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10910"/>
  <workbookPr dateCompatibility="0" showInkAnnotation="0" codeName="ThisWorkbook" autoCompressPictures="0"/>
  <mc:AlternateContent xmlns:mc="http://schemas.openxmlformats.org/markup-compatibility/2006">
    <mc:Choice Requires="x15">
      <x15ac:absPath xmlns:x15ac="http://schemas.microsoft.com/office/spreadsheetml/2010/11/ac" url="/Users/yuriy/projects/inv_track/"/>
    </mc:Choice>
  </mc:AlternateContent>
  <xr:revisionPtr revIDLastSave="0" documentId="13_ncr:9_{487E0F62-42AA-624C-B5A0-D144AA686D21}" xr6:coauthVersionLast="47" xr6:coauthVersionMax="47" xr10:uidLastSave="{00000000-0000-0000-0000-000000000000}"/>
  <bookViews>
    <workbookView xWindow="41480" yWindow="2040" windowWidth="38400" windowHeight="20980" tabRatio="796" xr2:uid="{00000000-000D-0000-FFFF-FFFF00000000}"/>
  </bookViews>
  <sheets>
    <sheet name="ROTH TRADES 2025 " sheetId="17" r:id="rId1"/>
    <sheet name="Templates" sheetId="10" r:id="rId2"/>
    <sheet name="ARORC Calculator" sheetId="14" r:id="rId3"/>
  </sheets>
  <definedNames>
    <definedName name="ARORC" localSheetId="2">'ARORC Calculator'!$D$19</definedName>
    <definedName name="ARORC">#REF!</definedName>
    <definedName name="B14B100VDATE" comment="Date range for basis chart" localSheetId="2">OFFSET(#REF!,0,0,COUNTA(#REF!),1)</definedName>
    <definedName name="B14B100VDATE" comment="Date range for basis chart">OFFSET(#REF!,0,0,COUNTA(#REF!),1)</definedName>
    <definedName name="Commission" localSheetId="2">'ARORC Calculator'!$D$7</definedName>
    <definedName name="Commission">#REF!</definedName>
    <definedName name="DaysLeft" localSheetId="2">'ARORC Calculator'!$D$10</definedName>
    <definedName name="DaysLeft">#REF!</definedName>
    <definedName name="DTE" localSheetId="2">#REF!</definedName>
    <definedName name="DTE">#REF!</definedName>
    <definedName name="K14K100VDOLLARS" comment="Range for total basis" localSheetId="2">OFFSET(#REF!,0,0,COUNTA(#REF!),1)</definedName>
    <definedName name="K14K100VDOLLARS" comment="Range for total basis">OFFSET(#REF!,0,0,COUNTA(#REF!),1)</definedName>
    <definedName name="Multiple" localSheetId="2">'ARORC Calculator'!$D$11</definedName>
    <definedName name="Multiple">#REF!</definedName>
    <definedName name="NetCredit" localSheetId="2">'ARORC Calculator'!$D$6</definedName>
    <definedName name="NetCredit">#REF!</definedName>
    <definedName name="ppp">#REF!</definedName>
    <definedName name="Premium">'ARORC Calculator'!$D$6</definedName>
    <definedName name="RiskCapital" localSheetId="2">'ARORC Calculator'!$D$8</definedName>
    <definedName name="RiskCapital">#REF!</definedName>
    <definedName name="RORC" localSheetId="2">'ARORC Calculator'!$D$9</definedName>
    <definedName name="RORC">#REF!</definedName>
    <definedName name="Spread" localSheetId="2">'ARORC Calculator'!$D$5</definedName>
    <definedName name="Spread">#REF!</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GB55" i="17" l="1"/>
  <c r="GB54" i="17"/>
  <c r="GB42" i="17"/>
  <c r="GB60" i="17" s="1"/>
  <c r="GB23" i="17"/>
  <c r="GB24" i="17" s="1"/>
  <c r="GB16" i="17"/>
  <c r="GB13" i="17"/>
  <c r="GB49" i="17" s="1"/>
  <c r="GB12" i="17"/>
  <c r="GB48" i="17" s="1"/>
  <c r="GB10" i="17"/>
  <c r="GB11" i="17" s="1"/>
  <c r="GB7" i="17"/>
  <c r="GB28" i="17" s="1"/>
  <c r="GB1" i="17"/>
  <c r="FZ55" i="17"/>
  <c r="FZ54" i="17"/>
  <c r="FZ42" i="17"/>
  <c r="FZ23" i="17"/>
  <c r="FZ16" i="17"/>
  <c r="FZ13" i="17"/>
  <c r="FZ32" i="17" s="1"/>
  <c r="FZ12" i="17"/>
  <c r="FZ48" i="17" s="1"/>
  <c r="FZ10" i="17"/>
  <c r="FZ11" i="17" s="1"/>
  <c r="FZ7" i="17"/>
  <c r="FZ28" i="17" s="1"/>
  <c r="FZ1" i="17"/>
  <c r="FX55" i="17"/>
  <c r="FX54" i="17"/>
  <c r="FX49" i="17"/>
  <c r="FX48" i="17"/>
  <c r="FX42" i="17"/>
  <c r="FX60" i="17" s="1"/>
  <c r="FX32" i="17"/>
  <c r="FX23" i="17"/>
  <c r="FX16" i="17"/>
  <c r="FX13" i="17"/>
  <c r="FX12" i="17"/>
  <c r="FX10" i="17"/>
  <c r="FX11" i="17" s="1"/>
  <c r="FX7" i="17"/>
  <c r="FX28" i="17" s="1"/>
  <c r="FX1" i="17"/>
  <c r="FV55" i="17"/>
  <c r="FV54" i="17"/>
  <c r="FV42" i="17"/>
  <c r="FV60" i="17" s="1"/>
  <c r="FV23" i="17"/>
  <c r="FV16" i="17"/>
  <c r="FV13" i="17"/>
  <c r="FV32" i="17" s="1"/>
  <c r="FV12" i="17"/>
  <c r="FV48" i="17" s="1"/>
  <c r="FV10" i="17"/>
  <c r="FV11" i="17" s="1"/>
  <c r="FV7" i="17"/>
  <c r="FV28" i="17" s="1"/>
  <c r="FV1" i="17"/>
  <c r="FT55" i="17"/>
  <c r="FT54" i="17"/>
  <c r="FT42" i="17"/>
  <c r="FT23" i="17"/>
  <c r="FT16" i="17"/>
  <c r="FT13" i="17"/>
  <c r="FT32" i="17" s="1"/>
  <c r="FT12" i="17"/>
  <c r="FT48" i="17" s="1"/>
  <c r="FT10" i="17"/>
  <c r="FT11" i="17" s="1"/>
  <c r="FT7" i="17"/>
  <c r="FT28" i="17" s="1"/>
  <c r="FT1" i="17"/>
  <c r="FT26" i="17" s="1"/>
  <c r="GB32" i="17" l="1"/>
  <c r="GB27" i="17"/>
  <c r="GB29" i="17" s="1"/>
  <c r="GB52" i="17" s="1"/>
  <c r="GB26" i="17"/>
  <c r="GB44" i="17"/>
  <c r="GB43" i="17"/>
  <c r="GB61" i="17" s="1"/>
  <c r="FZ49" i="17"/>
  <c r="FZ24" i="17"/>
  <c r="FZ26" i="17" s="1"/>
  <c r="FZ60" i="17"/>
  <c r="FZ43" i="17"/>
  <c r="FZ61" i="17" s="1"/>
  <c r="FX43" i="17"/>
  <c r="FX61" i="17" s="1"/>
  <c r="FX24" i="17"/>
  <c r="FV49" i="17"/>
  <c r="FV43" i="17"/>
  <c r="FV61" i="17" s="1"/>
  <c r="FV24" i="17"/>
  <c r="FV26" i="17" s="1"/>
  <c r="FT43" i="17"/>
  <c r="FT60" i="17"/>
  <c r="FT24" i="17"/>
  <c r="FT44" i="17" s="1"/>
  <c r="FT49" i="17"/>
  <c r="GB62" i="17" l="1"/>
  <c r="GB63" i="17" s="1"/>
  <c r="FZ27" i="17"/>
  <c r="FZ29" i="17" s="1"/>
  <c r="FZ52" i="17" s="1"/>
  <c r="FZ44" i="17"/>
  <c r="FZ62" i="17" s="1"/>
  <c r="FZ63" i="17" s="1"/>
  <c r="FX26" i="17"/>
  <c r="FX44" i="17"/>
  <c r="FX62" i="17"/>
  <c r="FX63" i="17" s="1"/>
  <c r="FX27" i="17"/>
  <c r="FX29" i="17" s="1"/>
  <c r="FX52" i="17" s="1"/>
  <c r="FV44" i="17"/>
  <c r="FV62" i="17"/>
  <c r="FV63" i="17" s="1"/>
  <c r="FV27" i="17"/>
  <c r="FV29" i="17" s="1"/>
  <c r="FV52" i="17" s="1"/>
  <c r="FT61" i="17"/>
  <c r="FT62" i="17"/>
  <c r="FT63" i="17" s="1"/>
  <c r="FT27" i="17"/>
  <c r="FT29" i="17" s="1"/>
  <c r="FT52" i="17" s="1"/>
  <c r="FR55" i="17" l="1"/>
  <c r="FR54" i="17"/>
  <c r="FR42" i="17"/>
  <c r="FR60" i="17" s="1"/>
  <c r="FR23" i="17"/>
  <c r="FR16" i="17"/>
  <c r="FR13" i="17"/>
  <c r="FR32" i="17" s="1"/>
  <c r="FR12" i="17"/>
  <c r="FR48" i="17" s="1"/>
  <c r="FR10" i="17"/>
  <c r="FR11" i="17" s="1"/>
  <c r="FR7" i="17"/>
  <c r="FR28" i="17" s="1"/>
  <c r="FR1" i="17"/>
  <c r="FJ55" i="17"/>
  <c r="FJ54" i="17"/>
  <c r="FJ42" i="17"/>
  <c r="FJ26" i="17"/>
  <c r="FJ23" i="17"/>
  <c r="FJ24" i="17" s="1"/>
  <c r="FJ27" i="17" s="1"/>
  <c r="FJ16" i="17"/>
  <c r="FJ13" i="17"/>
  <c r="FJ32" i="17" s="1"/>
  <c r="FJ12" i="17"/>
  <c r="FJ48" i="17" s="1"/>
  <c r="FJ10" i="17"/>
  <c r="FJ11" i="17" s="1"/>
  <c r="FJ7" i="17"/>
  <c r="FJ28" i="17" s="1"/>
  <c r="FJ1" i="17"/>
  <c r="FP55" i="17"/>
  <c r="FP54" i="17"/>
  <c r="FP42" i="17"/>
  <c r="FP23" i="17"/>
  <c r="FP24" i="17" s="1"/>
  <c r="FP26" i="17" s="1"/>
  <c r="FP16" i="17"/>
  <c r="FP13" i="17"/>
  <c r="FP32" i="17" s="1"/>
  <c r="FP12" i="17"/>
  <c r="FP48" i="17" s="1"/>
  <c r="FP10" i="17"/>
  <c r="FP11" i="17" s="1"/>
  <c r="FP7" i="17"/>
  <c r="FP28" i="17" s="1"/>
  <c r="FP1" i="17"/>
  <c r="FN55" i="17"/>
  <c r="FN54" i="17"/>
  <c r="FN42" i="17"/>
  <c r="FN23" i="17"/>
  <c r="FN16" i="17"/>
  <c r="FN13" i="17"/>
  <c r="FN32" i="17" s="1"/>
  <c r="FN12" i="17"/>
  <c r="FN48" i="17" s="1"/>
  <c r="FN10" i="17"/>
  <c r="FN11" i="17" s="1"/>
  <c r="FN7" i="17"/>
  <c r="FN28" i="17" s="1"/>
  <c r="FN1" i="17"/>
  <c r="FI55" i="17"/>
  <c r="FI54" i="17"/>
  <c r="FI42" i="17"/>
  <c r="FI60" i="17" s="1"/>
  <c r="FI23" i="17"/>
  <c r="FI24" i="17" s="1"/>
  <c r="FI27" i="17" s="1"/>
  <c r="FI16" i="17"/>
  <c r="FI13" i="17"/>
  <c r="FI32" i="17" s="1"/>
  <c r="FI12" i="17"/>
  <c r="FI48" i="17" s="1"/>
  <c r="FI10" i="17"/>
  <c r="FI11" i="17" s="1"/>
  <c r="FI7" i="17"/>
  <c r="FI28" i="17" s="1"/>
  <c r="FI1" i="17"/>
  <c r="FI26" i="17" s="1"/>
  <c r="FG55" i="17"/>
  <c r="FG54" i="17"/>
  <c r="FG42" i="17"/>
  <c r="FG23" i="17"/>
  <c r="FG16" i="17"/>
  <c r="FG13" i="17"/>
  <c r="FG32" i="17" s="1"/>
  <c r="FG12" i="17"/>
  <c r="FG48" i="17" s="1"/>
  <c r="FG10" i="17"/>
  <c r="FG11" i="17" s="1"/>
  <c r="FG7" i="17"/>
  <c r="FG28" i="17" s="1"/>
  <c r="FG1" i="17"/>
  <c r="FE55" i="17"/>
  <c r="FE54" i="17"/>
  <c r="FE42" i="17"/>
  <c r="FE23" i="17"/>
  <c r="FE16" i="17"/>
  <c r="FE13" i="17"/>
  <c r="FE32" i="17" s="1"/>
  <c r="FE12" i="17"/>
  <c r="FE48" i="17" s="1"/>
  <c r="FE10" i="17"/>
  <c r="FE11" i="17" s="1"/>
  <c r="FE7" i="17"/>
  <c r="FE28" i="17" s="1"/>
  <c r="FE1" i="17"/>
  <c r="FB55" i="17"/>
  <c r="FB54" i="17"/>
  <c r="FB42" i="17"/>
  <c r="FB60" i="17" s="1"/>
  <c r="FB23" i="17"/>
  <c r="FB24" i="17" s="1"/>
  <c r="FB27" i="17" s="1"/>
  <c r="FB16" i="17"/>
  <c r="FB13" i="17"/>
  <c r="FB32" i="17" s="1"/>
  <c r="FB12" i="17"/>
  <c r="FB48" i="17" s="1"/>
  <c r="FB10" i="17"/>
  <c r="FB11" i="17" s="1"/>
  <c r="FB7" i="17"/>
  <c r="FB28" i="17" s="1"/>
  <c r="FB1" i="17"/>
  <c r="FD55" i="17"/>
  <c r="FD54" i="17"/>
  <c r="FD42" i="17"/>
  <c r="FD23" i="17"/>
  <c r="FD16" i="17"/>
  <c r="FD13" i="17"/>
  <c r="FD32" i="17" s="1"/>
  <c r="FD12" i="17"/>
  <c r="FD48" i="17" s="1"/>
  <c r="FD10" i="17"/>
  <c r="FD11" i="17" s="1"/>
  <c r="FD7" i="17"/>
  <c r="FD28" i="17" s="1"/>
  <c r="FD1" i="17"/>
  <c r="FL55" i="17"/>
  <c r="FL54" i="17"/>
  <c r="FL42" i="17"/>
  <c r="FL60" i="17" s="1"/>
  <c r="FL23" i="17"/>
  <c r="FL24" i="17" s="1"/>
  <c r="FL26" i="17" s="1"/>
  <c r="FL16" i="17"/>
  <c r="FL13" i="17"/>
  <c r="FL49" i="17" s="1"/>
  <c r="FL12" i="17"/>
  <c r="FL48" i="17" s="1"/>
  <c r="FL10" i="17"/>
  <c r="FL11" i="17" s="1"/>
  <c r="FL7" i="17"/>
  <c r="FL28" i="17" s="1"/>
  <c r="FL1" i="17"/>
  <c r="FP43" i="17" l="1"/>
  <c r="FR43" i="17"/>
  <c r="FR61" i="17" s="1"/>
  <c r="FR49" i="17"/>
  <c r="FR24" i="17"/>
  <c r="FR26" i="17" s="1"/>
  <c r="FJ43" i="17"/>
  <c r="FJ29" i="17"/>
  <c r="FJ52" i="17" s="1"/>
  <c r="FJ44" i="17"/>
  <c r="FJ49" i="17"/>
  <c r="FJ60" i="17"/>
  <c r="FP49" i="17"/>
  <c r="FP27" i="17"/>
  <c r="FP29" i="17" s="1"/>
  <c r="FP52" i="17" s="1"/>
  <c r="FP60" i="17"/>
  <c r="FP44" i="17"/>
  <c r="FN60" i="17"/>
  <c r="FN49" i="17"/>
  <c r="FN24" i="17"/>
  <c r="FN26" i="17" s="1"/>
  <c r="FN43" i="17"/>
  <c r="FI29" i="17"/>
  <c r="FI52" i="17" s="1"/>
  <c r="FI43" i="17"/>
  <c r="FI61" i="17" s="1"/>
  <c r="FI44" i="17"/>
  <c r="FI49" i="17"/>
  <c r="FG43" i="17"/>
  <c r="FG49" i="17"/>
  <c r="FG24" i="17"/>
  <c r="FG26" i="17" s="1"/>
  <c r="FG60" i="17"/>
  <c r="FE43" i="17"/>
  <c r="FE49" i="17"/>
  <c r="FE60" i="17"/>
  <c r="FE61" i="17" s="1"/>
  <c r="FE24" i="17"/>
  <c r="FE26" i="17" s="1"/>
  <c r="FD49" i="17"/>
  <c r="FB29" i="17"/>
  <c r="FB52" i="17" s="1"/>
  <c r="FB49" i="17"/>
  <c r="FB43" i="17"/>
  <c r="FB61" i="17" s="1"/>
  <c r="FB26" i="17"/>
  <c r="FB44" i="17"/>
  <c r="FD60" i="17"/>
  <c r="FD43" i="17"/>
  <c r="FD61" i="17" s="1"/>
  <c r="FD24" i="17"/>
  <c r="FD26" i="17" s="1"/>
  <c r="FL43" i="17"/>
  <c r="FL61" i="17" s="1"/>
  <c r="FL44" i="17"/>
  <c r="FL27" i="17"/>
  <c r="FL29" i="17" s="1"/>
  <c r="FL52" i="17" s="1"/>
  <c r="FL32" i="17"/>
  <c r="FP61" i="17" l="1"/>
  <c r="FJ61" i="17"/>
  <c r="FR44" i="17"/>
  <c r="FR62" i="17" s="1"/>
  <c r="FR63" i="17" s="1"/>
  <c r="FR27" i="17"/>
  <c r="FR29" i="17" s="1"/>
  <c r="FR52" i="17" s="1"/>
  <c r="FJ62" i="17"/>
  <c r="FJ63" i="17" s="1"/>
  <c r="FN61" i="17"/>
  <c r="FP62" i="17"/>
  <c r="FP63" i="17" s="1"/>
  <c r="FN44" i="17"/>
  <c r="FN27" i="17"/>
  <c r="FN29" i="17" s="1"/>
  <c r="FN52" i="17" s="1"/>
  <c r="FI62" i="17"/>
  <c r="FI63" i="17" s="1"/>
  <c r="FG44" i="17"/>
  <c r="FG27" i="17"/>
  <c r="FG29" i="17" s="1"/>
  <c r="FG52" i="17" s="1"/>
  <c r="FE44" i="17"/>
  <c r="FE62" i="17" s="1"/>
  <c r="FE63" i="17" s="1"/>
  <c r="FE27" i="17"/>
  <c r="FE29" i="17" s="1"/>
  <c r="FE52" i="17" s="1"/>
  <c r="FB62" i="17"/>
  <c r="FB63" i="17" s="1"/>
  <c r="FD44" i="17"/>
  <c r="FD62" i="17" s="1"/>
  <c r="FD63" i="17" s="1"/>
  <c r="FD27" i="17"/>
  <c r="FD29" i="17" s="1"/>
  <c r="FD52" i="17" s="1"/>
  <c r="FL62" i="17"/>
  <c r="FL63" i="17" s="1"/>
  <c r="FN62" i="17" l="1"/>
  <c r="FN63" i="17" s="1"/>
  <c r="FA55" i="17"/>
  <c r="FA54" i="17"/>
  <c r="FA42" i="17"/>
  <c r="FA60" i="17" s="1"/>
  <c r="FA23" i="17"/>
  <c r="FA16" i="17"/>
  <c r="FA13" i="17"/>
  <c r="FA32" i="17" s="1"/>
  <c r="FA12" i="17"/>
  <c r="FA48" i="17" s="1"/>
  <c r="FA10" i="17"/>
  <c r="FA11" i="17" s="1"/>
  <c r="FA7" i="17"/>
  <c r="FA28" i="17" s="1"/>
  <c r="FA1" i="17"/>
  <c r="EY55" i="17"/>
  <c r="EY54" i="17"/>
  <c r="EY42" i="17"/>
  <c r="EY60" i="17" s="1"/>
  <c r="EY23" i="17"/>
  <c r="EY24" i="17" s="1"/>
  <c r="EY26" i="17" s="1"/>
  <c r="EY16" i="17"/>
  <c r="EY13" i="17"/>
  <c r="EY32" i="17" s="1"/>
  <c r="EY12" i="17"/>
  <c r="EY48" i="17" s="1"/>
  <c r="EY10" i="17"/>
  <c r="EY11" i="17" s="1"/>
  <c r="EY7" i="17"/>
  <c r="EY28" i="17" s="1"/>
  <c r="EY1" i="17"/>
  <c r="EU55" i="17"/>
  <c r="EU54" i="17"/>
  <c r="EU42" i="17"/>
  <c r="EU23" i="17"/>
  <c r="EU16" i="17"/>
  <c r="EU13" i="17"/>
  <c r="EU32" i="17" s="1"/>
  <c r="EU12" i="17"/>
  <c r="EU48" i="17" s="1"/>
  <c r="EU10" i="17"/>
  <c r="EU11" i="17" s="1"/>
  <c r="EU7" i="17"/>
  <c r="EU28" i="17" s="1"/>
  <c r="EU1" i="17"/>
  <c r="EU26" i="17" s="1"/>
  <c r="ES55" i="17"/>
  <c r="ES54" i="17"/>
  <c r="ES42" i="17"/>
  <c r="ES23" i="17"/>
  <c r="ES16" i="17"/>
  <c r="ES13" i="17"/>
  <c r="ES32" i="17" s="1"/>
  <c r="ES12" i="17"/>
  <c r="ES48" i="17" s="1"/>
  <c r="ES10" i="17"/>
  <c r="ES11" i="17" s="1"/>
  <c r="ES7" i="17"/>
  <c r="ES28" i="17" s="1"/>
  <c r="ES1" i="17"/>
  <c r="ES26" i="17" s="1"/>
  <c r="EQ55" i="17"/>
  <c r="EQ54" i="17"/>
  <c r="EQ42" i="17"/>
  <c r="EQ60" i="17" s="1"/>
  <c r="EQ23" i="17"/>
  <c r="EQ16" i="17"/>
  <c r="EQ13" i="17"/>
  <c r="EQ32" i="17" s="1"/>
  <c r="EQ12" i="17"/>
  <c r="EQ48" i="17" s="1"/>
  <c r="EQ10" i="17"/>
  <c r="EQ11" i="17" s="1"/>
  <c r="EQ7" i="17"/>
  <c r="EQ28" i="17" s="1"/>
  <c r="EQ1" i="17"/>
  <c r="EO55" i="17"/>
  <c r="EO54" i="17"/>
  <c r="EO42" i="17"/>
  <c r="EO60" i="17" s="1"/>
  <c r="EO23" i="17"/>
  <c r="EO24" i="17" s="1"/>
  <c r="EO27" i="17" s="1"/>
  <c r="EO16" i="17"/>
  <c r="EO13" i="17"/>
  <c r="EO32" i="17" s="1"/>
  <c r="EO12" i="17"/>
  <c r="EO48" i="17" s="1"/>
  <c r="EO10" i="17"/>
  <c r="EO11" i="17" s="1"/>
  <c r="EO7" i="17"/>
  <c r="EO28" i="17" s="1"/>
  <c r="EO1" i="17"/>
  <c r="EO26" i="17" s="1"/>
  <c r="FA43" i="17" l="1"/>
  <c r="FA49" i="17"/>
  <c r="FA61" i="17"/>
  <c r="FG61" i="17" s="1"/>
  <c r="FA24" i="17"/>
  <c r="EU49" i="17"/>
  <c r="EY49" i="17"/>
  <c r="EY43" i="17"/>
  <c r="EY61" i="17" s="1"/>
  <c r="EY44" i="17"/>
  <c r="EY27" i="17"/>
  <c r="EY29" i="17" s="1"/>
  <c r="EY52" i="17" s="1"/>
  <c r="EU43" i="17"/>
  <c r="EU24" i="17"/>
  <c r="EU44" i="17" s="1"/>
  <c r="EU60" i="17"/>
  <c r="ES43" i="17"/>
  <c r="ES24" i="17"/>
  <c r="ES44" i="17" s="1"/>
  <c r="ES60" i="17"/>
  <c r="ES49" i="17"/>
  <c r="EQ24" i="17"/>
  <c r="EQ26" i="17" s="1"/>
  <c r="EQ43" i="17"/>
  <c r="EQ61" i="17" s="1"/>
  <c r="EQ49" i="17"/>
  <c r="EO29" i="17"/>
  <c r="EO52" i="17" s="1"/>
  <c r="EO43" i="17"/>
  <c r="EO61" i="17" s="1"/>
  <c r="EO44" i="17"/>
  <c r="EO49" i="17"/>
  <c r="EU61" i="17" l="1"/>
  <c r="FA26" i="17"/>
  <c r="FA44" i="17"/>
  <c r="FA62" i="17" s="1"/>
  <c r="FA63" i="17" s="1"/>
  <c r="FA27" i="17"/>
  <c r="FA29" i="17" s="1"/>
  <c r="FA52" i="17" s="1"/>
  <c r="ES61" i="17"/>
  <c r="ES62" i="17" s="1"/>
  <c r="ES63" i="17" s="1"/>
  <c r="EY62" i="17"/>
  <c r="EY63" i="17" s="1"/>
  <c r="EU62" i="17"/>
  <c r="EU63" i="17" s="1"/>
  <c r="EU27" i="17"/>
  <c r="EU29" i="17" s="1"/>
  <c r="EU52" i="17" s="1"/>
  <c r="ES27" i="17"/>
  <c r="ES29" i="17" s="1"/>
  <c r="ES52" i="17" s="1"/>
  <c r="EQ44" i="17"/>
  <c r="EQ62" i="17" s="1"/>
  <c r="EQ63" i="17" s="1"/>
  <c r="EQ27" i="17"/>
  <c r="EQ29" i="17" s="1"/>
  <c r="EQ52" i="17" s="1"/>
  <c r="EO62" i="17"/>
  <c r="EO63" i="17" s="1"/>
  <c r="FG62" i="17" l="1"/>
  <c r="FG63" i="17" s="1"/>
  <c r="EM55" i="17" l="1"/>
  <c r="EM54" i="17"/>
  <c r="EM42" i="17"/>
  <c r="EM23" i="17"/>
  <c r="EM16" i="17"/>
  <c r="EM13" i="17"/>
  <c r="EM32" i="17" s="1"/>
  <c r="EM12" i="17"/>
  <c r="EM48" i="17" s="1"/>
  <c r="EM10" i="17"/>
  <c r="EM11" i="17" s="1"/>
  <c r="EM7" i="17"/>
  <c r="EM28" i="17" s="1"/>
  <c r="EM1" i="17"/>
  <c r="D7" i="10"/>
  <c r="E7" i="10"/>
  <c r="Z7" i="10"/>
  <c r="X7" i="10"/>
  <c r="V7" i="10"/>
  <c r="R7" i="10"/>
  <c r="P7" i="10"/>
  <c r="N7" i="10"/>
  <c r="L7" i="10"/>
  <c r="J7" i="10"/>
  <c r="H7" i="10"/>
  <c r="EK55" i="17"/>
  <c r="EK42" i="17"/>
  <c r="EK60" i="17" s="1"/>
  <c r="EK23" i="17"/>
  <c r="EK24" i="17" s="1"/>
  <c r="EK16" i="17"/>
  <c r="EK13" i="17"/>
  <c r="EK32" i="17" s="1"/>
  <c r="EK12" i="17"/>
  <c r="EK48" i="17" s="1"/>
  <c r="EK10" i="17"/>
  <c r="EK11" i="17" s="1"/>
  <c r="EK7" i="17"/>
  <c r="EK28" i="17" s="1"/>
  <c r="EK1" i="17"/>
  <c r="EK26" i="17" s="1"/>
  <c r="EK44" i="17" l="1"/>
  <c r="EM49" i="17"/>
  <c r="EM24" i="17"/>
  <c r="EM26" i="17" s="1"/>
  <c r="EM60" i="17"/>
  <c r="EM43" i="17"/>
  <c r="EM61" i="17" s="1"/>
  <c r="EK43" i="17"/>
  <c r="EK61" i="17" s="1"/>
  <c r="EK62" i="17" s="1"/>
  <c r="EK63" i="17" s="1"/>
  <c r="EK27" i="17"/>
  <c r="EK29" i="17" s="1"/>
  <c r="EK52" i="17" s="1"/>
  <c r="EK49" i="17"/>
  <c r="EM44" i="17" l="1"/>
  <c r="EM62" i="17" s="1"/>
  <c r="EM63" i="17" s="1"/>
  <c r="EM27" i="17"/>
  <c r="EM29" i="17" s="1"/>
  <c r="EM52" i="17" s="1"/>
  <c r="EI7" i="17" l="1"/>
  <c r="EI28" i="17" s="1"/>
  <c r="EI55" i="17"/>
  <c r="EI54" i="17"/>
  <c r="EI42" i="17"/>
  <c r="EI60" i="17" s="1"/>
  <c r="EI23" i="17"/>
  <c r="EI24" i="17" s="1"/>
  <c r="EI16" i="17"/>
  <c r="EI13" i="17"/>
  <c r="EI32" i="17" s="1"/>
  <c r="EI12" i="17"/>
  <c r="EI48" i="17" s="1"/>
  <c r="EI10" i="17"/>
  <c r="EI11" i="17" s="1"/>
  <c r="EI1" i="17"/>
  <c r="EI26" i="17" s="1"/>
  <c r="DY55" i="17"/>
  <c r="DY54" i="17"/>
  <c r="DY42" i="17"/>
  <c r="DY28" i="17"/>
  <c r="DY23" i="17"/>
  <c r="DY24" i="17" s="1"/>
  <c r="DY16" i="17"/>
  <c r="DY13" i="17"/>
  <c r="DY32" i="17" s="1"/>
  <c r="DY12" i="17"/>
  <c r="DY48" i="17" s="1"/>
  <c r="DY10" i="17"/>
  <c r="DY11" i="17" s="1"/>
  <c r="DY1" i="17"/>
  <c r="DY26" i="17" s="1"/>
  <c r="AX55" i="17"/>
  <c r="AX54" i="17"/>
  <c r="AX42" i="17"/>
  <c r="AX60" i="17" s="1"/>
  <c r="AX23" i="17"/>
  <c r="AX24" i="17" s="1"/>
  <c r="AX16" i="17"/>
  <c r="AX13" i="17"/>
  <c r="AX32" i="17" s="1"/>
  <c r="AX12" i="17"/>
  <c r="AX48" i="17" s="1"/>
  <c r="AX10" i="17"/>
  <c r="AX11" i="17" s="1"/>
  <c r="AX7" i="17"/>
  <c r="AX28" i="17" s="1"/>
  <c r="AX1" i="17"/>
  <c r="AX26" i="17" s="1"/>
  <c r="AW55" i="17"/>
  <c r="AW54" i="17"/>
  <c r="AW42" i="17"/>
  <c r="AW23" i="17"/>
  <c r="AW24" i="17" s="1"/>
  <c r="AW27" i="17" s="1"/>
  <c r="AW16" i="17"/>
  <c r="AW13" i="17"/>
  <c r="AW32" i="17" s="1"/>
  <c r="AW12" i="17"/>
  <c r="AW48" i="17" s="1"/>
  <c r="AW10" i="17"/>
  <c r="AW11" i="17" s="1"/>
  <c r="AW7" i="17"/>
  <c r="AW28" i="17" s="1"/>
  <c r="AW1" i="17"/>
  <c r="AW26" i="17" s="1"/>
  <c r="DT55" i="17"/>
  <c r="DT54" i="17"/>
  <c r="DT42" i="17"/>
  <c r="DT23" i="17"/>
  <c r="DT24" i="17" s="1"/>
  <c r="DT26" i="17" s="1"/>
  <c r="DT16" i="17"/>
  <c r="DT13" i="17"/>
  <c r="DT32" i="17" s="1"/>
  <c r="DT12" i="17"/>
  <c r="DT48" i="17" s="1"/>
  <c r="DT10" i="17"/>
  <c r="DT11" i="17" s="1"/>
  <c r="DT7" i="17"/>
  <c r="DT28" i="17" s="1"/>
  <c r="DT1" i="17"/>
  <c r="DR55" i="17"/>
  <c r="DR54" i="17"/>
  <c r="DR42" i="17"/>
  <c r="DR60" i="17" s="1"/>
  <c r="DR23" i="17"/>
  <c r="DR16" i="17"/>
  <c r="DR13" i="17"/>
  <c r="DR32" i="17" s="1"/>
  <c r="DR12" i="17"/>
  <c r="DR48" i="17" s="1"/>
  <c r="DR10" i="17"/>
  <c r="DR11" i="17" s="1"/>
  <c r="DR7" i="17"/>
  <c r="DR28" i="17" s="1"/>
  <c r="DR1" i="17"/>
  <c r="DL55" i="17"/>
  <c r="DL54" i="17"/>
  <c r="DL42" i="17"/>
  <c r="DL60" i="17" s="1"/>
  <c r="DL23" i="17"/>
  <c r="DL16" i="17"/>
  <c r="DL13" i="17"/>
  <c r="DL32" i="17" s="1"/>
  <c r="DL12" i="17"/>
  <c r="DL48" i="17" s="1"/>
  <c r="DL10" i="17"/>
  <c r="DL11" i="17" s="1"/>
  <c r="DL7" i="17"/>
  <c r="DL28" i="17" s="1"/>
  <c r="DL1" i="17"/>
  <c r="DL26" i="17" s="1"/>
  <c r="DN55" i="17"/>
  <c r="DN54" i="17"/>
  <c r="DN42" i="17"/>
  <c r="DN60" i="17" s="1"/>
  <c r="DN23" i="17"/>
  <c r="DN16" i="17"/>
  <c r="DN13" i="17"/>
  <c r="DN32" i="17" s="1"/>
  <c r="DN12" i="17"/>
  <c r="DN48" i="17" s="1"/>
  <c r="DN10" i="17"/>
  <c r="DN11" i="17" s="1"/>
  <c r="DN7" i="17"/>
  <c r="DN28" i="17" s="1"/>
  <c r="DN1" i="17"/>
  <c r="DK7" i="17"/>
  <c r="DK28" i="17" s="1"/>
  <c r="DK55" i="17"/>
  <c r="DK54" i="17"/>
  <c r="DK42" i="17"/>
  <c r="DK60" i="17" s="1"/>
  <c r="DK23" i="17"/>
  <c r="DK24" i="17" s="1"/>
  <c r="DK27" i="17" s="1"/>
  <c r="DK16" i="17"/>
  <c r="DK13" i="17"/>
  <c r="DK49" i="17" s="1"/>
  <c r="DK12" i="17"/>
  <c r="DK48" i="17" s="1"/>
  <c r="DK10" i="17"/>
  <c r="DK11" i="17" s="1"/>
  <c r="DK1" i="17"/>
  <c r="DK26" i="17" s="1"/>
  <c r="DI7" i="17"/>
  <c r="DI28" i="17" s="1"/>
  <c r="DI55" i="17"/>
  <c r="DI54" i="17"/>
  <c r="DI42" i="17"/>
  <c r="DI60" i="17" s="1"/>
  <c r="DI23" i="17"/>
  <c r="DI16" i="17"/>
  <c r="DI13" i="17"/>
  <c r="DI32" i="17" s="1"/>
  <c r="DI12" i="17"/>
  <c r="DI48" i="17" s="1"/>
  <c r="DI10" i="17"/>
  <c r="DI11" i="17" s="1"/>
  <c r="DI1" i="17"/>
  <c r="DA55" i="17"/>
  <c r="DA54" i="17"/>
  <c r="DA42" i="17"/>
  <c r="DA60" i="17" s="1"/>
  <c r="DA23" i="17"/>
  <c r="DA24" i="17" s="1"/>
  <c r="DA26" i="17" s="1"/>
  <c r="DA16" i="17"/>
  <c r="DA13" i="17"/>
  <c r="DA32" i="17" s="1"/>
  <c r="DA12" i="17"/>
  <c r="DA48" i="17" s="1"/>
  <c r="DA10" i="17"/>
  <c r="DA11" i="17" s="1"/>
  <c r="DA7" i="17"/>
  <c r="DA28" i="17" s="1"/>
  <c r="DA1" i="17"/>
  <c r="CY55" i="17"/>
  <c r="CY54" i="17"/>
  <c r="CY42" i="17"/>
  <c r="CY60" i="17" s="1"/>
  <c r="CY23" i="17"/>
  <c r="CY16" i="17"/>
  <c r="CY13" i="17"/>
  <c r="CY32" i="17" s="1"/>
  <c r="CY12" i="17"/>
  <c r="CY48" i="17" s="1"/>
  <c r="CY10" i="17"/>
  <c r="CY11" i="17" s="1"/>
  <c r="CY7" i="17"/>
  <c r="CY28" i="17" s="1"/>
  <c r="CY1" i="17"/>
  <c r="EG55" i="17"/>
  <c r="EG54" i="17"/>
  <c r="EG42" i="17"/>
  <c r="EG60" i="17" s="1"/>
  <c r="EG23" i="17"/>
  <c r="EG24" i="17" s="1"/>
  <c r="EG26" i="17" s="1"/>
  <c r="EG16" i="17"/>
  <c r="EG13" i="17"/>
  <c r="EG32" i="17" s="1"/>
  <c r="EG12" i="17"/>
  <c r="EG48" i="17" s="1"/>
  <c r="EG10" i="17"/>
  <c r="EG11" i="17" s="1"/>
  <c r="EG7" i="17"/>
  <c r="EG28" i="17" s="1"/>
  <c r="EG1" i="17"/>
  <c r="GB45" i="17" l="1"/>
  <c r="FV45" i="17"/>
  <c r="FZ45" i="17"/>
  <c r="FT45" i="17"/>
  <c r="FX45" i="17"/>
  <c r="FR45" i="17"/>
  <c r="FJ45" i="17"/>
  <c r="FP45" i="17"/>
  <c r="FN45" i="17"/>
  <c r="EI45" i="17"/>
  <c r="FG45" i="17"/>
  <c r="FI45" i="17"/>
  <c r="FB45" i="17"/>
  <c r="FE45" i="17"/>
  <c r="FD45" i="17"/>
  <c r="FL45" i="17"/>
  <c r="FA45" i="17"/>
  <c r="DY49" i="17"/>
  <c r="EI44" i="17"/>
  <c r="DY44" i="17"/>
  <c r="EO45" i="17"/>
  <c r="EY45" i="17"/>
  <c r="ES45" i="17"/>
  <c r="EQ45" i="17"/>
  <c r="EU45" i="17"/>
  <c r="EM45" i="17"/>
  <c r="EK45" i="17"/>
  <c r="AX44" i="17"/>
  <c r="EI43" i="17"/>
  <c r="EI61" i="17" s="1"/>
  <c r="EI49" i="17"/>
  <c r="EI27" i="17"/>
  <c r="EI29" i="17" s="1"/>
  <c r="EI52" i="17" s="1"/>
  <c r="DY43" i="17"/>
  <c r="DY27" i="17"/>
  <c r="DY29" i="17" s="1"/>
  <c r="DY52" i="17" s="1"/>
  <c r="DY60" i="17"/>
  <c r="AX49" i="17"/>
  <c r="AX43" i="17"/>
  <c r="AX61" i="17" s="1"/>
  <c r="AX27" i="17"/>
  <c r="AX29" i="17" s="1"/>
  <c r="AX52" i="17" s="1"/>
  <c r="AW44" i="17"/>
  <c r="AW29" i="17"/>
  <c r="AW52" i="17" s="1"/>
  <c r="AW49" i="17"/>
  <c r="AW60" i="17"/>
  <c r="AW43" i="17"/>
  <c r="DT27" i="17"/>
  <c r="DT29" i="17" s="1"/>
  <c r="DT52" i="17" s="1"/>
  <c r="DT44" i="17"/>
  <c r="DT43" i="17"/>
  <c r="DT49" i="17"/>
  <c r="DT60" i="17"/>
  <c r="DR49" i="17"/>
  <c r="DR43" i="17"/>
  <c r="DR61" i="17" s="1"/>
  <c r="DR24" i="17"/>
  <c r="DR26" i="17" s="1"/>
  <c r="DL49" i="17"/>
  <c r="DL43" i="17"/>
  <c r="DL24" i="17"/>
  <c r="DL44" i="17" s="1"/>
  <c r="DN49" i="17"/>
  <c r="DK32" i="17"/>
  <c r="DN24" i="17"/>
  <c r="DN26" i="17" s="1"/>
  <c r="DN43" i="17"/>
  <c r="DN61" i="17" s="1"/>
  <c r="DK43" i="17"/>
  <c r="DK61" i="17" s="1"/>
  <c r="DK29" i="17"/>
  <c r="DK52" i="17" s="1"/>
  <c r="DK44" i="17"/>
  <c r="DI24" i="17"/>
  <c r="DI26" i="17" s="1"/>
  <c r="DI49" i="17"/>
  <c r="DI43" i="17"/>
  <c r="DI61" i="17" s="1"/>
  <c r="DA43" i="17"/>
  <c r="DA61" i="17" s="1"/>
  <c r="DA44" i="17"/>
  <c r="DA49" i="17"/>
  <c r="DA27" i="17"/>
  <c r="DA29" i="17" s="1"/>
  <c r="DA52" i="17" s="1"/>
  <c r="CY49" i="17"/>
  <c r="CY43" i="17"/>
  <c r="CY61" i="17" s="1"/>
  <c r="CY24" i="17"/>
  <c r="CY26" i="17" s="1"/>
  <c r="EG43" i="17"/>
  <c r="EG61" i="17" s="1"/>
  <c r="EG49" i="17"/>
  <c r="EG27" i="17"/>
  <c r="EG29" i="17" s="1"/>
  <c r="EG52" i="17" s="1"/>
  <c r="EG44" i="17"/>
  <c r="AW61" i="17" l="1"/>
  <c r="AX62" i="17"/>
  <c r="AX63" i="17" s="1"/>
  <c r="EI62" i="17"/>
  <c r="EI63" i="17" s="1"/>
  <c r="AW62" i="17"/>
  <c r="AW63" i="17" s="1"/>
  <c r="DT61" i="17"/>
  <c r="DT62" i="17" s="1"/>
  <c r="DT63" i="17" s="1"/>
  <c r="DN44" i="17"/>
  <c r="DN62" i="17" s="1"/>
  <c r="DN63" i="17" s="1"/>
  <c r="DL61" i="17"/>
  <c r="DL62" i="17" s="1"/>
  <c r="DL63" i="17" s="1"/>
  <c r="DR44" i="17"/>
  <c r="DR62" i="17"/>
  <c r="DR63" i="17" s="1"/>
  <c r="DR27" i="17"/>
  <c r="DR29" i="17" s="1"/>
  <c r="DR52" i="17" s="1"/>
  <c r="DL27" i="17"/>
  <c r="DL29" i="17" s="1"/>
  <c r="DL52" i="17" s="1"/>
  <c r="DK62" i="17"/>
  <c r="DK63" i="17" s="1"/>
  <c r="DN27" i="17"/>
  <c r="DN29" i="17" s="1"/>
  <c r="DN52" i="17" s="1"/>
  <c r="DI44" i="17"/>
  <c r="DI62" i="17" s="1"/>
  <c r="DI63" i="17" s="1"/>
  <c r="DI27" i="17"/>
  <c r="DI29" i="17" s="1"/>
  <c r="DI52" i="17" s="1"/>
  <c r="DA62" i="17"/>
  <c r="DA63" i="17" s="1"/>
  <c r="CY44" i="17"/>
  <c r="CY62" i="17" s="1"/>
  <c r="CY63" i="17" s="1"/>
  <c r="CY27" i="17"/>
  <c r="CY29" i="17" s="1"/>
  <c r="CY52" i="17" s="1"/>
  <c r="EG62" i="17"/>
  <c r="EG63" i="17" s="1"/>
  <c r="EE55" i="17" l="1"/>
  <c r="EE54" i="17"/>
  <c r="EE42" i="17"/>
  <c r="EE60" i="17" s="1"/>
  <c r="EE23" i="17"/>
  <c r="EE24" i="17" s="1"/>
  <c r="EE26" i="17" s="1"/>
  <c r="EE16" i="17"/>
  <c r="EE13" i="17"/>
  <c r="EE32" i="17" s="1"/>
  <c r="EE12" i="17"/>
  <c r="EE48" i="17" s="1"/>
  <c r="EE10" i="17"/>
  <c r="EE11" i="17" s="1"/>
  <c r="EE7" i="17"/>
  <c r="EE28" i="17" s="1"/>
  <c r="EE1" i="17"/>
  <c r="EC7" i="17"/>
  <c r="EC28" i="17" s="1"/>
  <c r="EC55" i="17"/>
  <c r="EC54" i="17"/>
  <c r="EC42" i="17"/>
  <c r="EC23" i="17"/>
  <c r="EC16" i="17"/>
  <c r="EC13" i="17"/>
  <c r="EC32" i="17" s="1"/>
  <c r="EC12" i="17"/>
  <c r="EC48" i="17" s="1"/>
  <c r="EC10" i="17"/>
  <c r="EC11" i="17" s="1"/>
  <c r="EC1" i="17"/>
  <c r="EC26" i="17" s="1"/>
  <c r="EA55" i="17"/>
  <c r="EA54" i="17"/>
  <c r="EA42" i="17"/>
  <c r="EA23" i="17"/>
  <c r="EA24" i="17" s="1"/>
  <c r="EA26" i="17" s="1"/>
  <c r="EA16" i="17"/>
  <c r="EA13" i="17"/>
  <c r="EA32" i="17" s="1"/>
  <c r="EA12" i="17"/>
  <c r="EA48" i="17" s="1"/>
  <c r="EA10" i="17"/>
  <c r="EA11" i="17" s="1"/>
  <c r="EA7" i="17"/>
  <c r="EA28" i="17" s="1"/>
  <c r="EA1" i="17"/>
  <c r="DX55" i="17"/>
  <c r="DX54" i="17"/>
  <c r="DX42" i="17"/>
  <c r="DX28" i="17"/>
  <c r="DX23" i="17"/>
  <c r="DX24" i="17" s="1"/>
  <c r="DX16" i="17"/>
  <c r="DX13" i="17"/>
  <c r="DX32" i="17" s="1"/>
  <c r="DX12" i="17"/>
  <c r="DX48" i="17" s="1"/>
  <c r="DX10" i="17"/>
  <c r="DX11" i="17" s="1"/>
  <c r="DX1" i="17"/>
  <c r="DX26" i="17" s="1"/>
  <c r="DV55" i="17"/>
  <c r="DV54" i="17"/>
  <c r="DV42" i="17"/>
  <c r="DV60" i="17" s="1"/>
  <c r="DV23" i="17"/>
  <c r="DV24" i="17" s="1"/>
  <c r="DV26" i="17" s="1"/>
  <c r="DV16" i="17"/>
  <c r="DV13" i="17"/>
  <c r="DV32" i="17" s="1"/>
  <c r="DV12" i="17"/>
  <c r="DV48" i="17" s="1"/>
  <c r="DV10" i="17"/>
  <c r="DV11" i="17" s="1"/>
  <c r="DV7" i="17"/>
  <c r="DV28" i="17" s="1"/>
  <c r="DV1" i="17"/>
  <c r="DP55" i="17"/>
  <c r="DP54" i="17"/>
  <c r="DP42" i="17"/>
  <c r="DP60" i="17" s="1"/>
  <c r="DP23" i="17"/>
  <c r="DP16" i="17"/>
  <c r="DP13" i="17"/>
  <c r="DP32" i="17" s="1"/>
  <c r="DP12" i="17"/>
  <c r="DP48" i="17" s="1"/>
  <c r="DP10" i="17"/>
  <c r="DP11" i="17" s="1"/>
  <c r="DP7" i="17"/>
  <c r="DP28" i="17" s="1"/>
  <c r="DP1" i="17"/>
  <c r="DG55" i="17"/>
  <c r="DG54" i="17"/>
  <c r="DG42" i="17"/>
  <c r="DG60" i="17" s="1"/>
  <c r="DG23" i="17"/>
  <c r="DG24" i="17" s="1"/>
  <c r="DG26" i="17" s="1"/>
  <c r="DG16" i="17"/>
  <c r="DG13" i="17"/>
  <c r="DG32" i="17" s="1"/>
  <c r="DG12" i="17"/>
  <c r="DG48" i="17" s="1"/>
  <c r="DG10" i="17"/>
  <c r="DG11" i="17" s="1"/>
  <c r="DG7" i="17"/>
  <c r="DG28" i="17" s="1"/>
  <c r="DG1" i="17"/>
  <c r="EA49" i="17" l="1"/>
  <c r="DX43" i="17"/>
  <c r="EE49" i="17"/>
  <c r="EC49" i="17"/>
  <c r="DX44" i="17"/>
  <c r="EE43" i="17"/>
  <c r="EE61" i="17" s="1"/>
  <c r="EE44" i="17"/>
  <c r="EE27" i="17"/>
  <c r="EE29" i="17" s="1"/>
  <c r="EE52" i="17" s="1"/>
  <c r="EC43" i="17"/>
  <c r="EC60" i="17"/>
  <c r="EC61" i="17" s="1"/>
  <c r="EC24" i="17"/>
  <c r="EC44" i="17" s="1"/>
  <c r="EA44" i="17"/>
  <c r="EA43" i="17"/>
  <c r="EA60" i="17"/>
  <c r="EA27" i="17"/>
  <c r="EA29" i="17" s="1"/>
  <c r="EA52" i="17" s="1"/>
  <c r="DX27" i="17"/>
  <c r="DX29" i="17" s="1"/>
  <c r="DX52" i="17" s="1"/>
  <c r="DX49" i="17"/>
  <c r="DX60" i="17"/>
  <c r="DV27" i="17"/>
  <c r="DV29" i="17" s="1"/>
  <c r="DV52" i="17" s="1"/>
  <c r="DV44" i="17"/>
  <c r="DV49" i="17"/>
  <c r="DV43" i="17"/>
  <c r="DV61" i="17" s="1"/>
  <c r="DP43" i="17"/>
  <c r="DP61" i="17" s="1"/>
  <c r="DP49" i="17"/>
  <c r="DP24" i="17"/>
  <c r="DP26" i="17" s="1"/>
  <c r="DG44" i="17"/>
  <c r="DG49" i="17"/>
  <c r="DG43" i="17"/>
  <c r="DG61" i="17" s="1"/>
  <c r="DG27" i="17"/>
  <c r="DG29" i="17" s="1"/>
  <c r="DG52" i="17" s="1"/>
  <c r="DG62" i="17" l="1"/>
  <c r="DG63" i="17" s="1"/>
  <c r="DV62" i="17"/>
  <c r="DV63" i="17" s="1"/>
  <c r="DX61" i="17"/>
  <c r="DX62" i="17" s="1"/>
  <c r="DX63" i="17" s="1"/>
  <c r="EE62" i="17"/>
  <c r="EE63" i="17" s="1"/>
  <c r="EC62" i="17"/>
  <c r="EC63" i="17" s="1"/>
  <c r="EC27" i="17"/>
  <c r="EC29" i="17" s="1"/>
  <c r="EC52" i="17" s="1"/>
  <c r="EA61" i="17"/>
  <c r="EA62" i="17" s="1"/>
  <c r="EA63" i="17" s="1"/>
  <c r="DP44" i="17"/>
  <c r="DP62" i="17" s="1"/>
  <c r="DP63" i="17" s="1"/>
  <c r="DP27" i="17"/>
  <c r="DP29" i="17" s="1"/>
  <c r="DP52" i="17" s="1"/>
  <c r="DY61" i="17" l="1"/>
  <c r="DY62" i="17" s="1"/>
  <c r="DY63" i="17" s="1"/>
  <c r="DE55" i="17" l="1"/>
  <c r="DE54" i="17"/>
  <c r="DE42" i="17"/>
  <c r="DE60" i="17" s="1"/>
  <c r="DE23" i="17"/>
  <c r="DE16" i="17"/>
  <c r="DE13" i="17"/>
  <c r="DE32" i="17" s="1"/>
  <c r="DE12" i="17"/>
  <c r="DE48" i="17" s="1"/>
  <c r="DE10" i="17"/>
  <c r="DE11" i="17" s="1"/>
  <c r="DE7" i="17"/>
  <c r="DE28" i="17" s="1"/>
  <c r="DE1" i="17"/>
  <c r="DC55" i="17"/>
  <c r="DC54" i="17"/>
  <c r="DC42" i="17"/>
  <c r="DC60" i="17" s="1"/>
  <c r="DC23" i="17"/>
  <c r="DC24" i="17" s="1"/>
  <c r="DC26" i="17" s="1"/>
  <c r="DC16" i="17"/>
  <c r="DC13" i="17"/>
  <c r="DC32" i="17" s="1"/>
  <c r="DC12" i="17"/>
  <c r="DC48" i="17" s="1"/>
  <c r="DC10" i="17"/>
  <c r="DC11" i="17" s="1"/>
  <c r="DC7" i="17"/>
  <c r="DC28" i="17" s="1"/>
  <c r="DC1" i="17"/>
  <c r="D8" i="14"/>
  <c r="D9" i="14" s="1"/>
  <c r="CW55" i="17"/>
  <c r="CW54" i="17"/>
  <c r="CW42" i="17"/>
  <c r="CW23" i="17"/>
  <c r="CW24" i="17" s="1"/>
  <c r="CW27" i="17" s="1"/>
  <c r="CW16" i="17"/>
  <c r="CW13" i="17"/>
  <c r="CW49" i="17" s="1"/>
  <c r="CW12" i="17"/>
  <c r="CW48" i="17" s="1"/>
  <c r="CW10" i="17"/>
  <c r="CW11" i="17" s="1"/>
  <c r="CW7" i="17"/>
  <c r="CW28" i="17" s="1"/>
  <c r="CW1" i="17"/>
  <c r="CU55" i="17"/>
  <c r="CU54" i="17"/>
  <c r="CU42" i="17"/>
  <c r="CU23" i="17"/>
  <c r="CU24" i="17" s="1"/>
  <c r="CU26" i="17" s="1"/>
  <c r="CU16" i="17"/>
  <c r="CU13" i="17"/>
  <c r="CU32" i="17" s="1"/>
  <c r="CU12" i="17"/>
  <c r="CU48" i="17" s="1"/>
  <c r="CU10" i="17"/>
  <c r="CU11" i="17" s="1"/>
  <c r="CU7" i="17"/>
  <c r="CU28" i="17" s="1"/>
  <c r="CU1" i="17"/>
  <c r="AV55" i="17"/>
  <c r="AV54" i="17"/>
  <c r="AV42" i="17"/>
  <c r="AV23" i="17"/>
  <c r="AV16" i="17"/>
  <c r="AV13" i="17"/>
  <c r="AV32" i="17" s="1"/>
  <c r="AV12" i="17"/>
  <c r="AV48" i="17" s="1"/>
  <c r="AV10" i="17"/>
  <c r="AV11" i="17" s="1"/>
  <c r="AV7" i="17"/>
  <c r="AV1" i="17"/>
  <c r="AV26" i="17" s="1"/>
  <c r="AU55" i="17"/>
  <c r="AU54" i="17"/>
  <c r="AU42" i="17"/>
  <c r="AU23" i="17"/>
  <c r="AU24" i="17" s="1"/>
  <c r="AU44" i="17" s="1"/>
  <c r="AU16" i="17"/>
  <c r="AU13" i="17"/>
  <c r="AU32" i="17" s="1"/>
  <c r="AU12" i="17"/>
  <c r="AU48" i="17" s="1"/>
  <c r="AU10" i="17"/>
  <c r="AU11" i="17" s="1"/>
  <c r="AU7" i="17"/>
  <c r="AU28" i="17" s="1"/>
  <c r="AU1" i="17"/>
  <c r="AU26" i="17" s="1"/>
  <c r="CS55" i="17"/>
  <c r="CS54" i="17"/>
  <c r="CS42" i="17"/>
  <c r="CS60" i="17" s="1"/>
  <c r="CS23" i="17"/>
  <c r="CS16" i="17"/>
  <c r="CS13" i="17"/>
  <c r="CS32" i="17" s="1"/>
  <c r="CS12" i="17"/>
  <c r="CS48" i="17" s="1"/>
  <c r="CS10" i="17"/>
  <c r="CS11" i="17" s="1"/>
  <c r="CS7" i="17"/>
  <c r="CS28" i="17" s="1"/>
  <c r="CS1" i="17"/>
  <c r="CM55" i="17"/>
  <c r="CM54" i="17"/>
  <c r="CM42" i="17"/>
  <c r="CM60" i="17" s="1"/>
  <c r="CM23" i="17"/>
  <c r="CM16" i="17"/>
  <c r="CM13" i="17"/>
  <c r="CM32" i="17" s="1"/>
  <c r="CM12" i="17"/>
  <c r="CM48" i="17" s="1"/>
  <c r="CM10" i="17"/>
  <c r="CM11" i="17" s="1"/>
  <c r="CM7" i="17"/>
  <c r="CM28" i="17" s="1"/>
  <c r="CM1" i="17"/>
  <c r="AT55" i="17"/>
  <c r="AT54" i="17"/>
  <c r="AT42" i="17"/>
  <c r="AT23" i="17"/>
  <c r="AT16" i="17"/>
  <c r="AT13" i="17"/>
  <c r="AT32" i="17" s="1"/>
  <c r="AT12" i="17"/>
  <c r="AT48" i="17" s="1"/>
  <c r="AT10" i="17"/>
  <c r="AT11" i="17" s="1"/>
  <c r="AT7" i="17"/>
  <c r="AT28" i="17" s="1"/>
  <c r="AT1" i="17"/>
  <c r="AT26" i="17" s="1"/>
  <c r="CQ55" i="17"/>
  <c r="CQ54" i="17"/>
  <c r="CQ42" i="17"/>
  <c r="CQ23" i="17"/>
  <c r="CQ24" i="17" s="1"/>
  <c r="CQ26" i="17" s="1"/>
  <c r="CQ16" i="17"/>
  <c r="CQ13" i="17"/>
  <c r="CQ32" i="17" s="1"/>
  <c r="CQ12" i="17"/>
  <c r="CQ48" i="17" s="1"/>
  <c r="CQ10" i="17"/>
  <c r="CQ11" i="17" s="1"/>
  <c r="CQ7" i="17"/>
  <c r="CQ28" i="17" s="1"/>
  <c r="CQ1" i="17"/>
  <c r="CO55" i="17"/>
  <c r="CO54" i="17"/>
  <c r="CO42" i="17"/>
  <c r="CO23" i="17"/>
  <c r="CO24" i="17" s="1"/>
  <c r="CO26" i="17" s="1"/>
  <c r="CO16" i="17"/>
  <c r="CO13" i="17"/>
  <c r="CO32" i="17" s="1"/>
  <c r="CO12" i="17"/>
  <c r="CO48" i="17" s="1"/>
  <c r="CO10" i="17"/>
  <c r="CO11" i="17" s="1"/>
  <c r="CO7" i="17"/>
  <c r="CO28" i="17" s="1"/>
  <c r="CO1" i="17"/>
  <c r="CL55" i="17"/>
  <c r="CL54" i="17"/>
  <c r="CL42" i="17"/>
  <c r="CL23" i="17"/>
  <c r="CL24" i="17" s="1"/>
  <c r="CL26" i="17" s="1"/>
  <c r="CL16" i="17"/>
  <c r="CL13" i="17"/>
  <c r="CL32" i="17" s="1"/>
  <c r="CL12" i="17"/>
  <c r="CL48" i="17" s="1"/>
  <c r="CL10" i="17"/>
  <c r="CL11" i="17" s="1"/>
  <c r="CL7" i="17"/>
  <c r="CL28" i="17" s="1"/>
  <c r="CL1" i="17"/>
  <c r="CW43" i="17" l="1"/>
  <c r="CU49" i="17"/>
  <c r="DE49" i="17"/>
  <c r="CW32" i="17"/>
  <c r="DE43" i="17"/>
  <c r="DE61" i="17" s="1"/>
  <c r="DE24" i="17"/>
  <c r="DE26" i="17" s="1"/>
  <c r="DI45" i="17" s="1"/>
  <c r="DC27" i="17"/>
  <c r="DC29" i="17" s="1"/>
  <c r="DC52" i="17" s="1"/>
  <c r="DC43" i="17"/>
  <c r="DC61" i="17" s="1"/>
  <c r="DC44" i="17"/>
  <c r="DC49" i="17"/>
  <c r="CW60" i="17"/>
  <c r="CW61" i="17" s="1"/>
  <c r="CW29" i="17"/>
  <c r="CW52" i="17" s="1"/>
  <c r="CW26" i="17"/>
  <c r="CW44" i="17"/>
  <c r="CU43" i="17"/>
  <c r="CU44" i="17"/>
  <c r="CU60" i="17"/>
  <c r="CU27" i="17"/>
  <c r="CU29" i="17" s="1"/>
  <c r="CU52" i="17" s="1"/>
  <c r="AV49" i="17"/>
  <c r="AV43" i="17"/>
  <c r="AV24" i="17"/>
  <c r="AV44" i="17" s="1"/>
  <c r="AV28" i="17"/>
  <c r="AV60" i="17"/>
  <c r="AU49" i="17"/>
  <c r="AU43" i="17"/>
  <c r="CS43" i="17"/>
  <c r="CS61" i="17" s="1"/>
  <c r="AU27" i="17"/>
  <c r="AU29" i="17" s="1"/>
  <c r="AU52" i="17" s="1"/>
  <c r="CS49" i="17"/>
  <c r="AU60" i="17"/>
  <c r="CM49" i="17"/>
  <c r="CS24" i="17"/>
  <c r="CM43" i="17"/>
  <c r="CM24" i="17"/>
  <c r="CM26" i="17" s="1"/>
  <c r="AT49" i="17"/>
  <c r="AT43" i="17"/>
  <c r="AT24" i="17"/>
  <c r="AT44" i="17" s="1"/>
  <c r="CQ49" i="17"/>
  <c r="AT60" i="17"/>
  <c r="CQ43" i="17"/>
  <c r="CQ60" i="17"/>
  <c r="CQ61" i="17" s="1"/>
  <c r="CQ44" i="17"/>
  <c r="CQ27" i="17"/>
  <c r="CQ29" i="17" s="1"/>
  <c r="CQ52" i="17" s="1"/>
  <c r="CO44" i="17"/>
  <c r="CO43" i="17"/>
  <c r="CO60" i="17"/>
  <c r="CO49" i="17"/>
  <c r="CO27" i="17"/>
  <c r="CO29" i="17" s="1"/>
  <c r="CO52" i="17" s="1"/>
  <c r="CL43" i="17"/>
  <c r="CL49" i="17"/>
  <c r="CL44" i="17"/>
  <c r="CL27" i="17"/>
  <c r="CL29" i="17" s="1"/>
  <c r="CL52" i="17" s="1"/>
  <c r="CL60" i="17"/>
  <c r="DY45" i="17" l="1"/>
  <c r="AW45" i="17"/>
  <c r="AX45" i="17"/>
  <c r="DT45" i="17"/>
  <c r="DL45" i="17"/>
  <c r="DR45" i="17"/>
  <c r="DN45" i="17"/>
  <c r="CY45" i="17"/>
  <c r="DK45" i="17"/>
  <c r="EA45" i="17"/>
  <c r="DG45" i="17"/>
  <c r="DP45" i="17"/>
  <c r="AV45" i="17"/>
  <c r="AV61" i="17"/>
  <c r="AV62" i="17" s="1"/>
  <c r="AV63" i="17" s="1"/>
  <c r="CW45" i="17"/>
  <c r="CU45" i="17"/>
  <c r="EC45" i="17"/>
  <c r="DX45" i="17"/>
  <c r="DE45" i="17"/>
  <c r="CU61" i="17"/>
  <c r="CU62" i="17" s="1"/>
  <c r="CU63" i="17" s="1"/>
  <c r="DC45" i="17"/>
  <c r="DA45" i="17"/>
  <c r="DV45" i="17"/>
  <c r="CQ62" i="17"/>
  <c r="CQ63" i="17" s="1"/>
  <c r="EE45" i="17"/>
  <c r="EG45" i="17"/>
  <c r="DE27" i="17"/>
  <c r="DE29" i="17" s="1"/>
  <c r="DE52" i="17" s="1"/>
  <c r="DE44" i="17"/>
  <c r="DE62" i="17" s="1"/>
  <c r="DE63" i="17" s="1"/>
  <c r="DC62" i="17"/>
  <c r="DC63" i="17" s="1"/>
  <c r="CW62" i="17"/>
  <c r="CW63" i="17" s="1"/>
  <c r="AU61" i="17"/>
  <c r="AU62" i="17" s="1"/>
  <c r="AU63" i="17" s="1"/>
  <c r="CL61" i="17"/>
  <c r="AT61" i="17"/>
  <c r="AT62" i="17" s="1"/>
  <c r="AT63" i="17" s="1"/>
  <c r="AV27" i="17"/>
  <c r="AV29" i="17" s="1"/>
  <c r="AV52" i="17" s="1"/>
  <c r="AU45" i="17"/>
  <c r="CS45" i="17"/>
  <c r="CS26" i="17"/>
  <c r="CM45" i="17" s="1"/>
  <c r="CS44" i="17"/>
  <c r="CS62" i="17" s="1"/>
  <c r="CS63" i="17" s="1"/>
  <c r="CS27" i="17"/>
  <c r="CS29" i="17" s="1"/>
  <c r="CS52" i="17" s="1"/>
  <c r="CM44" i="17"/>
  <c r="CM27" i="17"/>
  <c r="CM29" i="17" s="1"/>
  <c r="CM52" i="17" s="1"/>
  <c r="AT27" i="17"/>
  <c r="AT29" i="17" s="1"/>
  <c r="AT52" i="17" s="1"/>
  <c r="CO61" i="17"/>
  <c r="CO62" i="17" s="1"/>
  <c r="CO63" i="17" s="1"/>
  <c r="CL62" i="17" l="1"/>
  <c r="CL63" i="17" s="1"/>
  <c r="CM61" i="17"/>
  <c r="CM62" i="17" s="1"/>
  <c r="CM63" i="17" s="1"/>
  <c r="AS55" i="17" l="1"/>
  <c r="AS54" i="17"/>
  <c r="AS42" i="17"/>
  <c r="AS60" i="17" s="1"/>
  <c r="AS26" i="17"/>
  <c r="AS23" i="17"/>
  <c r="AS16" i="17"/>
  <c r="AS13" i="17"/>
  <c r="AS32" i="17" s="1"/>
  <c r="AS12" i="17"/>
  <c r="AS48" i="17" s="1"/>
  <c r="AS10" i="17"/>
  <c r="AS11" i="17" s="1"/>
  <c r="AS7" i="17"/>
  <c r="AS28" i="17" s="1"/>
  <c r="AS1" i="17"/>
  <c r="CJ55" i="17"/>
  <c r="CJ54" i="17"/>
  <c r="CJ42" i="17"/>
  <c r="CJ23" i="17"/>
  <c r="CJ24" i="17" s="1"/>
  <c r="CJ26" i="17" s="1"/>
  <c r="CJ16" i="17"/>
  <c r="CJ13" i="17"/>
  <c r="CJ32" i="17" s="1"/>
  <c r="CJ12" i="17"/>
  <c r="CJ48" i="17" s="1"/>
  <c r="CJ10" i="17"/>
  <c r="CJ11" i="17" s="1"/>
  <c r="CJ7" i="17"/>
  <c r="CJ28" i="17" s="1"/>
  <c r="CJ1" i="17"/>
  <c r="CB55" i="17"/>
  <c r="CB54" i="17"/>
  <c r="CB42" i="17"/>
  <c r="CB23" i="17"/>
  <c r="CB16" i="17"/>
  <c r="CB13" i="17"/>
  <c r="CB49" i="17" s="1"/>
  <c r="CB12" i="17"/>
  <c r="CB48" i="17" s="1"/>
  <c r="CB10" i="17"/>
  <c r="CB11" i="17" s="1"/>
  <c r="CB7" i="17"/>
  <c r="CB28" i="17" s="1"/>
  <c r="CB1" i="17"/>
  <c r="BV54" i="17"/>
  <c r="BV42" i="17"/>
  <c r="BV23" i="17"/>
  <c r="BV24" i="17" s="1"/>
  <c r="BV16" i="17"/>
  <c r="BV13" i="17"/>
  <c r="BV32" i="17" s="1"/>
  <c r="BV12" i="17"/>
  <c r="BV48" i="17" s="1"/>
  <c r="BV10" i="17"/>
  <c r="BV11" i="17" s="1"/>
  <c r="BV7" i="17"/>
  <c r="BV28" i="17" s="1"/>
  <c r="BV1" i="17"/>
  <c r="BV26" i="17" s="1"/>
  <c r="AJ55" i="17"/>
  <c r="AJ54" i="17"/>
  <c r="AJ42" i="17"/>
  <c r="AJ23" i="17"/>
  <c r="AJ24" i="17" s="1"/>
  <c r="AJ16" i="17"/>
  <c r="AJ13" i="17"/>
  <c r="AJ49" i="17" s="1"/>
  <c r="AJ12" i="17"/>
  <c r="AJ48" i="17" s="1"/>
  <c r="AJ10" i="17"/>
  <c r="AJ11" i="17" s="1"/>
  <c r="AJ7" i="17"/>
  <c r="AJ28" i="17" s="1"/>
  <c r="AJ1" i="17"/>
  <c r="AJ26" i="17" s="1"/>
  <c r="CH55" i="17"/>
  <c r="CH54" i="17"/>
  <c r="CH42" i="17"/>
  <c r="CH23" i="17"/>
  <c r="CH24" i="17" s="1"/>
  <c r="CH26" i="17" s="1"/>
  <c r="CH16" i="17"/>
  <c r="CH13" i="17"/>
  <c r="CH32" i="17" s="1"/>
  <c r="CH12" i="17"/>
  <c r="CH48" i="17" s="1"/>
  <c r="CH10" i="17"/>
  <c r="CH11" i="17" s="1"/>
  <c r="CH7" i="17"/>
  <c r="CH28" i="17" s="1"/>
  <c r="CH1" i="17"/>
  <c r="CF55" i="17"/>
  <c r="CF54" i="17"/>
  <c r="CF42" i="17"/>
  <c r="CF60" i="17" s="1"/>
  <c r="CF23" i="17"/>
  <c r="CF24" i="17" s="1"/>
  <c r="CF26" i="17" s="1"/>
  <c r="CF16" i="17"/>
  <c r="CF13" i="17"/>
  <c r="CF32" i="17" s="1"/>
  <c r="CF12" i="17"/>
  <c r="CF48" i="17" s="1"/>
  <c r="CF10" i="17"/>
  <c r="CF11" i="17" s="1"/>
  <c r="CF7" i="17"/>
  <c r="CF28" i="17" s="1"/>
  <c r="CF1" i="17"/>
  <c r="CD55" i="17"/>
  <c r="CD54" i="17"/>
  <c r="CD49" i="17"/>
  <c r="CD42" i="17"/>
  <c r="CD32" i="17"/>
  <c r="CD23" i="17"/>
  <c r="CD16" i="17"/>
  <c r="CD12" i="17"/>
  <c r="CD48" i="17" s="1"/>
  <c r="CD10" i="17"/>
  <c r="CD11" i="17" s="1"/>
  <c r="CD7" i="17"/>
  <c r="CD28" i="17" s="1"/>
  <c r="CD1" i="17"/>
  <c r="BV44" i="17" l="1"/>
  <c r="CL45" i="17"/>
  <c r="CQ45" i="17"/>
  <c r="CO45" i="17"/>
  <c r="AT45" i="17"/>
  <c r="AS43" i="17"/>
  <c r="AS61" i="17" s="1"/>
  <c r="AS49" i="17"/>
  <c r="AS24" i="17"/>
  <c r="AS44" i="17" s="1"/>
  <c r="CJ44" i="17"/>
  <c r="CJ60" i="17"/>
  <c r="CJ43" i="17"/>
  <c r="CJ49" i="17"/>
  <c r="CJ27" i="17"/>
  <c r="CJ29" i="17" s="1"/>
  <c r="CJ52" i="17" s="1"/>
  <c r="CB43" i="17"/>
  <c r="CB24" i="17"/>
  <c r="CB26" i="17" s="1"/>
  <c r="CB60" i="17"/>
  <c r="CB32" i="17"/>
  <c r="BV43" i="17"/>
  <c r="BV49" i="17"/>
  <c r="BV27" i="17"/>
  <c r="BV29" i="17" s="1"/>
  <c r="BV52" i="17" s="1"/>
  <c r="BV60" i="17"/>
  <c r="AJ44" i="17"/>
  <c r="AJ43" i="17"/>
  <c r="CH49" i="17"/>
  <c r="AJ27" i="17"/>
  <c r="AJ29" i="17" s="1"/>
  <c r="AJ52" i="17" s="1"/>
  <c r="AJ60" i="17"/>
  <c r="CF49" i="17"/>
  <c r="AJ32" i="17"/>
  <c r="CH43" i="17"/>
  <c r="CH44" i="17"/>
  <c r="CH27" i="17"/>
  <c r="CH29" i="17" s="1"/>
  <c r="CH52" i="17" s="1"/>
  <c r="CH60" i="17"/>
  <c r="CF43" i="17"/>
  <c r="CF61" i="17" s="1"/>
  <c r="CF44" i="17"/>
  <c r="CF27" i="17"/>
  <c r="CF29" i="17" s="1"/>
  <c r="CF52" i="17" s="1"/>
  <c r="CD60" i="17"/>
  <c r="CD43" i="17"/>
  <c r="CD24" i="17"/>
  <c r="CD26" i="17" s="1"/>
  <c r="CD61" i="17" l="1"/>
  <c r="AJ61" i="17"/>
  <c r="AJ62" i="17" s="1"/>
  <c r="AJ63" i="17" s="1"/>
  <c r="BV61" i="17"/>
  <c r="BV62" i="17" s="1"/>
  <c r="BV63" i="17" s="1"/>
  <c r="AS62" i="17"/>
  <c r="AS63" i="17" s="1"/>
  <c r="AS27" i="17"/>
  <c r="AS29" i="17" s="1"/>
  <c r="AS52" i="17" s="1"/>
  <c r="CJ61" i="17"/>
  <c r="CJ62" i="17" s="1"/>
  <c r="CJ63" i="17" s="1"/>
  <c r="CB61" i="17"/>
  <c r="CB44" i="17"/>
  <c r="CH61" i="17"/>
  <c r="CH62" i="17" s="1"/>
  <c r="CH63" i="17" s="1"/>
  <c r="CB27" i="17"/>
  <c r="CB29" i="17" s="1"/>
  <c r="CB52" i="17" s="1"/>
  <c r="CF62" i="17"/>
  <c r="CF63" i="17" s="1"/>
  <c r="CD44" i="17"/>
  <c r="CD27" i="17"/>
  <c r="CD29" i="17" s="1"/>
  <c r="CD52" i="17" s="1"/>
  <c r="CD62" i="17" l="1"/>
  <c r="CD63" i="17" s="1"/>
  <c r="CB62" i="17"/>
  <c r="CB63" i="17" s="1"/>
  <c r="BZ54" i="17" l="1"/>
  <c r="BZ42" i="17"/>
  <c r="BZ60" i="17" s="1"/>
  <c r="BZ23" i="17"/>
  <c r="BZ24" i="17" s="1"/>
  <c r="BZ16" i="17"/>
  <c r="BZ13" i="17"/>
  <c r="BZ32" i="17" s="1"/>
  <c r="BZ12" i="17"/>
  <c r="BZ48" i="17" s="1"/>
  <c r="BZ10" i="17"/>
  <c r="BZ11" i="17" s="1"/>
  <c r="BZ7" i="17"/>
  <c r="BZ28" i="17" s="1"/>
  <c r="BZ1" i="17"/>
  <c r="BZ26" i="17" s="1"/>
  <c r="BX55" i="17"/>
  <c r="BX54" i="17"/>
  <c r="BX42" i="17"/>
  <c r="BX23" i="17"/>
  <c r="BX24" i="17" s="1"/>
  <c r="BX27" i="17" s="1"/>
  <c r="BX16" i="17"/>
  <c r="BX13" i="17"/>
  <c r="BX49" i="17" s="1"/>
  <c r="BX12" i="17"/>
  <c r="BX48" i="17" s="1"/>
  <c r="BX10" i="17"/>
  <c r="BX11" i="17" s="1"/>
  <c r="BX7" i="17"/>
  <c r="BX28" i="17" s="1"/>
  <c r="BX1" i="17"/>
  <c r="BT55" i="17"/>
  <c r="BT54" i="17"/>
  <c r="BT42" i="17"/>
  <c r="BT23" i="17"/>
  <c r="BT16" i="17"/>
  <c r="BT13" i="17"/>
  <c r="BT49" i="17" s="1"/>
  <c r="BT12" i="17"/>
  <c r="BT48" i="17" s="1"/>
  <c r="BT10" i="17"/>
  <c r="BT11" i="17" s="1"/>
  <c r="BT7" i="17"/>
  <c r="BT28" i="17" s="1"/>
  <c r="BT1" i="17"/>
  <c r="BZ44" i="17" l="1"/>
  <c r="BX29" i="17"/>
  <c r="BX52" i="17" s="1"/>
  <c r="BX44" i="17"/>
  <c r="BZ43" i="17"/>
  <c r="BZ61" i="17" s="1"/>
  <c r="BZ27" i="17"/>
  <c r="BZ29" i="17" s="1"/>
  <c r="BZ52" i="17" s="1"/>
  <c r="BZ49" i="17"/>
  <c r="BX60" i="17"/>
  <c r="BX32" i="17"/>
  <c r="BX26" i="17"/>
  <c r="BX43" i="17"/>
  <c r="BT43" i="17"/>
  <c r="BT60" i="17"/>
  <c r="BT32" i="17"/>
  <c r="BT24" i="17"/>
  <c r="BT26" i="17" s="1"/>
  <c r="BZ62" i="17" l="1"/>
  <c r="BZ63" i="17" s="1"/>
  <c r="BT61" i="17"/>
  <c r="BX61" i="17"/>
  <c r="BX62" i="17" s="1"/>
  <c r="BX63" i="17" s="1"/>
  <c r="BT27" i="17"/>
  <c r="BT29" i="17" s="1"/>
  <c r="BT52" i="17" s="1"/>
  <c r="BT44" i="17"/>
  <c r="BT62" i="17" l="1"/>
  <c r="BT63" i="17" s="1"/>
  <c r="BR55" i="17"/>
  <c r="BR54" i="17"/>
  <c r="BR42" i="17"/>
  <c r="BR23" i="17"/>
  <c r="BR16" i="17"/>
  <c r="BR13" i="17"/>
  <c r="BR49" i="17" s="1"/>
  <c r="BR12" i="17"/>
  <c r="BR48" i="17" s="1"/>
  <c r="BR10" i="17"/>
  <c r="BR11" i="17" s="1"/>
  <c r="BR7" i="17"/>
  <c r="BR28" i="17" s="1"/>
  <c r="BR1" i="17"/>
  <c r="AR55" i="17"/>
  <c r="AR54" i="17"/>
  <c r="AR42" i="17"/>
  <c r="AR60" i="17" s="1"/>
  <c r="AR23" i="17"/>
  <c r="AR16" i="17"/>
  <c r="AR13" i="17"/>
  <c r="AR49" i="17" s="1"/>
  <c r="AR12" i="17"/>
  <c r="AR48" i="17" s="1"/>
  <c r="AR10" i="17"/>
  <c r="AR11" i="17" s="1"/>
  <c r="AR7" i="17"/>
  <c r="AR28" i="17" s="1"/>
  <c r="AR1" i="17"/>
  <c r="AR26" i="17" s="1"/>
  <c r="BD55" i="17"/>
  <c r="BD54" i="17"/>
  <c r="BD42" i="17"/>
  <c r="BD60" i="17" s="1"/>
  <c r="BD23" i="17"/>
  <c r="BD16" i="17"/>
  <c r="BD13" i="17"/>
  <c r="BD49" i="17" s="1"/>
  <c r="BD12" i="17"/>
  <c r="BD48" i="17" s="1"/>
  <c r="BD10" i="17"/>
  <c r="BD11" i="17" s="1"/>
  <c r="BD7" i="17"/>
  <c r="BD28" i="17" s="1"/>
  <c r="BD1" i="17"/>
  <c r="BD26" i="17" s="1"/>
  <c r="BC55" i="17"/>
  <c r="BC54" i="17"/>
  <c r="BC42" i="17"/>
  <c r="BC60" i="17" s="1"/>
  <c r="BC23" i="17"/>
  <c r="BC16" i="17"/>
  <c r="BC13" i="17"/>
  <c r="BC32" i="17" s="1"/>
  <c r="BC12" i="17"/>
  <c r="BC48" i="17" s="1"/>
  <c r="BC10" i="17"/>
  <c r="BC11" i="17" s="1"/>
  <c r="BC7" i="17"/>
  <c r="BC28" i="17" s="1"/>
  <c r="BC1" i="17"/>
  <c r="BC26" i="17" s="1"/>
  <c r="BF54" i="17"/>
  <c r="BF42" i="17"/>
  <c r="BF60" i="17" s="1"/>
  <c r="BF23" i="17"/>
  <c r="BF16" i="17"/>
  <c r="BF13" i="17"/>
  <c r="BF49" i="17" s="1"/>
  <c r="BF12" i="17"/>
  <c r="BF48" i="17" s="1"/>
  <c r="BF10" i="17"/>
  <c r="BF11" i="17" s="1"/>
  <c r="BF7" i="17"/>
  <c r="BF28" i="17" s="1"/>
  <c r="BF1" i="17"/>
  <c r="BF26" i="17" s="1"/>
  <c r="D11" i="14"/>
  <c r="BP55" i="17"/>
  <c r="BP54" i="17"/>
  <c r="BP42" i="17"/>
  <c r="BP60" i="17" s="1"/>
  <c r="BP23" i="17"/>
  <c r="BP16" i="17"/>
  <c r="BP13" i="17"/>
  <c r="BP49" i="17" s="1"/>
  <c r="BP12" i="17"/>
  <c r="BP48" i="17" s="1"/>
  <c r="BP10" i="17"/>
  <c r="BP11" i="17" s="1"/>
  <c r="BP7" i="17"/>
  <c r="BP28" i="17" s="1"/>
  <c r="BP1" i="17"/>
  <c r="BN55" i="17"/>
  <c r="BN54" i="17"/>
  <c r="BN42" i="17"/>
  <c r="BN23" i="17"/>
  <c r="BN24" i="17" s="1"/>
  <c r="BN26" i="17" s="1"/>
  <c r="BN16" i="17"/>
  <c r="BN13" i="17"/>
  <c r="BN32" i="17" s="1"/>
  <c r="BN12" i="17"/>
  <c r="BN48" i="17" s="1"/>
  <c r="BN10" i="17"/>
  <c r="BN11" i="17" s="1"/>
  <c r="BN7" i="17"/>
  <c r="BN28" i="17" s="1"/>
  <c r="BN1" i="17"/>
  <c r="BL55" i="17"/>
  <c r="BL54" i="17"/>
  <c r="BL42" i="17"/>
  <c r="BL60" i="17" s="1"/>
  <c r="BL23" i="17"/>
  <c r="BL16" i="17"/>
  <c r="BL13" i="17"/>
  <c r="BL32" i="17" s="1"/>
  <c r="BL12" i="17"/>
  <c r="BL48" i="17" s="1"/>
  <c r="BL10" i="17"/>
  <c r="BL11" i="17" s="1"/>
  <c r="BL7" i="17"/>
  <c r="BL28" i="17" s="1"/>
  <c r="BL1" i="17"/>
  <c r="BJ55" i="17"/>
  <c r="BJ54" i="17"/>
  <c r="BJ42" i="17"/>
  <c r="BJ23" i="17"/>
  <c r="BJ16" i="17"/>
  <c r="BJ13" i="17"/>
  <c r="BJ49" i="17" s="1"/>
  <c r="BJ12" i="17"/>
  <c r="BJ48" i="17" s="1"/>
  <c r="BJ10" i="17"/>
  <c r="BJ11" i="17" s="1"/>
  <c r="BJ7" i="17"/>
  <c r="BJ28" i="17" s="1"/>
  <c r="BJ1" i="17"/>
  <c r="BH55" i="17"/>
  <c r="BH54" i="17"/>
  <c r="BH42" i="17"/>
  <c r="BH60" i="17" s="1"/>
  <c r="BH23" i="17"/>
  <c r="BH16" i="17"/>
  <c r="BH13" i="17"/>
  <c r="BH32" i="17" s="1"/>
  <c r="BH12" i="17"/>
  <c r="BH48" i="17" s="1"/>
  <c r="BH10" i="17"/>
  <c r="BH11" i="17" s="1"/>
  <c r="BH7" i="17"/>
  <c r="BH28" i="17" s="1"/>
  <c r="BH1" i="17"/>
  <c r="BB55" i="17"/>
  <c r="BB54" i="17"/>
  <c r="BB42" i="17"/>
  <c r="BB60" i="17" s="1"/>
  <c r="BB23" i="17"/>
  <c r="BB16" i="17"/>
  <c r="BB13" i="17"/>
  <c r="BB32" i="17" s="1"/>
  <c r="BB12" i="17"/>
  <c r="BB48" i="17" s="1"/>
  <c r="BB10" i="17"/>
  <c r="BB11" i="17" s="1"/>
  <c r="BB7" i="17"/>
  <c r="BB28" i="17" s="1"/>
  <c r="BB1" i="17"/>
  <c r="BB26" i="17" s="1"/>
  <c r="AZ55" i="17"/>
  <c r="AZ54" i="17"/>
  <c r="AZ42" i="17"/>
  <c r="AZ60" i="17" s="1"/>
  <c r="AZ23" i="17"/>
  <c r="AZ16" i="17"/>
  <c r="AZ13" i="17"/>
  <c r="AZ32" i="17" s="1"/>
  <c r="AZ12" i="17"/>
  <c r="AZ48" i="17" s="1"/>
  <c r="AZ10" i="17"/>
  <c r="AZ11" i="17" s="1"/>
  <c r="AZ7" i="17"/>
  <c r="AZ28" i="17" s="1"/>
  <c r="AZ1" i="17"/>
  <c r="AO55" i="17"/>
  <c r="AO54" i="17"/>
  <c r="AO42" i="17"/>
  <c r="AO60" i="17" s="1"/>
  <c r="AO23" i="17"/>
  <c r="AO16" i="17"/>
  <c r="AO13" i="17"/>
  <c r="AO32" i="17" s="1"/>
  <c r="AO12" i="17"/>
  <c r="AO48" i="17" s="1"/>
  <c r="AO10" i="17"/>
  <c r="AO11" i="17" s="1"/>
  <c r="AO7" i="17"/>
  <c r="AO28" i="17" s="1"/>
  <c r="AO1" i="17"/>
  <c r="AQ55" i="17"/>
  <c r="AQ54" i="17"/>
  <c r="AQ42" i="17"/>
  <c r="AQ60" i="17" s="1"/>
  <c r="AQ23" i="17"/>
  <c r="AQ16" i="17"/>
  <c r="AQ13" i="17"/>
  <c r="AQ49" i="17" s="1"/>
  <c r="AQ12" i="17"/>
  <c r="AQ48" i="17" s="1"/>
  <c r="AQ10" i="17"/>
  <c r="AQ11" i="17" s="1"/>
  <c r="AQ7" i="17"/>
  <c r="AQ28" i="17" s="1"/>
  <c r="AQ1" i="17"/>
  <c r="AQ26" i="17" s="1"/>
  <c r="AN55" i="17"/>
  <c r="AN54" i="17"/>
  <c r="AN42" i="17"/>
  <c r="AN60" i="17" s="1"/>
  <c r="AN23" i="17"/>
  <c r="AN16" i="17"/>
  <c r="AN13" i="17"/>
  <c r="AN49" i="17" s="1"/>
  <c r="AN12" i="17"/>
  <c r="AN48" i="17" s="1"/>
  <c r="AN10" i="17"/>
  <c r="AN11" i="17" s="1"/>
  <c r="AN7" i="17"/>
  <c r="AN28" i="17" s="1"/>
  <c r="AN1" i="17"/>
  <c r="AL55" i="17"/>
  <c r="AL54" i="17"/>
  <c r="AL42" i="17"/>
  <c r="AL60" i="17" s="1"/>
  <c r="AL23" i="17"/>
  <c r="AL16" i="17"/>
  <c r="AL13" i="17"/>
  <c r="AL49" i="17" s="1"/>
  <c r="AL12" i="17"/>
  <c r="AL48" i="17" s="1"/>
  <c r="AL10" i="17"/>
  <c r="AL11" i="17" s="1"/>
  <c r="AL7" i="17"/>
  <c r="AL28" i="17" s="1"/>
  <c r="AL1" i="17"/>
  <c r="AL26" i="17" s="1"/>
  <c r="AF55" i="17"/>
  <c r="AF54" i="17"/>
  <c r="AF42" i="17"/>
  <c r="AF60" i="17" s="1"/>
  <c r="AF23" i="17"/>
  <c r="AF16" i="17"/>
  <c r="AF13" i="17"/>
  <c r="AF49" i="17" s="1"/>
  <c r="AF12" i="17"/>
  <c r="AF48" i="17" s="1"/>
  <c r="AF10" i="17"/>
  <c r="AF11" i="17" s="1"/>
  <c r="AF7" i="17"/>
  <c r="AF28" i="17" s="1"/>
  <c r="AF1" i="17"/>
  <c r="AH55" i="17"/>
  <c r="AH54" i="17"/>
  <c r="AH42" i="17"/>
  <c r="AH60" i="17" s="1"/>
  <c r="AH23" i="17"/>
  <c r="AH24" i="17" s="1"/>
  <c r="AH16" i="17"/>
  <c r="AH13" i="17"/>
  <c r="AH49" i="17" s="1"/>
  <c r="AH12" i="17"/>
  <c r="AH48" i="17" s="1"/>
  <c r="AH10" i="17"/>
  <c r="AH11" i="17" s="1"/>
  <c r="AH7" i="17"/>
  <c r="AH28" i="17" s="1"/>
  <c r="AH1" i="17"/>
  <c r="AH26" i="17" s="1"/>
  <c r="AD55" i="17"/>
  <c r="AD54" i="17"/>
  <c r="AD42" i="17"/>
  <c r="AD60" i="17" s="1"/>
  <c r="AD23" i="17"/>
  <c r="AD16" i="17"/>
  <c r="AD13" i="17"/>
  <c r="AD49" i="17" s="1"/>
  <c r="AD12" i="17"/>
  <c r="AD48" i="17" s="1"/>
  <c r="AD10" i="17"/>
  <c r="AD11" i="17" s="1"/>
  <c r="AD7" i="17"/>
  <c r="AD28" i="17" s="1"/>
  <c r="AD1" i="17"/>
  <c r="AD26" i="17" s="1"/>
  <c r="AB55" i="17"/>
  <c r="AB54" i="17"/>
  <c r="AB42" i="17"/>
  <c r="AB60" i="17" s="1"/>
  <c r="AB23" i="17"/>
  <c r="AB16" i="17"/>
  <c r="AB13" i="17"/>
  <c r="AB49" i="17" s="1"/>
  <c r="AB12" i="17"/>
  <c r="AB48" i="17" s="1"/>
  <c r="AB10" i="17"/>
  <c r="AB11" i="17" s="1"/>
  <c r="AB7" i="17"/>
  <c r="AB28" i="17" s="1"/>
  <c r="AB1" i="17"/>
  <c r="AB26" i="17" s="1"/>
  <c r="Z55" i="17"/>
  <c r="Z54" i="17"/>
  <c r="Z42" i="17"/>
  <c r="Z60" i="17" s="1"/>
  <c r="Z23" i="17"/>
  <c r="Z16" i="17"/>
  <c r="Z13" i="17"/>
  <c r="Z49" i="17" s="1"/>
  <c r="Z12" i="17"/>
  <c r="Z48" i="17" s="1"/>
  <c r="Z10" i="17"/>
  <c r="Z11" i="17" s="1"/>
  <c r="Z7" i="17"/>
  <c r="Z28" i="17" s="1"/>
  <c r="Z1" i="17"/>
  <c r="Z26" i="17" s="1"/>
  <c r="X55" i="17"/>
  <c r="X54" i="17"/>
  <c r="X42" i="17"/>
  <c r="X60" i="17" s="1"/>
  <c r="X23" i="17"/>
  <c r="X16" i="17"/>
  <c r="X13" i="17"/>
  <c r="X49" i="17" s="1"/>
  <c r="X12" i="17"/>
  <c r="X48" i="17" s="1"/>
  <c r="X10" i="17"/>
  <c r="X11" i="17" s="1"/>
  <c r="X7" i="17"/>
  <c r="X28" i="17" s="1"/>
  <c r="X1" i="17"/>
  <c r="V55" i="17"/>
  <c r="V54" i="17"/>
  <c r="V42" i="17"/>
  <c r="V60" i="17" s="1"/>
  <c r="V23" i="17"/>
  <c r="V16" i="17"/>
  <c r="V13" i="17"/>
  <c r="V49" i="17" s="1"/>
  <c r="V12" i="17"/>
  <c r="V48" i="17" s="1"/>
  <c r="V10" i="17"/>
  <c r="V11" i="17" s="1"/>
  <c r="V7" i="17"/>
  <c r="V28" i="17" s="1"/>
  <c r="V1" i="17"/>
  <c r="T55" i="17"/>
  <c r="T54" i="17"/>
  <c r="T42" i="17"/>
  <c r="T60" i="17" s="1"/>
  <c r="T23" i="17"/>
  <c r="T16" i="17"/>
  <c r="T13" i="17"/>
  <c r="T49" i="17" s="1"/>
  <c r="T12" i="17"/>
  <c r="T48" i="17" s="1"/>
  <c r="T10" i="17"/>
  <c r="T11" i="17" s="1"/>
  <c r="T7" i="17"/>
  <c r="T28" i="17" s="1"/>
  <c r="T1" i="17"/>
  <c r="N55" i="17"/>
  <c r="N54" i="17"/>
  <c r="N42" i="17"/>
  <c r="N60" i="17" s="1"/>
  <c r="N23" i="17"/>
  <c r="N16" i="17"/>
  <c r="N13" i="17"/>
  <c r="N49" i="17" s="1"/>
  <c r="N12" i="17"/>
  <c r="N48" i="17" s="1"/>
  <c r="N10" i="17"/>
  <c r="N11" i="17" s="1"/>
  <c r="N7" i="17"/>
  <c r="N28" i="17" s="1"/>
  <c r="N1" i="17"/>
  <c r="K55" i="17"/>
  <c r="K54" i="17"/>
  <c r="K42" i="17"/>
  <c r="K60" i="17" s="1"/>
  <c r="K23" i="17"/>
  <c r="K16" i="17"/>
  <c r="K13" i="17"/>
  <c r="K49" i="17" s="1"/>
  <c r="K12" i="17"/>
  <c r="K48" i="17" s="1"/>
  <c r="K10" i="17"/>
  <c r="K11" i="17" s="1"/>
  <c r="K7" i="17"/>
  <c r="K28" i="17" s="1"/>
  <c r="K1" i="17"/>
  <c r="K26" i="17" s="1"/>
  <c r="R55" i="17"/>
  <c r="R54" i="17"/>
  <c r="R42" i="17"/>
  <c r="R60" i="17" s="1"/>
  <c r="R23" i="17"/>
  <c r="R16" i="17"/>
  <c r="R13" i="17"/>
  <c r="R32" i="17" s="1"/>
  <c r="R12" i="17"/>
  <c r="R48" i="17" s="1"/>
  <c r="R10" i="17"/>
  <c r="R11" i="17" s="1"/>
  <c r="R7" i="17"/>
  <c r="R28" i="17" s="1"/>
  <c r="R1" i="17"/>
  <c r="P55" i="17"/>
  <c r="P54" i="17"/>
  <c r="P42" i="17"/>
  <c r="P60" i="17" s="1"/>
  <c r="P23" i="17"/>
  <c r="P16" i="17"/>
  <c r="P13" i="17"/>
  <c r="P49" i="17" s="1"/>
  <c r="P12" i="17"/>
  <c r="P48" i="17" s="1"/>
  <c r="P10" i="17"/>
  <c r="P11" i="17" s="1"/>
  <c r="P7" i="17"/>
  <c r="P28" i="17" s="1"/>
  <c r="P1" i="17"/>
  <c r="M55" i="17"/>
  <c r="M54" i="17"/>
  <c r="M42" i="17"/>
  <c r="M60" i="17" s="1"/>
  <c r="M23" i="17"/>
  <c r="M16" i="17"/>
  <c r="M13" i="17"/>
  <c r="M49" i="17" s="1"/>
  <c r="M12" i="17"/>
  <c r="M48" i="17" s="1"/>
  <c r="M10" i="17"/>
  <c r="M11" i="17" s="1"/>
  <c r="M7" i="17"/>
  <c r="M28" i="17" s="1"/>
  <c r="M1" i="17"/>
  <c r="AS45" i="17" l="1"/>
  <c r="CJ45" i="17"/>
  <c r="BV45" i="17"/>
  <c r="CB45" i="17"/>
  <c r="BR32" i="17"/>
  <c r="BR60" i="17"/>
  <c r="BR24" i="17"/>
  <c r="BR26" i="17" s="1"/>
  <c r="BR43" i="17"/>
  <c r="AR32" i="17"/>
  <c r="AR24" i="17"/>
  <c r="AR44" i="17" s="1"/>
  <c r="AR43" i="17"/>
  <c r="AR61" i="17" s="1"/>
  <c r="BD32" i="17"/>
  <c r="BD24" i="17"/>
  <c r="BD44" i="17" s="1"/>
  <c r="BB49" i="17"/>
  <c r="BD43" i="17"/>
  <c r="BD61" i="17" s="1"/>
  <c r="BC49" i="17"/>
  <c r="BC24" i="17"/>
  <c r="BC44" i="17" s="1"/>
  <c r="BC43" i="17"/>
  <c r="BC61" i="17" s="1"/>
  <c r="BH43" i="17"/>
  <c r="BH61" i="17" s="1"/>
  <c r="BF43" i="17"/>
  <c r="BF61" i="17" s="1"/>
  <c r="BL43" i="17"/>
  <c r="BL61" i="17" s="1"/>
  <c r="BF32" i="17"/>
  <c r="BF24" i="17"/>
  <c r="N43" i="17"/>
  <c r="BP24" i="17"/>
  <c r="BP26" i="17" s="1"/>
  <c r="BP32" i="17"/>
  <c r="BP43" i="17"/>
  <c r="BP61" i="17" s="1"/>
  <c r="BN44" i="17"/>
  <c r="BN49" i="17"/>
  <c r="BN60" i="17"/>
  <c r="BN43" i="17"/>
  <c r="BN27" i="17"/>
  <c r="BN29" i="17" s="1"/>
  <c r="BN52" i="17" s="1"/>
  <c r="BL49" i="17"/>
  <c r="BL24" i="17"/>
  <c r="BL26" i="17" s="1"/>
  <c r="BJ32" i="17"/>
  <c r="BJ60" i="17"/>
  <c r="BJ24" i="17"/>
  <c r="BJ26" i="17" s="1"/>
  <c r="BJ43" i="17"/>
  <c r="BH24" i="17"/>
  <c r="BH44" i="17" s="1"/>
  <c r="BH49" i="17"/>
  <c r="BB43" i="17"/>
  <c r="BB61" i="17" s="1"/>
  <c r="BB24" i="17"/>
  <c r="BB44" i="17" s="1"/>
  <c r="AZ49" i="17"/>
  <c r="AZ43" i="17"/>
  <c r="AZ61" i="17" s="1"/>
  <c r="AZ24" i="17"/>
  <c r="AZ26" i="17" s="1"/>
  <c r="M43" i="17"/>
  <c r="M61" i="17" s="1"/>
  <c r="AO49" i="17"/>
  <c r="AO24" i="17"/>
  <c r="AO26" i="17" s="1"/>
  <c r="AO43" i="17"/>
  <c r="AH44" i="17"/>
  <c r="AL43" i="17"/>
  <c r="AL61" i="17" s="1"/>
  <c r="AL24" i="17"/>
  <c r="AL44" i="17" s="1"/>
  <c r="AQ24" i="17"/>
  <c r="AQ44" i="17" s="1"/>
  <c r="AQ43" i="17"/>
  <c r="AQ61" i="17" s="1"/>
  <c r="AQ32" i="17"/>
  <c r="AN32" i="17"/>
  <c r="AN24" i="17"/>
  <c r="AN26" i="17" s="1"/>
  <c r="AN43" i="17"/>
  <c r="AN61" i="17" s="1"/>
  <c r="AL32" i="17"/>
  <c r="AF32" i="17"/>
  <c r="AF24" i="17"/>
  <c r="AF26" i="17" s="1"/>
  <c r="AF43" i="17"/>
  <c r="AF61" i="17" s="1"/>
  <c r="AH27" i="17"/>
  <c r="AH29" i="17" s="1"/>
  <c r="AH52" i="17" s="1"/>
  <c r="AH32" i="17"/>
  <c r="AH43" i="17"/>
  <c r="AH61" i="17" s="1"/>
  <c r="X32" i="17"/>
  <c r="AD32" i="17"/>
  <c r="AD24" i="17"/>
  <c r="AD44" i="17" s="1"/>
  <c r="AD43" i="17"/>
  <c r="AB32" i="17"/>
  <c r="AB24" i="17"/>
  <c r="AB44" i="17" s="1"/>
  <c r="AB43" i="17"/>
  <c r="AB61" i="17" s="1"/>
  <c r="Z32" i="17"/>
  <c r="Z24" i="17"/>
  <c r="Z44" i="17" s="1"/>
  <c r="Z43" i="17"/>
  <c r="Z61" i="17" s="1"/>
  <c r="X24" i="17"/>
  <c r="X26" i="17" s="1"/>
  <c r="X43" i="17"/>
  <c r="X61" i="17" s="1"/>
  <c r="V32" i="17"/>
  <c r="V24" i="17"/>
  <c r="V26" i="17" s="1"/>
  <c r="V43" i="17"/>
  <c r="V61" i="17" s="1"/>
  <c r="T32" i="17"/>
  <c r="T24" i="17"/>
  <c r="T26" i="17" s="1"/>
  <c r="T43" i="17"/>
  <c r="T61" i="17" s="1"/>
  <c r="N24" i="17"/>
  <c r="N44" i="17" s="1"/>
  <c r="N32" i="17"/>
  <c r="R43" i="17"/>
  <c r="R61" i="17" s="1"/>
  <c r="K32" i="17"/>
  <c r="R24" i="17"/>
  <c r="R26" i="17" s="1"/>
  <c r="K24" i="17"/>
  <c r="K44" i="17" s="1"/>
  <c r="K43" i="17"/>
  <c r="K61" i="17" s="1"/>
  <c r="R49" i="17"/>
  <c r="P24" i="17"/>
  <c r="P26" i="17" s="1"/>
  <c r="P43" i="17"/>
  <c r="P61" i="17" s="1"/>
  <c r="P32" i="17"/>
  <c r="M32" i="17"/>
  <c r="M24" i="17"/>
  <c r="M44" i="17" s="1"/>
  <c r="I55" i="17"/>
  <c r="I54" i="17"/>
  <c r="I42" i="17"/>
  <c r="I60" i="17" s="1"/>
  <c r="I23" i="17"/>
  <c r="I24" i="17" s="1"/>
  <c r="I26" i="17" s="1"/>
  <c r="I16" i="17"/>
  <c r="I13" i="17"/>
  <c r="I49" i="17" s="1"/>
  <c r="I12" i="17"/>
  <c r="I48" i="17" s="1"/>
  <c r="I10" i="17"/>
  <c r="I11" i="17" s="1"/>
  <c r="I7" i="17"/>
  <c r="I28" i="17" s="1"/>
  <c r="I1" i="17"/>
  <c r="AR62" i="17" l="1"/>
  <c r="AR63" i="17" s="1"/>
  <c r="BR61" i="17"/>
  <c r="N61" i="17"/>
  <c r="N62" i="17" s="1"/>
  <c r="N63" i="17" s="1"/>
  <c r="BN61" i="17"/>
  <c r="BN62" i="17" s="1"/>
  <c r="BN63" i="17" s="1"/>
  <c r="BR44" i="17"/>
  <c r="BR27" i="17"/>
  <c r="BR29" i="17" s="1"/>
  <c r="BR52" i="17" s="1"/>
  <c r="BD62" i="17"/>
  <c r="BD63" i="17" s="1"/>
  <c r="AR27" i="17"/>
  <c r="AR29" i="17" s="1"/>
  <c r="AR52" i="17" s="1"/>
  <c r="M62" i="17"/>
  <c r="M63" i="17" s="1"/>
  <c r="BD27" i="17"/>
  <c r="BD29" i="17" s="1"/>
  <c r="BD52" i="17" s="1"/>
  <c r="BC62" i="17"/>
  <c r="BC63" i="17" s="1"/>
  <c r="BH62" i="17"/>
  <c r="BH63" i="17" s="1"/>
  <c r="BC27" i="17"/>
  <c r="BC29" i="17" s="1"/>
  <c r="BC52" i="17" s="1"/>
  <c r="BF27" i="17"/>
  <c r="BF29" i="17" s="1"/>
  <c r="BF52" i="17" s="1"/>
  <c r="BF44" i="17"/>
  <c r="BF62" i="17" s="1"/>
  <c r="BF63" i="17" s="1"/>
  <c r="AZ45" i="17"/>
  <c r="BP44" i="17"/>
  <c r="BP62" i="17" s="1"/>
  <c r="BP63" i="17" s="1"/>
  <c r="BP27" i="17"/>
  <c r="BP29" i="17" s="1"/>
  <c r="BP52" i="17" s="1"/>
  <c r="BL27" i="17"/>
  <c r="BL29" i="17" s="1"/>
  <c r="BL52" i="17" s="1"/>
  <c r="BL44" i="17"/>
  <c r="BL62" i="17" s="1"/>
  <c r="BL63" i="17" s="1"/>
  <c r="BJ61" i="17"/>
  <c r="BJ44" i="17"/>
  <c r="BJ27" i="17"/>
  <c r="BJ29" i="17" s="1"/>
  <c r="BJ52" i="17" s="1"/>
  <c r="BH27" i="17"/>
  <c r="BH29" i="17" s="1"/>
  <c r="BH52" i="17" s="1"/>
  <c r="BH26" i="17"/>
  <c r="CH45" i="17" s="1"/>
  <c r="AZ44" i="17"/>
  <c r="AZ62" i="17" s="1"/>
  <c r="AZ63" i="17" s="1"/>
  <c r="BB62" i="17"/>
  <c r="BB63" i="17" s="1"/>
  <c r="BB27" i="17"/>
  <c r="BB29" i="17" s="1"/>
  <c r="BB52" i="17" s="1"/>
  <c r="AZ27" i="17"/>
  <c r="AZ29" i="17" s="1"/>
  <c r="AZ52" i="17" s="1"/>
  <c r="AO45" i="17"/>
  <c r="V45" i="17"/>
  <c r="AD61" i="17"/>
  <c r="AO61" i="17"/>
  <c r="AH62" i="17"/>
  <c r="AH63" i="17" s="1"/>
  <c r="AO44" i="17"/>
  <c r="AO27" i="17"/>
  <c r="AO29" i="17" s="1"/>
  <c r="AO52" i="17" s="1"/>
  <c r="Z62" i="17"/>
  <c r="Z63" i="17" s="1"/>
  <c r="AL62" i="17"/>
  <c r="AL63" i="17" s="1"/>
  <c r="X45" i="17"/>
  <c r="AQ45" i="17"/>
  <c r="AL27" i="17"/>
  <c r="AL29" i="17" s="1"/>
  <c r="AL52" i="17" s="1"/>
  <c r="AQ62" i="17"/>
  <c r="AQ63" i="17" s="1"/>
  <c r="AN44" i="17"/>
  <c r="AN62" i="17" s="1"/>
  <c r="AN63" i="17" s="1"/>
  <c r="AQ27" i="17"/>
  <c r="AQ29" i="17" s="1"/>
  <c r="AQ52" i="17" s="1"/>
  <c r="AF45" i="17"/>
  <c r="AN27" i="17"/>
  <c r="AN29" i="17" s="1"/>
  <c r="AN52" i="17" s="1"/>
  <c r="AF44" i="17"/>
  <c r="AF62" i="17" s="1"/>
  <c r="AF63" i="17" s="1"/>
  <c r="AF27" i="17"/>
  <c r="AF29" i="17" s="1"/>
  <c r="AF52" i="17" s="1"/>
  <c r="V44" i="17"/>
  <c r="V62" i="17" s="1"/>
  <c r="V63" i="17" s="1"/>
  <c r="AB62" i="17"/>
  <c r="AB63" i="17" s="1"/>
  <c r="AD27" i="17"/>
  <c r="AD29" i="17" s="1"/>
  <c r="AD52" i="17" s="1"/>
  <c r="AB27" i="17"/>
  <c r="AB29" i="17" s="1"/>
  <c r="AB52" i="17" s="1"/>
  <c r="Z27" i="17"/>
  <c r="Z29" i="17" s="1"/>
  <c r="Z52" i="17" s="1"/>
  <c r="X44" i="17"/>
  <c r="X62" i="17" s="1"/>
  <c r="X63" i="17" s="1"/>
  <c r="X27" i="17"/>
  <c r="X29" i="17" s="1"/>
  <c r="X52" i="17" s="1"/>
  <c r="V27" i="17"/>
  <c r="V29" i="17" s="1"/>
  <c r="V52" i="17" s="1"/>
  <c r="N27" i="17"/>
  <c r="N29" i="17" s="1"/>
  <c r="N52" i="17" s="1"/>
  <c r="N26" i="17"/>
  <c r="T44" i="17"/>
  <c r="T62" i="17" s="1"/>
  <c r="T63" i="17" s="1"/>
  <c r="T27" i="17"/>
  <c r="T29" i="17" s="1"/>
  <c r="T52" i="17" s="1"/>
  <c r="K62" i="17"/>
  <c r="K63" i="17" s="1"/>
  <c r="P44" i="17"/>
  <c r="P62" i="17" s="1"/>
  <c r="P63" i="17" s="1"/>
  <c r="R44" i="17"/>
  <c r="R62" i="17" s="1"/>
  <c r="R63" i="17" s="1"/>
  <c r="R27" i="17"/>
  <c r="R29" i="17" s="1"/>
  <c r="R52" i="17" s="1"/>
  <c r="K27" i="17"/>
  <c r="K29" i="17" s="1"/>
  <c r="K52" i="17" s="1"/>
  <c r="P27" i="17"/>
  <c r="P29" i="17" s="1"/>
  <c r="P52" i="17" s="1"/>
  <c r="M27" i="17"/>
  <c r="M29" i="17" s="1"/>
  <c r="M52" i="17" s="1"/>
  <c r="M26" i="17"/>
  <c r="I45" i="17"/>
  <c r="I43" i="17"/>
  <c r="I61" i="17" s="1"/>
  <c r="I44" i="17"/>
  <c r="I27" i="17"/>
  <c r="I29" i="17" s="1"/>
  <c r="I52" i="17" s="1"/>
  <c r="I32" i="17"/>
  <c r="BR62" i="17" l="1"/>
  <c r="BR63" i="17" s="1"/>
  <c r="BT45" i="17"/>
  <c r="BZ45" i="17"/>
  <c r="BX45" i="17"/>
  <c r="CF45" i="17"/>
  <c r="CD45" i="17"/>
  <c r="AJ45" i="17"/>
  <c r="BB45" i="17"/>
  <c r="AH45" i="17"/>
  <c r="Z45" i="17"/>
  <c r="BL45" i="17"/>
  <c r="BH45" i="17"/>
  <c r="P45" i="17"/>
  <c r="AL45" i="17"/>
  <c r="BC45" i="17"/>
  <c r="BR45" i="17"/>
  <c r="AN45" i="17"/>
  <c r="AB45" i="17"/>
  <c r="AD45" i="17"/>
  <c r="AR45" i="17"/>
  <c r="BD45" i="17"/>
  <c r="T45" i="17"/>
  <c r="BJ45" i="17"/>
  <c r="BN45" i="17"/>
  <c r="BP45" i="17"/>
  <c r="BF45" i="17"/>
  <c r="BJ62" i="17"/>
  <c r="BJ63" i="17" s="1"/>
  <c r="AO62" i="17"/>
  <c r="AO63" i="17" s="1"/>
  <c r="AD62" i="17"/>
  <c r="AD63" i="17" s="1"/>
  <c r="K45" i="17"/>
  <c r="N45" i="17"/>
  <c r="R45" i="17"/>
  <c r="M45" i="17"/>
  <c r="I62" i="17"/>
  <c r="I63" i="17" s="1"/>
  <c r="G42" i="17" l="1"/>
  <c r="G60" i="17" s="1"/>
  <c r="G7" i="17"/>
  <c r="G28" i="17" s="1"/>
  <c r="E7" i="17"/>
  <c r="E28" i="17" s="1"/>
  <c r="G55" i="17"/>
  <c r="E55" i="17"/>
  <c r="G54" i="17"/>
  <c r="E54" i="17"/>
  <c r="E42" i="17"/>
  <c r="E60" i="17" s="1"/>
  <c r="G23" i="17"/>
  <c r="E23" i="17"/>
  <c r="G16" i="17"/>
  <c r="E16" i="17"/>
  <c r="G13" i="17"/>
  <c r="G49" i="17" s="1"/>
  <c r="E13" i="17"/>
  <c r="E32" i="17" s="1"/>
  <c r="G12" i="17"/>
  <c r="G48" i="17" s="1"/>
  <c r="E12" i="17"/>
  <c r="E48" i="17" s="1"/>
  <c r="G10" i="17"/>
  <c r="G11" i="17" s="1"/>
  <c r="E10" i="17"/>
  <c r="E11" i="17" s="1"/>
  <c r="G1" i="17"/>
  <c r="G26" i="17" s="1"/>
  <c r="E1" i="17"/>
  <c r="E26" i="17" s="1"/>
  <c r="C75" i="17"/>
  <c r="C73" i="17"/>
  <c r="A66" i="17"/>
  <c r="C80" i="17" s="1"/>
  <c r="Z55" i="10"/>
  <c r="Z54" i="10"/>
  <c r="Z50" i="10"/>
  <c r="Z42" i="10"/>
  <c r="Z60" i="10" s="1"/>
  <c r="Z28" i="10"/>
  <c r="Z23" i="10"/>
  <c r="Z19" i="10"/>
  <c r="Z17" i="10"/>
  <c r="Z51" i="10" s="1"/>
  <c r="Z16" i="10"/>
  <c r="Z13" i="10"/>
  <c r="Z49" i="10" s="1"/>
  <c r="Z12" i="10"/>
  <c r="Z48" i="10" s="1"/>
  <c r="Z10" i="10"/>
  <c r="Z11" i="10" s="1"/>
  <c r="Z1" i="10"/>
  <c r="X55" i="10"/>
  <c r="X54" i="10"/>
  <c r="X50" i="10"/>
  <c r="X48" i="10"/>
  <c r="X42" i="10"/>
  <c r="X60" i="10" s="1"/>
  <c r="X28" i="10"/>
  <c r="X23" i="10"/>
  <c r="X19" i="10"/>
  <c r="X17" i="10"/>
  <c r="X51" i="10" s="1"/>
  <c r="X16" i="10"/>
  <c r="X13" i="10"/>
  <c r="X32" i="10" s="1"/>
  <c r="X12" i="10"/>
  <c r="X10" i="10"/>
  <c r="X11" i="10" s="1"/>
  <c r="X1" i="10"/>
  <c r="V50" i="10"/>
  <c r="V17" i="10"/>
  <c r="V51" i="10" s="1"/>
  <c r="V12" i="10"/>
  <c r="V48" i="10" s="1"/>
  <c r="V1" i="10"/>
  <c r="V55" i="10"/>
  <c r="V54" i="10"/>
  <c r="V42" i="10"/>
  <c r="V60" i="10" s="1"/>
  <c r="V28" i="10"/>
  <c r="V23" i="10"/>
  <c r="V19" i="10"/>
  <c r="V20" i="10" s="1"/>
  <c r="V16" i="10"/>
  <c r="V13" i="10"/>
  <c r="V32" i="10" s="1"/>
  <c r="V10" i="10"/>
  <c r="V11" i="10" s="1"/>
  <c r="D13" i="10"/>
  <c r="Z24" i="10" l="1"/>
  <c r="E43" i="17"/>
  <c r="E61" i="17" s="1"/>
  <c r="C74" i="17"/>
  <c r="G43" i="17"/>
  <c r="G61" i="17" s="1"/>
  <c r="G45" i="17"/>
  <c r="E45" i="17"/>
  <c r="E49" i="17"/>
  <c r="G32" i="17"/>
  <c r="E24" i="17"/>
  <c r="G24" i="17"/>
  <c r="Z43" i="10"/>
  <c r="Z61" i="10" s="1"/>
  <c r="V43" i="10"/>
  <c r="V61" i="10" s="1"/>
  <c r="V49" i="10"/>
  <c r="Z32" i="10"/>
  <c r="X24" i="10"/>
  <c r="X44" i="10" s="1"/>
  <c r="X43" i="10"/>
  <c r="X61" i="10" s="1"/>
  <c r="Z44" i="10"/>
  <c r="Z26" i="10"/>
  <c r="Z34" i="10"/>
  <c r="Z35" i="10" s="1"/>
  <c r="Z20" i="10"/>
  <c r="Z27" i="10"/>
  <c r="Z29" i="10" s="1"/>
  <c r="Z52" i="10" s="1"/>
  <c r="X49" i="10"/>
  <c r="X20" i="10"/>
  <c r="V24" i="10"/>
  <c r="H13" i="10"/>
  <c r="H12" i="10"/>
  <c r="D21" i="14"/>
  <c r="P60" i="10"/>
  <c r="J60" i="10"/>
  <c r="H60" i="10"/>
  <c r="D60" i="10"/>
  <c r="C79" i="17" l="1"/>
  <c r="C81" i="17" s="1"/>
  <c r="C82" i="17" s="1"/>
  <c r="C77" i="17"/>
  <c r="C76" i="17" s="1"/>
  <c r="C78" i="17" s="1"/>
  <c r="C70" i="17"/>
  <c r="G27" i="17"/>
  <c r="G29" i="17" s="1"/>
  <c r="G52" i="17" s="1"/>
  <c r="G44" i="17"/>
  <c r="G62" i="17" s="1"/>
  <c r="G63" i="17" s="1"/>
  <c r="E27" i="17"/>
  <c r="E29" i="17" s="1"/>
  <c r="E52" i="17" s="1"/>
  <c r="E44" i="17"/>
  <c r="E62" i="17" s="1"/>
  <c r="E63" i="17" s="1"/>
  <c r="Z36" i="10"/>
  <c r="Z62" i="10"/>
  <c r="Z63" i="10" s="1"/>
  <c r="X27" i="10"/>
  <c r="X29" i="10" s="1"/>
  <c r="X52" i="10" s="1"/>
  <c r="X34" i="10"/>
  <c r="X35" i="10" s="1"/>
  <c r="X36" i="10" s="1"/>
  <c r="X53" i="10" s="1"/>
  <c r="X62" i="10"/>
  <c r="X63" i="10" s="1"/>
  <c r="X26" i="10"/>
  <c r="V26" i="10"/>
  <c r="V44" i="10"/>
  <c r="V62" i="10" s="1"/>
  <c r="V63" i="10" s="1"/>
  <c r="V34" i="10"/>
  <c r="V35" i="10" s="1"/>
  <c r="V36" i="10" s="1"/>
  <c r="V27" i="10"/>
  <c r="V29" i="10" s="1"/>
  <c r="V52" i="10" s="1"/>
  <c r="R13" i="10"/>
  <c r="P13" i="10"/>
  <c r="N13" i="10"/>
  <c r="E13" i="10"/>
  <c r="F13" i="10" s="1"/>
  <c r="L13" i="10"/>
  <c r="J13" i="10"/>
  <c r="J12" i="10"/>
  <c r="C69" i="17" l="1"/>
  <c r="C71" i="17" s="1"/>
  <c r="Z53" i="10"/>
  <c r="V53" i="10"/>
  <c r="R1" i="10"/>
  <c r="R26" i="10" s="1"/>
  <c r="R23" i="10"/>
  <c r="R24" i="10" s="1"/>
  <c r="R27" i="10" s="1"/>
  <c r="R42" i="10"/>
  <c r="R60" i="10" s="1"/>
  <c r="R55" i="10"/>
  <c r="R54" i="10"/>
  <c r="R28" i="10"/>
  <c r="R49" i="10"/>
  <c r="R12" i="10"/>
  <c r="R48" i="10" s="1"/>
  <c r="D19" i="10"/>
  <c r="D20" i="10" s="1"/>
  <c r="D23" i="10"/>
  <c r="D42" i="10"/>
  <c r="E57" i="10"/>
  <c r="E19" i="10"/>
  <c r="E20" i="10" s="1"/>
  <c r="E23" i="10"/>
  <c r="E42" i="10"/>
  <c r="E60" i="10" s="1"/>
  <c r="F57" i="10"/>
  <c r="H19" i="10"/>
  <c r="H20" i="10" s="1"/>
  <c r="H23" i="10"/>
  <c r="H42" i="10"/>
  <c r="J19" i="10"/>
  <c r="J23" i="10"/>
  <c r="J42" i="10"/>
  <c r="L23" i="10"/>
  <c r="L24" i="10" s="1"/>
  <c r="L26" i="10" s="1"/>
  <c r="P23" i="10"/>
  <c r="P24" i="10" s="1"/>
  <c r="R32" i="10"/>
  <c r="R16" i="10"/>
  <c r="R10" i="10"/>
  <c r="R11" i="10"/>
  <c r="P1" i="10"/>
  <c r="P42" i="10"/>
  <c r="P55" i="10"/>
  <c r="P54" i="10"/>
  <c r="P28" i="10"/>
  <c r="P49" i="10"/>
  <c r="P12" i="10"/>
  <c r="P48" i="10" s="1"/>
  <c r="P32" i="10"/>
  <c r="P16" i="10"/>
  <c r="P10" i="10"/>
  <c r="P11" i="10" s="1"/>
  <c r="F41" i="10"/>
  <c r="F7" i="10"/>
  <c r="F28" i="10" s="1"/>
  <c r="F49" i="10"/>
  <c r="F4" i="10"/>
  <c r="F1" i="10" s="1"/>
  <c r="F3" i="10"/>
  <c r="E1" i="10"/>
  <c r="E11" i="14"/>
  <c r="E8" i="14"/>
  <c r="E9" i="14"/>
  <c r="N12" i="10"/>
  <c r="N48" i="10" s="1"/>
  <c r="L12" i="10"/>
  <c r="L48" i="10" s="1"/>
  <c r="J48" i="10"/>
  <c r="H48" i="10"/>
  <c r="E12" i="10"/>
  <c r="E48" i="10" s="1"/>
  <c r="D12" i="10"/>
  <c r="D48" i="10" s="1"/>
  <c r="J17" i="10"/>
  <c r="J51" i="10" s="1"/>
  <c r="H17" i="10"/>
  <c r="H51" i="10" s="1"/>
  <c r="E17" i="10"/>
  <c r="E51" i="10" s="1"/>
  <c r="D17" i="10"/>
  <c r="D51" i="10" s="1"/>
  <c r="N16" i="10"/>
  <c r="L16" i="10"/>
  <c r="J16" i="10"/>
  <c r="H16" i="10"/>
  <c r="E16" i="10"/>
  <c r="D16" i="10"/>
  <c r="L42" i="10"/>
  <c r="L60" i="10" s="1"/>
  <c r="N23" i="10"/>
  <c r="N24" i="10" s="1"/>
  <c r="N42" i="10"/>
  <c r="N60" i="10" s="1"/>
  <c r="N28" i="10"/>
  <c r="L28" i="10"/>
  <c r="J28" i="10"/>
  <c r="H28" i="10"/>
  <c r="E28" i="10"/>
  <c r="D28" i="10"/>
  <c r="D54" i="10"/>
  <c r="N32" i="10"/>
  <c r="L32" i="10"/>
  <c r="N55" i="10"/>
  <c r="L55" i="10"/>
  <c r="J55" i="10"/>
  <c r="H55" i="10"/>
  <c r="E55" i="10"/>
  <c r="D55" i="10"/>
  <c r="N54" i="10"/>
  <c r="L54" i="10"/>
  <c r="J54" i="10"/>
  <c r="H54" i="10"/>
  <c r="E54" i="10"/>
  <c r="J50" i="10"/>
  <c r="H50" i="10"/>
  <c r="E50" i="10"/>
  <c r="D50" i="10"/>
  <c r="J49" i="10"/>
  <c r="H49" i="10"/>
  <c r="N49" i="10"/>
  <c r="E49" i="10"/>
  <c r="D49" i="10"/>
  <c r="L49" i="10"/>
  <c r="N1" i="10"/>
  <c r="N26" i="10" s="1"/>
  <c r="L1" i="10"/>
  <c r="J1" i="10"/>
  <c r="H1" i="10"/>
  <c r="D1" i="10"/>
  <c r="N10" i="10"/>
  <c r="N11" i="10" s="1"/>
  <c r="L10" i="10"/>
  <c r="L11" i="10" s="1"/>
  <c r="J10" i="10"/>
  <c r="J11" i="10" s="1"/>
  <c r="H10" i="10"/>
  <c r="H11" i="10" s="1"/>
  <c r="E10" i="10"/>
  <c r="E11" i="10"/>
  <c r="D10" i="10"/>
  <c r="D11" i="10" s="1"/>
  <c r="H32" i="10"/>
  <c r="E32" i="10"/>
  <c r="J32" i="10"/>
  <c r="D32" i="10"/>
  <c r="C72" i="17" l="1"/>
  <c r="P26" i="10"/>
  <c r="P27" i="10"/>
  <c r="R29" i="10"/>
  <c r="R52" i="10" s="1"/>
  <c r="J24" i="10"/>
  <c r="J26" i="10" s="1"/>
  <c r="D24" i="10"/>
  <c r="D34" i="10" s="1"/>
  <c r="D35" i="10" s="1"/>
  <c r="D36" i="10" s="1"/>
  <c r="D53" i="10" s="1"/>
  <c r="N44" i="10"/>
  <c r="N27" i="10"/>
  <c r="N29" i="10" s="1"/>
  <c r="N52" i="10" s="1"/>
  <c r="P29" i="10"/>
  <c r="P52" i="10" s="1"/>
  <c r="F23" i="10"/>
  <c r="F19" i="10"/>
  <c r="J27" i="10"/>
  <c r="J29" i="10" s="1"/>
  <c r="J52" i="10" s="1"/>
  <c r="J34" i="10"/>
  <c r="J35" i="10" s="1"/>
  <c r="J36" i="10" s="1"/>
  <c r="J53" i="10" s="1"/>
  <c r="J20" i="10"/>
  <c r="E24" i="10"/>
  <c r="D12" i="14"/>
  <c r="R43" i="10"/>
  <c r="R61" i="10" s="1"/>
  <c r="R44" i="10"/>
  <c r="P44" i="10"/>
  <c r="P43" i="10"/>
  <c r="P61" i="10" s="1"/>
  <c r="P62" i="10" s="1"/>
  <c r="P63" i="10" s="1"/>
  <c r="N43" i="10"/>
  <c r="N61" i="10" s="1"/>
  <c r="N62" i="10" s="1"/>
  <c r="N63" i="10" s="1"/>
  <c r="L44" i="10"/>
  <c r="L43" i="10"/>
  <c r="L61" i="10" s="1"/>
  <c r="L62" i="10" s="1"/>
  <c r="L63" i="10" s="1"/>
  <c r="J43" i="10"/>
  <c r="J61" i="10" s="1"/>
  <c r="H43" i="10"/>
  <c r="H61" i="10" s="1"/>
  <c r="E43" i="10"/>
  <c r="E61" i="10" s="1"/>
  <c r="E44" i="10"/>
  <c r="E26" i="10"/>
  <c r="D43" i="10"/>
  <c r="H24" i="10"/>
  <c r="H27" i="10" s="1"/>
  <c r="H29" i="10" s="1"/>
  <c r="H52" i="10" s="1"/>
  <c r="F32" i="10"/>
  <c r="L27" i="10"/>
  <c r="L29" i="10" s="1"/>
  <c r="L52" i="10" s="1"/>
  <c r="D44" i="10" l="1"/>
  <c r="D26" i="10"/>
  <c r="J44" i="10"/>
  <c r="J62" i="10" s="1"/>
  <c r="J63" i="10" s="1"/>
  <c r="D27" i="10"/>
  <c r="D29" i="10" s="1"/>
  <c r="D52" i="10" s="1"/>
  <c r="H44" i="10"/>
  <c r="H62" i="10" s="1"/>
  <c r="H63" i="10" s="1"/>
  <c r="F24" i="10"/>
  <c r="E34" i="10"/>
  <c r="E35" i="10" s="1"/>
  <c r="E36" i="10" s="1"/>
  <c r="E53" i="10" s="1"/>
  <c r="E27" i="10"/>
  <c r="E29" i="10" s="1"/>
  <c r="E52" i="10" s="1"/>
  <c r="F43" i="10"/>
  <c r="F44" i="10" s="1"/>
  <c r="F34" i="10" s="1"/>
  <c r="F35" i="10" s="1"/>
  <c r="F36" i="10" s="1"/>
  <c r="F53" i="10" s="1"/>
  <c r="D61" i="10"/>
  <c r="D62" i="10" s="1"/>
  <c r="D63" i="10" s="1"/>
  <c r="F26" i="10"/>
  <c r="E12" i="14"/>
  <c r="R62" i="10"/>
  <c r="R63" i="10" s="1"/>
  <c r="E62" i="10"/>
  <c r="E63" i="10" s="1"/>
  <c r="H34" i="10"/>
  <c r="H35" i="10" s="1"/>
  <c r="H36" i="10" s="1"/>
  <c r="H26" i="10"/>
  <c r="GB37" i="17" l="1"/>
  <c r="GB46" i="17" s="1"/>
  <c r="Z45" i="10"/>
  <c r="V45" i="10"/>
  <c r="FZ37" i="17"/>
  <c r="FZ46" i="17" s="1"/>
  <c r="FX37" i="17"/>
  <c r="FX46" i="17" s="1"/>
  <c r="FV37" i="17"/>
  <c r="FV46" i="17" s="1"/>
  <c r="FT37" i="17"/>
  <c r="FT46" i="17" s="1"/>
  <c r="FR37" i="17"/>
  <c r="FR46" i="17" s="1"/>
  <c r="FJ37" i="17"/>
  <c r="FJ46" i="17" s="1"/>
  <c r="FP37" i="17"/>
  <c r="FP46" i="17" s="1"/>
  <c r="FI37" i="17"/>
  <c r="FI46" i="17" s="1"/>
  <c r="FN37" i="17"/>
  <c r="FN46" i="17" s="1"/>
  <c r="FE37" i="17"/>
  <c r="FE46" i="17" s="1"/>
  <c r="FG37" i="17"/>
  <c r="FG46" i="17" s="1"/>
  <c r="FD37" i="17"/>
  <c r="FD46" i="17" s="1"/>
  <c r="FB37" i="17"/>
  <c r="FB46" i="17" s="1"/>
  <c r="FL37" i="17"/>
  <c r="FL46" i="17" s="1"/>
  <c r="FA37" i="17"/>
  <c r="FA46" i="17" s="1"/>
  <c r="EY37" i="17"/>
  <c r="EY46" i="17" s="1"/>
  <c r="EU37" i="17"/>
  <c r="EU46" i="17" s="1"/>
  <c r="ES37" i="17"/>
  <c r="ES46" i="17" s="1"/>
  <c r="EQ37" i="17"/>
  <c r="EQ46" i="17" s="1"/>
  <c r="EO37" i="17"/>
  <c r="EO46" i="17" s="1"/>
  <c r="EM37" i="17"/>
  <c r="EM46" i="17" s="1"/>
  <c r="EK37" i="17"/>
  <c r="EK46" i="17" s="1"/>
  <c r="EI37" i="17"/>
  <c r="EI46" i="17" s="1"/>
  <c r="DY37" i="17"/>
  <c r="DY46" i="17" s="1"/>
  <c r="AW37" i="17"/>
  <c r="AW46" i="17" s="1"/>
  <c r="AX37" i="17"/>
  <c r="AX46" i="17" s="1"/>
  <c r="DT37" i="17"/>
  <c r="DT46" i="17" s="1"/>
  <c r="DL37" i="17"/>
  <c r="DL46" i="17" s="1"/>
  <c r="DR37" i="17"/>
  <c r="DR46" i="17" s="1"/>
  <c r="DK37" i="17"/>
  <c r="DK46" i="17" s="1"/>
  <c r="DN37" i="17"/>
  <c r="DN46" i="17" s="1"/>
  <c r="DA37" i="17"/>
  <c r="DA46" i="17" s="1"/>
  <c r="DI37" i="17"/>
  <c r="DI46" i="17" s="1"/>
  <c r="CY37" i="17"/>
  <c r="CY46" i="17" s="1"/>
  <c r="EG37" i="17"/>
  <c r="EG46" i="17" s="1"/>
  <c r="EC37" i="17"/>
  <c r="EC46" i="17" s="1"/>
  <c r="EE37" i="17"/>
  <c r="EE46" i="17" s="1"/>
  <c r="EA37" i="17"/>
  <c r="EA46" i="17" s="1"/>
  <c r="DX37" i="17"/>
  <c r="DX46" i="17" s="1"/>
  <c r="DV37" i="17"/>
  <c r="DV46" i="17" s="1"/>
  <c r="DP37" i="17"/>
  <c r="DP46" i="17" s="1"/>
  <c r="DG37" i="17"/>
  <c r="DG46" i="17" s="1"/>
  <c r="DE37" i="17"/>
  <c r="DE46" i="17" s="1"/>
  <c r="DC37" i="17"/>
  <c r="DC46" i="17" s="1"/>
  <c r="AV37" i="17"/>
  <c r="AV46" i="17" s="1"/>
  <c r="CW37" i="17"/>
  <c r="CW46" i="17" s="1"/>
  <c r="CU37" i="17"/>
  <c r="CU46" i="17" s="1"/>
  <c r="CM37" i="17"/>
  <c r="CM46" i="17" s="1"/>
  <c r="AU37" i="17"/>
  <c r="AU46" i="17" s="1"/>
  <c r="CS37" i="17"/>
  <c r="CS46" i="17" s="1"/>
  <c r="AT37" i="17"/>
  <c r="AT46" i="17" s="1"/>
  <c r="CL37" i="17"/>
  <c r="CL46" i="17" s="1"/>
  <c r="CO37" i="17"/>
  <c r="CO46" i="17" s="1"/>
  <c r="CQ37" i="17"/>
  <c r="CQ46" i="17" s="1"/>
  <c r="CJ37" i="17"/>
  <c r="CJ46" i="17" s="1"/>
  <c r="CB37" i="17"/>
  <c r="CB46" i="17" s="1"/>
  <c r="AJ37" i="17"/>
  <c r="AJ46" i="17" s="1"/>
  <c r="BV37" i="17"/>
  <c r="BV46" i="17" s="1"/>
  <c r="AS37" i="17"/>
  <c r="AS46" i="17" s="1"/>
  <c r="CD37" i="17"/>
  <c r="CD46" i="17" s="1"/>
  <c r="CH37" i="17"/>
  <c r="CH46" i="17" s="1"/>
  <c r="CF37" i="17"/>
  <c r="CF46" i="17" s="1"/>
  <c r="BZ37" i="17"/>
  <c r="BZ46" i="17" s="1"/>
  <c r="BX37" i="17"/>
  <c r="BX46" i="17" s="1"/>
  <c r="BT37" i="17"/>
  <c r="BT46" i="17" s="1"/>
  <c r="BC37" i="17"/>
  <c r="BC46" i="17" s="1"/>
  <c r="AR37" i="17"/>
  <c r="AR46" i="17" s="1"/>
  <c r="BF37" i="17"/>
  <c r="BF46" i="17" s="1"/>
  <c r="BD37" i="17"/>
  <c r="BD46" i="17" s="1"/>
  <c r="BR37" i="17"/>
  <c r="BR46" i="17" s="1"/>
  <c r="BP37" i="17"/>
  <c r="BP46" i="17" s="1"/>
  <c r="BN37" i="17"/>
  <c r="BN46" i="17" s="1"/>
  <c r="BL37" i="17"/>
  <c r="BL46" i="17" s="1"/>
  <c r="BJ37" i="17"/>
  <c r="BJ46" i="17" s="1"/>
  <c r="BH37" i="17"/>
  <c r="BH46" i="17" s="1"/>
  <c r="BB37" i="17"/>
  <c r="BB46" i="17" s="1"/>
  <c r="AZ37" i="17"/>
  <c r="AZ46" i="17" s="1"/>
  <c r="AO37" i="17"/>
  <c r="AO46" i="17" s="1"/>
  <c r="F27" i="10"/>
  <c r="F29" i="10" s="1"/>
  <c r="F52" i="10" s="1"/>
  <c r="X45" i="10"/>
  <c r="F62" i="10"/>
  <c r="F63" i="10" s="1"/>
  <c r="D45" i="10"/>
  <c r="P45" i="10"/>
  <c r="J45" i="10"/>
  <c r="N45" i="10"/>
  <c r="R45" i="10"/>
  <c r="H45" i="10"/>
  <c r="L45" i="10"/>
  <c r="E45" i="10"/>
  <c r="F45" i="10"/>
  <c r="H53" i="10"/>
  <c r="AN37" i="17" l="1"/>
  <c r="AN46" i="17" s="1"/>
  <c r="AQ37" i="17"/>
  <c r="AQ46" i="17" s="1"/>
  <c r="AL37" i="17"/>
  <c r="AL46" i="17" s="1"/>
  <c r="AH37" i="17"/>
  <c r="AH46" i="17" s="1"/>
  <c r="AF37" i="17"/>
  <c r="AF46" i="17" s="1"/>
  <c r="AB37" i="17"/>
  <c r="AB46" i="17" s="1"/>
  <c r="AD37" i="17"/>
  <c r="AD46" i="17" s="1"/>
  <c r="Z37" i="17"/>
  <c r="Z46" i="17" s="1"/>
  <c r="V37" i="17"/>
  <c r="V46" i="17" s="1"/>
  <c r="X37" i="17"/>
  <c r="X46" i="17" s="1"/>
  <c r="T37" i="17"/>
  <c r="T46" i="17" s="1"/>
  <c r="N37" i="17"/>
  <c r="N46" i="17" s="1"/>
  <c r="R37" i="17"/>
  <c r="R46" i="17" s="1"/>
  <c r="K37" i="17"/>
  <c r="K46" i="17" s="1"/>
  <c r="P37" i="17"/>
  <c r="P46" i="17" s="1"/>
  <c r="M37" i="17"/>
  <c r="M46" i="17" s="1"/>
  <c r="I37" i="17"/>
  <c r="I46" i="17" s="1"/>
  <c r="G37" i="17"/>
  <c r="G46" i="17" s="1"/>
  <c r="E37" i="17"/>
  <c r="E46" i="17" s="1"/>
  <c r="V37" i="10"/>
  <c r="Z37" i="10"/>
  <c r="X37" i="10"/>
  <c r="X39" i="10" s="1"/>
  <c r="R37" i="10"/>
  <c r="R46" i="10" s="1"/>
  <c r="P37" i="10"/>
  <c r="P46" i="10" s="1"/>
  <c r="J37" i="10"/>
  <c r="J39" i="10" s="1"/>
  <c r="E37" i="10"/>
  <c r="E39" i="10" s="1"/>
  <c r="L37" i="10"/>
  <c r="L46" i="10" s="1"/>
  <c r="N37" i="10"/>
  <c r="N46" i="10" s="1"/>
  <c r="H37" i="10"/>
  <c r="H39" i="10" s="1"/>
  <c r="F37" i="10"/>
  <c r="F39" i="10" s="1"/>
  <c r="D37" i="10"/>
  <c r="D39" i="10" s="1"/>
  <c r="X46" i="10" l="1"/>
  <c r="Z39" i="10"/>
  <c r="Z46" i="10"/>
  <c r="Z38" i="10"/>
  <c r="X38" i="10"/>
  <c r="X40" i="10" s="1"/>
  <c r="V38" i="10"/>
  <c r="V39" i="10"/>
  <c r="V46" i="10"/>
  <c r="F38" i="10"/>
  <c r="F40" i="10" s="1"/>
  <c r="E38" i="10"/>
  <c r="E40" i="10" s="1"/>
  <c r="J38" i="10"/>
  <c r="J40" i="10" s="1"/>
  <c r="D38" i="10"/>
  <c r="D40" i="10" s="1"/>
  <c r="H38" i="10"/>
  <c r="H40" i="10" s="1"/>
  <c r="D46" i="10"/>
  <c r="H46" i="10"/>
  <c r="E46" i="10"/>
  <c r="J46" i="10"/>
  <c r="Z40" i="10" l="1"/>
  <c r="V40" i="10"/>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Travis R Parker</author>
    <author>Julie Alfring</author>
  </authors>
  <commentList>
    <comment ref="E1" authorId="0" shapeId="2049" xr:uid="{8E8608D7-DB86-7E45-B774-8AB2FF6AB9C2}">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5</xdr:col>
                <xdr:colOff>190500</xdr:colOff>
                <xdr:row>0</xdr:row>
                <xdr:rowOff>25400</xdr:rowOff>
              </from>
              <to>
                <xdr:col>8</xdr:col>
                <xdr:colOff>901700</xdr:colOff>
                <xdr:row>3</xdr:row>
                <xdr:rowOff>165100</xdr:rowOff>
              </to>
            </anchor>
          </commentPr>
        </mc:Fallback>
      </mc:AlternateContent>
    </comment>
    <comment ref="G1" authorId="0" shapeId="2050" xr:uid="{8C53D011-812F-BB44-98FE-9713A35B0A0F}">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7</xdr:col>
                <xdr:colOff>190500</xdr:colOff>
                <xdr:row>0</xdr:row>
                <xdr:rowOff>25400</xdr:rowOff>
              </from>
              <to>
                <xdr:col>10</xdr:col>
                <xdr:colOff>901700</xdr:colOff>
                <xdr:row>3</xdr:row>
                <xdr:rowOff>165100</xdr:rowOff>
              </to>
            </anchor>
          </commentPr>
        </mc:Fallback>
      </mc:AlternateContent>
    </comment>
    <comment ref="I1" authorId="0" shapeId="2051" xr:uid="{E4B303EE-2380-CB4D-8754-28D00B19C997}">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9</xdr:col>
                <xdr:colOff>190500</xdr:colOff>
                <xdr:row>0</xdr:row>
                <xdr:rowOff>25400</xdr:rowOff>
              </from>
              <to>
                <xdr:col>12</xdr:col>
                <xdr:colOff>850900</xdr:colOff>
                <xdr:row>3</xdr:row>
                <xdr:rowOff>190500</xdr:rowOff>
              </to>
            </anchor>
          </commentPr>
        </mc:Fallback>
      </mc:AlternateContent>
    </comment>
    <comment ref="K1" authorId="0" shapeId="2052" xr:uid="{84EF0437-04A0-8D42-A1E6-E288B31F2A15}">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11</xdr:col>
                <xdr:colOff>190500</xdr:colOff>
                <xdr:row>0</xdr:row>
                <xdr:rowOff>25400</xdr:rowOff>
              </from>
              <to>
                <xdr:col>15</xdr:col>
                <xdr:colOff>12700</xdr:colOff>
                <xdr:row>3</xdr:row>
                <xdr:rowOff>177800</xdr:rowOff>
              </to>
            </anchor>
          </commentPr>
        </mc:Fallback>
      </mc:AlternateContent>
    </comment>
    <comment ref="M1" authorId="0" shapeId="2053" xr:uid="{1BF0DA50-063A-F648-BF59-B0FD631AD989}">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13</xdr:col>
                <xdr:colOff>190500</xdr:colOff>
                <xdr:row>0</xdr:row>
                <xdr:rowOff>25400</xdr:rowOff>
              </from>
              <to>
                <xdr:col>16</xdr:col>
                <xdr:colOff>50800</xdr:colOff>
                <xdr:row>3</xdr:row>
                <xdr:rowOff>190500</xdr:rowOff>
              </to>
            </anchor>
          </commentPr>
        </mc:Fallback>
      </mc:AlternateContent>
    </comment>
    <comment ref="N1" authorId="0" shapeId="2054" xr:uid="{491D5772-48CC-DE4C-A8BE-B621DCA359A6}">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14</xdr:col>
                <xdr:colOff>190500</xdr:colOff>
                <xdr:row>0</xdr:row>
                <xdr:rowOff>25400</xdr:rowOff>
              </from>
              <to>
                <xdr:col>17</xdr:col>
                <xdr:colOff>838200</xdr:colOff>
                <xdr:row>3</xdr:row>
                <xdr:rowOff>190500</xdr:rowOff>
              </to>
            </anchor>
          </commentPr>
        </mc:Fallback>
      </mc:AlternateContent>
    </comment>
    <comment ref="P1" authorId="0" shapeId="2055" xr:uid="{2DB9AA00-439A-BC4A-90F4-D0A9912332AA}">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15</xdr:col>
                <xdr:colOff>393700</xdr:colOff>
                <xdr:row>0</xdr:row>
                <xdr:rowOff>25400</xdr:rowOff>
              </from>
              <to>
                <xdr:col>19</xdr:col>
                <xdr:colOff>76200</xdr:colOff>
                <xdr:row>3</xdr:row>
                <xdr:rowOff>190500</xdr:rowOff>
              </to>
            </anchor>
          </commentPr>
        </mc:Fallback>
      </mc:AlternateContent>
    </comment>
    <comment ref="R1" authorId="0" shapeId="2056" xr:uid="{A40B2EF6-0B7A-154F-B48B-5FC87398A0D5}">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17</xdr:col>
                <xdr:colOff>393700</xdr:colOff>
                <xdr:row>0</xdr:row>
                <xdr:rowOff>25400</xdr:rowOff>
              </from>
              <to>
                <xdr:col>21</xdr:col>
                <xdr:colOff>63500</xdr:colOff>
                <xdr:row>3</xdr:row>
                <xdr:rowOff>190500</xdr:rowOff>
              </to>
            </anchor>
          </commentPr>
        </mc:Fallback>
      </mc:AlternateContent>
    </comment>
    <comment ref="T1" authorId="0" shapeId="2057" xr:uid="{02E81C45-6CD8-F649-A2CA-4E585F2A1885}">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20</xdr:col>
                <xdr:colOff>190500</xdr:colOff>
                <xdr:row>0</xdr:row>
                <xdr:rowOff>25400</xdr:rowOff>
              </from>
              <to>
                <xdr:col>23</xdr:col>
                <xdr:colOff>876300</xdr:colOff>
                <xdr:row>3</xdr:row>
                <xdr:rowOff>190500</xdr:rowOff>
              </to>
            </anchor>
          </commentPr>
        </mc:Fallback>
      </mc:AlternateContent>
    </comment>
    <comment ref="V1" authorId="0" shapeId="2058" xr:uid="{BFA5E870-07AF-EF4C-84B4-CF910C1F9BF8}">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22</xdr:col>
                <xdr:colOff>190500</xdr:colOff>
                <xdr:row>0</xdr:row>
                <xdr:rowOff>25400</xdr:rowOff>
              </from>
              <to>
                <xdr:col>25</xdr:col>
                <xdr:colOff>850900</xdr:colOff>
                <xdr:row>3</xdr:row>
                <xdr:rowOff>190500</xdr:rowOff>
              </to>
            </anchor>
          </commentPr>
        </mc:Fallback>
      </mc:AlternateContent>
    </comment>
    <comment ref="X1" authorId="0" shapeId="2059" xr:uid="{FAF53C03-331B-084D-8DF1-13472C3D0153}">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24</xdr:col>
                <xdr:colOff>190500</xdr:colOff>
                <xdr:row>0</xdr:row>
                <xdr:rowOff>25400</xdr:rowOff>
              </from>
              <to>
                <xdr:col>27</xdr:col>
                <xdr:colOff>876300</xdr:colOff>
                <xdr:row>3</xdr:row>
                <xdr:rowOff>190500</xdr:rowOff>
              </to>
            </anchor>
          </commentPr>
        </mc:Fallback>
      </mc:AlternateContent>
    </comment>
    <comment ref="Z1" authorId="0" shapeId="2060" xr:uid="{AFB98C87-8038-9148-9214-6952A5A89BE8}">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26</xdr:col>
                <xdr:colOff>190500</xdr:colOff>
                <xdr:row>0</xdr:row>
                <xdr:rowOff>25400</xdr:rowOff>
              </from>
              <to>
                <xdr:col>30</xdr:col>
                <xdr:colOff>12700</xdr:colOff>
                <xdr:row>3</xdr:row>
                <xdr:rowOff>177800</xdr:rowOff>
              </to>
            </anchor>
          </commentPr>
        </mc:Fallback>
      </mc:AlternateContent>
    </comment>
    <comment ref="AB1" authorId="0" shapeId="2061" xr:uid="{8113EA1C-9CAD-4049-9D10-F3DFE7C09AEB}">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28</xdr:col>
                <xdr:colOff>190500</xdr:colOff>
                <xdr:row>0</xdr:row>
                <xdr:rowOff>25400</xdr:rowOff>
              </from>
              <to>
                <xdr:col>32</xdr:col>
                <xdr:colOff>12700</xdr:colOff>
                <xdr:row>3</xdr:row>
                <xdr:rowOff>177800</xdr:rowOff>
              </to>
            </anchor>
          </commentPr>
        </mc:Fallback>
      </mc:AlternateContent>
    </comment>
    <comment ref="AD1" authorId="0" shapeId="2062" xr:uid="{08CBCE15-61A4-3748-8659-083E45420969}">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30</xdr:col>
                <xdr:colOff>190500</xdr:colOff>
                <xdr:row>0</xdr:row>
                <xdr:rowOff>25400</xdr:rowOff>
              </from>
              <to>
                <xdr:col>34</xdr:col>
                <xdr:colOff>25400</xdr:colOff>
                <xdr:row>3</xdr:row>
                <xdr:rowOff>177800</xdr:rowOff>
              </to>
            </anchor>
          </commentPr>
        </mc:Fallback>
      </mc:AlternateContent>
    </comment>
    <comment ref="AF1" authorId="0" shapeId="2063" xr:uid="{022DC485-DE64-1643-98FA-CCB64A7FED92}">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32</xdr:col>
                <xdr:colOff>190500</xdr:colOff>
                <xdr:row>0</xdr:row>
                <xdr:rowOff>25400</xdr:rowOff>
              </from>
              <to>
                <xdr:col>35</xdr:col>
                <xdr:colOff>850900</xdr:colOff>
                <xdr:row>3</xdr:row>
                <xdr:rowOff>190500</xdr:rowOff>
              </to>
            </anchor>
          </commentPr>
        </mc:Fallback>
      </mc:AlternateContent>
    </comment>
    <comment ref="AH1" authorId="0" shapeId="2064" xr:uid="{2F88A7EA-D8B7-9D46-8D6F-2AB9C145588C}">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34</xdr:col>
                <xdr:colOff>190500</xdr:colOff>
                <xdr:row>0</xdr:row>
                <xdr:rowOff>25400</xdr:rowOff>
              </from>
              <to>
                <xdr:col>38</xdr:col>
                <xdr:colOff>12700</xdr:colOff>
                <xdr:row>3</xdr:row>
                <xdr:rowOff>177800</xdr:rowOff>
              </to>
            </anchor>
          </commentPr>
        </mc:Fallback>
      </mc:AlternateContent>
    </comment>
    <comment ref="AJ1" authorId="0" shapeId="2065" xr:uid="{2EF0A9CF-4EB7-EB47-8058-414A01A5F2E2}">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36</xdr:col>
                <xdr:colOff>190500</xdr:colOff>
                <xdr:row>0</xdr:row>
                <xdr:rowOff>25400</xdr:rowOff>
              </from>
              <to>
                <xdr:col>40</xdr:col>
                <xdr:colOff>12700</xdr:colOff>
                <xdr:row>3</xdr:row>
                <xdr:rowOff>177800</xdr:rowOff>
              </to>
            </anchor>
          </commentPr>
        </mc:Fallback>
      </mc:AlternateContent>
    </comment>
    <comment ref="AL1" authorId="0" shapeId="2066" xr:uid="{AFEFED7E-A9FC-5A4A-9425-E60ACA8E3982}">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38</xdr:col>
                <xdr:colOff>190500</xdr:colOff>
                <xdr:row>0</xdr:row>
                <xdr:rowOff>25400</xdr:rowOff>
              </from>
              <to>
                <xdr:col>42</xdr:col>
                <xdr:colOff>25400</xdr:colOff>
                <xdr:row>3</xdr:row>
                <xdr:rowOff>177800</xdr:rowOff>
              </to>
            </anchor>
          </commentPr>
        </mc:Fallback>
      </mc:AlternateContent>
    </comment>
    <comment ref="AN1" authorId="0" shapeId="2067" xr:uid="{4BE2FAF5-0149-E242-A268-EA7DCCC1C2E3}">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40</xdr:col>
                <xdr:colOff>190500</xdr:colOff>
                <xdr:row>0</xdr:row>
                <xdr:rowOff>25400</xdr:rowOff>
              </from>
              <to>
                <xdr:col>43</xdr:col>
                <xdr:colOff>38100</xdr:colOff>
                <xdr:row>3</xdr:row>
                <xdr:rowOff>190500</xdr:rowOff>
              </to>
            </anchor>
          </commentPr>
        </mc:Fallback>
      </mc:AlternateContent>
    </comment>
    <comment ref="AO1" authorId="0" shapeId="2068" xr:uid="{587F96B1-6E63-8245-BF0A-4D32C957E96A}">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41</xdr:col>
                <xdr:colOff>190500</xdr:colOff>
                <xdr:row>0</xdr:row>
                <xdr:rowOff>25400</xdr:rowOff>
              </from>
              <to>
                <xdr:col>44</xdr:col>
                <xdr:colOff>25400</xdr:colOff>
                <xdr:row>3</xdr:row>
                <xdr:rowOff>190500</xdr:rowOff>
              </to>
            </anchor>
          </commentPr>
        </mc:Fallback>
      </mc:AlternateContent>
    </comment>
    <comment ref="AQ1" authorId="0" shapeId="2069" xr:uid="{FC42BF77-9EB3-D243-9940-7A492D36E2BE}">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43</xdr:col>
                <xdr:colOff>0</xdr:colOff>
                <xdr:row>0</xdr:row>
                <xdr:rowOff>25400</xdr:rowOff>
              </from>
              <to>
                <xdr:col>45</xdr:col>
                <xdr:colOff>228600</xdr:colOff>
                <xdr:row>3</xdr:row>
                <xdr:rowOff>177800</xdr:rowOff>
              </to>
            </anchor>
          </commentPr>
        </mc:Fallback>
      </mc:AlternateContent>
    </comment>
    <comment ref="AR1" authorId="0" shapeId="2070" xr:uid="{E4277C0C-B74F-2F45-AB7D-5A585D986F58}">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44</xdr:col>
                <xdr:colOff>190500</xdr:colOff>
                <xdr:row>0</xdr:row>
                <xdr:rowOff>25400</xdr:rowOff>
              </from>
              <to>
                <xdr:col>46</xdr:col>
                <xdr:colOff>419100</xdr:colOff>
                <xdr:row>3</xdr:row>
                <xdr:rowOff>177800</xdr:rowOff>
              </to>
            </anchor>
          </commentPr>
        </mc:Fallback>
      </mc:AlternateContent>
    </comment>
    <comment ref="AS1" authorId="0" shapeId="2071" xr:uid="{0ABCFF05-9516-3B45-9E14-E6DB38207264}">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45</xdr:col>
                <xdr:colOff>190500</xdr:colOff>
                <xdr:row>0</xdr:row>
                <xdr:rowOff>25400</xdr:rowOff>
              </from>
              <to>
                <xdr:col>47</xdr:col>
                <xdr:colOff>419100</xdr:colOff>
                <xdr:row>3</xdr:row>
                <xdr:rowOff>177800</xdr:rowOff>
              </to>
            </anchor>
          </commentPr>
        </mc:Fallback>
      </mc:AlternateContent>
    </comment>
    <comment ref="AT1" authorId="0" shapeId="2072" xr:uid="{0C41FF4C-9FDA-204B-A87D-3F63CB85D5E8}">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46</xdr:col>
                <xdr:colOff>190500</xdr:colOff>
                <xdr:row>0</xdr:row>
                <xdr:rowOff>25400</xdr:rowOff>
              </from>
              <to>
                <xdr:col>48</xdr:col>
                <xdr:colOff>419100</xdr:colOff>
                <xdr:row>3</xdr:row>
                <xdr:rowOff>177800</xdr:rowOff>
              </to>
            </anchor>
          </commentPr>
        </mc:Fallback>
      </mc:AlternateContent>
    </comment>
    <comment ref="AU1" authorId="0" shapeId="2073" xr:uid="{CDC9A7C6-D1C0-2C47-9A5B-4F3E22336A92}">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47</xdr:col>
                <xdr:colOff>190500</xdr:colOff>
                <xdr:row>0</xdr:row>
                <xdr:rowOff>25400</xdr:rowOff>
              </from>
              <to>
                <xdr:col>49</xdr:col>
                <xdr:colOff>419100</xdr:colOff>
                <xdr:row>3</xdr:row>
                <xdr:rowOff>177800</xdr:rowOff>
              </to>
            </anchor>
          </commentPr>
        </mc:Fallback>
      </mc:AlternateContent>
    </comment>
    <comment ref="AV1" authorId="0" shapeId="2074" xr:uid="{B8B85157-14DA-394A-97F8-F375FD999AE9}">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48</xdr:col>
                <xdr:colOff>190500</xdr:colOff>
                <xdr:row>0</xdr:row>
                <xdr:rowOff>25400</xdr:rowOff>
              </from>
              <to>
                <xdr:col>51</xdr:col>
                <xdr:colOff>215900</xdr:colOff>
                <xdr:row>3</xdr:row>
                <xdr:rowOff>177800</xdr:rowOff>
              </to>
            </anchor>
          </commentPr>
        </mc:Fallback>
      </mc:AlternateContent>
    </comment>
    <comment ref="AW1" authorId="0" shapeId="2075" xr:uid="{CDC36A27-A6D6-AB42-BBE3-B68DDC868B96}">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49</xdr:col>
                <xdr:colOff>190500</xdr:colOff>
                <xdr:row>0</xdr:row>
                <xdr:rowOff>25400</xdr:rowOff>
              </from>
              <to>
                <xdr:col>53</xdr:col>
                <xdr:colOff>12700</xdr:colOff>
                <xdr:row>3</xdr:row>
                <xdr:rowOff>177800</xdr:rowOff>
              </to>
            </anchor>
          </commentPr>
        </mc:Fallback>
      </mc:AlternateContent>
    </comment>
    <comment ref="AX1" authorId="0" shapeId="2076" xr:uid="{C4EF3014-CFE4-4043-BFAB-7DA20BEE1914}">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50</xdr:col>
                <xdr:colOff>190500</xdr:colOff>
                <xdr:row>0</xdr:row>
                <xdr:rowOff>25400</xdr:rowOff>
              </from>
              <to>
                <xdr:col>54</xdr:col>
                <xdr:colOff>12700</xdr:colOff>
                <xdr:row>3</xdr:row>
                <xdr:rowOff>177800</xdr:rowOff>
              </to>
            </anchor>
          </commentPr>
        </mc:Fallback>
      </mc:AlternateContent>
    </comment>
    <comment ref="AZ1" authorId="0" shapeId="2077" xr:uid="{33BE815A-4299-7D4E-8C0F-85F659E230E4}">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51</xdr:col>
                <xdr:colOff>203200</xdr:colOff>
                <xdr:row>0</xdr:row>
                <xdr:rowOff>25400</xdr:rowOff>
              </from>
              <to>
                <xdr:col>53</xdr:col>
                <xdr:colOff>279400</xdr:colOff>
                <xdr:row>3</xdr:row>
                <xdr:rowOff>190500</xdr:rowOff>
              </to>
            </anchor>
          </commentPr>
        </mc:Fallback>
      </mc:AlternateContent>
    </comment>
    <comment ref="BB1" authorId="0" shapeId="2078" xr:uid="{69390E2B-AAD3-194C-AAAF-6AAE88DE92E1}">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54</xdr:col>
                <xdr:colOff>190500</xdr:colOff>
                <xdr:row>0</xdr:row>
                <xdr:rowOff>25400</xdr:rowOff>
              </from>
              <to>
                <xdr:col>58</xdr:col>
                <xdr:colOff>25400</xdr:colOff>
                <xdr:row>3</xdr:row>
                <xdr:rowOff>177800</xdr:rowOff>
              </to>
            </anchor>
          </commentPr>
        </mc:Fallback>
      </mc:AlternateContent>
    </comment>
    <comment ref="BC1" authorId="0" shapeId="2079" xr:uid="{25366181-10AF-3545-8549-9D85ECF7E112}">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55</xdr:col>
                <xdr:colOff>190500</xdr:colOff>
                <xdr:row>0</xdr:row>
                <xdr:rowOff>25400</xdr:rowOff>
              </from>
              <to>
                <xdr:col>59</xdr:col>
                <xdr:colOff>0</xdr:colOff>
                <xdr:row>3</xdr:row>
                <xdr:rowOff>177800</xdr:rowOff>
              </to>
            </anchor>
          </commentPr>
        </mc:Fallback>
      </mc:AlternateContent>
    </comment>
    <comment ref="BD1" authorId="0" shapeId="2080" xr:uid="{4E842414-2208-AC4F-B85E-975845FFD6A6}">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55</xdr:col>
                <xdr:colOff>393700</xdr:colOff>
                <xdr:row>0</xdr:row>
                <xdr:rowOff>25400</xdr:rowOff>
              </from>
              <to>
                <xdr:col>57</xdr:col>
                <xdr:colOff>584200</xdr:colOff>
                <xdr:row>3</xdr:row>
                <xdr:rowOff>177800</xdr:rowOff>
              </to>
            </anchor>
          </commentPr>
        </mc:Fallback>
      </mc:AlternateContent>
    </comment>
    <comment ref="BF1" authorId="0" shapeId="2081" xr:uid="{BB163952-D835-1145-A4DD-E1A7682DADFD}">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57</xdr:col>
                <xdr:colOff>393700</xdr:colOff>
                <xdr:row>0</xdr:row>
                <xdr:rowOff>25400</xdr:rowOff>
              </from>
              <to>
                <xdr:col>59</xdr:col>
                <xdr:colOff>584200</xdr:colOff>
                <xdr:row>3</xdr:row>
                <xdr:rowOff>177800</xdr:rowOff>
              </to>
            </anchor>
          </commentPr>
        </mc:Fallback>
      </mc:AlternateContent>
    </comment>
    <comment ref="BH1" authorId="0" shapeId="2082" xr:uid="{E12D5B19-CDEF-7D47-A74F-CE6A8833D4C5}">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59</xdr:col>
                <xdr:colOff>203200</xdr:colOff>
                <xdr:row>0</xdr:row>
                <xdr:rowOff>25400</xdr:rowOff>
              </from>
              <to>
                <xdr:col>61</xdr:col>
                <xdr:colOff>393700</xdr:colOff>
                <xdr:row>3</xdr:row>
                <xdr:rowOff>190500</xdr:rowOff>
              </to>
            </anchor>
          </commentPr>
        </mc:Fallback>
      </mc:AlternateContent>
    </comment>
    <comment ref="BJ1" authorId="0" shapeId="2083" xr:uid="{24A3D10A-F967-3747-B5D5-22A0A8736BA5}">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61</xdr:col>
                <xdr:colOff>203200</xdr:colOff>
                <xdr:row>0</xdr:row>
                <xdr:rowOff>25400</xdr:rowOff>
              </from>
              <to>
                <xdr:col>63</xdr:col>
                <xdr:colOff>393700</xdr:colOff>
                <xdr:row>3</xdr:row>
                <xdr:rowOff>190500</xdr:rowOff>
              </to>
            </anchor>
          </commentPr>
        </mc:Fallback>
      </mc:AlternateContent>
    </comment>
    <comment ref="BL1" authorId="0" shapeId="2084" xr:uid="{4FD2B234-A8CC-1D43-91EF-BAB60C1B09AD}">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63</xdr:col>
                <xdr:colOff>203200</xdr:colOff>
                <xdr:row>0</xdr:row>
                <xdr:rowOff>25400</xdr:rowOff>
              </from>
              <to>
                <xdr:col>65</xdr:col>
                <xdr:colOff>393700</xdr:colOff>
                <xdr:row>3</xdr:row>
                <xdr:rowOff>190500</xdr:rowOff>
              </to>
            </anchor>
          </commentPr>
        </mc:Fallback>
      </mc:AlternateContent>
    </comment>
    <comment ref="BN1" authorId="0" shapeId="2085" xr:uid="{DE1D5430-E8EF-DE48-A2D5-233DF838E191}">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65</xdr:col>
                <xdr:colOff>203200</xdr:colOff>
                <xdr:row>0</xdr:row>
                <xdr:rowOff>25400</xdr:rowOff>
              </from>
              <to>
                <xdr:col>67</xdr:col>
                <xdr:colOff>393700</xdr:colOff>
                <xdr:row>3</xdr:row>
                <xdr:rowOff>190500</xdr:rowOff>
              </to>
            </anchor>
          </commentPr>
        </mc:Fallback>
      </mc:AlternateContent>
    </comment>
    <comment ref="BP1" authorId="0" shapeId="2086" xr:uid="{ABDBA644-29E5-024C-97BA-15D0B7A964F3}">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67</xdr:col>
                <xdr:colOff>203200</xdr:colOff>
                <xdr:row>0</xdr:row>
                <xdr:rowOff>25400</xdr:rowOff>
              </from>
              <to>
                <xdr:col>69</xdr:col>
                <xdr:colOff>393700</xdr:colOff>
                <xdr:row>3</xdr:row>
                <xdr:rowOff>190500</xdr:rowOff>
              </to>
            </anchor>
          </commentPr>
        </mc:Fallback>
      </mc:AlternateContent>
    </comment>
    <comment ref="BR1" authorId="0" shapeId="2087" xr:uid="{7D27C4C7-45B7-6641-893B-CFB8E0932E0E}">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69</xdr:col>
                <xdr:colOff>203200</xdr:colOff>
                <xdr:row>0</xdr:row>
                <xdr:rowOff>25400</xdr:rowOff>
              </from>
              <to>
                <xdr:col>71</xdr:col>
                <xdr:colOff>215900</xdr:colOff>
                <xdr:row>3</xdr:row>
                <xdr:rowOff>190500</xdr:rowOff>
              </to>
            </anchor>
          </commentPr>
        </mc:Fallback>
      </mc:AlternateContent>
    </comment>
    <comment ref="BT1" authorId="0" shapeId="2088" xr:uid="{F99E41BB-D821-F34E-8AF9-824BA61ACD66}">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71</xdr:col>
                <xdr:colOff>203200</xdr:colOff>
                <xdr:row>0</xdr:row>
                <xdr:rowOff>25400</xdr:rowOff>
              </from>
              <to>
                <xdr:col>73</xdr:col>
                <xdr:colOff>215900</xdr:colOff>
                <xdr:row>3</xdr:row>
                <xdr:rowOff>190500</xdr:rowOff>
              </to>
            </anchor>
          </commentPr>
        </mc:Fallback>
      </mc:AlternateContent>
    </comment>
    <comment ref="BV1" authorId="0" shapeId="2089" xr:uid="{39CCA8BE-EDFB-4840-AE7B-E3B4EAEB3DDA}">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73</xdr:col>
                <xdr:colOff>203200</xdr:colOff>
                <xdr:row>0</xdr:row>
                <xdr:rowOff>25400</xdr:rowOff>
              </from>
              <to>
                <xdr:col>77</xdr:col>
                <xdr:colOff>203200</xdr:colOff>
                <xdr:row>3</xdr:row>
                <xdr:rowOff>177800</xdr:rowOff>
              </to>
            </anchor>
          </commentPr>
        </mc:Fallback>
      </mc:AlternateContent>
    </comment>
    <comment ref="BX1" authorId="0" shapeId="2090" xr:uid="{C8CBB827-2FC4-8348-A894-FCFA308784C1}">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75</xdr:col>
                <xdr:colOff>393700</xdr:colOff>
                <xdr:row>0</xdr:row>
                <xdr:rowOff>25400</xdr:rowOff>
              </from>
              <to>
                <xdr:col>77</xdr:col>
                <xdr:colOff>584200</xdr:colOff>
                <xdr:row>3</xdr:row>
                <xdr:rowOff>190500</xdr:rowOff>
              </to>
            </anchor>
          </commentPr>
        </mc:Fallback>
      </mc:AlternateContent>
    </comment>
    <comment ref="BZ1" authorId="0" shapeId="2091" xr:uid="{721FF3C7-2466-3541-8E0E-B81753E1D62B}">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79</xdr:col>
                <xdr:colOff>0</xdr:colOff>
                <xdr:row>0</xdr:row>
                <xdr:rowOff>25400</xdr:rowOff>
              </from>
              <to>
                <xdr:col>83</xdr:col>
                <xdr:colOff>0</xdr:colOff>
                <xdr:row>3</xdr:row>
                <xdr:rowOff>177800</xdr:rowOff>
              </to>
            </anchor>
          </commentPr>
        </mc:Fallback>
      </mc:AlternateContent>
    </comment>
    <comment ref="CB1" authorId="0" shapeId="2092" xr:uid="{C5E107D2-2DF2-4243-B337-1D3F4A21CB18}">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79</xdr:col>
                <xdr:colOff>203200</xdr:colOff>
                <xdr:row>0</xdr:row>
                <xdr:rowOff>25400</xdr:rowOff>
              </from>
              <to>
                <xdr:col>81</xdr:col>
                <xdr:colOff>215900</xdr:colOff>
                <xdr:row>3</xdr:row>
                <xdr:rowOff>190500</xdr:rowOff>
              </to>
            </anchor>
          </commentPr>
        </mc:Fallback>
      </mc:AlternateContent>
    </comment>
    <comment ref="CD1" authorId="0" shapeId="2093" xr:uid="{1623E37D-2606-4544-B874-D5CA4E84C81B}">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83</xdr:col>
                <xdr:colOff>0</xdr:colOff>
                <xdr:row>0</xdr:row>
                <xdr:rowOff>25400</xdr:rowOff>
              </from>
              <to>
                <xdr:col>89</xdr:col>
                <xdr:colOff>0</xdr:colOff>
                <xdr:row>3</xdr:row>
                <xdr:rowOff>190500</xdr:rowOff>
              </to>
            </anchor>
          </commentPr>
        </mc:Fallback>
      </mc:AlternateContent>
    </comment>
    <comment ref="CF1" authorId="0" shapeId="2094" xr:uid="{3EFF709D-1B5A-FF41-B11D-240E7A30C20B}">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anchor>
              <from>
                <xdr:col>83</xdr:col>
                <xdr:colOff>393700</xdr:colOff>
                <xdr:row>0</xdr:row>
                <xdr:rowOff>25400</xdr:rowOff>
              </from>
              <to>
                <xdr:col>85</xdr:col>
                <xdr:colOff>584200</xdr:colOff>
                <xdr:row>3</xdr:row>
                <xdr:rowOff>190500</xdr:rowOff>
              </to>
            </anchor>
          </commentPr>
        </mc:Fallback>
      </mc:AlternateContent>
    </comment>
    <comment ref="CJ1" authorId="0" shapeId="2095" xr:uid="{28609675-761F-014F-B0FC-6AA6B4859E72}">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87</xdr:col>
                <xdr:colOff>393700</xdr:colOff>
                <xdr:row>0</xdr:row>
                <xdr:rowOff>25400</xdr:rowOff>
              </from>
              <to>
                <xdr:col>87</xdr:col>
                <xdr:colOff>584200</xdr:colOff>
                <xdr:row>3</xdr:row>
                <xdr:rowOff>190500</xdr:rowOff>
              </to>
            </anchor>
          </commentPr>
        </mc:Fallback>
      </mc:AlternateContent>
    </comment>
    <comment ref="CL1" authorId="0" shapeId="2096" xr:uid="{7E1E0F84-EAB8-DD4C-A85C-3F3F22FB8C37}">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anchor>
              <from>
                <xdr:col>90</xdr:col>
                <xdr:colOff>0</xdr:colOff>
                <xdr:row>0</xdr:row>
                <xdr:rowOff>25400</xdr:rowOff>
              </from>
              <to>
                <xdr:col>94</xdr:col>
                <xdr:colOff>0</xdr:colOff>
                <xdr:row>3</xdr:row>
                <xdr:rowOff>190500</xdr:rowOff>
              </to>
            </anchor>
          </commentPr>
        </mc:Fallback>
      </mc:AlternateContent>
    </comment>
    <comment ref="CM1" authorId="0" shapeId="2097" xr:uid="{6028ED03-CF05-CE40-B370-3CA8495808FE}">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anchor>
              <from>
                <xdr:col>90</xdr:col>
                <xdr:colOff>393700</xdr:colOff>
                <xdr:row>0</xdr:row>
                <xdr:rowOff>25400</xdr:rowOff>
              </from>
              <to>
                <xdr:col>92</xdr:col>
                <xdr:colOff>584200</xdr:colOff>
                <xdr:row>3</xdr:row>
                <xdr:rowOff>190500</xdr:rowOff>
              </to>
            </anchor>
          </commentPr>
        </mc:Fallback>
      </mc:AlternateContent>
    </comment>
    <comment ref="CO1" authorId="0" shapeId="2098" xr:uid="{E371B2AD-1089-1647-A625-1F195F92E283}">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anchor>
              <from>
                <xdr:col>92</xdr:col>
                <xdr:colOff>393700</xdr:colOff>
                <xdr:row>0</xdr:row>
                <xdr:rowOff>25400</xdr:rowOff>
              </from>
              <to>
                <xdr:col>94</xdr:col>
                <xdr:colOff>584200</xdr:colOff>
                <xdr:row>3</xdr:row>
                <xdr:rowOff>190500</xdr:rowOff>
              </to>
            </anchor>
          </commentPr>
        </mc:Fallback>
      </mc:AlternateContent>
    </comment>
    <comment ref="CQ1" authorId="0" shapeId="2099" xr:uid="{C39354CB-D681-5541-9EA3-AEB61AFA7928}">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anchor>
              <from>
                <xdr:col>94</xdr:col>
                <xdr:colOff>393700</xdr:colOff>
                <xdr:row>0</xdr:row>
                <xdr:rowOff>25400</xdr:rowOff>
              </from>
              <to>
                <xdr:col>96</xdr:col>
                <xdr:colOff>584200</xdr:colOff>
                <xdr:row>3</xdr:row>
                <xdr:rowOff>190500</xdr:rowOff>
              </to>
            </anchor>
          </commentPr>
        </mc:Fallback>
      </mc:AlternateContent>
    </comment>
    <comment ref="CS1" authorId="0" shapeId="2100" xr:uid="{40D6EF7D-6D29-AB4A-9706-E98D29DA1A6D}">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anchor>
              <from>
                <xdr:col>96</xdr:col>
                <xdr:colOff>203200</xdr:colOff>
                <xdr:row>0</xdr:row>
                <xdr:rowOff>25400</xdr:rowOff>
              </from>
              <to>
                <xdr:col>98</xdr:col>
                <xdr:colOff>215900</xdr:colOff>
                <xdr:row>3</xdr:row>
                <xdr:rowOff>190500</xdr:rowOff>
              </to>
            </anchor>
          </commentPr>
        </mc:Fallback>
      </mc:AlternateContent>
    </comment>
    <comment ref="CU1" authorId="0" shapeId="2101" xr:uid="{96454B9D-921D-044A-A46F-AFFD3FFBFE6D}">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anchor>
              <from>
                <xdr:col>98</xdr:col>
                <xdr:colOff>203200</xdr:colOff>
                <xdr:row>0</xdr:row>
                <xdr:rowOff>25400</xdr:rowOff>
              </from>
              <to>
                <xdr:col>100</xdr:col>
                <xdr:colOff>215900</xdr:colOff>
                <xdr:row>3</xdr:row>
                <xdr:rowOff>190500</xdr:rowOff>
              </to>
            </anchor>
          </commentPr>
        </mc:Fallback>
      </mc:AlternateContent>
    </comment>
    <comment ref="CW1" authorId="0" shapeId="2102" xr:uid="{2369DB49-6EE2-8846-B13A-D65F3B8F0D97}">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anchor>
              <from>
                <xdr:col>100</xdr:col>
                <xdr:colOff>393700</xdr:colOff>
                <xdr:row>0</xdr:row>
                <xdr:rowOff>25400</xdr:rowOff>
              </from>
              <to>
                <xdr:col>102</xdr:col>
                <xdr:colOff>203200</xdr:colOff>
                <xdr:row>3</xdr:row>
                <xdr:rowOff>190500</xdr:rowOff>
              </to>
            </anchor>
          </commentPr>
        </mc:Fallback>
      </mc:AlternateContent>
    </comment>
    <comment ref="CY1" authorId="0" shapeId="2103" xr:uid="{C11EDEBC-DF00-F849-A73C-EFDCBBC9E6CA}">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anchor>
              <from>
                <xdr:col>102</xdr:col>
                <xdr:colOff>203200</xdr:colOff>
                <xdr:row>0</xdr:row>
                <xdr:rowOff>25400</xdr:rowOff>
              </from>
              <to>
                <xdr:col>104</xdr:col>
                <xdr:colOff>215900</xdr:colOff>
                <xdr:row>3</xdr:row>
                <xdr:rowOff>190500</xdr:rowOff>
              </to>
            </anchor>
          </commentPr>
        </mc:Fallback>
      </mc:AlternateContent>
    </comment>
    <comment ref="DA1" authorId="0" shapeId="2104" xr:uid="{55355439-6229-7F4E-83F8-4A2E5F1B3EC5}">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anchor>
              <from>
                <xdr:col>104</xdr:col>
                <xdr:colOff>203200</xdr:colOff>
                <xdr:row>0</xdr:row>
                <xdr:rowOff>25400</xdr:rowOff>
              </from>
              <to>
                <xdr:col>106</xdr:col>
                <xdr:colOff>215900</xdr:colOff>
                <xdr:row>3</xdr:row>
                <xdr:rowOff>190500</xdr:rowOff>
              </to>
            </anchor>
          </commentPr>
        </mc:Fallback>
      </mc:AlternateContent>
    </comment>
    <comment ref="DE1" authorId="0" shapeId="2105" xr:uid="{CA2F3EB8-5239-6A44-8BCC-DC686658535D}">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108</xdr:col>
                <xdr:colOff>203200</xdr:colOff>
                <xdr:row>0</xdr:row>
                <xdr:rowOff>25400</xdr:rowOff>
              </from>
              <to>
                <xdr:col>108</xdr:col>
                <xdr:colOff>215900</xdr:colOff>
                <xdr:row>3</xdr:row>
                <xdr:rowOff>190500</xdr:rowOff>
              </to>
            </anchor>
          </commentPr>
        </mc:Fallback>
      </mc:AlternateContent>
    </comment>
    <comment ref="DI1" authorId="0" shapeId="2106" xr:uid="{7F5A5B90-844A-E443-9457-96648357F602}">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112</xdr:col>
                <xdr:colOff>203200</xdr:colOff>
                <xdr:row>0</xdr:row>
                <xdr:rowOff>25400</xdr:rowOff>
              </from>
              <to>
                <xdr:col>115</xdr:col>
                <xdr:colOff>215900</xdr:colOff>
                <xdr:row>3</xdr:row>
                <xdr:rowOff>190500</xdr:rowOff>
              </to>
            </anchor>
          </commentPr>
        </mc:Fallback>
      </mc:AlternateContent>
    </comment>
    <comment ref="DK1" authorId="0" shapeId="2107" xr:uid="{E4E06889-37C0-BB4E-A3DB-7FE6E42C712B}">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115</xdr:col>
                <xdr:colOff>190500</xdr:colOff>
                <xdr:row>0</xdr:row>
                <xdr:rowOff>25400</xdr:rowOff>
              </from>
              <to>
                <xdr:col>119</xdr:col>
                <xdr:colOff>787400</xdr:colOff>
                <xdr:row>3</xdr:row>
                <xdr:rowOff>177800</xdr:rowOff>
              </to>
            </anchor>
          </commentPr>
        </mc:Fallback>
      </mc:AlternateContent>
    </comment>
    <comment ref="DL1" authorId="0" shapeId="2108" xr:uid="{AC54CBDD-FC57-FC4A-A7D6-3CC4CF66A25C}">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115</xdr:col>
                <xdr:colOff>203200</xdr:colOff>
                <xdr:row>0</xdr:row>
                <xdr:rowOff>25400</xdr:rowOff>
              </from>
              <to>
                <xdr:col>117</xdr:col>
                <xdr:colOff>215900</xdr:colOff>
                <xdr:row>3</xdr:row>
                <xdr:rowOff>177800</xdr:rowOff>
              </to>
            </anchor>
          </commentPr>
        </mc:Fallback>
      </mc:AlternateContent>
    </comment>
    <comment ref="EE1" authorId="0" shapeId="2109" xr:uid="{5F7E6464-8F17-D043-ACAA-E2AFF59C7F90}">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134</xdr:col>
                <xdr:colOff>203200</xdr:colOff>
                <xdr:row>0</xdr:row>
                <xdr:rowOff>25400</xdr:rowOff>
              </from>
              <to>
                <xdr:col>134</xdr:col>
                <xdr:colOff>393700</xdr:colOff>
                <xdr:row>3</xdr:row>
                <xdr:rowOff>190500</xdr:rowOff>
              </to>
            </anchor>
          </commentPr>
        </mc:Fallback>
      </mc:AlternateContent>
    </comment>
    <comment ref="EG1" authorId="0" shapeId="2110" xr:uid="{C785165B-B65C-344B-B8F1-72CEE52CEDC8}">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136</xdr:col>
                <xdr:colOff>203200</xdr:colOff>
                <xdr:row>0</xdr:row>
                <xdr:rowOff>25400</xdr:rowOff>
              </from>
              <to>
                <xdr:col>136</xdr:col>
                <xdr:colOff>215900</xdr:colOff>
                <xdr:row>3</xdr:row>
                <xdr:rowOff>190500</xdr:rowOff>
              </to>
            </anchor>
          </commentPr>
        </mc:Fallback>
      </mc:AlternateContent>
    </comment>
    <comment ref="EK1" authorId="0" shapeId="2111" xr:uid="{47AB81A8-6CC5-5243-9073-D9F8012BF79C}">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141</xdr:col>
                <xdr:colOff>190500</xdr:colOff>
                <xdr:row>0</xdr:row>
                <xdr:rowOff>25400</xdr:rowOff>
              </from>
              <to>
                <xdr:col>144</xdr:col>
                <xdr:colOff>825500</xdr:colOff>
                <xdr:row>3</xdr:row>
                <xdr:rowOff>165100</xdr:rowOff>
              </to>
            </anchor>
          </commentPr>
        </mc:Fallback>
      </mc:AlternateContent>
    </comment>
    <comment ref="EM1" authorId="0" shapeId="2112" xr:uid="{97714063-457F-B14A-BFF4-987BD9DAFBC4}">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143</xdr:col>
                <xdr:colOff>190500</xdr:colOff>
                <xdr:row>0</xdr:row>
                <xdr:rowOff>25400</xdr:rowOff>
              </from>
              <to>
                <xdr:col>144</xdr:col>
                <xdr:colOff>177800</xdr:colOff>
                <xdr:row>3</xdr:row>
                <xdr:rowOff>190500</xdr:rowOff>
              </to>
            </anchor>
          </commentPr>
        </mc:Fallback>
      </mc:AlternateContent>
    </comment>
    <comment ref="EO1" authorId="0" shapeId="2113" xr:uid="{75744E6C-1CAF-5A41-B1CF-4619DC5ACBD7}">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145</xdr:col>
                <xdr:colOff>190500</xdr:colOff>
                <xdr:row>0</xdr:row>
                <xdr:rowOff>25400</xdr:rowOff>
              </from>
              <to>
                <xdr:col>149</xdr:col>
                <xdr:colOff>190500</xdr:colOff>
                <xdr:row>3</xdr:row>
                <xdr:rowOff>177800</xdr:rowOff>
              </to>
            </anchor>
          </commentPr>
        </mc:Fallback>
      </mc:AlternateContent>
    </comment>
    <comment ref="ES1" authorId="0" shapeId="2114" xr:uid="{1A512F97-C5C6-4B4C-BC08-67023A0B9F52}">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149</xdr:col>
                <xdr:colOff>190500</xdr:colOff>
                <xdr:row>0</xdr:row>
                <xdr:rowOff>25400</xdr:rowOff>
              </from>
              <to>
                <xdr:col>154</xdr:col>
                <xdr:colOff>762000</xdr:colOff>
                <xdr:row>3</xdr:row>
                <xdr:rowOff>177800</xdr:rowOff>
              </to>
            </anchor>
          </commentPr>
        </mc:Fallback>
      </mc:AlternateContent>
    </comment>
    <comment ref="EU1" authorId="0" shapeId="2115" xr:uid="{B2C5EE5C-F815-B84E-916C-22952938220F}">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151</xdr:col>
                <xdr:colOff>190500</xdr:colOff>
                <xdr:row>0</xdr:row>
                <xdr:rowOff>25400</xdr:rowOff>
              </from>
              <to>
                <xdr:col>156</xdr:col>
                <xdr:colOff>736600</xdr:colOff>
                <xdr:row>3</xdr:row>
                <xdr:rowOff>177800</xdr:rowOff>
              </to>
            </anchor>
          </commentPr>
        </mc:Fallback>
      </mc:AlternateContent>
    </comment>
    <comment ref="EY1" authorId="0" shapeId="2116" xr:uid="{3A36D14B-0ED3-D140-AB01-D8AAB1CBB171}">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156</xdr:col>
                <xdr:colOff>774700</xdr:colOff>
                <xdr:row>0</xdr:row>
                <xdr:rowOff>25400</xdr:rowOff>
              </from>
              <to>
                <xdr:col>159</xdr:col>
                <xdr:colOff>609600</xdr:colOff>
                <xdr:row>3</xdr:row>
                <xdr:rowOff>190500</xdr:rowOff>
              </to>
            </anchor>
          </commentPr>
        </mc:Fallback>
      </mc:AlternateContent>
    </comment>
    <comment ref="FA1" authorId="0" shapeId="2117" xr:uid="{3E39F31A-A631-F347-BA83-7E8859D30332}">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157</xdr:col>
                <xdr:colOff>190500</xdr:colOff>
                <xdr:row>0</xdr:row>
                <xdr:rowOff>25400</xdr:rowOff>
              </from>
              <to>
                <xdr:col>160</xdr:col>
                <xdr:colOff>25400</xdr:colOff>
                <xdr:row>3</xdr:row>
                <xdr:rowOff>190500</xdr:rowOff>
              </to>
            </anchor>
          </commentPr>
        </mc:Fallback>
      </mc:AlternateContent>
    </comment>
    <comment ref="FB1" authorId="0" shapeId="2118" xr:uid="{17BE23C9-B7BB-AA47-9422-AFABC296F288}">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158</xdr:col>
                <xdr:colOff>190500</xdr:colOff>
                <xdr:row>0</xdr:row>
                <xdr:rowOff>25400</xdr:rowOff>
              </from>
              <to>
                <xdr:col>161</xdr:col>
                <xdr:colOff>25400</xdr:colOff>
                <xdr:row>3</xdr:row>
                <xdr:rowOff>190500</xdr:rowOff>
              </to>
            </anchor>
          </commentPr>
        </mc:Fallback>
      </mc:AlternateContent>
    </comment>
    <comment ref="FD1" authorId="0" shapeId="2119" xr:uid="{77516274-C079-BD4E-963D-E7E3E599866E}">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159</xdr:col>
                <xdr:colOff>393700</xdr:colOff>
                <xdr:row>0</xdr:row>
                <xdr:rowOff>25400</xdr:rowOff>
              </from>
              <to>
                <xdr:col>162</xdr:col>
                <xdr:colOff>215900</xdr:colOff>
                <xdr:row>3</xdr:row>
                <xdr:rowOff>190500</xdr:rowOff>
              </to>
            </anchor>
          </commentPr>
        </mc:Fallback>
      </mc:AlternateContent>
    </comment>
    <comment ref="FE1" authorId="0" shapeId="2120" xr:uid="{8779C464-5EA4-9F42-BFBC-B56CF732E1AF}">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161</xdr:col>
                <xdr:colOff>190500</xdr:colOff>
                <xdr:row>0</xdr:row>
                <xdr:rowOff>25400</xdr:rowOff>
              </from>
              <to>
                <xdr:col>164</xdr:col>
                <xdr:colOff>812800</xdr:colOff>
                <xdr:row>3</xdr:row>
                <xdr:rowOff>190500</xdr:rowOff>
              </to>
            </anchor>
          </commentPr>
        </mc:Fallback>
      </mc:AlternateContent>
    </comment>
    <comment ref="FI1" authorId="0" shapeId="2121" xr:uid="{3B22B65B-E55C-3743-B2B8-F85360B07485}">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165</xdr:col>
                <xdr:colOff>190500</xdr:colOff>
                <xdr:row>0</xdr:row>
                <xdr:rowOff>25400</xdr:rowOff>
              </from>
              <to>
                <xdr:col>169</xdr:col>
                <xdr:colOff>127000</xdr:colOff>
                <xdr:row>3</xdr:row>
                <xdr:rowOff>177800</xdr:rowOff>
              </to>
            </anchor>
          </commentPr>
        </mc:Fallback>
      </mc:AlternateContent>
    </comment>
    <comment ref="FJ1" authorId="0" shapeId="2122" xr:uid="{29E1A015-696E-5C4F-87BF-DA9C41DFCB7E}">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166</xdr:col>
                <xdr:colOff>190500</xdr:colOff>
                <xdr:row>0</xdr:row>
                <xdr:rowOff>25400</xdr:rowOff>
              </from>
              <to>
                <xdr:col>170</xdr:col>
                <xdr:colOff>127000</xdr:colOff>
                <xdr:row>3</xdr:row>
                <xdr:rowOff>177800</xdr:rowOff>
              </to>
            </anchor>
          </commentPr>
        </mc:Fallback>
      </mc:AlternateContent>
    </comment>
    <comment ref="FT1" authorId="0" shapeId="2123" xr:uid="{8004D9F5-B437-384F-AB85-42A52313B83D}">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176</xdr:col>
                <xdr:colOff>190500</xdr:colOff>
                <xdr:row>0</xdr:row>
                <xdr:rowOff>25400</xdr:rowOff>
              </from>
              <to>
                <xdr:col>179</xdr:col>
                <xdr:colOff>914400</xdr:colOff>
                <xdr:row>3</xdr:row>
                <xdr:rowOff>165100</xdr:rowOff>
              </to>
            </anchor>
          </commentPr>
        </mc:Fallback>
      </mc:AlternateContent>
    </comment>
    <comment ref="B16" authorId="0" shapeId="2124" xr:uid="{83E5AB48-B492-AF4E-82F1-4A532B5A52E4}">
      <text>
        <r>
          <rPr>
            <b/>
            <sz val="10"/>
            <color rgb="FF000000"/>
            <rFont val="Tahoma"/>
            <family val="2"/>
          </rPr>
          <t xml:space="preserve">&lt;5% = RED
</t>
        </r>
      </text>
      <mc:AlternateContent xmlns:mc="http://schemas.openxmlformats.org/markup-compatibility/2006">
        <mc:Choice Requires="v"/>
        <mc:Fallback>
          <commentPr defaultSize="0" autoFill="0" autoLine="0" textVAlign="center">
            <anchor>
              <from>
                <xdr:col>3</xdr:col>
                <xdr:colOff>0</xdr:colOff>
                <xdr:row>16</xdr:row>
                <xdr:rowOff>76200</xdr:rowOff>
              </from>
              <to>
                <xdr:col>5</xdr:col>
                <xdr:colOff>177800</xdr:colOff>
                <xdr:row>17</xdr:row>
                <xdr:rowOff>190500</xdr:rowOff>
              </to>
            </anchor>
          </commentPr>
        </mc:Fallback>
      </mc:AlternateContent>
    </comment>
    <comment ref="B17" authorId="0" shapeId="2125" xr:uid="{15CF4DA1-C322-1C4E-A2CD-F163EC150EDA}">
      <text>
        <r>
          <rPr>
            <b/>
            <sz val="11"/>
            <color rgb="FF000000"/>
            <rFont val="Calibri"/>
            <family val="2"/>
          </rPr>
          <t xml:space="preserve">RUT BPS &lt; or= 11%
</t>
        </r>
        <r>
          <rPr>
            <b/>
            <sz val="11"/>
            <color rgb="FF000000"/>
            <rFont val="Calibri"/>
            <family val="2"/>
          </rPr>
          <t xml:space="preserve">RUT BCS &lt; or= 9%
</t>
        </r>
        <r>
          <rPr>
            <b/>
            <sz val="11"/>
            <color rgb="FF000000"/>
            <rFont val="Calibri"/>
            <family val="2"/>
          </rPr>
          <t xml:space="preserve">SPX BPS &lt; or = 9% or 11%? 
</t>
        </r>
        <r>
          <rPr>
            <b/>
            <sz val="11"/>
            <color rgb="FF000000"/>
            <rFont val="Calibri"/>
            <family val="2"/>
          </rPr>
          <t>SPX BCS &lt; or = 9%</t>
        </r>
        <r>
          <rPr>
            <sz val="9"/>
            <color rgb="FF000000"/>
            <rFont val="Tahoma"/>
            <family val="2"/>
          </rPr>
          <t xml:space="preserve">
</t>
        </r>
      </text>
      <mc:AlternateContent xmlns:mc="http://schemas.openxmlformats.org/markup-compatibility/2006">
        <mc:Choice Requires="v"/>
        <mc:Fallback>
          <commentPr defaultSize="0" autoFill="0" autoLine="0">
            <anchor>
              <from>
                <xdr:col>4</xdr:col>
                <xdr:colOff>711200</xdr:colOff>
                <xdr:row>17</xdr:row>
                <xdr:rowOff>38100</xdr:rowOff>
              </from>
              <to>
                <xdr:col>6</xdr:col>
                <xdr:colOff>965200</xdr:colOff>
                <xdr:row>20</xdr:row>
                <xdr:rowOff>165100</xdr:rowOff>
              </to>
            </anchor>
          </commentPr>
        </mc:Fallback>
      </mc:AlternateContent>
    </comment>
    <comment ref="B40" authorId="0" shapeId="2126" xr:uid="{39243B72-E4E7-6A49-AF51-E4C80DF38040}">
      <text>
        <r>
          <rPr>
            <b/>
            <sz val="9"/>
            <color rgb="FF000000"/>
            <rFont val="Tahoma"/>
            <family val="2"/>
          </rPr>
          <t xml:space="preserve">Calculates based on the lower of the Kelly Max Bet &amp; Rule 1 Max Margin.
</t>
        </r>
        <r>
          <rPr>
            <sz val="9"/>
            <color rgb="FF000000"/>
            <rFont val="Tahoma"/>
            <family val="2"/>
          </rPr>
          <t xml:space="preserve">
</t>
        </r>
      </text>
      <mc:AlternateContent xmlns:mc="http://schemas.openxmlformats.org/markup-compatibility/2006">
        <mc:Choice Requires="v"/>
        <mc:Fallback>
          <commentPr defaultSize="0" autoFill="0" autoLine="0">
            <anchor>
              <from>
                <xdr:col>3</xdr:col>
                <xdr:colOff>0</xdr:colOff>
                <xdr:row>40</xdr:row>
                <xdr:rowOff>76200</xdr:rowOff>
              </from>
              <to>
                <xdr:col>6</xdr:col>
                <xdr:colOff>0</xdr:colOff>
                <xdr:row>44</xdr:row>
                <xdr:rowOff>88900</xdr:rowOff>
              </to>
            </anchor>
          </commentPr>
        </mc:Fallback>
      </mc:AlternateContent>
    </comment>
    <comment ref="B59" authorId="1" shapeId="2127" xr:uid="{2790FC1E-8430-9A46-9793-64291800FE61}">
      <text>
        <r>
          <rPr>
            <b/>
            <sz val="10"/>
            <color rgb="FF000000"/>
            <rFont val="Tahoma"/>
            <family val="2"/>
          </rPr>
          <t>Input only required if trade is closed with a debit</t>
        </r>
      </text>
      <mc:AlternateContent xmlns:mc="http://schemas.openxmlformats.org/markup-compatibility/2006">
        <mc:Choice Requires="v"/>
        <mc:Fallback>
          <commentPr defaultSize="0" autoFill="0" autoLine="0">
            <anchor>
              <from>
                <xdr:col>3</xdr:col>
                <xdr:colOff>0</xdr:colOff>
                <xdr:row>53</xdr:row>
                <xdr:rowOff>88900</xdr:rowOff>
              </from>
              <to>
                <xdr:col>8</xdr:col>
                <xdr:colOff>800100</xdr:colOff>
                <xdr:row>62</xdr:row>
                <xdr:rowOff>152400</xdr:rowOff>
              </to>
            </anchor>
          </commentPr>
        </mc:Fallback>
      </mc:AlternateContent>
    </comment>
  </commentList>
</comments>
</file>

<file path=xl/comments2.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Travis R Parker</author>
    <author>Microsoft Office User</author>
    <author>Julie Alfring</author>
  </authors>
  <commentList>
    <comment ref="D1" authorId="0" shapeId="3073" xr:uid="{00000000-0006-0000-0300-000001000000}">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t>
        </r>
      </text>
      <mc:AlternateContent xmlns:mc="http://schemas.openxmlformats.org/markup-compatibility/2006">
        <mc:Choice Requires="v"/>
        <mc:Fallback>
          <commentPr defaultSize="0" autoFill="0" autoLine="0" textVAlign="center">
            <anchor>
              <from>
                <xdr:col>4</xdr:col>
                <xdr:colOff>101600</xdr:colOff>
                <xdr:row>0</xdr:row>
                <xdr:rowOff>25400</xdr:rowOff>
              </from>
              <to>
                <xdr:col>6</xdr:col>
                <xdr:colOff>152400</xdr:colOff>
                <xdr:row>2</xdr:row>
                <xdr:rowOff>203200</xdr:rowOff>
              </to>
            </anchor>
          </commentPr>
        </mc:Fallback>
      </mc:AlternateContent>
    </comment>
    <comment ref="E1" authorId="0" shapeId="3074" xr:uid="{00000000-0006-0000-0300-000002000000}">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t>
        </r>
      </text>
      <mc:AlternateContent xmlns:mc="http://schemas.openxmlformats.org/markup-compatibility/2006">
        <mc:Choice Requires="v"/>
        <mc:Fallback>
          <commentPr defaultSize="0" autoFill="0" autoLine="0" textVAlign="center">
            <anchor>
              <from>
                <xdr:col>5</xdr:col>
                <xdr:colOff>101600</xdr:colOff>
                <xdr:row>0</xdr:row>
                <xdr:rowOff>25400</xdr:rowOff>
              </from>
              <to>
                <xdr:col>9</xdr:col>
                <xdr:colOff>647700</xdr:colOff>
                <xdr:row>2</xdr:row>
                <xdr:rowOff>203200</xdr:rowOff>
              </to>
            </anchor>
          </commentPr>
        </mc:Fallback>
      </mc:AlternateContent>
    </comment>
    <comment ref="F1" authorId="0" shapeId="3075" xr:uid="{00000000-0006-0000-0300-000003000000}">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t>
        </r>
      </text>
      <mc:AlternateContent xmlns:mc="http://schemas.openxmlformats.org/markup-compatibility/2006">
        <mc:Choice Requires="v"/>
        <mc:Fallback>
          <commentPr defaultSize="0" autoFill="0" autoLine="0" textVAlign="center">
            <anchor>
              <from>
                <xdr:col>6</xdr:col>
                <xdr:colOff>127000</xdr:colOff>
                <xdr:row>0</xdr:row>
                <xdr:rowOff>0</xdr:rowOff>
              </from>
              <to>
                <xdr:col>11</xdr:col>
                <xdr:colOff>241300</xdr:colOff>
                <xdr:row>2</xdr:row>
                <xdr:rowOff>152400</xdr:rowOff>
              </to>
            </anchor>
          </commentPr>
        </mc:Fallback>
      </mc:AlternateContent>
    </comment>
    <comment ref="H1" authorId="0" shapeId="3076" xr:uid="{00000000-0006-0000-0300-000004000000}">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t>
        </r>
      </text>
      <mc:AlternateContent xmlns:mc="http://schemas.openxmlformats.org/markup-compatibility/2006">
        <mc:Choice Requires="v"/>
        <mc:Fallback>
          <commentPr defaultSize="0" autoFill="0" autoLine="0" textVAlign="center">
            <anchor>
              <from>
                <xdr:col>8</xdr:col>
                <xdr:colOff>101600</xdr:colOff>
                <xdr:row>0</xdr:row>
                <xdr:rowOff>25400</xdr:rowOff>
              </from>
              <to>
                <xdr:col>13</xdr:col>
                <xdr:colOff>12700</xdr:colOff>
                <xdr:row>2</xdr:row>
                <xdr:rowOff>203200</xdr:rowOff>
              </to>
            </anchor>
          </commentPr>
        </mc:Fallback>
      </mc:AlternateContent>
    </comment>
    <comment ref="J1" authorId="0" shapeId="3077" xr:uid="{00000000-0006-0000-0300-000005000000}">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t>
        </r>
      </text>
      <mc:AlternateContent xmlns:mc="http://schemas.openxmlformats.org/markup-compatibility/2006">
        <mc:Choice Requires="v"/>
        <mc:Fallback>
          <commentPr defaultSize="0" autoFill="0" autoLine="0" textVAlign="center">
            <anchor>
              <from>
                <xdr:col>10</xdr:col>
                <xdr:colOff>101600</xdr:colOff>
                <xdr:row>0</xdr:row>
                <xdr:rowOff>25400</xdr:rowOff>
              </from>
              <to>
                <xdr:col>15</xdr:col>
                <xdr:colOff>12700</xdr:colOff>
                <xdr:row>2</xdr:row>
                <xdr:rowOff>203200</xdr:rowOff>
              </to>
            </anchor>
          </commentPr>
        </mc:Fallback>
      </mc:AlternateContent>
    </comment>
    <comment ref="L1" authorId="0" shapeId="3078" xr:uid="{00000000-0006-0000-0300-000006000000}">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11</xdr:col>
                <xdr:colOff>457200</xdr:colOff>
                <xdr:row>0</xdr:row>
                <xdr:rowOff>25400</xdr:rowOff>
              </from>
              <to>
                <xdr:col>13</xdr:col>
                <xdr:colOff>965200</xdr:colOff>
                <xdr:row>3</xdr:row>
                <xdr:rowOff>127000</xdr:rowOff>
              </to>
            </anchor>
          </commentPr>
        </mc:Fallback>
      </mc:AlternateContent>
    </comment>
    <comment ref="N1" authorId="0" shapeId="3079" xr:uid="{00000000-0006-0000-0300-000007000000}">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11</xdr:col>
                <xdr:colOff>355600</xdr:colOff>
                <xdr:row>0</xdr:row>
                <xdr:rowOff>25400</xdr:rowOff>
              </from>
              <to>
                <xdr:col>15</xdr:col>
                <xdr:colOff>63500</xdr:colOff>
                <xdr:row>3</xdr:row>
                <xdr:rowOff>101600</xdr:rowOff>
              </to>
            </anchor>
          </commentPr>
        </mc:Fallback>
      </mc:AlternateContent>
    </comment>
    <comment ref="P1" authorId="0" shapeId="3080" xr:uid="{00000000-0006-0000-0300-000008000000}">
      <text>
        <r>
          <rPr>
            <b/>
            <u/>
            <sz val="10"/>
            <color rgb="FF000000"/>
            <rFont val="Tahoma"/>
            <family val="34"/>
          </rPr>
          <t>BACKGROUND COLOR KEY</t>
        </r>
        <r>
          <rPr>
            <sz val="10"/>
            <color rgb="FF000000"/>
            <rFont val="Calibri"/>
            <family val="2"/>
          </rPr>
          <t xml:space="preserve">
</t>
        </r>
        <r>
          <rPr>
            <b/>
            <sz val="10"/>
            <color rgb="FFFFFFFF"/>
            <rFont val="Tahoma"/>
            <family val="34"/>
          </rPr>
          <t xml:space="preserve">White = </t>
        </r>
        <r>
          <rPr>
            <b/>
            <sz val="10"/>
            <color rgb="FF000000"/>
            <rFont val="Tahoma"/>
            <family val="34"/>
          </rPr>
          <t>Open Trade</t>
        </r>
        <r>
          <rPr>
            <sz val="10"/>
            <color rgb="FF000000"/>
            <rFont val="Calibri"/>
            <family val="2"/>
          </rPr>
          <t xml:space="preserve">
</t>
        </r>
        <r>
          <rPr>
            <b/>
            <sz val="10"/>
            <color rgb="FF3366FF"/>
            <rFont val="Tahoma"/>
            <family val="34"/>
          </rPr>
          <t>Blue</t>
        </r>
        <r>
          <rPr>
            <b/>
            <sz val="10"/>
            <color rgb="FF000000"/>
            <rFont val="Tahoma"/>
            <family val="34"/>
          </rPr>
          <t xml:space="preserve"> = Closed Winning Trade</t>
        </r>
        <r>
          <rPr>
            <sz val="10"/>
            <color rgb="FF000000"/>
            <rFont val="Calibri"/>
            <family val="2"/>
          </rPr>
          <t xml:space="preserve">
</t>
        </r>
        <r>
          <rPr>
            <b/>
            <sz val="10"/>
            <color rgb="FF993300"/>
            <rFont val="Tahoma"/>
            <family val="34"/>
          </rPr>
          <t>Red</t>
        </r>
        <r>
          <rPr>
            <b/>
            <sz val="10"/>
            <color rgb="FF000000"/>
            <rFont val="Tahoma"/>
            <family val="34"/>
          </rPr>
          <t xml:space="preserve"> = Closed Losing Trade</t>
        </r>
        <r>
          <rPr>
            <sz val="10"/>
            <color rgb="FF000000"/>
            <rFont val="Calibri"/>
            <family val="2"/>
          </rPr>
          <t xml:space="preserve">
</t>
        </r>
        <r>
          <rPr>
            <b/>
            <sz val="10"/>
            <color rgb="FF000000"/>
            <rFont val="Tahoma"/>
            <family val="34"/>
          </rPr>
          <t>Purple = Put or Call Assigned</t>
        </r>
      </text>
      <mc:AlternateContent xmlns:mc="http://schemas.openxmlformats.org/markup-compatibility/2006">
        <mc:Choice Requires="v"/>
        <mc:Fallback>
          <commentPr defaultSize="0" autoFill="0" autoLine="0" textVAlign="center">
            <anchor>
              <from>
                <xdr:col>11</xdr:col>
                <xdr:colOff>685800</xdr:colOff>
                <xdr:row>0</xdr:row>
                <xdr:rowOff>0</xdr:rowOff>
              </from>
              <to>
                <xdr:col>15</xdr:col>
                <xdr:colOff>342900</xdr:colOff>
                <xdr:row>3</xdr:row>
                <xdr:rowOff>114300</xdr:rowOff>
              </to>
            </anchor>
          </commentPr>
        </mc:Fallback>
      </mc:AlternateContent>
    </comment>
    <comment ref="R1" authorId="0" shapeId="3081" xr:uid="{00000000-0006-0000-0300-000009000000}">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
</t>
        </r>
        <r>
          <rPr>
            <b/>
            <sz val="10"/>
            <color rgb="FF000000"/>
            <rFont val="Tahoma"/>
            <family val="2"/>
          </rPr>
          <t>Purple = Put or Call Assigned</t>
        </r>
      </text>
      <mc:AlternateContent xmlns:mc="http://schemas.openxmlformats.org/markup-compatibility/2006">
        <mc:Choice Requires="v"/>
        <mc:Fallback>
          <commentPr defaultSize="0" autoFill="0" autoLine="0" textVAlign="center">
            <anchor>
              <from>
                <xdr:col>18</xdr:col>
                <xdr:colOff>190500</xdr:colOff>
                <xdr:row>0</xdr:row>
                <xdr:rowOff>25400</xdr:rowOff>
              </from>
              <to>
                <xdr:col>23</xdr:col>
                <xdr:colOff>609600</xdr:colOff>
                <xdr:row>3</xdr:row>
                <xdr:rowOff>114300</xdr:rowOff>
              </to>
            </anchor>
          </commentPr>
        </mc:Fallback>
      </mc:AlternateContent>
    </comment>
    <comment ref="V1" authorId="0" shapeId="3082" xr:uid="{3895442E-7AF3-8246-B44A-53C330F49D4C}">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t>
        </r>
      </text>
      <mc:AlternateContent xmlns:mc="http://schemas.openxmlformats.org/markup-compatibility/2006">
        <mc:Choice Requires="v"/>
        <mc:Fallback>
          <commentPr defaultSize="0" autoFill="0" autoLine="0" textVAlign="center">
            <anchor>
              <from>
                <xdr:col>23</xdr:col>
                <xdr:colOff>800100</xdr:colOff>
                <xdr:row>0</xdr:row>
                <xdr:rowOff>25400</xdr:rowOff>
              </from>
              <to>
                <xdr:col>33</xdr:col>
                <xdr:colOff>63500</xdr:colOff>
                <xdr:row>2</xdr:row>
                <xdr:rowOff>203200</xdr:rowOff>
              </to>
            </anchor>
          </commentPr>
        </mc:Fallback>
      </mc:AlternateContent>
    </comment>
    <comment ref="X1" authorId="0" shapeId="3083" xr:uid="{E9C1E2BE-99CB-A247-AD76-13B4E084D295}">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t>
        </r>
      </text>
      <mc:AlternateContent xmlns:mc="http://schemas.openxmlformats.org/markup-compatibility/2006">
        <mc:Choice Requires="v"/>
        <mc:Fallback>
          <commentPr defaultSize="0" autoFill="0" autoLine="0" textVAlign="center">
            <anchor>
              <from>
                <xdr:col>24</xdr:col>
                <xdr:colOff>190500</xdr:colOff>
                <xdr:row>0</xdr:row>
                <xdr:rowOff>25400</xdr:rowOff>
              </from>
              <to>
                <xdr:col>35</xdr:col>
                <xdr:colOff>76200</xdr:colOff>
                <xdr:row>2</xdr:row>
                <xdr:rowOff>203200</xdr:rowOff>
              </to>
            </anchor>
          </commentPr>
        </mc:Fallback>
      </mc:AlternateContent>
    </comment>
    <comment ref="Z1" authorId="0" shapeId="3084" xr:uid="{6C61206C-5780-4144-8D3B-8A183D48D88E}">
      <text>
        <r>
          <rPr>
            <b/>
            <u/>
            <sz val="10"/>
            <color rgb="FF000000"/>
            <rFont val="Tahoma"/>
            <family val="2"/>
          </rPr>
          <t>BACKGROUND COLOR KEY</t>
        </r>
        <r>
          <rPr>
            <b/>
            <sz val="10"/>
            <color rgb="FFFFFFFF"/>
            <rFont val="Tahoma"/>
            <family val="2"/>
          </rPr>
          <t xml:space="preserve">
</t>
        </r>
        <r>
          <rPr>
            <b/>
            <sz val="10"/>
            <color rgb="FFFFFFFF"/>
            <rFont val="Tahoma"/>
            <family val="2"/>
          </rPr>
          <t xml:space="preserve">White = </t>
        </r>
        <r>
          <rPr>
            <b/>
            <sz val="10"/>
            <color rgb="FF000000"/>
            <rFont val="Tahoma"/>
            <family val="2"/>
          </rPr>
          <t>Open Trade</t>
        </r>
        <r>
          <rPr>
            <b/>
            <sz val="10"/>
            <color rgb="FF3366FF"/>
            <rFont val="Tahoma"/>
            <family val="2"/>
          </rPr>
          <t xml:space="preserve">
</t>
        </r>
        <r>
          <rPr>
            <b/>
            <sz val="10"/>
            <color rgb="FF3366FF"/>
            <rFont val="Tahoma"/>
            <family val="2"/>
          </rPr>
          <t>Blue</t>
        </r>
        <r>
          <rPr>
            <b/>
            <sz val="10"/>
            <color rgb="FF000000"/>
            <rFont val="Tahoma"/>
            <family val="2"/>
          </rPr>
          <t xml:space="preserve"> = Closed Winning Trade
</t>
        </r>
        <r>
          <rPr>
            <b/>
            <sz val="10"/>
            <color rgb="FF993300"/>
            <rFont val="Tahoma"/>
            <family val="2"/>
          </rPr>
          <t>Red</t>
        </r>
        <r>
          <rPr>
            <b/>
            <sz val="10"/>
            <color rgb="FF000000"/>
            <rFont val="Tahoma"/>
            <family val="2"/>
          </rPr>
          <t xml:space="preserve"> = Closed Losing Trade</t>
        </r>
      </text>
      <mc:AlternateContent xmlns:mc="http://schemas.openxmlformats.org/markup-compatibility/2006">
        <mc:Choice Requires="v"/>
        <mc:Fallback>
          <commentPr defaultSize="0" autoFill="0" autoLine="0" textVAlign="center">
            <anchor>
              <from>
                <xdr:col>29</xdr:col>
                <xdr:colOff>190500</xdr:colOff>
                <xdr:row>0</xdr:row>
                <xdr:rowOff>25400</xdr:rowOff>
              </from>
              <to>
                <xdr:col>42</xdr:col>
                <xdr:colOff>76200</xdr:colOff>
                <xdr:row>2</xdr:row>
                <xdr:rowOff>203200</xdr:rowOff>
              </to>
            </anchor>
          </commentPr>
        </mc:Fallback>
      </mc:AlternateContent>
    </comment>
    <comment ref="B17" authorId="0" shapeId="3085" xr:uid="{00000000-0006-0000-0300-00000A000000}">
      <text>
        <r>
          <rPr>
            <b/>
            <sz val="11"/>
            <color rgb="FF000000"/>
            <rFont val="Calibri"/>
            <family val="2"/>
          </rPr>
          <t xml:space="preserve">RUT BPS &lt; or= 11%
</t>
        </r>
        <r>
          <rPr>
            <b/>
            <sz val="11"/>
            <color rgb="FF000000"/>
            <rFont val="Calibri"/>
            <family val="2"/>
          </rPr>
          <t xml:space="preserve">RUT BCS &lt; or= 9%
</t>
        </r>
        <r>
          <rPr>
            <b/>
            <sz val="11"/>
            <color rgb="FF000000"/>
            <rFont val="Calibri"/>
            <family val="2"/>
          </rPr>
          <t xml:space="preserve">SPX BPS &lt; or = 9% or 11%? 
</t>
        </r>
        <r>
          <rPr>
            <b/>
            <sz val="11"/>
            <color rgb="FF000000"/>
            <rFont val="Calibri"/>
            <family val="2"/>
          </rPr>
          <t>SPX BCS &lt; or = 9%</t>
        </r>
      </text>
      <mc:AlternateContent xmlns:mc="http://schemas.openxmlformats.org/markup-compatibility/2006">
        <mc:Choice Requires="v"/>
        <mc:Fallback>
          <commentPr defaultSize="0" autoFill="0" autoLine="0">
            <anchor>
              <from>
                <xdr:col>3</xdr:col>
                <xdr:colOff>927100</xdr:colOff>
                <xdr:row>14</xdr:row>
                <xdr:rowOff>0</xdr:rowOff>
              </from>
              <to>
                <xdr:col>5</xdr:col>
                <xdr:colOff>660400</xdr:colOff>
                <xdr:row>17</xdr:row>
                <xdr:rowOff>203200</xdr:rowOff>
              </to>
            </anchor>
          </commentPr>
        </mc:Fallback>
      </mc:AlternateContent>
    </comment>
    <comment ref="V20" authorId="1" shapeId="3086" xr:uid="{B8B0AED2-2782-624F-8F0B-8F76CE09E117}">
      <text>
        <r>
          <rPr>
            <b/>
            <sz val="10"/>
            <color rgb="FF000000"/>
            <rFont val="Tahoma"/>
            <family val="2"/>
          </rPr>
          <t xml:space="preserve">Target credit to achieve a 64% ARORC on the MARS trade.
</t>
        </r>
        <r>
          <rPr>
            <b/>
            <sz val="10"/>
            <color rgb="FF000000"/>
            <rFont val="Tahoma"/>
            <family val="2"/>
          </rPr>
          <t xml:space="preserve">
</t>
        </r>
        <r>
          <rPr>
            <sz val="10"/>
            <color rgb="FF000000"/>
            <rFont val="Tahoma"/>
            <family val="2"/>
          </rPr>
          <t xml:space="preserve">
</t>
        </r>
      </text>
      <mc:AlternateContent xmlns:mc="http://schemas.openxmlformats.org/markup-compatibility/2006">
        <mc:Choice Requires="v"/>
        <mc:Fallback>
          <commentPr defaultSize="0" autoFill="0" autoLine="0">
            <anchor>
              <from>
                <xdr:col>25</xdr:col>
                <xdr:colOff>368300</xdr:colOff>
                <xdr:row>18</xdr:row>
                <xdr:rowOff>88900</xdr:rowOff>
              </from>
              <to>
                <xdr:col>26</xdr:col>
                <xdr:colOff>0</xdr:colOff>
                <xdr:row>22</xdr:row>
                <xdr:rowOff>127000</xdr:rowOff>
              </to>
            </anchor>
          </commentPr>
        </mc:Fallback>
      </mc:AlternateContent>
    </comment>
    <comment ref="X20" authorId="1" shapeId="3087" xr:uid="{EFCC3EBF-C514-904F-B3F4-E3AAA5829525}">
      <text>
        <r>
          <rPr>
            <b/>
            <sz val="10"/>
            <color rgb="FF000000"/>
            <rFont val="Tahoma"/>
            <family val="2"/>
          </rPr>
          <t xml:space="preserve">Target credit to achieve a 93% ARORC on the MARS MAX trade.
</t>
        </r>
        <r>
          <rPr>
            <b/>
            <sz val="10"/>
            <color rgb="FF000000"/>
            <rFont val="Tahoma"/>
            <family val="2"/>
          </rPr>
          <t xml:space="preserve">
</t>
        </r>
        <r>
          <rPr>
            <sz val="10"/>
            <color rgb="FF000000"/>
            <rFont val="Tahoma"/>
            <family val="2"/>
          </rPr>
          <t xml:space="preserve">
</t>
        </r>
      </text>
      <mc:AlternateContent xmlns:mc="http://schemas.openxmlformats.org/markup-compatibility/2006">
        <mc:Choice Requires="v"/>
        <mc:Fallback>
          <commentPr defaultSize="0" autoFill="0" autoLine="0">
            <anchor>
              <from>
                <xdr:col>24</xdr:col>
                <xdr:colOff>190500</xdr:colOff>
                <xdr:row>18</xdr:row>
                <xdr:rowOff>88900</xdr:rowOff>
              </from>
              <to>
                <xdr:col>29</xdr:col>
                <xdr:colOff>76200</xdr:colOff>
                <xdr:row>22</xdr:row>
                <xdr:rowOff>127000</xdr:rowOff>
              </to>
            </anchor>
          </commentPr>
        </mc:Fallback>
      </mc:AlternateContent>
    </comment>
    <comment ref="Z20" authorId="1" shapeId="3088" xr:uid="{9A37255B-8A2A-9147-8E3D-BBAA27F8EF23}">
      <text>
        <r>
          <rPr>
            <b/>
            <sz val="10"/>
            <color rgb="FF000000"/>
            <rFont val="Tahoma"/>
            <family val="2"/>
          </rPr>
          <t xml:space="preserve">Target credit to achieve a 74% ARORC on the SPACE trade.
</t>
        </r>
        <r>
          <rPr>
            <b/>
            <sz val="10"/>
            <color rgb="FF000000"/>
            <rFont val="Tahoma"/>
            <family val="2"/>
          </rPr>
          <t xml:space="preserve">
</t>
        </r>
        <r>
          <rPr>
            <sz val="10"/>
            <color rgb="FF000000"/>
            <rFont val="Tahoma"/>
            <family val="2"/>
          </rPr>
          <t xml:space="preserve">
</t>
        </r>
      </text>
      <mc:AlternateContent xmlns:mc="http://schemas.openxmlformats.org/markup-compatibility/2006">
        <mc:Choice Requires="v"/>
        <mc:Fallback>
          <commentPr defaultSize="0" autoFill="0" autoLine="0">
            <anchor>
              <from>
                <xdr:col>29</xdr:col>
                <xdr:colOff>190500</xdr:colOff>
                <xdr:row>18</xdr:row>
                <xdr:rowOff>88900</xdr:rowOff>
              </from>
              <to>
                <xdr:col>36</xdr:col>
                <xdr:colOff>50800</xdr:colOff>
                <xdr:row>22</xdr:row>
                <xdr:rowOff>127000</xdr:rowOff>
              </to>
            </anchor>
          </commentPr>
        </mc:Fallback>
      </mc:AlternateContent>
    </comment>
    <comment ref="B40" authorId="0" shapeId="3089" xr:uid="{00000000-0006-0000-0300-00000B000000}">
      <text>
        <r>
          <rPr>
            <b/>
            <sz val="9"/>
            <color rgb="FF000000"/>
            <rFont val="Tahoma"/>
            <family val="2"/>
          </rPr>
          <t>Calculates based on the lower of the Kelly Max Bet &amp; Rule 1 Max Margin.</t>
        </r>
      </text>
      <mc:AlternateContent xmlns:mc="http://schemas.openxmlformats.org/markup-compatibility/2006">
        <mc:Choice Requires="v"/>
        <mc:Fallback>
          <commentPr defaultSize="0" autoFill="0" autoLine="0">
            <anchor>
              <from>
                <xdr:col>2</xdr:col>
                <xdr:colOff>0</xdr:colOff>
                <xdr:row>40</xdr:row>
                <xdr:rowOff>0</xdr:rowOff>
              </from>
              <to>
                <xdr:col>4</xdr:col>
                <xdr:colOff>482600</xdr:colOff>
                <xdr:row>46</xdr:row>
                <xdr:rowOff>0</xdr:rowOff>
              </to>
            </anchor>
          </commentPr>
        </mc:Fallback>
      </mc:AlternateContent>
    </comment>
    <comment ref="B57" authorId="2" shapeId="3090" xr:uid="{00000000-0006-0000-0300-00000C000000}">
      <text>
        <r>
          <rPr>
            <b/>
            <sz val="9"/>
            <color rgb="FF000000"/>
            <rFont val="Tahoma"/>
            <family val="2"/>
          </rPr>
          <t>Enter "OPEN" or "CLOSED" to enable performance summary</t>
        </r>
      </text>
      <mc:AlternateContent xmlns:mc="http://schemas.openxmlformats.org/markup-compatibility/2006">
        <mc:Choice Requires="v"/>
        <mc:Fallback>
          <commentPr defaultSize="0" autoFill="0" autoLine="0">
            <anchor>
              <from>
                <xdr:col>2</xdr:col>
                <xdr:colOff>0</xdr:colOff>
                <xdr:row>58</xdr:row>
                <xdr:rowOff>114300</xdr:rowOff>
              </from>
              <to>
                <xdr:col>4</xdr:col>
                <xdr:colOff>0</xdr:colOff>
                <xdr:row>61</xdr:row>
                <xdr:rowOff>203200</xdr:rowOff>
              </to>
            </anchor>
          </commentPr>
        </mc:Fallback>
      </mc:AlternateContent>
    </comment>
    <comment ref="B59" authorId="2" shapeId="3091" xr:uid="{00000000-0006-0000-0300-00000D000000}">
      <text>
        <r>
          <rPr>
            <b/>
            <sz val="10"/>
            <color rgb="FF000000"/>
            <rFont val="Tahoma"/>
            <family val="2"/>
          </rPr>
          <t>Input only required if trade is closed with a debit</t>
        </r>
      </text>
      <mc:AlternateContent xmlns:mc="http://schemas.openxmlformats.org/markup-compatibility/2006">
        <mc:Choice Requires="v"/>
        <mc:Fallback>
          <commentPr defaultSize="0" autoFill="0" autoLine="0">
            <anchor>
              <from>
                <xdr:col>3</xdr:col>
                <xdr:colOff>927100</xdr:colOff>
                <xdr:row>54</xdr:row>
                <xdr:rowOff>203200</xdr:rowOff>
              </from>
              <to>
                <xdr:col>5</xdr:col>
                <xdr:colOff>215900</xdr:colOff>
                <xdr:row>59</xdr:row>
                <xdr:rowOff>12700</xdr:rowOff>
              </to>
            </anchor>
          </commentPr>
        </mc:Fallback>
      </mc:AlternateContent>
    </comment>
  </commentList>
</comments>
</file>

<file path=xl/sharedStrings.xml><?xml version="1.0" encoding="utf-8"?>
<sst xmlns="http://purl.oclc.org/ooxml/spreadsheetml/main" count="380" uniqueCount="135">
  <si>
    <t>PRICE</t>
  </si>
  <si>
    <t>DELTA</t>
  </si>
  <si>
    <t>SHORT STRIKE</t>
  </si>
  <si>
    <t>LONG STRIKE</t>
  </si>
  <si>
    <t>KELLY FORMULA</t>
  </si>
  <si>
    <t>TOTAL DEBIT</t>
  </si>
  <si>
    <t>NOTES</t>
  </si>
  <si>
    <t>CREDIT/(DEBIT)</t>
  </si>
  <si>
    <t>RESULT</t>
  </si>
  <si>
    <t>FINAL RORC</t>
  </si>
  <si>
    <t>FINAL ARORC</t>
  </si>
  <si>
    <t>TOTAL TRADES YTD</t>
  </si>
  <si>
    <t>OPEN TRADES</t>
  </si>
  <si>
    <t xml:space="preserve">CLOSED TRADES </t>
  </si>
  <si>
    <t xml:space="preserve"> WINS</t>
  </si>
  <si>
    <t xml:space="preserve"> LOSSES</t>
  </si>
  <si>
    <t>WINNING %</t>
  </si>
  <si>
    <t>TOTAL NET CREDIT</t>
  </si>
  <si>
    <t>YTD RORC</t>
  </si>
  <si>
    <t>ANNUALIZED RORC</t>
  </si>
  <si>
    <t>Risk Capital: RC =</t>
  </si>
  <si>
    <t>Return on Risk Capital: RORC =</t>
  </si>
  <si>
    <t>Multiple: M =</t>
  </si>
  <si>
    <t>TRADE RESULTS</t>
  </si>
  <si>
    <t>QTR REPORT OR FED DATE</t>
  </si>
  <si>
    <t>FLOOR/CEILING</t>
  </si>
  <si>
    <t xml:space="preserve">SPREAD </t>
  </si>
  <si>
    <t>TRADE WORKSHEET</t>
  </si>
  <si>
    <t>YTD SUMMARY</t>
  </si>
  <si>
    <t>SHARES</t>
  </si>
  <si>
    <t>Portfolio Start Date</t>
  </si>
  <si>
    <t>Underlying</t>
  </si>
  <si>
    <t xml:space="preserve">EXPIRATION DATE </t>
  </si>
  <si>
    <t>EXPIRATION DATE</t>
  </si>
  <si>
    <t>TRADE DATE</t>
  </si>
  <si>
    <t>ARORC</t>
  </si>
  <si>
    <t>KELLY %</t>
  </si>
  <si>
    <t>FINAL TRADE REVIEW</t>
  </si>
  <si>
    <t>KELLY MAXIMUM BET</t>
  </si>
  <si>
    <t>UNDERLYING</t>
  </si>
  <si>
    <t>KELLY MAX BET</t>
  </si>
  <si>
    <t>NET CREDIT/(DEBIT)</t>
  </si>
  <si>
    <t>Premium Calculator</t>
  </si>
  <si>
    <t>ARORC Calculator</t>
  </si>
  <si>
    <t>FLOOR/CEILING BUFFER - MAX/MIN STRIKE</t>
  </si>
  <si>
    <r>
      <t xml:space="preserve">Commission: </t>
    </r>
    <r>
      <rPr>
        <sz val="10"/>
        <rFont val="Arial"/>
        <family val="2"/>
      </rPr>
      <t>=</t>
    </r>
    <r>
      <rPr>
        <b/>
        <sz val="10"/>
        <rFont val="Arial"/>
        <family val="2"/>
      </rPr>
      <t xml:space="preserve">  </t>
    </r>
  </si>
  <si>
    <t>MAX CONTRACTS</t>
  </si>
  <si>
    <t>ACTUAL CONTRACTS USED</t>
  </si>
  <si>
    <t>AVAILABLE BANKROLL</t>
  </si>
  <si>
    <t>CLOSING DEBIT</t>
  </si>
  <si>
    <r>
      <t xml:space="preserve">DAYS TO EXPIRATION </t>
    </r>
    <r>
      <rPr>
        <sz val="11"/>
        <color rgb="FF000000"/>
        <rFont val="Calibri"/>
        <family val="2"/>
        <scheme val="minor"/>
      </rPr>
      <t>(DTE)</t>
    </r>
  </si>
  <si>
    <r>
      <t xml:space="preserve">BUFFER FROM FLOOR/CEILING </t>
    </r>
    <r>
      <rPr>
        <sz val="11"/>
        <color rgb="FF000000"/>
        <rFont val="Calibri"/>
        <family val="2"/>
        <scheme val="minor"/>
      </rPr>
      <t>(3% RUT, 2% SPX)</t>
    </r>
  </si>
  <si>
    <r>
      <t xml:space="preserve">COMMISSION </t>
    </r>
    <r>
      <rPr>
        <sz val="11"/>
        <color rgb="FF000000"/>
        <rFont val="Calibri"/>
        <family val="2"/>
        <scheme val="minor"/>
      </rPr>
      <t>(Per share)</t>
    </r>
  </si>
  <si>
    <r>
      <t xml:space="preserve">NET CREDIT </t>
    </r>
    <r>
      <rPr>
        <sz val="11"/>
        <color rgb="FF000000"/>
        <rFont val="Calibri"/>
        <family val="2"/>
        <scheme val="minor"/>
      </rPr>
      <t>(NC)</t>
    </r>
  </si>
  <si>
    <r>
      <t xml:space="preserve">RETURN ON RC </t>
    </r>
    <r>
      <rPr>
        <sz val="11"/>
        <color rgb="FF000000"/>
        <rFont val="Calibri"/>
        <family val="2"/>
        <scheme val="minor"/>
      </rPr>
      <t>(RORC)</t>
    </r>
  </si>
  <si>
    <r>
      <t xml:space="preserve">ANNUALIZED RORC </t>
    </r>
    <r>
      <rPr>
        <sz val="11"/>
        <color rgb="FF000000"/>
        <rFont val="Calibri"/>
        <family val="2"/>
        <scheme val="minor"/>
      </rPr>
      <t>(ARORC)</t>
    </r>
  </si>
  <si>
    <r>
      <t xml:space="preserve">AVG LOSS </t>
    </r>
    <r>
      <rPr>
        <sz val="11"/>
        <color rgb="FF000000"/>
        <rFont val="Calibri"/>
        <family val="2"/>
        <scheme val="minor"/>
      </rPr>
      <t>(l)</t>
    </r>
  </si>
  <si>
    <r>
      <t>R=w/l (</t>
    </r>
    <r>
      <rPr>
        <sz val="12"/>
        <color theme="5"/>
        <rFont val="Calibri"/>
        <family val="2"/>
        <scheme val="minor"/>
      </rPr>
      <t>R</t>
    </r>
    <r>
      <rPr>
        <sz val="12"/>
        <color theme="1"/>
        <rFont val="Calibri"/>
        <family val="2"/>
        <scheme val="minor"/>
      </rPr>
      <t>)</t>
    </r>
  </si>
  <si>
    <r>
      <t xml:space="preserve">RULE 1 MAX MARGIN </t>
    </r>
    <r>
      <rPr>
        <sz val="11"/>
        <color rgb="FF000000"/>
        <rFont val="Calibri"/>
        <family val="2"/>
        <scheme val="minor"/>
      </rPr>
      <t>(&lt;=33%)</t>
    </r>
  </si>
  <si>
    <r>
      <t xml:space="preserve"> RESULT DATE </t>
    </r>
    <r>
      <rPr>
        <sz val="11"/>
        <color theme="1"/>
        <rFont val="Calibri"/>
        <family val="2"/>
        <scheme val="minor"/>
      </rPr>
      <t>(Closed or Expired)</t>
    </r>
  </si>
  <si>
    <r>
      <t>RISK CAPITAL</t>
    </r>
    <r>
      <rPr>
        <sz val="11"/>
        <color rgb="FF000000"/>
        <rFont val="Calibri"/>
        <family val="2"/>
        <scheme val="minor"/>
      </rPr>
      <t xml:space="preserve"> (RC)</t>
    </r>
  </si>
  <si>
    <r>
      <t>R=w/l (</t>
    </r>
    <r>
      <rPr>
        <sz val="12"/>
        <color theme="5"/>
        <rFont val="Calibri"/>
        <family val="2"/>
        <scheme val="minor"/>
      </rPr>
      <t>R</t>
    </r>
    <r>
      <rPr>
        <sz val="12"/>
        <color theme="1"/>
        <rFont val="Calibri"/>
        <family val="2"/>
        <scheme val="minor"/>
      </rPr>
      <t>)</t>
    </r>
  </si>
  <si>
    <t>OPEN</t>
  </si>
  <si>
    <t>BANKROLL (START OF YEAR)</t>
  </si>
  <si>
    <t>BANKROLL UTILIZATION %</t>
  </si>
  <si>
    <t>MARGIN %</t>
  </si>
  <si>
    <t>BANKROLL UTILIZED</t>
  </si>
  <si>
    <t>MARGIN CAPITAL</t>
  </si>
  <si>
    <r>
      <t xml:space="preserve">DAYS TO EXPIRATION </t>
    </r>
    <r>
      <rPr>
        <sz val="11"/>
        <color theme="1"/>
        <rFont val="Calibri"/>
        <family val="2"/>
        <scheme val="minor"/>
      </rPr>
      <t>(DTE)</t>
    </r>
  </si>
  <si>
    <r>
      <t xml:space="preserve">BUFFER FROM FLOOR/CEILING </t>
    </r>
    <r>
      <rPr>
        <sz val="11"/>
        <color theme="1"/>
        <rFont val="Calibri"/>
        <family val="2"/>
        <scheme val="minor"/>
      </rPr>
      <t>(3% RUT, 2% SPX)</t>
    </r>
  </si>
  <si>
    <r>
      <t xml:space="preserve">COMMISSION </t>
    </r>
    <r>
      <rPr>
        <sz val="11"/>
        <color theme="1"/>
        <rFont val="Calibri"/>
        <family val="2"/>
        <scheme val="minor"/>
      </rPr>
      <t>(Per share)</t>
    </r>
  </si>
  <si>
    <r>
      <t xml:space="preserve">NET CREDIT </t>
    </r>
    <r>
      <rPr>
        <sz val="11"/>
        <color theme="1"/>
        <rFont val="Calibri"/>
        <family val="2"/>
        <scheme val="minor"/>
      </rPr>
      <t>(NC)</t>
    </r>
  </si>
  <si>
    <r>
      <t xml:space="preserve">RISK CAPITAL </t>
    </r>
    <r>
      <rPr>
        <sz val="11"/>
        <color theme="1"/>
        <rFont val="Calibri"/>
        <family val="2"/>
        <scheme val="minor"/>
      </rPr>
      <t>(RC)</t>
    </r>
  </si>
  <si>
    <r>
      <t xml:space="preserve">RETURN ON RC </t>
    </r>
    <r>
      <rPr>
        <sz val="11"/>
        <color theme="1"/>
        <rFont val="Calibri"/>
        <family val="2"/>
        <scheme val="minor"/>
      </rPr>
      <t>(RORC)</t>
    </r>
  </si>
  <si>
    <r>
      <t xml:space="preserve">ANNUALIZED RORC </t>
    </r>
    <r>
      <rPr>
        <sz val="11"/>
        <color theme="1"/>
        <rFont val="Calibri"/>
        <family val="2"/>
        <scheme val="minor"/>
      </rPr>
      <t>(ARORC)</t>
    </r>
  </si>
  <si>
    <r>
      <t xml:space="preserve">AVG LOSS </t>
    </r>
    <r>
      <rPr>
        <sz val="11"/>
        <color theme="1"/>
        <rFont val="Calibri"/>
        <family val="2"/>
        <scheme val="minor"/>
      </rPr>
      <t>(l)</t>
    </r>
  </si>
  <si>
    <r>
      <t xml:space="preserve">RULE 1 MAX MARGIN </t>
    </r>
    <r>
      <rPr>
        <sz val="11"/>
        <color theme="1"/>
        <rFont val="Calibri"/>
        <family val="2"/>
        <scheme val="minor"/>
      </rPr>
      <t>(&lt;=33%)</t>
    </r>
  </si>
  <si>
    <t>ACTUAL % FROM PRICE to SHORT STRIKE</t>
  </si>
  <si>
    <t>RISK CAPITAL TOTAL</t>
  </si>
  <si>
    <t>NET CREDIT TOTAL</t>
  </si>
  <si>
    <r>
      <t xml:space="preserve">ACTUAL % FROM FLOOR/CEILING </t>
    </r>
    <r>
      <rPr>
        <sz val="11"/>
        <color rgb="FF000000"/>
        <rFont val="Calibri"/>
        <family val="2"/>
        <scheme val="minor"/>
      </rPr>
      <t>(3% RUT, 2% SPX)</t>
    </r>
  </si>
  <si>
    <t>ACTUAL % FROM FLOOR/CEILING (3% RUT, 2% SPX)</t>
  </si>
  <si>
    <r>
      <t>ADJ. % FROM PRICE</t>
    </r>
    <r>
      <rPr>
        <sz val="11"/>
        <color rgb="FF000000"/>
        <rFont val="Calibri"/>
        <family val="2"/>
        <scheme val="minor"/>
      </rPr>
      <t xml:space="preserve"> (Short Strike)</t>
    </r>
  </si>
  <si>
    <r>
      <t xml:space="preserve">ADJ. % FROM PRICE </t>
    </r>
    <r>
      <rPr>
        <sz val="11"/>
        <color theme="1"/>
        <rFont val="Calibri"/>
        <family val="2"/>
        <scheme val="minor"/>
      </rPr>
      <t>(Short Strike)</t>
    </r>
  </si>
  <si>
    <r>
      <rPr>
        <b/>
        <sz val="10"/>
        <rFont val="Arial"/>
        <family val="2"/>
      </rPr>
      <t>Days until Expiration:</t>
    </r>
    <r>
      <rPr>
        <sz val="10"/>
        <rFont val="Arial"/>
        <family val="2"/>
      </rPr>
      <t xml:space="preserve"> D =</t>
    </r>
  </si>
  <si>
    <t xml:space="preserve"> "ON SALE" PRICE (Put) or COST BASIS (Call)</t>
  </si>
  <si>
    <t>ACTUAL CONTRACTS</t>
  </si>
  <si>
    <r>
      <t xml:space="preserve">MULTIPLIER </t>
    </r>
    <r>
      <rPr>
        <sz val="11"/>
        <color rgb="FF000000"/>
        <rFont val="Calibri"/>
        <family val="2"/>
        <scheme val="minor"/>
      </rPr>
      <t>(M)</t>
    </r>
  </si>
  <si>
    <r>
      <t xml:space="preserve">MULTIPLIER </t>
    </r>
    <r>
      <rPr>
        <sz val="11"/>
        <color theme="1"/>
        <rFont val="Calibri"/>
        <family val="2"/>
        <scheme val="minor"/>
      </rPr>
      <t>(M)</t>
    </r>
  </si>
  <si>
    <t>BANKROLL AVAILABLE</t>
  </si>
  <si>
    <t>BANKROLL YTD</t>
  </si>
  <si>
    <t>BANKROLL (YTD)</t>
  </si>
  <si>
    <t>Days until Expiration: D =</t>
  </si>
  <si>
    <t xml:space="preserve">Strike or Spread: S = </t>
  </si>
  <si>
    <t>PROBABILITY OF WINNING</t>
  </si>
  <si>
    <t xml:space="preserve">DELTA </t>
  </si>
  <si>
    <t>ADJ. % FROM PRICE TO SHORT STRIKE</t>
  </si>
  <si>
    <r>
      <t xml:space="preserve">ADJ. </t>
    </r>
    <r>
      <rPr>
        <sz val="12"/>
        <color theme="1"/>
        <rFont val="Calibri"/>
        <family val="2"/>
        <scheme val="minor"/>
      </rPr>
      <t>% FROM PRICE TO SHORT STRIKE</t>
    </r>
  </si>
  <si>
    <t xml:space="preserve">% RC AT RISK </t>
  </si>
  <si>
    <t>Kelly = W-((1-W)/R)</t>
  </si>
  <si>
    <t>Target Credit (Premium)</t>
  </si>
  <si>
    <r>
      <rPr>
        <b/>
        <sz val="10"/>
        <rFont val="Arial"/>
        <family val="2"/>
      </rPr>
      <t>Expected ARORC</t>
    </r>
    <r>
      <rPr>
        <sz val="10"/>
        <rFont val="Arial"/>
        <family val="2"/>
      </rPr>
      <t xml:space="preserve"> =</t>
    </r>
  </si>
  <si>
    <r>
      <rPr>
        <b/>
        <sz val="10"/>
        <rFont val="Arial"/>
        <family val="2"/>
      </rPr>
      <t>Premium Collected</t>
    </r>
    <r>
      <rPr>
        <sz val="10"/>
        <rFont val="Arial"/>
        <family val="2"/>
      </rPr>
      <t xml:space="preserve"> =</t>
    </r>
  </si>
  <si>
    <t>Annualized Return on Risk Capital: ARORC =</t>
  </si>
  <si>
    <r>
      <rPr>
        <b/>
        <sz val="10"/>
        <rFont val="Arial"/>
        <family val="2"/>
      </rPr>
      <t>Strike or Spread:</t>
    </r>
    <r>
      <rPr>
        <sz val="10"/>
        <rFont val="Arial"/>
        <family val="2"/>
      </rPr>
      <t xml:space="preserve"> S =</t>
    </r>
  </si>
  <si>
    <r>
      <t xml:space="preserve">PROBABILITY OF WINNING </t>
    </r>
    <r>
      <rPr>
        <sz val="11"/>
        <color rgb="FF000000"/>
        <rFont val="Calibri"/>
        <family val="2"/>
        <scheme val="minor"/>
      </rPr>
      <t>(</t>
    </r>
    <r>
      <rPr>
        <sz val="11"/>
        <color theme="5"/>
        <rFont val="Calibri"/>
        <family val="2"/>
        <scheme val="minor"/>
      </rPr>
      <t>W</t>
    </r>
    <r>
      <rPr>
        <sz val="11"/>
        <color rgb="FF000000"/>
        <rFont val="Calibri"/>
        <family val="2"/>
        <scheme val="minor"/>
      </rPr>
      <t>)</t>
    </r>
  </si>
  <si>
    <r>
      <t xml:space="preserve">PROBABILITY OF WINNING </t>
    </r>
    <r>
      <rPr>
        <sz val="11"/>
        <color theme="1"/>
        <rFont val="Calibri"/>
        <family val="2"/>
        <scheme val="minor"/>
      </rPr>
      <t>(</t>
    </r>
    <r>
      <rPr>
        <sz val="11"/>
        <color theme="5"/>
        <rFont val="Calibri"/>
        <family val="2"/>
        <scheme val="minor"/>
      </rPr>
      <t>W</t>
    </r>
    <r>
      <rPr>
        <sz val="11"/>
        <color theme="1"/>
        <rFont val="Calibri"/>
        <family val="2"/>
        <scheme val="minor"/>
      </rPr>
      <t xml:space="preserve">) </t>
    </r>
  </si>
  <si>
    <t>TARGET CREDIT</t>
  </si>
  <si>
    <t>YTD SUMMARY 2025</t>
  </si>
  <si>
    <t>DAYS REMAINING in 2025</t>
  </si>
  <si>
    <t>SLV</t>
  </si>
  <si>
    <t>GDX</t>
  </si>
  <si>
    <t>EXPIRED</t>
  </si>
  <si>
    <t>assigned</t>
  </si>
  <si>
    <t>NKE</t>
  </si>
  <si>
    <t>RIVN</t>
  </si>
  <si>
    <t>CROX</t>
  </si>
  <si>
    <t>INTC</t>
  </si>
  <si>
    <t>AVGO</t>
  </si>
  <si>
    <t>GDXY</t>
  </si>
  <si>
    <t>ROLL</t>
  </si>
  <si>
    <t>TSLA</t>
  </si>
  <si>
    <t>LRCX</t>
  </si>
  <si>
    <t>DHI</t>
  </si>
  <si>
    <t>VST</t>
  </si>
  <si>
    <t>TOL</t>
  </si>
  <si>
    <t>CLOSED</t>
  </si>
  <si>
    <t>RBLX</t>
  </si>
  <si>
    <t>V</t>
  </si>
  <si>
    <t>LULU</t>
  </si>
  <si>
    <t>LOW</t>
  </si>
  <si>
    <t>ASML</t>
  </si>
  <si>
    <t>ENPH</t>
  </si>
  <si>
    <t>CELH</t>
  </si>
  <si>
    <t>VZ</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</si>
</sst>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8" formatCode="&quot;$&quot;#,##0.00_);[Red]\(&quot;$&quot;#,##0.00\)"/>
    <numFmt numFmtId="44" formatCode="_(&quot;$&quot;* #,##0.00_);_(&quot;$&quot;* \(#,##0.00\);_(&quot;$&quot;* &quot;-&quot;??_);_(@_)"/>
    <numFmt numFmtId="164" formatCode="&quot;$&quot;#,##0.00"/>
    <numFmt numFmtId="165" formatCode="&quot;$&quot;#,##0"/>
    <numFmt numFmtId="166" formatCode="0.0"/>
    <numFmt numFmtId="167" formatCode="0.0%"/>
    <numFmt numFmtId="168" formatCode="&quot;$&quot;#,##0.00;[Red]&quot;$&quot;#,##0.00"/>
    <numFmt numFmtId="169" formatCode="&quot;$&quot;#,##0;[Red]&quot;$&quot;#,##0"/>
    <numFmt numFmtId="170" formatCode="[$-409]d\-mmm\-yy;@"/>
    <numFmt numFmtId="171" formatCode="#,##0;[Red]#,##0"/>
    <numFmt numFmtId="172" formatCode="&quot;$&quot;#,##0.000"/>
    <numFmt numFmtId="173" formatCode="&quot;$&quot;#,##0.000000"/>
    <numFmt numFmtId="174" formatCode="&quot;$&quot;#,##0.00000"/>
  </numFmts>
  <fonts count="53"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2"/>
      <color rgb="FF000000"/>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name val="Calibri"/>
      <family val="2"/>
      <scheme val="minor"/>
    </font>
    <font>
      <sz val="10"/>
      <name val="Arial"/>
      <family val="2"/>
    </font>
    <font>
      <b/>
      <sz val="12"/>
      <color theme="5"/>
      <name val="Calibri"/>
      <family val="2"/>
      <scheme val="minor"/>
    </font>
    <font>
      <sz val="12"/>
      <color theme="1"/>
      <name val="Calibri"/>
      <family val="2"/>
      <scheme val="minor"/>
    </font>
    <font>
      <b/>
      <sz val="12"/>
      <color theme="4"/>
      <name val="Calibri"/>
      <family val="2"/>
      <scheme val="minor"/>
    </font>
    <font>
      <b/>
      <sz val="10"/>
      <color theme="4"/>
      <name val="Arial"/>
      <family val="2"/>
    </font>
    <font>
      <sz val="12"/>
      <color rgb="FF00B050"/>
      <name val="Calibri"/>
      <family val="2"/>
      <scheme val="minor"/>
    </font>
    <font>
      <b/>
      <sz val="10"/>
      <name val="Arial"/>
      <family val="2"/>
    </font>
    <font>
      <sz val="12"/>
      <color rgb="FF000000"/>
      <name val="Calibri"/>
      <family val="2"/>
      <scheme val="minor"/>
    </font>
    <font>
      <sz val="11"/>
      <color rgb="FF000000"/>
      <name val="Calibri"/>
      <family val="2"/>
      <scheme val="minor"/>
    </font>
    <font>
      <sz val="11"/>
      <color theme="5"/>
      <name val="Calibri"/>
      <family val="2"/>
      <scheme val="minor"/>
    </font>
    <font>
      <sz val="12"/>
      <color theme="5"/>
      <name val="Calibri"/>
      <family val="2"/>
      <scheme val="minor"/>
    </font>
    <font>
      <sz val="12"/>
      <color theme="0" tint="-0.14999847407452621"/>
      <name val="Calibri"/>
      <family val="2"/>
      <scheme val="minor"/>
    </font>
    <font>
      <sz val="11"/>
      <color rgb="FF000000"/>
      <name val="Calibri"/>
      <family val="2"/>
    </font>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b/>
      <sz val="12"/>
      <name val="Calibri"/>
      <family val="2"/>
      <scheme val="minor"/>
    </font>
    <font>
      <sz val="12"/>
      <name val="Calibri"/>
      <family val="2"/>
      <scheme val="minor"/>
    </font>
    <font>
      <b/>
      <sz val="12"/>
      <color theme="4"/>
      <name val="Calibri"/>
      <family val="2"/>
      <scheme val="minor"/>
    </font>
    <font>
      <b/>
      <sz val="12"/>
      <color theme="5"/>
      <name val="Calibri"/>
      <family val="2"/>
      <scheme val="minor"/>
    </font>
    <font>
      <sz val="12"/>
      <color theme="4" tint="0.59999389629810485"/>
      <name val="Calibri"/>
      <family val="2"/>
      <scheme val="minor"/>
    </font>
    <font>
      <b/>
      <sz val="14"/>
      <color theme="1"/>
      <name val="Calibri"/>
      <family val="2"/>
      <scheme val="minor"/>
    </font>
    <font>
      <sz val="14"/>
      <color theme="1"/>
      <name val="Calibri"/>
      <family val="2"/>
      <scheme val="minor"/>
    </font>
    <font>
      <b/>
      <sz val="14"/>
      <name val="Calibri"/>
      <family val="2"/>
      <scheme val="minor"/>
    </font>
    <font>
      <sz val="12"/>
      <color theme="0"/>
      <name val="Calibri"/>
      <family val="2"/>
      <scheme val="minor"/>
    </font>
    <font>
      <sz val="12"/>
      <color theme="0" tint="-0.14996795556505021"/>
      <name val="Calibri"/>
      <family val="2"/>
      <scheme val="minor"/>
    </font>
    <font>
      <b/>
      <u/>
      <sz val="10"/>
      <color rgb="FF000000"/>
      <name val="Tahoma"/>
      <family val="2"/>
    </font>
    <font>
      <b/>
      <sz val="10"/>
      <color rgb="FFFFFFFF"/>
      <name val="Tahoma"/>
      <family val="2"/>
    </font>
    <font>
      <b/>
      <sz val="10"/>
      <color rgb="FF000000"/>
      <name val="Tahoma"/>
      <family val="2"/>
    </font>
    <font>
      <b/>
      <sz val="10"/>
      <color rgb="FF3366FF"/>
      <name val="Tahoma"/>
      <family val="2"/>
    </font>
    <font>
      <b/>
      <sz val="10"/>
      <color rgb="FF993300"/>
      <name val="Tahoma"/>
      <family val="2"/>
    </font>
    <font>
      <sz val="12"/>
      <color rgb="FFFF3948"/>
      <name val="Calibri"/>
      <family val="2"/>
      <scheme val="minor"/>
    </font>
    <font>
      <b/>
      <sz val="11"/>
      <color rgb="FF000000"/>
      <name val="Calibri"/>
      <family val="2"/>
    </font>
    <font>
      <sz val="9"/>
      <color rgb="FF000000"/>
      <name val="Tahoma"/>
      <family val="2"/>
    </font>
    <font>
      <b/>
      <sz val="14"/>
      <name val="Arial"/>
      <family val="2"/>
    </font>
    <font>
      <b/>
      <sz val="9"/>
      <color rgb="FF000000"/>
      <name val="Tahoma"/>
      <family val="2"/>
    </font>
    <font>
      <b/>
      <u/>
      <sz val="10"/>
      <color rgb="FF000000"/>
      <name val="Tahoma"/>
      <family val="34"/>
    </font>
    <font>
      <b/>
      <sz val="10"/>
      <color rgb="FFFFFFFF"/>
      <name val="Tahoma"/>
      <family val="34"/>
    </font>
    <font>
      <b/>
      <sz val="10"/>
      <color rgb="FF000000"/>
      <name val="Tahoma"/>
      <family val="34"/>
    </font>
    <font>
      <b/>
      <sz val="10"/>
      <color rgb="FF3366FF"/>
      <name val="Tahoma"/>
      <family val="34"/>
    </font>
    <font>
      <b/>
      <sz val="10"/>
      <color rgb="FF993300"/>
      <name val="Tahoma"/>
      <family val="34"/>
    </font>
    <font>
      <sz val="10"/>
      <color rgb="FF000000"/>
      <name val="Calibri"/>
      <family val="2"/>
    </font>
    <font>
      <sz val="10"/>
      <color rgb="FF000000"/>
      <name val="Tahoma"/>
      <family val="2"/>
    </font>
  </fonts>
  <fills count="14">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bgColor theme="0"/>
      </patternFill>
    </fill>
    <fill>
      <patternFill patternType="solid">
        <fgColor theme="0" tint="-0.14999847407452621"/>
        <bgColor theme="0"/>
      </patternFill>
    </fill>
    <fill>
      <patternFill patternType="solid">
        <fgColor rgb="FFFFFFCC"/>
        <bgColor indexed="64"/>
      </patternFill>
    </fill>
    <fill>
      <patternFill patternType="solid">
        <fgColor rgb="FFFFFFCC"/>
        <bgColor theme="0"/>
      </patternFill>
    </fill>
    <fill>
      <patternFill patternType="solid">
        <fgColor theme="4" tint="0.59999389629810485"/>
        <bgColor indexed="64"/>
      </patternFill>
    </fill>
    <fill>
      <patternFill patternType="solid">
        <fgColor theme="4" tint="0.59999389629810485"/>
        <bgColor theme="0"/>
      </patternFill>
    </fill>
    <fill>
      <patternFill patternType="solid">
        <fgColor theme="0" tint="-4.9989318521683403E-2"/>
        <bgColor indexed="64"/>
      </patternFill>
    </fill>
    <fill>
      <patternFill patternType="solid">
        <fgColor theme="0" tint="-0.14996795556505021"/>
        <bgColor theme="0"/>
      </patternFill>
    </fill>
    <fill>
      <patternFill patternType="solid">
        <fgColor rgb="FFFFFFCC"/>
        <bgColor rgb="FF000000"/>
      </patternFill>
    </fill>
  </fills>
  <borders count="73">
    <border>
      <start/>
      <end/>
      <top/>
      <bottom/>
      <diagonal/>
    </border>
    <border>
      <start style="thin">
        <color auto="1"/>
      </start>
      <end style="thin">
        <color auto="1"/>
      </end>
      <top style="thin">
        <color auto="1"/>
      </top>
      <bottom style="thin">
        <color auto="1"/>
      </bottom>
      <diagonal/>
    </border>
    <border>
      <start style="thin">
        <color rgb="FF000000"/>
      </start>
      <end style="thin">
        <color rgb="FF000000"/>
      </end>
      <top style="thin">
        <color rgb="FF000000"/>
      </top>
      <bottom style="thin">
        <color rgb="FF000000"/>
      </bottom>
      <diagonal/>
    </border>
    <border>
      <start style="medium">
        <color auto="1"/>
      </start>
      <end style="medium">
        <color auto="1"/>
      </end>
      <top style="medium">
        <color auto="1"/>
      </top>
      <bottom style="medium">
        <color auto="1"/>
      </bottom>
      <diagonal/>
    </border>
    <border>
      <start style="thin">
        <color auto="1"/>
      </start>
      <end style="thin">
        <color auto="1"/>
      </end>
      <top/>
      <bottom style="thin">
        <color auto="1"/>
      </bottom>
      <diagonal/>
    </border>
    <border>
      <start style="thick">
        <color auto="1"/>
      </start>
      <end style="thick">
        <color auto="1"/>
      </end>
      <top style="thin">
        <color auto="1"/>
      </top>
      <bottom style="thin">
        <color auto="1"/>
      </bottom>
      <diagonal/>
    </border>
    <border>
      <start style="thick">
        <color auto="1"/>
      </start>
      <end style="thick">
        <color auto="1"/>
      </end>
      <top/>
      <bottom style="thin">
        <color auto="1"/>
      </bottom>
      <diagonal/>
    </border>
    <border>
      <start style="thin">
        <color auto="1"/>
      </start>
      <end style="thin">
        <color auto="1"/>
      </end>
      <top style="thick">
        <color auto="1"/>
      </top>
      <bottom style="thick">
        <color auto="1"/>
      </bottom>
      <diagonal/>
    </border>
    <border>
      <start/>
      <end/>
      <top style="thick">
        <color auto="1"/>
      </top>
      <bottom style="thick">
        <color auto="1"/>
      </bottom>
      <diagonal/>
    </border>
    <border>
      <start/>
      <end style="thick">
        <color auto="1"/>
      </end>
      <top style="thick">
        <color auto="1"/>
      </top>
      <bottom style="thick">
        <color auto="1"/>
      </bottom>
      <diagonal/>
    </border>
    <border>
      <start/>
      <end/>
      <top style="thin">
        <color auto="1"/>
      </top>
      <bottom style="thin">
        <color auto="1"/>
      </bottom>
      <diagonal/>
    </border>
    <border>
      <start style="thin">
        <color auto="1"/>
      </start>
      <end/>
      <top style="thin">
        <color auto="1"/>
      </top>
      <bottom style="thin">
        <color auto="1"/>
      </bottom>
      <diagonal/>
    </border>
    <border>
      <start style="thin">
        <color auto="1"/>
      </start>
      <end style="thin">
        <color auto="1"/>
      </end>
      <top/>
      <bottom/>
      <diagonal/>
    </border>
    <border>
      <start/>
      <end/>
      <top/>
      <bottom style="thin">
        <color auto="1"/>
      </bottom>
      <diagonal/>
    </border>
    <border>
      <start/>
      <end/>
      <top style="thick">
        <color auto="1"/>
      </top>
      <bottom/>
      <diagonal/>
    </border>
    <border>
      <start/>
      <end/>
      <top style="thin">
        <color auto="1"/>
      </top>
      <bottom/>
      <diagonal/>
    </border>
    <border>
      <start style="thin">
        <color auto="1"/>
      </start>
      <end style="thin">
        <color auto="1"/>
      </end>
      <top style="thin">
        <color auto="1"/>
      </top>
      <bottom/>
      <diagonal/>
    </border>
    <border>
      <start style="thick">
        <color auto="1"/>
      </start>
      <end style="thick">
        <color auto="1"/>
      </end>
      <top style="thin">
        <color auto="1"/>
      </top>
      <bottom/>
      <diagonal/>
    </border>
    <border>
      <start style="thick">
        <color auto="1"/>
      </start>
      <end style="thin">
        <color auto="1"/>
      </end>
      <top style="thin">
        <color auto="1"/>
      </top>
      <bottom style="thin">
        <color auto="1"/>
      </bottom>
      <diagonal/>
    </border>
    <border>
      <start style="thin">
        <color auto="1"/>
      </start>
      <end style="thick">
        <color auto="1"/>
      </end>
      <top style="thin">
        <color auto="1"/>
      </top>
      <bottom style="thin">
        <color auto="1"/>
      </bottom>
      <diagonal/>
    </border>
    <border>
      <start style="thin">
        <color auto="1"/>
      </start>
      <end style="thick">
        <color auto="1"/>
      </end>
      <top style="thin">
        <color auto="1"/>
      </top>
      <bottom style="thick">
        <color auto="1"/>
      </bottom>
      <diagonal/>
    </border>
    <border>
      <start style="thin">
        <color auto="1"/>
      </start>
      <end style="thin">
        <color auto="1"/>
      </end>
      <top style="thick">
        <color auto="1"/>
      </top>
      <bottom style="thin">
        <color auto="1"/>
      </bottom>
      <diagonal/>
    </border>
    <border>
      <start style="thin">
        <color auto="1"/>
      </start>
      <end style="thick">
        <color auto="1"/>
      </end>
      <top/>
      <bottom style="thin">
        <color auto="1"/>
      </bottom>
      <diagonal/>
    </border>
    <border>
      <start style="thick">
        <color auto="1"/>
      </start>
      <end/>
      <top style="thin">
        <color auto="1"/>
      </top>
      <bottom style="thin">
        <color auto="1"/>
      </bottom>
      <diagonal/>
    </border>
    <border>
      <start style="thin">
        <color auto="1"/>
      </start>
      <end style="thin">
        <color auto="1"/>
      </end>
      <top style="thin">
        <color auto="1"/>
      </top>
      <bottom style="thick">
        <color auto="1"/>
      </bottom>
      <diagonal/>
    </border>
    <border>
      <start style="thin">
        <color auto="1"/>
      </start>
      <end style="thin">
        <color auto="1"/>
      </end>
      <top style="thick">
        <color auto="1"/>
      </top>
      <bottom/>
      <diagonal/>
    </border>
    <border>
      <start style="thick">
        <color auto="1"/>
      </start>
      <end style="thin">
        <color auto="1"/>
      </end>
      <top/>
      <bottom style="thin">
        <color auto="1"/>
      </bottom>
      <diagonal/>
    </border>
    <border>
      <start style="thick">
        <color auto="1"/>
      </start>
      <end style="thick">
        <color auto="1"/>
      </end>
      <top style="thick">
        <color auto="1"/>
      </top>
      <bottom/>
      <diagonal/>
    </border>
    <border>
      <start style="thick">
        <color auto="1"/>
      </start>
      <end style="thick">
        <color auto="1"/>
      </end>
      <top/>
      <bottom style="thick">
        <color auto="1"/>
      </bottom>
      <diagonal/>
    </border>
    <border>
      <start style="thick">
        <color auto="1"/>
      </start>
      <end/>
      <top style="thick">
        <color auto="1"/>
      </top>
      <bottom style="thick">
        <color auto="1"/>
      </bottom>
      <diagonal/>
    </border>
    <border>
      <start style="thin">
        <color auto="1"/>
      </start>
      <end style="thick">
        <color auto="1"/>
      </end>
      <top style="thick">
        <color auto="1"/>
      </top>
      <bottom style="thin">
        <color auto="1"/>
      </bottom>
      <diagonal/>
    </border>
    <border>
      <start style="thick">
        <color auto="1"/>
      </start>
      <end style="thin">
        <color auto="1"/>
      </end>
      <top style="thin">
        <color auto="1"/>
      </top>
      <bottom style="thick">
        <color auto="1"/>
      </bottom>
      <diagonal/>
    </border>
    <border>
      <start style="thick">
        <color auto="1"/>
      </start>
      <end style="thick">
        <color auto="1"/>
      </end>
      <top style="thin">
        <color auto="1"/>
      </top>
      <bottom style="thick">
        <color auto="1"/>
      </bottom>
      <diagonal/>
    </border>
    <border>
      <start style="thick">
        <color auto="1"/>
      </start>
      <end/>
      <top style="thick">
        <color auto="1"/>
      </top>
      <bottom style="thin">
        <color auto="1"/>
      </bottom>
      <diagonal/>
    </border>
    <border>
      <start/>
      <end style="thick">
        <color auto="1"/>
      </end>
      <top style="thick">
        <color auto="1"/>
      </top>
      <bottom style="thin">
        <color auto="1"/>
      </bottom>
      <diagonal/>
    </border>
    <border>
      <start style="thick">
        <color auto="1"/>
      </start>
      <end/>
      <top style="thin">
        <color auto="1"/>
      </top>
      <bottom style="thick">
        <color auto="1"/>
      </bottom>
      <diagonal/>
    </border>
    <border>
      <start/>
      <end style="thick">
        <color auto="1"/>
      </end>
      <top style="thin">
        <color auto="1"/>
      </top>
      <bottom style="thick">
        <color auto="1"/>
      </bottom>
      <diagonal/>
    </border>
    <border>
      <start style="thick">
        <color auto="1"/>
      </start>
      <end style="thick">
        <color auto="1"/>
      </end>
      <top style="thick">
        <color auto="1"/>
      </top>
      <bottom style="thin">
        <color auto="1"/>
      </bottom>
      <diagonal/>
    </border>
    <border>
      <start style="thick">
        <color auto="1"/>
      </start>
      <end/>
      <top style="thick">
        <color auto="1"/>
      </top>
      <bottom/>
      <diagonal/>
    </border>
    <border>
      <start style="thick">
        <color auto="1"/>
      </start>
      <end/>
      <top/>
      <bottom style="medium">
        <color auto="1"/>
      </bottom>
      <diagonal/>
    </border>
    <border>
      <start style="thick">
        <color auto="1"/>
      </start>
      <end style="thick">
        <color auto="1"/>
      </end>
      <top/>
      <bottom/>
      <diagonal/>
    </border>
    <border>
      <start style="thick">
        <color auto="1"/>
      </start>
      <end/>
      <top/>
      <bottom/>
      <diagonal/>
    </border>
    <border>
      <start style="thin">
        <color auto="1"/>
      </start>
      <end/>
      <top style="thick">
        <color auto="1"/>
      </top>
      <bottom style="thin">
        <color auto="1"/>
      </bottom>
      <diagonal/>
    </border>
    <border>
      <start style="thin">
        <color auto="1"/>
      </start>
      <end/>
      <top/>
      <bottom style="thin">
        <color auto="1"/>
      </bottom>
      <diagonal/>
    </border>
    <border>
      <start/>
      <end/>
      <top style="thick">
        <color auto="1"/>
      </top>
      <bottom style="thin">
        <color auto="1"/>
      </bottom>
      <diagonal/>
    </border>
    <border>
      <start style="thick">
        <color auto="1"/>
      </start>
      <end/>
      <top/>
      <bottom style="thick">
        <color auto="1"/>
      </bottom>
      <diagonal/>
    </border>
    <border>
      <start style="thick">
        <color auto="1"/>
      </start>
      <end style="thick">
        <color auto="1"/>
      </end>
      <top style="thick">
        <color auto="1"/>
      </top>
      <bottom style="thick">
        <color auto="1"/>
      </bottom>
      <diagonal/>
    </border>
    <border>
      <start/>
      <end/>
      <top/>
      <bottom style="thick">
        <color auto="1"/>
      </bottom>
      <diagonal/>
    </border>
    <border>
      <start/>
      <end style="thick">
        <color auto="1"/>
      </end>
      <top style="thin">
        <color auto="1"/>
      </top>
      <bottom style="thin">
        <color auto="1"/>
      </bottom>
      <diagonal/>
    </border>
    <border>
      <start/>
      <end style="thick">
        <color auto="1"/>
      </end>
      <top style="thick">
        <color auto="1"/>
      </top>
      <bottom/>
      <diagonal/>
    </border>
    <border>
      <start style="thin">
        <color auto="1"/>
      </start>
      <end/>
      <top/>
      <bottom/>
      <diagonal/>
    </border>
    <border>
      <start style="thick">
        <color auto="1"/>
      </start>
      <end/>
      <top style="medium">
        <color auto="1"/>
      </top>
      <bottom/>
      <diagonal/>
    </border>
    <border>
      <start/>
      <end style="thin">
        <color auto="1"/>
      </end>
      <top/>
      <bottom/>
      <diagonal/>
    </border>
    <border>
      <start/>
      <end style="thick">
        <color auto="1"/>
      </end>
      <top/>
      <bottom/>
      <diagonal/>
    </border>
    <border>
      <start/>
      <end style="thick">
        <color auto="1"/>
      </end>
      <top/>
      <bottom style="thick">
        <color auto="1"/>
      </bottom>
      <diagonal/>
    </border>
    <border>
      <start style="thick">
        <color auto="1"/>
      </start>
      <end style="thin">
        <color auto="1"/>
      </end>
      <top/>
      <bottom/>
      <diagonal/>
    </border>
    <border>
      <start/>
      <end style="thick">
        <color auto="1"/>
      </end>
      <top style="thin">
        <color auto="1"/>
      </top>
      <bottom/>
      <diagonal/>
    </border>
    <border>
      <start style="thick">
        <color auto="1"/>
      </start>
      <end/>
      <top style="thin">
        <color auto="1"/>
      </top>
      <bottom/>
      <diagonal/>
    </border>
    <border>
      <start style="thick">
        <color auto="1"/>
      </start>
      <end style="thin">
        <color auto="1"/>
      </end>
      <top style="thick">
        <color auto="1"/>
      </top>
      <bottom/>
      <diagonal/>
    </border>
    <border>
      <start style="thin">
        <color auto="1"/>
      </start>
      <end style="thick">
        <color auto="1"/>
      </end>
      <top style="thick">
        <color auto="1"/>
      </top>
      <bottom/>
      <diagonal/>
    </border>
    <border>
      <start style="thick">
        <color auto="1"/>
      </start>
      <end style="thin">
        <color auto="1"/>
      </end>
      <top style="thin">
        <color auto="1"/>
      </top>
      <bottom/>
      <diagonal/>
    </border>
    <border>
      <start style="thin">
        <color auto="1"/>
      </start>
      <end style="thick">
        <color auto="1"/>
      </end>
      <top style="thin">
        <color auto="1"/>
      </top>
      <bottom/>
      <diagonal/>
    </border>
    <border>
      <start style="thick">
        <color auto="1"/>
      </start>
      <end style="thin">
        <color auto="1"/>
      </end>
      <top style="thick">
        <color auto="1"/>
      </top>
      <bottom style="thin">
        <color auto="1"/>
      </bottom>
      <diagonal/>
    </border>
    <border>
      <start style="thin">
        <color auto="1"/>
      </start>
      <end style="thick">
        <color auto="1"/>
      </end>
      <top/>
      <bottom/>
      <diagonal/>
    </border>
    <border>
      <start/>
      <end/>
      <top/>
      <bottom style="thin">
        <color theme="4"/>
      </bottom>
      <diagonal/>
    </border>
    <border>
      <start style="thin">
        <color theme="4"/>
      </start>
      <end/>
      <top/>
      <bottom/>
      <diagonal/>
    </border>
    <border>
      <start/>
      <end style="thin">
        <color theme="4"/>
      </end>
      <top/>
      <bottom/>
      <diagonal/>
    </border>
    <border>
      <start style="thin">
        <color theme="4"/>
      </start>
      <end/>
      <top/>
      <bottom style="thin">
        <color theme="4"/>
      </bottom>
      <diagonal/>
    </border>
    <border>
      <start/>
      <end style="thin">
        <color theme="4"/>
      </end>
      <top/>
      <bottom style="thin">
        <color theme="4"/>
      </bottom>
      <diagonal/>
    </border>
    <border>
      <start style="thin">
        <color rgb="FF000000"/>
      </start>
      <end style="thin">
        <color rgb="FF000000"/>
      </end>
      <top/>
      <bottom/>
      <diagonal/>
    </border>
    <border>
      <start style="thin">
        <color theme="4"/>
      </start>
      <end/>
      <top style="thin">
        <color theme="4"/>
      </top>
      <bottom style="thick">
        <color theme="4"/>
      </bottom>
      <diagonal/>
    </border>
    <border>
      <start/>
      <end/>
      <top style="thin">
        <color theme="4"/>
      </top>
      <bottom style="thick">
        <color theme="4"/>
      </bottom>
      <diagonal/>
    </border>
    <border>
      <start/>
      <end style="thin">
        <color theme="4"/>
      </end>
      <top style="thin">
        <color theme="4"/>
      </top>
      <bottom style="thick">
        <color theme="4"/>
      </bottom>
      <diagonal/>
    </border>
  </borders>
  <cellStyleXfs count="32">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9" fontId="11" fillId="0" borderId="0" applyFont="0" applyFill="0" applyBorder="0" applyAlignment="0" applyProtection="0"/>
    <xf numFmtId="0" fontId="11" fillId="0" borderId="0"/>
    <xf numFmtId="0" fontId="2" fillId="0" borderId="0"/>
    <xf numFmtId="0" fontId="21" fillId="0" borderId="0"/>
    <xf numFmtId="44" fontId="2" fillId="0" borderId="0" applyFont="0" applyFill="0" applyBorder="0" applyAlignment="0" applyProtection="0"/>
    <xf numFmtId="9" fontId="2" fillId="0" borderId="0" applyFont="0" applyFill="0" applyBorder="0" applyAlignment="0" applyProtection="0"/>
    <xf numFmtId="9" fontId="11" fillId="0" borderId="0" applyFon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417">
    <xf numFmtId="0" fontId="0" fillId="0" borderId="0" xfId="0"/>
    <xf numFmtId="164" fontId="7" fillId="6" borderId="1" xfId="0" applyNumberFormat="1" applyFont="1" applyFill="1" applyBorder="1" applyAlignment="1" applyProtection="1">
      <alignment horizontal="center"/>
      <protection locked="0"/>
    </xf>
    <xf numFmtId="9" fontId="7" fillId="6" borderId="1" xfId="0" applyNumberFormat="1" applyFont="1" applyFill="1" applyBorder="1" applyAlignment="1" applyProtection="1">
      <alignment horizontal="center" wrapText="1"/>
      <protection locked="0"/>
    </xf>
    <xf numFmtId="164" fontId="7" fillId="6" borderId="1" xfId="0" applyNumberFormat="1" applyFont="1" applyFill="1" applyBorder="1" applyAlignment="1" applyProtection="1">
      <alignment horizontal="center" wrapText="1"/>
      <protection locked="0"/>
    </xf>
    <xf numFmtId="167" fontId="7" fillId="6" borderId="1" xfId="0" applyNumberFormat="1" applyFont="1" applyFill="1" applyBorder="1" applyAlignment="1" applyProtection="1">
      <alignment horizontal="center" wrapText="1"/>
      <protection locked="0"/>
    </xf>
    <xf numFmtId="165" fontId="7" fillId="6" borderId="1" xfId="0" applyNumberFormat="1" applyFont="1" applyFill="1" applyBorder="1" applyAlignment="1" applyProtection="1">
      <alignment horizontal="center" wrapText="1"/>
      <protection locked="0"/>
    </xf>
    <xf numFmtId="1" fontId="7" fillId="6" borderId="1" xfId="0" applyNumberFormat="1" applyFont="1" applyFill="1" applyBorder="1" applyAlignment="1" applyProtection="1">
      <alignment horizontal="center" wrapText="1"/>
      <protection locked="0"/>
    </xf>
    <xf numFmtId="0" fontId="0" fillId="0" borderId="0" xfId="0" applyProtection="1">
      <protection locked="0"/>
    </xf>
    <xf numFmtId="0" fontId="3" fillId="0" borderId="0" xfId="0" applyFont="1" applyProtection="1">
      <protection locked="0"/>
    </xf>
    <xf numFmtId="0" fontId="0" fillId="4" borderId="0" xfId="0" applyFill="1" applyProtection="1">
      <protection locked="0"/>
    </xf>
    <xf numFmtId="0" fontId="4" fillId="9" borderId="9" xfId="0" applyFont="1" applyFill="1" applyBorder="1" applyAlignment="1" applyProtection="1">
      <alignment horizontal="center" vertical="center" wrapText="1"/>
      <protection locked="0"/>
    </xf>
    <xf numFmtId="164" fontId="4" fillId="9" borderId="9" xfId="0" applyNumberFormat="1" applyFont="1" applyFill="1" applyBorder="1" applyAlignment="1" applyProtection="1">
      <alignment horizontal="center" vertical="center"/>
      <protection locked="0"/>
    </xf>
    <xf numFmtId="0" fontId="0" fillId="0" borderId="1" xfId="0" applyBorder="1" applyProtection="1">
      <protection locked="0"/>
    </xf>
    <xf numFmtId="0" fontId="7" fillId="0" borderId="1" xfId="0" applyFont="1" applyBorder="1" applyProtection="1">
      <protection locked="0"/>
    </xf>
    <xf numFmtId="166" fontId="7" fillId="5" borderId="1" xfId="0" applyNumberFormat="1" applyFont="1" applyFill="1" applyBorder="1" applyAlignment="1">
      <alignment horizontal="center"/>
    </xf>
    <xf numFmtId="15" fontId="7" fillId="7" borderId="25" xfId="0" applyNumberFormat="1" applyFont="1" applyFill="1" applyBorder="1" applyAlignment="1" applyProtection="1">
      <alignment horizontal="center"/>
      <protection locked="0"/>
    </xf>
    <xf numFmtId="0" fontId="12" fillId="0" borderId="5" xfId="0" applyFont="1" applyBorder="1" applyAlignment="1" applyProtection="1">
      <alignment horizontal="center" vertical="center"/>
      <protection locked="0"/>
    </xf>
    <xf numFmtId="0" fontId="0" fillId="0" borderId="9" xfId="0" applyBorder="1" applyProtection="1">
      <protection locked="0"/>
    </xf>
    <xf numFmtId="0" fontId="0" fillId="2" borderId="38" xfId="0" applyFill="1" applyBorder="1" applyProtection="1">
      <protection locked="0"/>
    </xf>
    <xf numFmtId="0" fontId="3" fillId="0" borderId="28" xfId="0" applyFont="1" applyBorder="1" applyProtection="1">
      <protection locked="0"/>
    </xf>
    <xf numFmtId="164" fontId="7" fillId="2" borderId="12" xfId="0" applyNumberFormat="1" applyFont="1" applyFill="1" applyBorder="1" applyAlignment="1">
      <alignment horizontal="center"/>
    </xf>
    <xf numFmtId="164" fontId="7" fillId="3" borderId="1" xfId="0" applyNumberFormat="1" applyFont="1" applyFill="1" applyBorder="1" applyAlignment="1">
      <alignment horizontal="center"/>
    </xf>
    <xf numFmtId="0" fontId="4" fillId="9" borderId="8" xfId="0" applyFont="1" applyFill="1" applyBorder="1" applyAlignment="1" applyProtection="1">
      <alignment horizontal="center" vertical="center" wrapText="1"/>
      <protection locked="0"/>
    </xf>
    <xf numFmtId="164" fontId="4" fillId="9" borderId="8" xfId="0" applyNumberFormat="1" applyFont="1" applyFill="1" applyBorder="1" applyAlignment="1" applyProtection="1">
      <alignment horizontal="center" vertical="center"/>
      <protection locked="0"/>
    </xf>
    <xf numFmtId="15" fontId="7" fillId="7" borderId="42" xfId="0" applyNumberFormat="1" applyFont="1" applyFill="1" applyBorder="1" applyAlignment="1" applyProtection="1">
      <alignment horizontal="center"/>
      <protection locked="0"/>
    </xf>
    <xf numFmtId="0" fontId="8" fillId="7" borderId="11" xfId="0" applyFont="1" applyFill="1" applyBorder="1" applyAlignment="1" applyProtection="1">
      <alignment horizontal="center"/>
      <protection locked="0"/>
    </xf>
    <xf numFmtId="164" fontId="7" fillId="7" borderId="11" xfId="0" applyNumberFormat="1" applyFont="1" applyFill="1" applyBorder="1" applyAlignment="1" applyProtection="1">
      <alignment horizontal="center"/>
      <protection locked="0"/>
    </xf>
    <xf numFmtId="164" fontId="7" fillId="0" borderId="11" xfId="0" applyNumberFormat="1" applyFont="1" applyBorder="1" applyAlignment="1">
      <alignment horizontal="center"/>
    </xf>
    <xf numFmtId="0" fontId="0" fillId="0" borderId="14" xfId="0" applyBorder="1" applyProtection="1">
      <protection locked="0"/>
    </xf>
    <xf numFmtId="0" fontId="3" fillId="0" borderId="45" xfId="0" applyFont="1" applyBorder="1" applyAlignment="1" applyProtection="1">
      <alignment horizontal="center" vertical="center"/>
      <protection locked="0"/>
    </xf>
    <xf numFmtId="0" fontId="4" fillId="0" borderId="44" xfId="0" applyFont="1" applyBorder="1" applyAlignment="1" applyProtection="1">
      <alignment horizontal="center" vertical="center"/>
      <protection locked="0"/>
    </xf>
    <xf numFmtId="0" fontId="4" fillId="0" borderId="10" xfId="0" applyFont="1" applyBorder="1" applyAlignment="1" applyProtection="1">
      <alignment horizontal="center" vertical="center"/>
      <protection locked="0"/>
    </xf>
    <xf numFmtId="9" fontId="4" fillId="0" borderId="10" xfId="0" applyNumberFormat="1" applyFont="1" applyBorder="1" applyAlignment="1" applyProtection="1">
      <alignment horizontal="center" vertical="center"/>
      <protection locked="0"/>
    </xf>
    <xf numFmtId="0" fontId="10" fillId="0" borderId="10" xfId="0" applyFont="1" applyBorder="1" applyAlignment="1" applyProtection="1">
      <alignment horizontal="center" vertical="center" wrapText="1"/>
      <protection locked="0"/>
    </xf>
    <xf numFmtId="0" fontId="8" fillId="0" borderId="10" xfId="0" applyFont="1" applyBorder="1" applyAlignment="1" applyProtection="1">
      <alignment horizontal="center" vertical="center"/>
      <protection locked="0"/>
    </xf>
    <xf numFmtId="0" fontId="4" fillId="0" borderId="10" xfId="0" applyFont="1" applyBorder="1" applyAlignment="1" applyProtection="1">
      <alignment horizontal="center" vertical="center" wrapText="1"/>
      <protection locked="0"/>
    </xf>
    <xf numFmtId="0" fontId="12" fillId="0" borderId="10" xfId="0" applyFont="1" applyBorder="1" applyAlignment="1" applyProtection="1">
      <alignment horizontal="center" vertical="center"/>
      <protection locked="0"/>
    </xf>
    <xf numFmtId="2" fontId="4" fillId="0" borderId="10" xfId="0" applyNumberFormat="1" applyFont="1" applyBorder="1" applyAlignment="1" applyProtection="1">
      <alignment horizontal="center" vertical="center"/>
      <protection locked="0"/>
    </xf>
    <xf numFmtId="0" fontId="10" fillId="0" borderId="15" xfId="0" applyFont="1" applyBorder="1" applyAlignment="1" applyProtection="1">
      <alignment horizontal="center" vertical="center"/>
      <protection locked="0"/>
    </xf>
    <xf numFmtId="0" fontId="3" fillId="0" borderId="10" xfId="0" applyFont="1" applyBorder="1" applyAlignment="1" applyProtection="1">
      <alignment horizontal="center" wrapText="1"/>
      <protection locked="0"/>
    </xf>
    <xf numFmtId="164" fontId="4" fillId="0" borderId="10" xfId="0" applyNumberFormat="1" applyFont="1" applyBorder="1" applyAlignment="1" applyProtection="1">
      <alignment horizontal="center" vertical="center"/>
      <protection locked="0"/>
    </xf>
    <xf numFmtId="164" fontId="4" fillId="0" borderId="15" xfId="0" applyNumberFormat="1" applyFont="1" applyBorder="1" applyAlignment="1" applyProtection="1">
      <alignment horizontal="center" vertical="center"/>
      <protection locked="0"/>
    </xf>
    <xf numFmtId="0" fontId="4" fillId="0" borderId="13" xfId="0" applyFont="1" applyBorder="1" applyAlignment="1" applyProtection="1">
      <alignment horizontal="center" vertical="center"/>
      <protection locked="0"/>
    </xf>
    <xf numFmtId="0" fontId="3" fillId="0" borderId="10" xfId="0" applyFont="1" applyBorder="1" applyAlignment="1" applyProtection="1">
      <alignment horizontal="center" vertical="center"/>
      <protection locked="0"/>
    </xf>
    <xf numFmtId="164" fontId="3" fillId="0" borderId="10" xfId="0" applyNumberFormat="1" applyFont="1" applyBorder="1" applyAlignment="1" applyProtection="1">
      <alignment horizontal="center" vertical="center"/>
      <protection locked="0"/>
    </xf>
    <xf numFmtId="164" fontId="3" fillId="0" borderId="10" xfId="0" applyNumberFormat="1" applyFont="1" applyBorder="1" applyAlignment="1" applyProtection="1">
      <alignment horizontal="center" vertical="center" wrapText="1"/>
      <protection locked="0"/>
    </xf>
    <xf numFmtId="165" fontId="3" fillId="0" borderId="10" xfId="0" applyNumberFormat="1" applyFont="1" applyBorder="1" applyAlignment="1" applyProtection="1">
      <alignment horizontal="center" vertical="center"/>
      <protection locked="0"/>
    </xf>
    <xf numFmtId="0" fontId="3" fillId="0" borderId="10" xfId="0" applyFont="1" applyBorder="1" applyAlignment="1" applyProtection="1">
      <alignment horizontal="center" vertical="center" wrapText="1"/>
      <protection locked="0"/>
    </xf>
    <xf numFmtId="10" fontId="7" fillId="0" borderId="12" xfId="0" applyNumberFormat="1" applyFont="1" applyBorder="1" applyAlignment="1">
      <alignment horizontal="center"/>
    </xf>
    <xf numFmtId="164" fontId="4" fillId="0" borderId="0" xfId="0" applyNumberFormat="1" applyFont="1" applyAlignment="1" applyProtection="1">
      <alignment horizontal="center" vertical="center"/>
      <protection locked="0"/>
    </xf>
    <xf numFmtId="0" fontId="4" fillId="0" borderId="13" xfId="0" applyFont="1" applyBorder="1" applyAlignment="1" applyProtection="1">
      <alignment horizontal="center" vertical="center" wrapText="1"/>
      <protection locked="0"/>
    </xf>
    <xf numFmtId="1" fontId="7" fillId="3" borderId="1" xfId="0" applyNumberFormat="1" applyFont="1" applyFill="1" applyBorder="1" applyAlignment="1">
      <alignment horizontal="center" wrapText="1"/>
    </xf>
    <xf numFmtId="165" fontId="7" fillId="0" borderId="1" xfId="0" applyNumberFormat="1" applyFont="1" applyBorder="1" applyAlignment="1">
      <alignment horizontal="center"/>
    </xf>
    <xf numFmtId="0" fontId="8" fillId="8" borderId="1" xfId="0" applyFont="1" applyFill="1" applyBorder="1" applyAlignment="1" applyProtection="1">
      <alignment horizontal="center"/>
      <protection locked="0"/>
    </xf>
    <xf numFmtId="164" fontId="7" fillId="8" borderId="1" xfId="0" applyNumberFormat="1" applyFont="1" applyFill="1" applyBorder="1" applyAlignment="1" applyProtection="1">
      <alignment horizontal="center"/>
      <protection locked="0"/>
    </xf>
    <xf numFmtId="0" fontId="7" fillId="8" borderId="1" xfId="0" applyFont="1" applyFill="1" applyBorder="1" applyAlignment="1" applyProtection="1">
      <alignment horizontal="center" vertical="center"/>
      <protection locked="0"/>
    </xf>
    <xf numFmtId="9" fontId="7" fillId="8" borderId="1" xfId="0" applyNumberFormat="1" applyFont="1" applyFill="1" applyBorder="1" applyAlignment="1" applyProtection="1">
      <alignment horizontal="center" wrapText="1"/>
      <protection locked="0"/>
    </xf>
    <xf numFmtId="167" fontId="7" fillId="0" borderId="1" xfId="0" applyNumberFormat="1" applyFont="1" applyBorder="1" applyAlignment="1">
      <alignment horizontal="center" vertical="center"/>
    </xf>
    <xf numFmtId="0" fontId="7" fillId="7" borderId="1" xfId="0" applyFont="1" applyFill="1" applyBorder="1" applyAlignment="1" applyProtection="1">
      <alignment horizontal="center" vertical="center" wrapText="1"/>
      <protection locked="0"/>
    </xf>
    <xf numFmtId="15" fontId="7" fillId="7" borderId="21" xfId="0" applyNumberFormat="1" applyFont="1" applyFill="1" applyBorder="1" applyAlignment="1" applyProtection="1">
      <alignment horizontal="center"/>
      <protection locked="0"/>
    </xf>
    <xf numFmtId="0" fontId="8" fillId="7" borderId="1" xfId="0" applyFont="1" applyFill="1" applyBorder="1" applyAlignment="1" applyProtection="1">
      <alignment horizontal="center"/>
      <protection locked="0"/>
    </xf>
    <xf numFmtId="164" fontId="7" fillId="7" borderId="1" xfId="0" applyNumberFormat="1" applyFont="1" applyFill="1" applyBorder="1" applyAlignment="1" applyProtection="1">
      <alignment horizontal="center"/>
      <protection locked="0"/>
    </xf>
    <xf numFmtId="0" fontId="7" fillId="7" borderId="1" xfId="0" applyFont="1" applyFill="1" applyBorder="1" applyAlignment="1" applyProtection="1">
      <alignment horizontal="center" vertical="center"/>
      <protection locked="0"/>
    </xf>
    <xf numFmtId="9" fontId="7" fillId="7" borderId="1" xfId="0" applyNumberFormat="1" applyFont="1" applyFill="1" applyBorder="1" applyAlignment="1" applyProtection="1">
      <alignment horizontal="center" wrapText="1"/>
      <protection locked="0"/>
    </xf>
    <xf numFmtId="0" fontId="7" fillId="7" borderId="1" xfId="0" applyFont="1" applyFill="1" applyBorder="1" applyAlignment="1" applyProtection="1">
      <alignment horizontal="center"/>
      <protection locked="0"/>
    </xf>
    <xf numFmtId="164" fontId="7" fillId="10" borderId="7" xfId="0" applyNumberFormat="1" applyFont="1" applyFill="1" applyBorder="1" applyProtection="1">
      <protection locked="0"/>
    </xf>
    <xf numFmtId="165" fontId="7" fillId="10" borderId="7" xfId="0" applyNumberFormat="1" applyFont="1" applyFill="1" applyBorder="1" applyAlignment="1" applyProtection="1">
      <alignment horizontal="center"/>
      <protection locked="0"/>
    </xf>
    <xf numFmtId="164" fontId="7" fillId="9" borderId="7" xfId="0" applyNumberFormat="1" applyFont="1" applyFill="1" applyBorder="1" applyProtection="1">
      <protection locked="0"/>
    </xf>
    <xf numFmtId="165" fontId="7" fillId="9" borderId="7" xfId="0" applyNumberFormat="1" applyFont="1" applyFill="1" applyBorder="1" applyAlignment="1" applyProtection="1">
      <alignment horizontal="center"/>
      <protection locked="0"/>
    </xf>
    <xf numFmtId="164" fontId="7" fillId="5" borderId="1" xfId="0" applyNumberFormat="1" applyFont="1" applyFill="1" applyBorder="1" applyAlignment="1">
      <alignment horizontal="center"/>
    </xf>
    <xf numFmtId="10" fontId="7" fillId="5" borderId="1" xfId="0" applyNumberFormat="1" applyFont="1" applyFill="1" applyBorder="1" applyAlignment="1">
      <alignment horizontal="center"/>
    </xf>
    <xf numFmtId="167" fontId="7" fillId="5" borderId="1" xfId="0" applyNumberFormat="1" applyFont="1" applyFill="1" applyBorder="1" applyAlignment="1">
      <alignment horizontal="center"/>
    </xf>
    <xf numFmtId="164" fontId="7" fillId="5" borderId="1" xfId="0" applyNumberFormat="1" applyFont="1" applyFill="1" applyBorder="1" applyAlignment="1">
      <alignment horizontal="center" wrapText="1"/>
    </xf>
    <xf numFmtId="9" fontId="7" fillId="5" borderId="1" xfId="0" applyNumberFormat="1" applyFont="1" applyFill="1" applyBorder="1" applyAlignment="1">
      <alignment horizontal="center" wrapText="1"/>
    </xf>
    <xf numFmtId="167" fontId="7" fillId="0" borderId="1" xfId="0" applyNumberFormat="1" applyFont="1" applyBorder="1" applyAlignment="1">
      <alignment horizontal="center" wrapText="1"/>
    </xf>
    <xf numFmtId="165" fontId="7" fillId="5" borderId="1" xfId="0" applyNumberFormat="1" applyFont="1" applyFill="1" applyBorder="1" applyAlignment="1">
      <alignment horizontal="center" wrapText="1"/>
    </xf>
    <xf numFmtId="1" fontId="7" fillId="5" borderId="1" xfId="0" applyNumberFormat="1" applyFont="1" applyFill="1" applyBorder="1" applyAlignment="1">
      <alignment horizontal="center" wrapText="1"/>
    </xf>
    <xf numFmtId="0" fontId="7" fillId="5" borderId="1" xfId="0" applyFont="1" applyFill="1" applyBorder="1" applyAlignment="1">
      <alignment horizontal="center"/>
    </xf>
    <xf numFmtId="165" fontId="7" fillId="5" borderId="1" xfId="0" applyNumberFormat="1" applyFont="1" applyFill="1" applyBorder="1" applyAlignment="1">
      <alignment horizontal="center"/>
    </xf>
    <xf numFmtId="165" fontId="7" fillId="5" borderId="16" xfId="0" applyNumberFormat="1" applyFont="1" applyFill="1" applyBorder="1" applyAlignment="1">
      <alignment horizontal="center"/>
    </xf>
    <xf numFmtId="10" fontId="7" fillId="0" borderId="1" xfId="0" applyNumberFormat="1" applyFont="1" applyBorder="1" applyAlignment="1">
      <alignment horizontal="center"/>
    </xf>
    <xf numFmtId="164" fontId="7" fillId="0" borderId="1" xfId="0" applyNumberFormat="1" applyFont="1" applyBorder="1" applyAlignment="1">
      <alignment horizontal="center"/>
    </xf>
    <xf numFmtId="166" fontId="7" fillId="0" borderId="1" xfId="0" applyNumberFormat="1" applyFont="1" applyBorder="1" applyAlignment="1">
      <alignment horizontal="center"/>
    </xf>
    <xf numFmtId="164" fontId="7" fillId="0" borderId="1" xfId="0" applyNumberFormat="1" applyFont="1" applyBorder="1" applyAlignment="1">
      <alignment horizontal="center" wrapText="1"/>
    </xf>
    <xf numFmtId="9" fontId="7" fillId="0" borderId="1" xfId="0" applyNumberFormat="1" applyFont="1" applyBorder="1" applyAlignment="1">
      <alignment horizontal="center" wrapText="1"/>
    </xf>
    <xf numFmtId="165" fontId="7" fillId="0" borderId="1" xfId="0" applyNumberFormat="1" applyFont="1" applyBorder="1" applyAlignment="1">
      <alignment horizontal="center" wrapText="1"/>
    </xf>
    <xf numFmtId="1" fontId="7" fillId="0" borderId="1" xfId="0" applyNumberFormat="1" applyFont="1" applyBorder="1" applyAlignment="1">
      <alignment horizontal="center" wrapText="1"/>
    </xf>
    <xf numFmtId="0" fontId="7" fillId="2" borderId="1" xfId="0" applyFont="1" applyFill="1" applyBorder="1" applyAlignment="1">
      <alignment horizontal="center"/>
    </xf>
    <xf numFmtId="165" fontId="7" fillId="0" borderId="16" xfId="0" applyNumberFormat="1" applyFont="1" applyBorder="1" applyAlignment="1">
      <alignment horizontal="center"/>
    </xf>
    <xf numFmtId="170" fontId="7" fillId="7" borderId="1" xfId="0" applyNumberFormat="1" applyFont="1" applyFill="1" applyBorder="1" applyAlignment="1" applyProtection="1">
      <alignment horizontal="center" vertical="center"/>
      <protection locked="0"/>
    </xf>
    <xf numFmtId="165" fontId="7" fillId="10" borderId="7" xfId="0" applyNumberFormat="1" applyFont="1" applyFill="1" applyBorder="1" applyAlignment="1">
      <alignment horizontal="center"/>
    </xf>
    <xf numFmtId="165" fontId="7" fillId="9" borderId="7" xfId="0" applyNumberFormat="1" applyFont="1" applyFill="1" applyBorder="1" applyAlignment="1">
      <alignment horizontal="center"/>
    </xf>
    <xf numFmtId="167" fontId="7" fillId="0" borderId="4" xfId="0" applyNumberFormat="1" applyFont="1" applyBorder="1" applyAlignment="1">
      <alignment horizontal="center" wrapText="1"/>
    </xf>
    <xf numFmtId="164" fontId="7" fillId="2" borderId="52" xfId="0" applyNumberFormat="1" applyFont="1" applyFill="1" applyBorder="1" applyAlignment="1">
      <alignment horizontal="center"/>
    </xf>
    <xf numFmtId="165" fontId="7" fillId="6" borderId="1" xfId="0" applyNumberFormat="1" applyFont="1" applyFill="1" applyBorder="1" applyAlignment="1">
      <alignment horizontal="center"/>
    </xf>
    <xf numFmtId="167" fontId="7" fillId="0" borderId="1" xfId="0" applyNumberFormat="1" applyFont="1" applyBorder="1" applyAlignment="1">
      <alignment horizontal="center"/>
    </xf>
    <xf numFmtId="164" fontId="7" fillId="6" borderId="1" xfId="0" applyNumberFormat="1" applyFont="1" applyFill="1" applyBorder="1" applyAlignment="1">
      <alignment horizontal="center"/>
    </xf>
    <xf numFmtId="10" fontId="13" fillId="0" borderId="3" xfId="0" applyNumberFormat="1" applyFont="1" applyBorder="1" applyAlignment="1">
      <alignment horizontal="center"/>
    </xf>
    <xf numFmtId="164" fontId="13" fillId="0" borderId="3" xfId="0" applyNumberFormat="1" applyFont="1" applyBorder="1" applyAlignment="1">
      <alignment horizontal="center"/>
    </xf>
    <xf numFmtId="15" fontId="14" fillId="0" borderId="1" xfId="0" applyNumberFormat="1" applyFont="1" applyBorder="1" applyAlignment="1">
      <alignment horizontal="center"/>
    </xf>
    <xf numFmtId="0" fontId="0" fillId="9" borderId="14" xfId="0" applyFill="1" applyBorder="1"/>
    <xf numFmtId="0" fontId="0" fillId="9" borderId="49" xfId="0" applyFill="1" applyBorder="1"/>
    <xf numFmtId="0" fontId="0" fillId="9" borderId="53" xfId="0" applyFill="1" applyBorder="1"/>
    <xf numFmtId="0" fontId="0" fillId="9" borderId="38" xfId="0" applyFill="1" applyBorder="1"/>
    <xf numFmtId="0" fontId="0" fillId="9" borderId="41" xfId="0" applyFill="1" applyBorder="1"/>
    <xf numFmtId="0" fontId="7" fillId="0" borderId="1" xfId="0" applyFont="1" applyBorder="1" applyAlignment="1">
      <alignment horizontal="center"/>
    </xf>
    <xf numFmtId="1" fontId="7" fillId="8" borderId="1" xfId="0" applyNumberFormat="1" applyFont="1" applyFill="1" applyBorder="1" applyAlignment="1" applyProtection="1">
      <alignment horizontal="center"/>
      <protection locked="0"/>
    </xf>
    <xf numFmtId="3" fontId="7" fillId="0" borderId="12" xfId="0" applyNumberFormat="1" applyFont="1" applyBorder="1" applyAlignment="1">
      <alignment horizontal="center"/>
    </xf>
    <xf numFmtId="165" fontId="7" fillId="0" borderId="12" xfId="0" applyNumberFormat="1" applyFont="1" applyBorder="1" applyAlignment="1">
      <alignment horizontal="center"/>
    </xf>
    <xf numFmtId="165" fontId="7" fillId="5" borderId="12" xfId="0" applyNumberFormat="1" applyFont="1" applyFill="1" applyBorder="1" applyAlignment="1">
      <alignment horizontal="center"/>
    </xf>
    <xf numFmtId="0" fontId="7" fillId="7" borderId="4" xfId="0" applyFont="1" applyFill="1" applyBorder="1" applyAlignment="1">
      <alignment horizontal="center" vertical="center"/>
    </xf>
    <xf numFmtId="10" fontId="7" fillId="7" borderId="4" xfId="0" applyNumberFormat="1" applyFont="1" applyFill="1" applyBorder="1" applyAlignment="1">
      <alignment horizontal="center" vertical="center"/>
    </xf>
    <xf numFmtId="0" fontId="3" fillId="0" borderId="29" xfId="0" applyFont="1" applyBorder="1" applyAlignment="1" applyProtection="1">
      <alignment horizontal="center" vertical="center"/>
      <protection locked="0"/>
    </xf>
    <xf numFmtId="167" fontId="7" fillId="2" borderId="16" xfId="0" applyNumberFormat="1" applyFont="1" applyFill="1" applyBorder="1" applyAlignment="1">
      <alignment horizontal="center"/>
    </xf>
    <xf numFmtId="164" fontId="7" fillId="2" borderId="4" xfId="0" applyNumberFormat="1" applyFont="1" applyFill="1" applyBorder="1" applyAlignment="1">
      <alignment horizontal="center"/>
    </xf>
    <xf numFmtId="167" fontId="7" fillId="0" borderId="4" xfId="0" applyNumberFormat="1" applyFont="1" applyBorder="1" applyAlignment="1">
      <alignment horizontal="center"/>
    </xf>
    <xf numFmtId="0" fontId="16" fillId="0" borderId="6" xfId="0" applyFont="1" applyBorder="1" applyAlignment="1" applyProtection="1">
      <alignment horizontal="center" vertical="center"/>
      <protection locked="0"/>
    </xf>
    <xf numFmtId="0" fontId="16" fillId="0" borderId="5" xfId="0" applyFont="1" applyBorder="1" applyAlignment="1" applyProtection="1">
      <alignment horizontal="center" vertical="center"/>
      <protection locked="0"/>
    </xf>
    <xf numFmtId="9" fontId="16" fillId="0" borderId="5" xfId="0" applyNumberFormat="1" applyFont="1" applyBorder="1" applyAlignment="1" applyProtection="1">
      <alignment horizontal="center" vertical="center"/>
      <protection locked="0"/>
    </xf>
    <xf numFmtId="2" fontId="16" fillId="0" borderId="5" xfId="0" applyNumberFormat="1" applyFont="1" applyBorder="1" applyAlignment="1" applyProtection="1">
      <alignment horizontal="center" vertical="center"/>
      <protection locked="0"/>
    </xf>
    <xf numFmtId="0" fontId="7" fillId="0" borderId="17" xfId="0" applyFont="1" applyBorder="1" applyAlignment="1" applyProtection="1">
      <alignment horizontal="center" vertical="center"/>
      <protection locked="0"/>
    </xf>
    <xf numFmtId="0" fontId="16" fillId="0" borderId="6" xfId="0" applyFont="1" applyBorder="1" applyAlignment="1" applyProtection="1">
      <alignment horizontal="center" vertical="center" wrapText="1"/>
      <protection locked="0"/>
    </xf>
    <xf numFmtId="0" fontId="16" fillId="0" borderId="5" xfId="0" applyFont="1" applyBorder="1" applyAlignment="1" applyProtection="1">
      <alignment horizontal="center" vertical="center" wrapText="1"/>
      <protection locked="0"/>
    </xf>
    <xf numFmtId="0" fontId="0" fillId="0" borderId="5" xfId="0" applyBorder="1" applyAlignment="1" applyProtection="1">
      <alignment horizontal="center" wrapText="1"/>
      <protection locked="0"/>
    </xf>
    <xf numFmtId="164" fontId="16" fillId="0" borderId="5" xfId="0" applyNumberFormat="1" applyFont="1" applyBorder="1" applyAlignment="1" applyProtection="1">
      <alignment horizontal="center" vertical="center"/>
      <protection locked="0"/>
    </xf>
    <xf numFmtId="164" fontId="16" fillId="0" borderId="17" xfId="0" applyNumberFormat="1" applyFont="1" applyBorder="1" applyAlignment="1" applyProtection="1">
      <alignment horizontal="center" vertical="center"/>
      <protection locked="0"/>
    </xf>
    <xf numFmtId="164" fontId="16" fillId="0" borderId="28" xfId="0" applyNumberFormat="1" applyFont="1" applyBorder="1" applyAlignment="1" applyProtection="1">
      <alignment horizontal="center" vertical="center"/>
      <protection locked="0"/>
    </xf>
    <xf numFmtId="164" fontId="16" fillId="0" borderId="27" xfId="0" applyNumberFormat="1" applyFont="1" applyBorder="1" applyAlignment="1" applyProtection="1">
      <alignment horizontal="center" vertical="center"/>
      <protection locked="0"/>
    </xf>
    <xf numFmtId="0" fontId="0" fillId="0" borderId="5" xfId="0" applyBorder="1" applyAlignment="1" applyProtection="1">
      <alignment horizontal="center" vertical="center"/>
      <protection locked="0"/>
    </xf>
    <xf numFmtId="164" fontId="0" fillId="0" borderId="5" xfId="0" applyNumberFormat="1" applyBorder="1" applyAlignment="1" applyProtection="1">
      <alignment horizontal="center" vertical="center"/>
      <protection locked="0"/>
    </xf>
    <xf numFmtId="164" fontId="0" fillId="0" borderId="5" xfId="0" applyNumberFormat="1" applyBorder="1" applyAlignment="1" applyProtection="1">
      <alignment horizontal="center" vertical="center" wrapText="1"/>
      <protection locked="0"/>
    </xf>
    <xf numFmtId="165" fontId="0" fillId="0" borderId="5" xfId="0" applyNumberFormat="1" applyBorder="1" applyAlignment="1" applyProtection="1">
      <alignment horizontal="center" vertical="center"/>
      <protection locked="0"/>
    </xf>
    <xf numFmtId="0" fontId="0" fillId="0" borderId="5" xfId="0" applyBorder="1" applyAlignment="1" applyProtection="1">
      <alignment horizontal="center" vertical="center" wrapText="1"/>
      <protection locked="0"/>
    </xf>
    <xf numFmtId="0" fontId="0" fillId="0" borderId="17" xfId="0" applyBorder="1" applyAlignment="1" applyProtection="1">
      <alignment horizontal="center" vertical="center" wrapText="1"/>
      <protection locked="0"/>
    </xf>
    <xf numFmtId="0" fontId="0" fillId="0" borderId="32" xfId="0" applyBorder="1" applyAlignment="1" applyProtection="1">
      <alignment horizontal="center" vertical="center" wrapText="1"/>
      <protection locked="0"/>
    </xf>
    <xf numFmtId="0" fontId="16" fillId="0" borderId="17" xfId="0" applyFont="1" applyBorder="1" applyAlignment="1" applyProtection="1">
      <alignment horizontal="center" vertical="center"/>
      <protection locked="0"/>
    </xf>
    <xf numFmtId="0" fontId="7" fillId="0" borderId="6" xfId="0" applyFont="1" applyBorder="1" applyAlignment="1" applyProtection="1">
      <alignment horizontal="center" vertical="center"/>
      <protection locked="0"/>
    </xf>
    <xf numFmtId="164" fontId="7" fillId="5" borderId="4" xfId="0" applyNumberFormat="1" applyFont="1" applyFill="1" applyBorder="1" applyAlignment="1">
      <alignment horizontal="center"/>
    </xf>
    <xf numFmtId="167" fontId="7" fillId="0" borderId="43" xfId="0" applyNumberFormat="1" applyFont="1" applyBorder="1" applyAlignment="1">
      <alignment horizontal="center"/>
    </xf>
    <xf numFmtId="164" fontId="7" fillId="2" borderId="43" xfId="0" applyNumberFormat="1" applyFont="1" applyFill="1" applyBorder="1" applyAlignment="1">
      <alignment horizontal="center"/>
    </xf>
    <xf numFmtId="165" fontId="7" fillId="0" borderId="11" xfId="0" applyNumberFormat="1" applyFont="1" applyBorder="1" applyAlignment="1">
      <alignment horizontal="center"/>
    </xf>
    <xf numFmtId="167" fontId="7" fillId="6" borderId="16" xfId="0" applyNumberFormat="1" applyFont="1" applyFill="1" applyBorder="1" applyAlignment="1" applyProtection="1">
      <alignment horizontal="center"/>
      <protection locked="0"/>
    </xf>
    <xf numFmtId="164" fontId="7" fillId="6" borderId="4" xfId="0" applyNumberFormat="1" applyFont="1" applyFill="1" applyBorder="1" applyAlignment="1" applyProtection="1">
      <alignment horizontal="center"/>
      <protection locked="0"/>
    </xf>
    <xf numFmtId="0" fontId="7" fillId="6" borderId="7" xfId="0" applyFont="1" applyFill="1" applyBorder="1" applyAlignment="1" applyProtection="1">
      <alignment horizontal="center"/>
      <protection locked="0"/>
    </xf>
    <xf numFmtId="0" fontId="8" fillId="11" borderId="46" xfId="0" applyFont="1" applyFill="1" applyBorder="1" applyAlignment="1" applyProtection="1">
      <alignment horizontal="center" vertical="center" wrapText="1"/>
      <protection locked="0"/>
    </xf>
    <xf numFmtId="0" fontId="16" fillId="0" borderId="37" xfId="0" applyFont="1" applyBorder="1" applyAlignment="1" applyProtection="1">
      <alignment horizontal="center" vertical="center"/>
      <protection locked="0"/>
    </xf>
    <xf numFmtId="0" fontId="10" fillId="0" borderId="5" xfId="0" applyFont="1" applyBorder="1" applyAlignment="1" applyProtection="1">
      <alignment horizontal="center" vertical="center" wrapText="1"/>
      <protection locked="0"/>
    </xf>
    <xf numFmtId="0" fontId="4" fillId="0" borderId="5" xfId="0" applyFont="1" applyBorder="1" applyAlignment="1" applyProtection="1">
      <alignment horizontal="center" vertical="center"/>
      <protection locked="0"/>
    </xf>
    <xf numFmtId="167" fontId="7" fillId="8" borderId="1" xfId="0" applyNumberFormat="1" applyFont="1" applyFill="1" applyBorder="1" applyAlignment="1">
      <alignment horizontal="center"/>
    </xf>
    <xf numFmtId="164" fontId="7" fillId="3" borderId="11" xfId="0" applyNumberFormat="1" applyFont="1" applyFill="1" applyBorder="1" applyAlignment="1">
      <alignment horizontal="center"/>
    </xf>
    <xf numFmtId="164" fontId="8" fillId="0" borderId="1" xfId="0" applyNumberFormat="1" applyFont="1" applyBorder="1" applyAlignment="1">
      <alignment horizontal="center" vertical="center"/>
    </xf>
    <xf numFmtId="164" fontId="7" fillId="7" borderId="1" xfId="0" applyNumberFormat="1" applyFont="1" applyFill="1" applyBorder="1" applyAlignment="1" applyProtection="1">
      <alignment horizontal="center" vertical="center"/>
      <protection locked="0"/>
    </xf>
    <xf numFmtId="164" fontId="7" fillId="0" borderId="1" xfId="0" applyNumberFormat="1" applyFont="1" applyBorder="1" applyAlignment="1">
      <alignment horizontal="center" vertical="center"/>
    </xf>
    <xf numFmtId="164" fontId="8" fillId="7" borderId="7" xfId="0" applyNumberFormat="1" applyFont="1" applyFill="1" applyBorder="1" applyAlignment="1" applyProtection="1">
      <alignment horizontal="center" vertical="center"/>
      <protection locked="0"/>
    </xf>
    <xf numFmtId="164" fontId="8" fillId="8" borderId="7" xfId="0" applyNumberFormat="1" applyFont="1" applyFill="1" applyBorder="1" applyAlignment="1" applyProtection="1">
      <alignment horizontal="center" vertical="center"/>
      <protection locked="0"/>
    </xf>
    <xf numFmtId="164" fontId="8" fillId="7" borderId="7" xfId="0" applyNumberFormat="1" applyFont="1" applyFill="1" applyBorder="1" applyAlignment="1" applyProtection="1">
      <alignment horizontal="center"/>
      <protection locked="0"/>
    </xf>
    <xf numFmtId="164" fontId="8" fillId="8" borderId="7" xfId="0" applyNumberFormat="1" applyFont="1" applyFill="1" applyBorder="1" applyAlignment="1" applyProtection="1">
      <alignment horizontal="center"/>
      <protection locked="0"/>
    </xf>
    <xf numFmtId="164" fontId="8" fillId="0" borderId="12" xfId="0" applyNumberFormat="1" applyFont="1" applyBorder="1" applyAlignment="1">
      <alignment horizontal="center" vertical="center"/>
    </xf>
    <xf numFmtId="164" fontId="12" fillId="2" borderId="1" xfId="0" applyNumberFormat="1" applyFont="1" applyFill="1" applyBorder="1" applyAlignment="1">
      <alignment horizontal="center"/>
    </xf>
    <xf numFmtId="164" fontId="12" fillId="2" borderId="11" xfId="0" applyNumberFormat="1" applyFont="1" applyFill="1" applyBorder="1" applyAlignment="1">
      <alignment horizontal="center"/>
    </xf>
    <xf numFmtId="0" fontId="0" fillId="2" borderId="0" xfId="0" applyFill="1"/>
    <xf numFmtId="170" fontId="7" fillId="7" borderId="1" xfId="0" applyNumberFormat="1" applyFont="1" applyFill="1" applyBorder="1" applyAlignment="1">
      <alignment horizontal="center" vertical="center"/>
    </xf>
    <xf numFmtId="170" fontId="7" fillId="7" borderId="11" xfId="0" applyNumberFormat="1" applyFont="1" applyFill="1" applyBorder="1" applyAlignment="1">
      <alignment horizontal="center" vertical="center"/>
    </xf>
    <xf numFmtId="167" fontId="0" fillId="0" borderId="0" xfId="0" applyNumberFormat="1" applyProtection="1">
      <protection locked="0"/>
    </xf>
    <xf numFmtId="0" fontId="22" fillId="2" borderId="38" xfId="0" applyFont="1" applyFill="1" applyBorder="1" applyProtection="1">
      <protection locked="0"/>
    </xf>
    <xf numFmtId="0" fontId="22" fillId="0" borderId="14" xfId="0" applyFont="1" applyBorder="1" applyAlignment="1" applyProtection="1">
      <alignment horizontal="center"/>
      <protection locked="0"/>
    </xf>
    <xf numFmtId="0" fontId="22" fillId="0" borderId="0" xfId="0" applyFont="1" applyProtection="1">
      <protection locked="0"/>
    </xf>
    <xf numFmtId="14" fontId="23" fillId="0" borderId="28" xfId="0" applyNumberFormat="1" applyFont="1" applyBorder="1" applyProtection="1">
      <protection locked="0"/>
    </xf>
    <xf numFmtId="0" fontId="23" fillId="0" borderId="47" xfId="0" applyFont="1" applyBorder="1" applyAlignment="1" applyProtection="1">
      <alignment horizontal="center" vertical="center"/>
      <protection locked="0"/>
    </xf>
    <xf numFmtId="0" fontId="23" fillId="0" borderId="0" xfId="0" applyFont="1" applyProtection="1">
      <protection locked="0"/>
    </xf>
    <xf numFmtId="0" fontId="25" fillId="0" borderId="44" xfId="0" applyFont="1" applyBorder="1" applyAlignment="1" applyProtection="1">
      <alignment horizontal="center" vertical="center"/>
      <protection locked="0"/>
    </xf>
    <xf numFmtId="0" fontId="25" fillId="0" borderId="10" xfId="0" applyFont="1" applyBorder="1" applyAlignment="1" applyProtection="1">
      <alignment horizontal="center" vertical="center"/>
      <protection locked="0"/>
    </xf>
    <xf numFmtId="0" fontId="22" fillId="4" borderId="0" xfId="0" applyFont="1" applyFill="1" applyProtection="1">
      <protection locked="0"/>
    </xf>
    <xf numFmtId="9" fontId="25" fillId="0" borderId="10" xfId="0" applyNumberFormat="1" applyFont="1" applyBorder="1" applyAlignment="1" applyProtection="1">
      <alignment horizontal="center" vertical="center"/>
      <protection locked="0"/>
    </xf>
    <xf numFmtId="165" fontId="26" fillId="0" borderId="10" xfId="0" applyNumberFormat="1" applyFont="1" applyBorder="1" applyAlignment="1" applyProtection="1">
      <alignment horizontal="center" vertical="center" wrapText="1"/>
      <protection locked="0"/>
    </xf>
    <xf numFmtId="0" fontId="28" fillId="0" borderId="10" xfId="0" applyFont="1" applyBorder="1" applyAlignment="1" applyProtection="1">
      <alignment horizontal="center" vertical="center"/>
      <protection locked="0"/>
    </xf>
    <xf numFmtId="2" fontId="25" fillId="0" borderId="10" xfId="0" applyNumberFormat="1" applyFont="1" applyBorder="1" applyAlignment="1" applyProtection="1">
      <alignment horizontal="center" vertical="center"/>
      <protection locked="0"/>
    </xf>
    <xf numFmtId="0" fontId="26" fillId="0" borderId="15" xfId="0" applyFont="1" applyBorder="1" applyAlignment="1" applyProtection="1">
      <alignment horizontal="center" vertical="center"/>
      <protection locked="0"/>
    </xf>
    <xf numFmtId="0" fontId="25" fillId="9" borderId="8" xfId="0" applyFont="1" applyFill="1" applyBorder="1" applyAlignment="1" applyProtection="1">
      <alignment horizontal="center" vertical="center" wrapText="1"/>
      <protection locked="0"/>
    </xf>
    <xf numFmtId="0" fontId="25" fillId="0" borderId="13" xfId="0" applyFont="1" applyBorder="1" applyAlignment="1" applyProtection="1">
      <alignment horizontal="center" vertical="center" wrapText="1"/>
      <protection locked="0"/>
    </xf>
    <xf numFmtId="0" fontId="25" fillId="0" borderId="10" xfId="0" applyFont="1" applyBorder="1" applyAlignment="1" applyProtection="1">
      <alignment horizontal="center" vertical="center" wrapText="1"/>
      <protection locked="0"/>
    </xf>
    <xf numFmtId="0" fontId="23" fillId="0" borderId="10" xfId="0" applyFont="1" applyBorder="1" applyAlignment="1" applyProtection="1">
      <alignment horizontal="center" wrapText="1"/>
      <protection locked="0"/>
    </xf>
    <xf numFmtId="0" fontId="29" fillId="0" borderId="10" xfId="0" applyFont="1" applyBorder="1" applyAlignment="1" applyProtection="1">
      <alignment horizontal="center" vertical="center" wrapText="1"/>
      <protection locked="0"/>
    </xf>
    <xf numFmtId="164" fontId="25" fillId="0" borderId="10" xfId="0" applyNumberFormat="1" applyFont="1" applyBorder="1" applyAlignment="1" applyProtection="1">
      <alignment horizontal="center" vertical="center"/>
      <protection locked="0"/>
    </xf>
    <xf numFmtId="164" fontId="25" fillId="0" borderId="15" xfId="0" applyNumberFormat="1" applyFont="1" applyBorder="1" applyAlignment="1" applyProtection="1">
      <alignment horizontal="center" vertical="center"/>
      <protection locked="0"/>
    </xf>
    <xf numFmtId="164" fontId="25" fillId="0" borderId="0" xfId="0" applyNumberFormat="1" applyFont="1" applyAlignment="1" applyProtection="1">
      <alignment horizontal="center" vertical="center"/>
      <protection locked="0"/>
    </xf>
    <xf numFmtId="164" fontId="25" fillId="9" borderId="8" xfId="0" applyNumberFormat="1" applyFont="1" applyFill="1" applyBorder="1" applyAlignment="1" applyProtection="1">
      <alignment horizontal="center" vertical="center"/>
      <protection locked="0"/>
    </xf>
    <xf numFmtId="164" fontId="25" fillId="0" borderId="13" xfId="0" applyNumberFormat="1" applyFont="1" applyBorder="1" applyAlignment="1" applyProtection="1">
      <alignment horizontal="center" vertical="center"/>
      <protection locked="0"/>
    </xf>
    <xf numFmtId="0" fontId="25" fillId="0" borderId="13" xfId="0" applyFont="1" applyBorder="1" applyAlignment="1" applyProtection="1">
      <alignment horizontal="center" vertical="center"/>
      <protection locked="0"/>
    </xf>
    <xf numFmtId="0" fontId="23" fillId="0" borderId="10" xfId="0" applyFont="1" applyBorder="1" applyAlignment="1" applyProtection="1">
      <alignment horizontal="center" vertical="center"/>
      <protection locked="0"/>
    </xf>
    <xf numFmtId="164" fontId="23" fillId="0" borderId="10" xfId="0" applyNumberFormat="1" applyFont="1" applyBorder="1" applyAlignment="1" applyProtection="1">
      <alignment horizontal="center" vertical="center"/>
      <protection locked="0"/>
    </xf>
    <xf numFmtId="164" fontId="23" fillId="0" borderId="10" xfId="0" applyNumberFormat="1" applyFont="1" applyBorder="1" applyAlignment="1" applyProtection="1">
      <alignment horizontal="center" vertical="center" wrapText="1"/>
      <protection locked="0"/>
    </xf>
    <xf numFmtId="165" fontId="23" fillId="0" borderId="10" xfId="0" applyNumberFormat="1" applyFont="1" applyBorder="1" applyAlignment="1" applyProtection="1">
      <alignment horizontal="center" vertical="center"/>
      <protection locked="0"/>
    </xf>
    <xf numFmtId="0" fontId="23" fillId="0" borderId="10" xfId="0" applyFont="1" applyBorder="1" applyAlignment="1" applyProtection="1">
      <alignment horizontal="center" vertical="center" wrapText="1"/>
      <protection locked="0"/>
    </xf>
    <xf numFmtId="0" fontId="23" fillId="0" borderId="15" xfId="0" applyFont="1" applyBorder="1" applyAlignment="1" applyProtection="1">
      <alignment horizontal="center" vertical="center" wrapText="1"/>
      <protection locked="0"/>
    </xf>
    <xf numFmtId="0" fontId="22" fillId="0" borderId="47" xfId="0" applyFont="1" applyBorder="1" applyProtection="1">
      <protection locked="0"/>
    </xf>
    <xf numFmtId="15" fontId="30" fillId="9" borderId="38" xfId="0" applyNumberFormat="1" applyFont="1" applyFill="1" applyBorder="1" applyAlignment="1">
      <alignment horizontal="center" vertical="center"/>
    </xf>
    <xf numFmtId="0" fontId="22" fillId="0" borderId="0" xfId="0" applyFont="1"/>
    <xf numFmtId="0" fontId="32" fillId="0" borderId="58" xfId="0" applyFont="1" applyBorder="1" applyAlignment="1" applyProtection="1">
      <alignment horizontal="center"/>
      <protection locked="0"/>
    </xf>
    <xf numFmtId="15" fontId="27" fillId="7" borderId="59" xfId="0" applyNumberFormat="1" applyFont="1" applyFill="1" applyBorder="1" applyAlignment="1" applyProtection="1">
      <alignment horizontal="center" vertical="center"/>
      <protection locked="0"/>
    </xf>
    <xf numFmtId="165" fontId="32" fillId="0" borderId="31" xfId="0" applyNumberFormat="1" applyFont="1" applyBorder="1" applyAlignment="1" applyProtection="1">
      <alignment horizontal="center"/>
      <protection locked="0"/>
    </xf>
    <xf numFmtId="169" fontId="27" fillId="7" borderId="20" xfId="0" applyNumberFormat="1" applyFont="1" applyFill="1" applyBorder="1" applyAlignment="1" applyProtection="1">
      <alignment horizontal="center" vertical="center"/>
      <protection locked="0"/>
    </xf>
    <xf numFmtId="165" fontId="32" fillId="0" borderId="26" xfId="0" applyNumberFormat="1" applyFont="1" applyBorder="1" applyAlignment="1" applyProtection="1">
      <alignment horizontal="center"/>
      <protection locked="0"/>
    </xf>
    <xf numFmtId="169" fontId="27" fillId="0" borderId="22" xfId="0" applyNumberFormat="1" applyFont="1" applyBorder="1" applyAlignment="1">
      <alignment horizontal="center" vertical="center"/>
    </xf>
    <xf numFmtId="9" fontId="27" fillId="0" borderId="22" xfId="0" applyNumberFormat="1" applyFont="1" applyBorder="1" applyAlignment="1">
      <alignment horizontal="center" vertical="center"/>
    </xf>
    <xf numFmtId="0" fontId="27" fillId="0" borderId="22" xfId="0" applyFont="1" applyBorder="1" applyAlignment="1">
      <alignment horizontal="center" vertical="center"/>
    </xf>
    <xf numFmtId="165" fontId="32" fillId="0" borderId="18" xfId="0" applyNumberFormat="1" applyFont="1" applyBorder="1" applyAlignment="1" applyProtection="1">
      <alignment horizontal="center"/>
      <protection locked="0"/>
    </xf>
    <xf numFmtId="0" fontId="27" fillId="0" borderId="19" xfId="0" applyFont="1" applyBorder="1" applyAlignment="1">
      <alignment horizontal="center" vertical="center"/>
    </xf>
    <xf numFmtId="0" fontId="27" fillId="0" borderId="0" xfId="0" applyFont="1" applyAlignment="1">
      <alignment horizontal="center" vertical="center"/>
    </xf>
    <xf numFmtId="9" fontId="27" fillId="0" borderId="19" xfId="0" applyNumberFormat="1" applyFont="1" applyBorder="1" applyAlignment="1">
      <alignment horizontal="center" vertical="center"/>
    </xf>
    <xf numFmtId="9" fontId="27" fillId="0" borderId="0" xfId="0" applyNumberFormat="1" applyFont="1" applyAlignment="1">
      <alignment horizontal="center" vertical="center"/>
    </xf>
    <xf numFmtId="165" fontId="27" fillId="0" borderId="19" xfId="0" applyNumberFormat="1" applyFont="1" applyBorder="1" applyAlignment="1">
      <alignment horizontal="center" vertical="center"/>
    </xf>
    <xf numFmtId="165" fontId="27" fillId="0" borderId="0" xfId="0" applyNumberFormat="1" applyFont="1" applyAlignment="1">
      <alignment horizontal="center" vertical="center"/>
    </xf>
    <xf numFmtId="165" fontId="32" fillId="0" borderId="60" xfId="0" applyNumberFormat="1" applyFont="1" applyBorder="1" applyAlignment="1" applyProtection="1">
      <alignment horizontal="center"/>
      <protection locked="0"/>
    </xf>
    <xf numFmtId="171" fontId="27" fillId="0" borderId="61" xfId="0" applyNumberFormat="1" applyFont="1" applyBorder="1" applyAlignment="1">
      <alignment horizontal="center" vertical="center"/>
    </xf>
    <xf numFmtId="169" fontId="27" fillId="0" borderId="0" xfId="0" applyNumberFormat="1" applyFont="1" applyAlignment="1" applyProtection="1">
      <alignment horizontal="center" vertical="center"/>
      <protection locked="0"/>
    </xf>
    <xf numFmtId="0" fontId="33" fillId="11" borderId="62" xfId="0" applyFont="1" applyFill="1" applyBorder="1" applyAlignment="1" applyProtection="1">
      <alignment horizontal="center"/>
      <protection locked="0"/>
    </xf>
    <xf numFmtId="167" fontId="27" fillId="0" borderId="30" xfId="0" applyNumberFormat="1" applyFont="1" applyBorder="1" applyAlignment="1">
      <alignment horizontal="center" vertical="center"/>
    </xf>
    <xf numFmtId="167" fontId="27" fillId="0" borderId="0" xfId="0" applyNumberFormat="1" applyFont="1" applyAlignment="1">
      <alignment horizontal="center" vertical="center"/>
    </xf>
    <xf numFmtId="0" fontId="33" fillId="11" borderId="31" xfId="0" applyFont="1" applyFill="1" applyBorder="1" applyAlignment="1" applyProtection="1">
      <alignment horizontal="center"/>
      <protection locked="0"/>
    </xf>
    <xf numFmtId="167" fontId="26" fillId="0" borderId="20" xfId="5" applyNumberFormat="1" applyFont="1" applyFill="1" applyBorder="1" applyAlignment="1" applyProtection="1">
      <alignment horizontal="center" vertical="center"/>
    </xf>
    <xf numFmtId="9" fontId="26" fillId="0" borderId="0" xfId="5" applyFont="1" applyFill="1" applyBorder="1" applyAlignment="1" applyProtection="1">
      <alignment horizontal="center" vertical="center"/>
    </xf>
    <xf numFmtId="0" fontId="22" fillId="0" borderId="1" xfId="0" applyFont="1" applyBorder="1" applyProtection="1">
      <protection locked="0"/>
    </xf>
    <xf numFmtId="170" fontId="7" fillId="7" borderId="24" xfId="0" applyNumberFormat="1" applyFont="1" applyFill="1" applyBorder="1" applyAlignment="1" applyProtection="1">
      <alignment horizontal="center"/>
      <protection locked="0"/>
    </xf>
    <xf numFmtId="0" fontId="3" fillId="9" borderId="45" xfId="0" applyFont="1" applyFill="1" applyBorder="1" applyAlignment="1">
      <alignment vertical="center" textRotation="90"/>
    </xf>
    <xf numFmtId="0" fontId="3" fillId="9" borderId="54" xfId="0" applyFont="1" applyFill="1" applyBorder="1" applyAlignment="1">
      <alignment vertical="center" textRotation="90"/>
    </xf>
    <xf numFmtId="164" fontId="7" fillId="3" borderId="1" xfId="0" applyNumberFormat="1" applyFont="1" applyFill="1" applyBorder="1" applyAlignment="1" applyProtection="1">
      <alignment horizontal="center"/>
      <protection locked="0"/>
    </xf>
    <xf numFmtId="2" fontId="7" fillId="6" borderId="1" xfId="0" applyNumberFormat="1" applyFont="1" applyFill="1" applyBorder="1" applyAlignment="1" applyProtection="1">
      <alignment horizontal="center"/>
      <protection locked="0"/>
    </xf>
    <xf numFmtId="164" fontId="7" fillId="3" borderId="11" xfId="0" applyNumberFormat="1" applyFont="1" applyFill="1" applyBorder="1" applyAlignment="1" applyProtection="1">
      <alignment horizontal="center"/>
      <protection locked="0"/>
    </xf>
    <xf numFmtId="170" fontId="34" fillId="0" borderId="47" xfId="0" applyNumberFormat="1" applyFont="1" applyBorder="1" applyProtection="1">
      <protection locked="0"/>
    </xf>
    <xf numFmtId="172" fontId="7" fillId="8" borderId="1" xfId="0" applyNumberFormat="1" applyFont="1" applyFill="1" applyBorder="1" applyAlignment="1" applyProtection="1">
      <alignment horizontal="center"/>
      <protection locked="0"/>
    </xf>
    <xf numFmtId="172" fontId="7" fillId="7" borderId="11" xfId="0" applyNumberFormat="1" applyFont="1" applyFill="1" applyBorder="1" applyAlignment="1" applyProtection="1">
      <alignment horizontal="center"/>
      <protection locked="0"/>
    </xf>
    <xf numFmtId="164" fontId="8" fillId="3" borderId="1" xfId="0" applyNumberFormat="1" applyFont="1" applyFill="1" applyBorder="1" applyAlignment="1">
      <alignment horizontal="center" vertical="center"/>
    </xf>
    <xf numFmtId="167" fontId="7" fillId="0" borderId="12" xfId="0" applyNumberFormat="1" applyFont="1" applyBorder="1" applyAlignment="1">
      <alignment horizontal="center"/>
    </xf>
    <xf numFmtId="0" fontId="0" fillId="0" borderId="12" xfId="0" applyBorder="1" applyProtection="1">
      <protection locked="0"/>
    </xf>
    <xf numFmtId="0" fontId="0" fillId="0" borderId="50" xfId="0" applyBorder="1" applyProtection="1">
      <protection locked="0"/>
    </xf>
    <xf numFmtId="15" fontId="7" fillId="0" borderId="21" xfId="0" applyNumberFormat="1" applyFont="1" applyBorder="1" applyAlignment="1">
      <alignment horizontal="center"/>
    </xf>
    <xf numFmtId="0" fontId="8" fillId="0" borderId="1" xfId="0" applyFont="1" applyBorder="1" applyAlignment="1">
      <alignment horizontal="center"/>
    </xf>
    <xf numFmtId="0" fontId="7" fillId="0" borderId="1" xfId="0" applyFont="1" applyBorder="1" applyAlignment="1">
      <alignment horizontal="center" vertical="center"/>
    </xf>
    <xf numFmtId="0" fontId="7" fillId="6" borderId="1" xfId="0" applyFont="1" applyFill="1" applyBorder="1" applyAlignment="1" applyProtection="1">
      <alignment horizontal="center" vertical="center"/>
      <protection locked="0"/>
    </xf>
    <xf numFmtId="0" fontId="7" fillId="3" borderId="1" xfId="0" applyFont="1" applyFill="1" applyBorder="1" applyProtection="1">
      <protection locked="0"/>
    </xf>
    <xf numFmtId="0" fontId="7" fillId="6" borderId="1" xfId="0" applyFont="1" applyFill="1" applyBorder="1" applyProtection="1">
      <protection locked="0"/>
    </xf>
    <xf numFmtId="167" fontId="7" fillId="6" borderId="16" xfId="0" applyNumberFormat="1" applyFont="1" applyFill="1" applyBorder="1" applyProtection="1">
      <protection locked="0"/>
    </xf>
    <xf numFmtId="164" fontId="7" fillId="6" borderId="7" xfId="0" applyNumberFormat="1" applyFont="1" applyFill="1" applyBorder="1" applyProtection="1">
      <protection locked="0"/>
    </xf>
    <xf numFmtId="0" fontId="7" fillId="3" borderId="4" xfId="0" applyFont="1" applyFill="1" applyBorder="1" applyProtection="1">
      <protection locked="0"/>
    </xf>
    <xf numFmtId="0" fontId="7" fillId="6" borderId="16" xfId="0" applyFont="1" applyFill="1" applyBorder="1" applyProtection="1">
      <protection locked="0"/>
    </xf>
    <xf numFmtId="0" fontId="7" fillId="6" borderId="7" xfId="0" applyFont="1" applyFill="1" applyBorder="1" applyProtection="1">
      <protection locked="0"/>
    </xf>
    <xf numFmtId="164" fontId="35" fillId="12" borderId="4" xfId="0" applyNumberFormat="1" applyFont="1" applyFill="1" applyBorder="1" applyAlignment="1">
      <alignment horizontal="center"/>
    </xf>
    <xf numFmtId="164" fontId="7" fillId="6" borderId="1" xfId="0" applyNumberFormat="1" applyFont="1" applyFill="1" applyBorder="1" applyProtection="1">
      <protection locked="0"/>
    </xf>
    <xf numFmtId="164" fontId="35" fillId="12" borderId="1" xfId="0" applyNumberFormat="1" applyFont="1" applyFill="1" applyBorder="1" applyAlignment="1">
      <alignment horizontal="center" vertical="center"/>
    </xf>
    <xf numFmtId="164" fontId="35" fillId="12" borderId="1" xfId="0" applyNumberFormat="1" applyFont="1" applyFill="1" applyBorder="1" applyAlignment="1">
      <alignment horizontal="center"/>
    </xf>
    <xf numFmtId="15" fontId="7" fillId="6" borderId="16" xfId="0" applyNumberFormat="1" applyFont="1" applyFill="1" applyBorder="1" applyAlignment="1" applyProtection="1">
      <alignment horizontal="center"/>
      <protection locked="0"/>
    </xf>
    <xf numFmtId="0" fontId="7" fillId="10" borderId="7" xfId="0" applyFont="1" applyFill="1" applyBorder="1" applyProtection="1">
      <protection locked="0"/>
    </xf>
    <xf numFmtId="164" fontId="20" fillId="6" borderId="1" xfId="0" applyNumberFormat="1" applyFont="1" applyFill="1" applyBorder="1" applyAlignment="1">
      <alignment horizontal="center" wrapText="1"/>
    </xf>
    <xf numFmtId="0" fontId="7" fillId="6" borderId="1" xfId="0" applyFont="1" applyFill="1" applyBorder="1" applyAlignment="1" applyProtection="1">
      <alignment horizontal="center"/>
      <protection locked="0"/>
    </xf>
    <xf numFmtId="165" fontId="7" fillId="6" borderId="12" xfId="0" applyNumberFormat="1" applyFont="1" applyFill="1" applyBorder="1" applyAlignment="1">
      <alignment horizontal="center"/>
    </xf>
    <xf numFmtId="164" fontId="7" fillId="10" borderId="7" xfId="0" applyNumberFormat="1" applyFont="1" applyFill="1" applyBorder="1" applyAlignment="1">
      <alignment horizontal="center"/>
    </xf>
    <xf numFmtId="164" fontId="7" fillId="6" borderId="12" xfId="0" applyNumberFormat="1" applyFont="1" applyFill="1" applyBorder="1" applyAlignment="1">
      <alignment horizontal="center"/>
    </xf>
    <xf numFmtId="164" fontId="7" fillId="10" borderId="7" xfId="0" applyNumberFormat="1" applyFont="1" applyFill="1" applyBorder="1" applyAlignment="1" applyProtection="1">
      <alignment horizontal="center"/>
      <protection locked="0"/>
    </xf>
    <xf numFmtId="10" fontId="20" fillId="3" borderId="4" xfId="0" applyNumberFormat="1" applyFont="1" applyFill="1" applyBorder="1" applyAlignment="1">
      <alignment horizontal="center" vertical="center"/>
    </xf>
    <xf numFmtId="164" fontId="7" fillId="3" borderId="1" xfId="0" applyNumberFormat="1" applyFont="1" applyFill="1" applyBorder="1" applyAlignment="1" applyProtection="1">
      <alignment horizontal="center" vertical="center"/>
      <protection locked="0"/>
    </xf>
    <xf numFmtId="168" fontId="7" fillId="3" borderId="1" xfId="0" applyNumberFormat="1" applyFont="1" applyFill="1" applyBorder="1" applyAlignment="1" applyProtection="1">
      <alignment horizontal="center" vertical="center"/>
      <protection locked="0"/>
    </xf>
    <xf numFmtId="169" fontId="7" fillId="3" borderId="1" xfId="0" applyNumberFormat="1" applyFont="1" applyFill="1" applyBorder="1" applyAlignment="1" applyProtection="1">
      <alignment horizontal="center" vertical="center"/>
      <protection locked="0"/>
    </xf>
    <xf numFmtId="165" fontId="32" fillId="0" borderId="55" xfId="0" applyNumberFormat="1" applyFont="1" applyBorder="1" applyAlignment="1" applyProtection="1">
      <alignment horizontal="center"/>
      <protection locked="0"/>
    </xf>
    <xf numFmtId="169" fontId="27" fillId="0" borderId="19" xfId="0" applyNumberFormat="1" applyFont="1" applyBorder="1" applyAlignment="1">
      <alignment horizontal="center" vertical="center"/>
    </xf>
    <xf numFmtId="169" fontId="27" fillId="0" borderId="63" xfId="0" applyNumberFormat="1" applyFont="1" applyBorder="1" applyAlignment="1">
      <alignment horizontal="center" vertical="center"/>
    </xf>
    <xf numFmtId="167" fontId="20" fillId="3" borderId="1" xfId="0" applyNumberFormat="1" applyFont="1" applyFill="1" applyBorder="1" applyAlignment="1">
      <alignment horizontal="center" wrapText="1"/>
    </xf>
    <xf numFmtId="9" fontId="20" fillId="6" borderId="1" xfId="0" applyNumberFormat="1" applyFont="1" applyFill="1" applyBorder="1" applyAlignment="1">
      <alignment horizontal="center" wrapText="1"/>
    </xf>
    <xf numFmtId="165" fontId="20" fillId="6" borderId="1" xfId="0" applyNumberFormat="1" applyFont="1" applyFill="1" applyBorder="1" applyAlignment="1">
      <alignment horizontal="center" wrapText="1"/>
    </xf>
    <xf numFmtId="1" fontId="20" fillId="6" borderId="1" xfId="0" applyNumberFormat="1" applyFont="1" applyFill="1" applyBorder="1" applyAlignment="1">
      <alignment horizontal="center" wrapText="1"/>
    </xf>
    <xf numFmtId="0" fontId="20" fillId="3" borderId="1" xfId="0" applyFont="1" applyFill="1" applyBorder="1" applyAlignment="1">
      <alignment horizontal="center"/>
    </xf>
    <xf numFmtId="0" fontId="25" fillId="0" borderId="10" xfId="0" applyFont="1" applyBorder="1" applyAlignment="1" applyProtection="1">
      <alignment horizontal="center"/>
      <protection locked="0"/>
    </xf>
    <xf numFmtId="0" fontId="26" fillId="0" borderId="10" xfId="0" applyFont="1" applyBorder="1" applyAlignment="1" applyProtection="1">
      <alignment horizontal="center"/>
      <protection locked="0"/>
    </xf>
    <xf numFmtId="165" fontId="25" fillId="0" borderId="10" xfId="0" applyNumberFormat="1" applyFont="1" applyBorder="1" applyAlignment="1" applyProtection="1">
      <alignment horizontal="center" wrapText="1"/>
      <protection locked="0"/>
    </xf>
    <xf numFmtId="0" fontId="25" fillId="0" borderId="10" xfId="0" applyFont="1" applyBorder="1" applyAlignment="1" applyProtection="1">
      <alignment horizontal="center" wrapText="1"/>
      <protection locked="0"/>
    </xf>
    <xf numFmtId="164" fontId="25" fillId="0" borderId="0" xfId="0" applyNumberFormat="1" applyFont="1" applyAlignment="1" applyProtection="1">
      <alignment horizontal="center"/>
      <protection locked="0"/>
    </xf>
    <xf numFmtId="167" fontId="7" fillId="0" borderId="1" xfId="0" applyNumberFormat="1" applyFont="1" applyBorder="1" applyAlignment="1" applyProtection="1">
      <alignment horizontal="center" vertical="center"/>
      <protection locked="0"/>
    </xf>
    <xf numFmtId="167" fontId="7" fillId="0" borderId="11" xfId="0" applyNumberFormat="1" applyFont="1" applyBorder="1" applyAlignment="1" applyProtection="1">
      <alignment horizontal="center" vertical="center"/>
      <protection locked="0"/>
    </xf>
    <xf numFmtId="8" fontId="41" fillId="7" borderId="1" xfId="0" applyNumberFormat="1" applyFont="1" applyFill="1" applyBorder="1" applyAlignment="1" applyProtection="1">
      <alignment horizontal="center" vertical="center"/>
      <protection locked="0"/>
    </xf>
    <xf numFmtId="164" fontId="41" fillId="7" borderId="1" xfId="0" applyNumberFormat="1" applyFont="1" applyFill="1" applyBorder="1" applyAlignment="1" applyProtection="1">
      <alignment horizontal="center" vertical="center"/>
      <protection locked="0"/>
    </xf>
    <xf numFmtId="164" fontId="15" fillId="7" borderId="2" xfId="0" applyNumberFormat="1" applyFont="1" applyFill="1" applyBorder="1" applyAlignment="1" applyProtection="1">
      <alignment horizontal="center"/>
      <protection locked="0"/>
    </xf>
    <xf numFmtId="164" fontId="15" fillId="7" borderId="1" xfId="0" applyNumberFormat="1" applyFont="1" applyFill="1" applyBorder="1" applyAlignment="1" applyProtection="1">
      <alignment horizontal="center"/>
      <protection locked="0"/>
    </xf>
    <xf numFmtId="0" fontId="15" fillId="7" borderId="2" xfId="0" applyFont="1" applyFill="1" applyBorder="1" applyAlignment="1" applyProtection="1">
      <alignment horizontal="center"/>
      <protection locked="0"/>
    </xf>
    <xf numFmtId="9" fontId="15" fillId="7" borderId="2" xfId="0" applyNumberFormat="1" applyFont="1" applyFill="1" applyBorder="1" applyAlignment="1" applyProtection="1">
      <alignment horizontal="center"/>
      <protection locked="0"/>
    </xf>
    <xf numFmtId="0" fontId="9" fillId="2" borderId="65" xfId="0" applyFont="1" applyFill="1" applyBorder="1" applyAlignment="1">
      <alignment horizontal="right"/>
    </xf>
    <xf numFmtId="0" fontId="9" fillId="2" borderId="66" xfId="0" applyFont="1" applyFill="1" applyBorder="1"/>
    <xf numFmtId="0" fontId="15" fillId="2" borderId="65" xfId="0" applyFont="1" applyFill="1" applyBorder="1" applyAlignment="1">
      <alignment horizontal="right"/>
    </xf>
    <xf numFmtId="164" fontId="9" fillId="0" borderId="0" xfId="0" applyNumberFormat="1" applyFont="1" applyAlignment="1">
      <alignment horizontal="center"/>
    </xf>
    <xf numFmtId="10" fontId="9" fillId="0" borderId="0" xfId="0" applyNumberFormat="1" applyFont="1" applyAlignment="1">
      <alignment horizontal="center"/>
    </xf>
    <xf numFmtId="2" fontId="9" fillId="0" borderId="0" xfId="0" applyNumberFormat="1" applyFont="1" applyAlignment="1">
      <alignment horizontal="center"/>
    </xf>
    <xf numFmtId="10" fontId="13" fillId="0" borderId="0" xfId="0" applyNumberFormat="1" applyFont="1" applyAlignment="1">
      <alignment horizontal="center"/>
    </xf>
    <xf numFmtId="0" fontId="9" fillId="9" borderId="65" xfId="0" applyFont="1" applyFill="1" applyBorder="1" applyAlignment="1">
      <alignment vertical="top"/>
    </xf>
    <xf numFmtId="0" fontId="9" fillId="9" borderId="0" xfId="0" applyFont="1" applyFill="1" applyAlignment="1">
      <alignment vertical="top"/>
    </xf>
    <xf numFmtId="0" fontId="9" fillId="9" borderId="66" xfId="0" applyFont="1" applyFill="1" applyBorder="1" applyAlignment="1">
      <alignment vertical="top"/>
    </xf>
    <xf numFmtId="0" fontId="9" fillId="0" borderId="0" xfId="0" applyFont="1"/>
    <xf numFmtId="0" fontId="0" fillId="0" borderId="64" xfId="0" applyBorder="1"/>
    <xf numFmtId="0" fontId="44" fillId="0" borderId="65" xfId="0" applyFont="1" applyBorder="1" applyAlignment="1">
      <alignment horizontal="center" vertical="center" wrapText="1"/>
    </xf>
    <xf numFmtId="0" fontId="44" fillId="0" borderId="66" xfId="0" applyFont="1" applyBorder="1" applyAlignment="1">
      <alignment horizontal="center" vertical="center" wrapText="1"/>
    </xf>
    <xf numFmtId="0" fontId="44" fillId="2" borderId="0" xfId="0" applyFont="1" applyFill="1" applyAlignment="1">
      <alignment horizontal="center" vertical="center" wrapText="1"/>
    </xf>
    <xf numFmtId="164" fontId="15" fillId="7" borderId="69" xfId="0" applyNumberFormat="1" applyFont="1" applyFill="1" applyBorder="1" applyAlignment="1" applyProtection="1">
      <alignment horizontal="center"/>
      <protection locked="0"/>
    </xf>
    <xf numFmtId="0" fontId="0" fillId="2" borderId="65" xfId="0" applyFill="1" applyBorder="1"/>
    <xf numFmtId="0" fontId="3" fillId="2" borderId="65" xfId="0" applyFont="1" applyFill="1" applyBorder="1" applyAlignment="1">
      <alignment horizontal="right"/>
    </xf>
    <xf numFmtId="0" fontId="0" fillId="2" borderId="67" xfId="0" applyFill="1" applyBorder="1"/>
    <xf numFmtId="0" fontId="0" fillId="2" borderId="66" xfId="0" applyFill="1" applyBorder="1"/>
    <xf numFmtId="0" fontId="9" fillId="2" borderId="68" xfId="0" applyFont="1" applyFill="1" applyBorder="1"/>
    <xf numFmtId="9" fontId="7" fillId="0" borderId="11" xfId="5" applyFont="1" applyBorder="1" applyAlignment="1" applyProtection="1">
      <alignment horizontal="center" vertical="center"/>
      <protection locked="0"/>
    </xf>
    <xf numFmtId="2" fontId="7" fillId="7" borderId="16" xfId="5" applyNumberFormat="1" applyFont="1" applyFill="1" applyBorder="1" applyAlignment="1" applyProtection="1">
      <alignment horizontal="center" vertical="center"/>
      <protection locked="0"/>
    </xf>
    <xf numFmtId="2" fontId="7" fillId="0" borderId="1" xfId="0" applyNumberFormat="1" applyFont="1" applyBorder="1" applyAlignment="1">
      <alignment horizontal="center"/>
    </xf>
    <xf numFmtId="2" fontId="7" fillId="0" borderId="16" xfId="5" applyNumberFormat="1" applyFont="1" applyFill="1" applyBorder="1" applyAlignment="1" applyProtection="1">
      <alignment horizontal="center" vertical="center"/>
      <protection locked="0"/>
    </xf>
    <xf numFmtId="0" fontId="0" fillId="9" borderId="16" xfId="0" applyFill="1" applyBorder="1" applyProtection="1">
      <protection locked="0"/>
    </xf>
    <xf numFmtId="0" fontId="0" fillId="9" borderId="12" xfId="0" applyFill="1" applyBorder="1" applyProtection="1">
      <protection locked="0"/>
    </xf>
    <xf numFmtId="0" fontId="0" fillId="9" borderId="4" xfId="0" applyFill="1" applyBorder="1" applyProtection="1">
      <protection locked="0"/>
    </xf>
    <xf numFmtId="174" fontId="7" fillId="8" borderId="1" xfId="0" applyNumberFormat="1" applyFont="1" applyFill="1" applyBorder="1" applyAlignment="1" applyProtection="1">
      <alignment horizontal="center"/>
      <protection locked="0"/>
    </xf>
    <xf numFmtId="173" fontId="15" fillId="7" borderId="69" xfId="0" applyNumberFormat="1" applyFont="1" applyFill="1" applyBorder="1" applyAlignment="1">
      <alignment horizontal="center"/>
    </xf>
    <xf numFmtId="10" fontId="7" fillId="13" borderId="4" xfId="0" applyNumberFormat="1" applyFont="1" applyFill="1" applyBorder="1" applyAlignment="1">
      <alignment horizontal="center" vertical="center"/>
    </xf>
    <xf numFmtId="174" fontId="7" fillId="7" borderId="1" xfId="0" applyNumberFormat="1" applyFont="1" applyFill="1" applyBorder="1" applyAlignment="1" applyProtection="1">
      <alignment horizontal="center"/>
      <protection locked="0"/>
    </xf>
    <xf numFmtId="0" fontId="7" fillId="0" borderId="27" xfId="0" applyFont="1" applyBorder="1" applyAlignment="1">
      <alignment horizontal="center" vertical="center" wrapText="1"/>
    </xf>
    <xf numFmtId="0" fontId="7" fillId="0" borderId="28" xfId="0" applyFont="1" applyBorder="1" applyAlignment="1">
      <alignment horizontal="center" vertical="center" wrapText="1"/>
    </xf>
    <xf numFmtId="0" fontId="7" fillId="2" borderId="27" xfId="0" applyFont="1" applyFill="1" applyBorder="1" applyAlignment="1">
      <alignment horizontal="center" vertical="center" wrapText="1"/>
    </xf>
    <xf numFmtId="0" fontId="7" fillId="2" borderId="28" xfId="0" applyFont="1" applyFill="1" applyBorder="1" applyAlignment="1">
      <alignment horizontal="center" vertical="center" wrapText="1"/>
    </xf>
    <xf numFmtId="0" fontId="22" fillId="0" borderId="14" xfId="0" applyFont="1" applyBorder="1" applyAlignment="1" applyProtection="1">
      <alignment horizontal="center"/>
      <protection locked="0"/>
    </xf>
    <xf numFmtId="0" fontId="22" fillId="0" borderId="49" xfId="0" applyFont="1" applyBorder="1" applyAlignment="1" applyProtection="1">
      <alignment horizontal="center"/>
      <protection locked="0"/>
    </xf>
    <xf numFmtId="0" fontId="25" fillId="0" borderId="23" xfId="0" applyFont="1" applyBorder="1" applyAlignment="1" applyProtection="1">
      <alignment horizontal="center" vertical="center"/>
      <protection locked="0"/>
    </xf>
    <xf numFmtId="0" fontId="25" fillId="0" borderId="48" xfId="0" applyFont="1" applyBorder="1" applyAlignment="1" applyProtection="1">
      <alignment horizontal="center" vertical="center"/>
      <protection locked="0"/>
    </xf>
    <xf numFmtId="0" fontId="24" fillId="0" borderId="23" xfId="0" applyFont="1" applyBorder="1" applyAlignment="1" applyProtection="1">
      <alignment horizontal="center" vertical="center"/>
      <protection locked="0"/>
    </xf>
    <xf numFmtId="0" fontId="24" fillId="0" borderId="48" xfId="0" applyFont="1" applyBorder="1" applyAlignment="1" applyProtection="1">
      <alignment horizontal="center" vertical="center"/>
      <protection locked="0"/>
    </xf>
    <xf numFmtId="0" fontId="23" fillId="9" borderId="40" xfId="0" applyFont="1" applyFill="1" applyBorder="1" applyAlignment="1" applyProtection="1">
      <alignment horizontal="center" vertical="center" textRotation="90"/>
      <protection locked="0"/>
    </xf>
    <xf numFmtId="0" fontId="23" fillId="9" borderId="41" xfId="0" applyFont="1" applyFill="1" applyBorder="1" applyAlignment="1" applyProtection="1">
      <alignment horizontal="center" vertical="center" textRotation="90"/>
      <protection locked="0"/>
    </xf>
    <xf numFmtId="0" fontId="24" fillId="0" borderId="33" xfId="0" applyFont="1" applyBorder="1" applyAlignment="1" applyProtection="1">
      <alignment horizontal="center" vertical="center"/>
      <protection locked="0"/>
    </xf>
    <xf numFmtId="0" fontId="24" fillId="0" borderId="34" xfId="0" applyFont="1" applyBorder="1" applyAlignment="1" applyProtection="1">
      <alignment horizontal="center" vertical="center"/>
      <protection locked="0"/>
    </xf>
    <xf numFmtId="9" fontId="24" fillId="0" borderId="23" xfId="0" applyNumberFormat="1" applyFont="1" applyBorder="1" applyAlignment="1" applyProtection="1">
      <alignment horizontal="center" vertical="center"/>
      <protection locked="0"/>
    </xf>
    <xf numFmtId="9" fontId="24" fillId="0" borderId="48" xfId="0" applyNumberFormat="1" applyFont="1" applyBorder="1" applyAlignment="1" applyProtection="1">
      <alignment horizontal="center" vertical="center"/>
      <protection locked="0"/>
    </xf>
    <xf numFmtId="0" fontId="16" fillId="0" borderId="23" xfId="0" applyFont="1" applyBorder="1" applyAlignment="1" applyProtection="1">
      <alignment horizontal="center" vertical="center"/>
      <protection locked="0"/>
    </xf>
    <xf numFmtId="0" fontId="16" fillId="0" borderId="57" xfId="0" applyFont="1" applyBorder="1" applyAlignment="1" applyProtection="1">
      <alignment horizontal="center"/>
      <protection locked="0"/>
    </xf>
    <xf numFmtId="0" fontId="24" fillId="0" borderId="56" xfId="0" applyFont="1" applyBorder="1" applyAlignment="1" applyProtection="1">
      <alignment horizontal="center"/>
      <protection locked="0"/>
    </xf>
    <xf numFmtId="0" fontId="26" fillId="11" borderId="38" xfId="0" applyFont="1" applyFill="1" applyBorder="1" applyAlignment="1" applyProtection="1">
      <alignment horizontal="center" vertical="center" wrapText="1"/>
      <protection locked="0"/>
    </xf>
    <xf numFmtId="0" fontId="26" fillId="11" borderId="49" xfId="0" applyFont="1" applyFill="1" applyBorder="1" applyAlignment="1" applyProtection="1">
      <alignment horizontal="center" vertical="center" wrapText="1"/>
      <protection locked="0"/>
    </xf>
    <xf numFmtId="0" fontId="27" fillId="0" borderId="33" xfId="0" applyFont="1" applyBorder="1" applyAlignment="1" applyProtection="1">
      <alignment horizontal="center"/>
      <protection locked="0"/>
    </xf>
    <xf numFmtId="0" fontId="27" fillId="0" borderId="34" xfId="0" applyFont="1" applyBorder="1" applyAlignment="1" applyProtection="1">
      <alignment horizontal="center"/>
      <protection locked="0"/>
    </xf>
    <xf numFmtId="0" fontId="7" fillId="0" borderId="57" xfId="0" applyFont="1" applyBorder="1" applyAlignment="1" applyProtection="1">
      <alignment horizontal="center"/>
      <protection locked="0"/>
    </xf>
    <xf numFmtId="0" fontId="27" fillId="0" borderId="56" xfId="0" applyFont="1" applyBorder="1" applyAlignment="1" applyProtection="1">
      <alignment horizontal="center"/>
      <protection locked="0"/>
    </xf>
    <xf numFmtId="0" fontId="25" fillId="11" borderId="38" xfId="0" applyFont="1" applyFill="1" applyBorder="1" applyAlignment="1" applyProtection="1">
      <alignment horizontal="center" wrapText="1"/>
      <protection locked="0"/>
    </xf>
    <xf numFmtId="0" fontId="25" fillId="11" borderId="49" xfId="0" applyFont="1" applyFill="1" applyBorder="1" applyAlignment="1" applyProtection="1">
      <alignment horizontal="center" wrapText="1"/>
      <protection locked="0"/>
    </xf>
    <xf numFmtId="0" fontId="24" fillId="0" borderId="33" xfId="0" applyFont="1" applyBorder="1" applyAlignment="1" applyProtection="1">
      <alignment horizontal="center"/>
      <protection locked="0"/>
    </xf>
    <xf numFmtId="0" fontId="24" fillId="0" borderId="34" xfId="0" applyFont="1" applyBorder="1" applyAlignment="1" applyProtection="1">
      <alignment horizontal="center"/>
      <protection locked="0"/>
    </xf>
    <xf numFmtId="0" fontId="24" fillId="0" borderId="23" xfId="0" applyFont="1" applyBorder="1" applyAlignment="1" applyProtection="1">
      <alignment horizontal="center" vertical="center" wrapText="1"/>
      <protection locked="0"/>
    </xf>
    <xf numFmtId="0" fontId="24" fillId="0" borderId="48" xfId="0" applyFont="1" applyBorder="1" applyAlignment="1" applyProtection="1">
      <alignment horizontal="center" vertical="center" wrapText="1"/>
      <protection locked="0"/>
    </xf>
    <xf numFmtId="0" fontId="12" fillId="0" borderId="23" xfId="0" applyFont="1" applyBorder="1" applyAlignment="1" applyProtection="1">
      <alignment horizontal="center" vertical="center"/>
      <protection locked="0"/>
    </xf>
    <xf numFmtId="0" fontId="28" fillId="0" borderId="48" xfId="0" applyFont="1" applyBorder="1" applyAlignment="1" applyProtection="1">
      <alignment horizontal="center" vertical="center"/>
      <protection locked="0"/>
    </xf>
    <xf numFmtId="0" fontId="23" fillId="0" borderId="29" xfId="0" applyFont="1" applyBorder="1" applyAlignment="1" applyProtection="1">
      <alignment horizontal="center" vertical="center"/>
      <protection locked="0"/>
    </xf>
    <xf numFmtId="0" fontId="23" fillId="0" borderId="9" xfId="0" applyFont="1" applyBorder="1" applyAlignment="1" applyProtection="1">
      <alignment horizontal="center" vertical="center"/>
      <protection locked="0"/>
    </xf>
    <xf numFmtId="0" fontId="27" fillId="0" borderId="35" xfId="0" applyFont="1" applyBorder="1" applyAlignment="1" applyProtection="1">
      <alignment horizontal="center" vertical="center"/>
      <protection locked="0"/>
    </xf>
    <xf numFmtId="0" fontId="27" fillId="0" borderId="36" xfId="0" applyFont="1" applyBorder="1" applyAlignment="1" applyProtection="1">
      <alignment horizontal="center" vertical="center"/>
      <protection locked="0"/>
    </xf>
    <xf numFmtId="0" fontId="25" fillId="9" borderId="8" xfId="0" applyFont="1" applyFill="1" applyBorder="1" applyAlignment="1" applyProtection="1">
      <alignment horizontal="center" vertical="center" wrapText="1"/>
      <protection locked="0"/>
    </xf>
    <xf numFmtId="0" fontId="25" fillId="9" borderId="9" xfId="0" applyFont="1" applyFill="1" applyBorder="1" applyAlignment="1" applyProtection="1">
      <alignment horizontal="center" vertical="center" wrapText="1"/>
      <protection locked="0"/>
    </xf>
    <xf numFmtId="0" fontId="16" fillId="0" borderId="33" xfId="0" applyFont="1" applyBorder="1" applyAlignment="1" applyProtection="1">
      <alignment horizontal="center" vertical="center" wrapText="1"/>
      <protection locked="0"/>
    </xf>
    <xf numFmtId="0" fontId="24" fillId="0" borderId="34" xfId="0" applyFont="1" applyBorder="1" applyAlignment="1" applyProtection="1">
      <alignment horizontal="center" vertical="center" wrapText="1"/>
      <protection locked="0"/>
    </xf>
    <xf numFmtId="0" fontId="16" fillId="0" borderId="23" xfId="0" applyFont="1" applyBorder="1" applyAlignment="1" applyProtection="1">
      <alignment horizontal="center" wrapText="1"/>
      <protection locked="0"/>
    </xf>
    <xf numFmtId="0" fontId="24" fillId="0" borderId="48" xfId="0" applyFont="1" applyBorder="1" applyAlignment="1" applyProtection="1">
      <alignment horizontal="center" wrapText="1"/>
      <protection locked="0"/>
    </xf>
    <xf numFmtId="164" fontId="16" fillId="0" borderId="23" xfId="0" applyNumberFormat="1" applyFont="1" applyBorder="1" applyAlignment="1" applyProtection="1">
      <alignment horizontal="center" vertical="center"/>
      <protection locked="0"/>
    </xf>
    <xf numFmtId="164" fontId="24" fillId="0" borderId="48" xfId="0" applyNumberFormat="1" applyFont="1" applyBorder="1" applyAlignment="1" applyProtection="1">
      <alignment horizontal="center" vertical="center"/>
      <protection locked="0"/>
    </xf>
    <xf numFmtId="164" fontId="24" fillId="0" borderId="23" xfId="0" applyNumberFormat="1" applyFont="1" applyBorder="1" applyAlignment="1" applyProtection="1">
      <alignment horizontal="center" vertical="center"/>
      <protection locked="0"/>
    </xf>
    <xf numFmtId="164" fontId="24" fillId="0" borderId="57" xfId="0" applyNumberFormat="1" applyFont="1" applyBorder="1" applyAlignment="1" applyProtection="1">
      <alignment horizontal="center" vertical="center"/>
      <protection locked="0"/>
    </xf>
    <xf numFmtId="164" fontId="24" fillId="0" borderId="56" xfId="0" applyNumberFormat="1" applyFont="1" applyBorder="1" applyAlignment="1" applyProtection="1">
      <alignment horizontal="center" vertical="center"/>
      <protection locked="0"/>
    </xf>
    <xf numFmtId="0" fontId="22" fillId="0" borderId="23" xfId="0" applyFont="1" applyBorder="1" applyAlignment="1" applyProtection="1">
      <alignment horizontal="center" wrapText="1"/>
      <protection locked="0"/>
    </xf>
    <xf numFmtId="0" fontId="22" fillId="0" borderId="48" xfId="0" applyFont="1" applyBorder="1" applyAlignment="1" applyProtection="1">
      <alignment horizontal="center" wrapText="1"/>
      <protection locked="0"/>
    </xf>
    <xf numFmtId="0" fontId="10" fillId="0" borderId="23" xfId="0" applyFont="1" applyBorder="1" applyAlignment="1" applyProtection="1">
      <alignment horizontal="center" vertical="center" wrapText="1"/>
      <protection locked="0"/>
    </xf>
    <xf numFmtId="0" fontId="29" fillId="0" borderId="48" xfId="0" applyFont="1" applyBorder="1" applyAlignment="1" applyProtection="1">
      <alignment horizontal="center" vertical="center" wrapText="1"/>
      <protection locked="0"/>
    </xf>
    <xf numFmtId="164" fontId="24" fillId="0" borderId="35" xfId="0" applyNumberFormat="1" applyFont="1" applyBorder="1" applyAlignment="1" applyProtection="1">
      <alignment horizontal="center"/>
      <protection locked="0"/>
    </xf>
    <xf numFmtId="164" fontId="24" fillId="0" borderId="36" xfId="0" applyNumberFormat="1" applyFont="1" applyBorder="1" applyAlignment="1" applyProtection="1">
      <alignment horizontal="center"/>
      <protection locked="0"/>
    </xf>
    <xf numFmtId="0" fontId="23" fillId="9" borderId="38" xfId="0" applyFont="1" applyFill="1" applyBorder="1" applyAlignment="1" applyProtection="1">
      <alignment horizontal="center" vertical="center" textRotation="90"/>
      <protection locked="0"/>
    </xf>
    <xf numFmtId="0" fontId="23" fillId="9" borderId="45" xfId="0" applyFont="1" applyFill="1" applyBorder="1" applyAlignment="1" applyProtection="1">
      <alignment horizontal="center" vertical="center" textRotation="90"/>
      <protection locked="0"/>
    </xf>
    <xf numFmtId="0" fontId="23" fillId="9" borderId="28" xfId="0" applyFont="1" applyFill="1" applyBorder="1" applyAlignment="1" applyProtection="1">
      <alignment horizontal="center" vertical="center" textRotation="90"/>
      <protection locked="0"/>
    </xf>
    <xf numFmtId="164" fontId="22" fillId="0" borderId="10" xfId="0" applyNumberFormat="1" applyFont="1" applyBorder="1" applyAlignment="1" applyProtection="1">
      <alignment horizontal="center" vertical="center" wrapText="1"/>
      <protection locked="0"/>
    </xf>
    <xf numFmtId="164" fontId="22" fillId="0" borderId="48" xfId="0" applyNumberFormat="1" applyFont="1" applyBorder="1" applyAlignment="1" applyProtection="1">
      <alignment horizontal="center" vertical="center" wrapText="1"/>
      <protection locked="0"/>
    </xf>
    <xf numFmtId="165" fontId="22" fillId="0" borderId="10" xfId="0" applyNumberFormat="1" applyFont="1" applyBorder="1" applyAlignment="1" applyProtection="1">
      <alignment horizontal="center" vertical="center"/>
      <protection locked="0"/>
    </xf>
    <xf numFmtId="165" fontId="22" fillId="0" borderId="48" xfId="0" applyNumberFormat="1" applyFont="1" applyBorder="1" applyAlignment="1" applyProtection="1">
      <alignment horizontal="center" vertical="center"/>
      <protection locked="0"/>
    </xf>
    <xf numFmtId="0" fontId="22" fillId="0" borderId="10" xfId="0" applyFont="1" applyBorder="1" applyAlignment="1" applyProtection="1">
      <alignment horizontal="center" vertical="center" wrapText="1"/>
      <protection locked="0"/>
    </xf>
    <xf numFmtId="0" fontId="22" fillId="0" borderId="48" xfId="0" applyFont="1" applyBorder="1" applyAlignment="1" applyProtection="1">
      <alignment horizontal="center" vertical="center" wrapText="1"/>
      <protection locked="0"/>
    </xf>
    <xf numFmtId="0" fontId="22" fillId="0" borderId="15" xfId="0" applyFont="1" applyBorder="1" applyAlignment="1" applyProtection="1">
      <alignment horizontal="center" vertical="center" wrapText="1"/>
      <protection locked="0"/>
    </xf>
    <xf numFmtId="0" fontId="22" fillId="0" borderId="56" xfId="0" applyFont="1" applyBorder="1" applyAlignment="1" applyProtection="1">
      <alignment horizontal="center" vertical="center" wrapText="1"/>
      <protection locked="0"/>
    </xf>
    <xf numFmtId="0" fontId="31" fillId="9" borderId="8" xfId="0" applyFont="1" applyFill="1" applyBorder="1" applyAlignment="1" applyProtection="1">
      <alignment horizontal="center"/>
      <protection locked="0"/>
    </xf>
    <xf numFmtId="0" fontId="31" fillId="9" borderId="9" xfId="0" applyFont="1" applyFill="1" applyBorder="1" applyAlignment="1" applyProtection="1">
      <alignment horizontal="center"/>
      <protection locked="0"/>
    </xf>
    <xf numFmtId="0" fontId="22" fillId="0" borderId="35" xfId="0" applyFont="1" applyBorder="1" applyAlignment="1" applyProtection="1">
      <alignment horizontal="center" vertical="center" wrapText="1"/>
      <protection locked="0"/>
    </xf>
    <xf numFmtId="0" fontId="22" fillId="0" borderId="36" xfId="0" applyFont="1" applyBorder="1" applyAlignment="1" applyProtection="1">
      <alignment horizontal="center" vertical="center" wrapText="1"/>
      <protection locked="0"/>
    </xf>
    <xf numFmtId="0" fontId="23" fillId="9" borderId="14" xfId="0" applyFont="1" applyFill="1" applyBorder="1" applyAlignment="1" applyProtection="1">
      <alignment horizontal="center" vertical="center" textRotation="90"/>
      <protection locked="0"/>
    </xf>
    <xf numFmtId="0" fontId="23" fillId="9" borderId="53" xfId="0" applyFont="1" applyFill="1" applyBorder="1" applyAlignment="1" applyProtection="1">
      <alignment horizontal="center" vertical="center" textRotation="90"/>
      <protection locked="0"/>
    </xf>
    <xf numFmtId="0" fontId="23" fillId="9" borderId="54" xfId="0" applyFont="1" applyFill="1" applyBorder="1" applyAlignment="1" applyProtection="1">
      <alignment horizontal="center" vertical="center" textRotation="90"/>
      <protection locked="0"/>
    </xf>
    <xf numFmtId="0" fontId="24" fillId="0" borderId="44" xfId="0" applyFont="1" applyBorder="1" applyAlignment="1" applyProtection="1">
      <alignment horizontal="center" vertical="center"/>
      <protection locked="0"/>
    </xf>
    <xf numFmtId="0" fontId="22" fillId="0" borderId="10" xfId="0" applyFont="1" applyBorder="1" applyAlignment="1" applyProtection="1">
      <alignment horizontal="center" vertical="center"/>
      <protection locked="0"/>
    </xf>
    <xf numFmtId="0" fontId="22" fillId="0" borderId="48" xfId="0" applyFont="1" applyBorder="1" applyAlignment="1" applyProtection="1">
      <alignment horizontal="center" vertical="center"/>
      <protection locked="0"/>
    </xf>
    <xf numFmtId="164" fontId="22" fillId="0" borderId="10" xfId="0" applyNumberFormat="1" applyFont="1" applyBorder="1" applyAlignment="1" applyProtection="1">
      <alignment horizontal="center" vertical="center"/>
      <protection locked="0"/>
    </xf>
    <xf numFmtId="164" fontId="22" fillId="0" borderId="48" xfId="0" applyNumberFormat="1" applyFont="1" applyBorder="1" applyAlignment="1" applyProtection="1">
      <alignment horizontal="center" vertical="center"/>
      <protection locked="0"/>
    </xf>
    <xf numFmtId="164" fontId="25" fillId="9" borderId="8" xfId="0" applyNumberFormat="1" applyFont="1" applyFill="1" applyBorder="1" applyAlignment="1" applyProtection="1">
      <alignment horizontal="center" vertical="center"/>
      <protection locked="0"/>
    </xf>
    <xf numFmtId="164" fontId="25" fillId="9" borderId="9" xfId="0" applyNumberFormat="1" applyFont="1" applyFill="1" applyBorder="1" applyAlignment="1" applyProtection="1">
      <alignment horizontal="center" vertical="center"/>
      <protection locked="0"/>
    </xf>
    <xf numFmtId="0" fontId="16" fillId="0" borderId="23" xfId="0" applyFont="1" applyBorder="1" applyAlignment="1" applyProtection="1">
      <alignment horizontal="center" vertical="center" wrapText="1"/>
      <protection locked="0"/>
    </xf>
    <xf numFmtId="0" fontId="24" fillId="0" borderId="23" xfId="0" applyFont="1" applyBorder="1" applyAlignment="1" applyProtection="1">
      <alignment horizontal="center" wrapText="1"/>
      <protection locked="0"/>
    </xf>
    <xf numFmtId="164" fontId="24" fillId="0" borderId="33" xfId="0" applyNumberFormat="1" applyFont="1" applyBorder="1" applyAlignment="1" applyProtection="1">
      <alignment horizontal="center" vertical="center"/>
      <protection locked="0"/>
    </xf>
    <xf numFmtId="164" fontId="24" fillId="0" borderId="34" xfId="0" applyNumberFormat="1" applyFont="1" applyBorder="1" applyAlignment="1" applyProtection="1">
      <alignment horizontal="center" vertical="center"/>
      <protection locked="0"/>
    </xf>
    <xf numFmtId="2" fontId="16" fillId="0" borderId="23" xfId="0" applyNumberFormat="1" applyFont="1" applyBorder="1" applyAlignment="1" applyProtection="1">
      <alignment horizontal="center" vertical="center"/>
      <protection locked="0"/>
    </xf>
    <xf numFmtId="2" fontId="24" fillId="0" borderId="48" xfId="0" applyNumberFormat="1" applyFont="1" applyBorder="1" applyAlignment="1" applyProtection="1">
      <alignment horizontal="center" vertical="center"/>
      <protection locked="0"/>
    </xf>
    <xf numFmtId="0" fontId="3" fillId="9" borderId="14" xfId="0" applyFont="1" applyFill="1" applyBorder="1" applyAlignment="1" applyProtection="1">
      <alignment horizontal="center" vertical="center" textRotation="90"/>
      <protection locked="0"/>
    </xf>
    <xf numFmtId="0" fontId="3" fillId="9" borderId="0" xfId="0" applyFont="1" applyFill="1" applyAlignment="1" applyProtection="1">
      <alignment horizontal="center" vertical="center" textRotation="90"/>
      <protection locked="0"/>
    </xf>
    <xf numFmtId="0" fontId="3" fillId="9" borderId="47" xfId="0" applyFont="1" applyFill="1" applyBorder="1" applyAlignment="1" applyProtection="1">
      <alignment horizontal="center" vertical="center" textRotation="90"/>
      <protection locked="0"/>
    </xf>
    <xf numFmtId="0" fontId="3" fillId="9" borderId="38" xfId="0" applyFont="1" applyFill="1" applyBorder="1" applyAlignment="1" applyProtection="1">
      <alignment horizontal="center" vertical="center" textRotation="90"/>
      <protection locked="0"/>
    </xf>
    <xf numFmtId="0" fontId="3" fillId="9" borderId="41" xfId="0" applyFont="1" applyFill="1" applyBorder="1" applyAlignment="1" applyProtection="1">
      <alignment horizontal="center" vertical="center" textRotation="90"/>
      <protection locked="0"/>
    </xf>
    <xf numFmtId="0" fontId="3" fillId="9" borderId="39" xfId="0" applyFont="1" applyFill="1" applyBorder="1" applyAlignment="1" applyProtection="1">
      <alignment horizontal="center" vertical="center" textRotation="90"/>
      <protection locked="0"/>
    </xf>
    <xf numFmtId="0" fontId="7" fillId="3" borderId="27"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3" fillId="9" borderId="51" xfId="0" applyFont="1" applyFill="1" applyBorder="1" applyAlignment="1" applyProtection="1">
      <alignment horizontal="center" vertical="center" textRotation="90"/>
      <protection locked="0"/>
    </xf>
    <xf numFmtId="0" fontId="3" fillId="9" borderId="45" xfId="0" applyFont="1" applyFill="1" applyBorder="1" applyAlignment="1" applyProtection="1">
      <alignment horizontal="center" vertical="center" textRotation="90"/>
      <protection locked="0"/>
    </xf>
    <xf numFmtId="0" fontId="0" fillId="9" borderId="47" xfId="0" applyFill="1" applyBorder="1" applyAlignment="1">
      <alignment horizontal="center"/>
    </xf>
    <xf numFmtId="0" fontId="3" fillId="9" borderId="41" xfId="0" applyFont="1" applyFill="1" applyBorder="1" applyAlignment="1">
      <alignment horizontal="center" vertical="center" textRotation="90"/>
    </xf>
    <xf numFmtId="0" fontId="44" fillId="0" borderId="70" xfId="0" applyFont="1" applyBorder="1" applyAlignment="1">
      <alignment horizontal="center" vertical="center" wrapText="1"/>
    </xf>
    <xf numFmtId="0" fontId="44" fillId="0" borderId="71" xfId="0" applyFont="1" applyBorder="1" applyAlignment="1">
      <alignment horizontal="center" vertical="center" wrapText="1"/>
    </xf>
    <xf numFmtId="0" fontId="44" fillId="0" borderId="72" xfId="0" applyFont="1" applyBorder="1" applyAlignment="1">
      <alignment horizontal="center" vertical="center" wrapText="1"/>
    </xf>
    <xf numFmtId="0" fontId="3" fillId="9" borderId="53" xfId="0" applyFont="1" applyFill="1" applyBorder="1" applyAlignment="1">
      <alignment horizontal="center" vertical="center" textRotation="90"/>
    </xf>
  </cellXfs>
  <cellStyles count="32">
    <cellStyle name="Currency 2 2" xfId="9" xr:uid="{00000000-0005-0000-0000-000000000000}"/>
    <cellStyle name="Followed Hyperlink" xfId="2" builtinId="9" hidden="1"/>
    <cellStyle name="Followed Hyperlink" xfId="4"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Hyperlink" xfId="1" builtinId="8" hidden="1"/>
    <cellStyle name="Hyperlink" xfId="3" builtinId="8" hidden="1"/>
    <cellStyle name="Normal" xfId="0" builtinId="0"/>
    <cellStyle name="Normal 2" xfId="6" xr:uid="{00000000-0005-0000-0000-00001B000000}"/>
    <cellStyle name="Normal 2 2" xfId="8" xr:uid="{00000000-0005-0000-0000-00001C000000}"/>
    <cellStyle name="Normal 3 2" xfId="7" xr:uid="{00000000-0005-0000-0000-00001D000000}"/>
    <cellStyle name="Percent" xfId="5" builtinId="5"/>
    <cellStyle name="Percent 2 2" xfId="11" xr:uid="{00000000-0005-0000-0000-00001F000000}"/>
    <cellStyle name="Percent 2 3" xfId="10" xr:uid="{00000000-0005-0000-0000-000020000000}"/>
  </cellStyles>
  <dxfs count="1932">
    <dxf>
      <font>
        <color rgb="FFFF0000"/>
      </font>
    </dxf>
    <dxf>
      <font>
        <b val="0"/>
        <i val="0"/>
        <color auto="1"/>
      </font>
    </dxf>
    <dxf>
      <font>
        <b val="0"/>
        <i val="0"/>
        <color rgb="FF00B050"/>
      </font>
    </dxf>
    <dxf>
      <font>
        <b/>
        <i val="0"/>
        <color rgb="FFFF0000"/>
      </font>
    </dxf>
    <dxf>
      <font>
        <b/>
        <i val="0"/>
        <color rgb="FFFF0000"/>
      </font>
      <fill>
        <patternFill patternType="none">
          <bgColor auto="1"/>
        </patternFill>
      </fill>
    </dxf>
    <dxf>
      <font>
        <b/>
        <i val="0"/>
        <color rgb="FFFF0000"/>
      </font>
    </dxf>
    <dxf>
      <font>
        <b val="0"/>
        <i val="0"/>
        <color rgb="FF00B050"/>
      </font>
    </dxf>
    <dxf>
      <font>
        <b val="0"/>
        <i val="0"/>
        <color rgb="FF00B050"/>
      </font>
    </dxf>
    <dxf>
      <font>
        <b/>
        <i val="0"/>
        <color rgb="FFFF0000"/>
      </font>
    </dxf>
    <dxf>
      <font>
        <b val="0"/>
        <i val="0"/>
        <color auto="1"/>
      </font>
    </dxf>
    <dxf>
      <font>
        <b val="0"/>
        <i val="0"/>
        <color rgb="FF00B050"/>
      </font>
    </dxf>
    <dxf>
      <font>
        <b/>
        <i val="0"/>
        <color rgb="FFFF0000"/>
      </font>
    </dxf>
    <dxf>
      <font>
        <color rgb="FF00B050"/>
      </font>
    </dxf>
    <dxf>
      <font>
        <b/>
        <i val="0"/>
        <color rgb="FFFF0000"/>
      </font>
    </dxf>
    <dxf>
      <font>
        <b val="0"/>
        <i val="0"/>
        <color auto="1"/>
      </font>
    </dxf>
    <dxf>
      <font>
        <b/>
        <i val="0"/>
        <color rgb="FFFF0000"/>
      </font>
    </dxf>
    <dxf>
      <font>
        <b val="0"/>
        <i val="0"/>
        <color rgb="FF00B050"/>
      </font>
    </dxf>
    <dxf>
      <font>
        <b/>
        <i val="0"/>
        <color rgb="FFFF0000"/>
      </font>
    </dxf>
    <dxf>
      <font>
        <b val="0"/>
        <i val="0"/>
        <color rgb="FF00B050"/>
      </font>
    </dxf>
    <dxf>
      <font>
        <b/>
        <i val="0"/>
        <color rgb="FFFF0000"/>
      </font>
      <fill>
        <patternFill patternType="solid">
          <bgColor rgb="FFFFFFCC"/>
        </patternFill>
      </fill>
    </dxf>
    <dxf>
      <font>
        <b/>
        <i val="0"/>
        <color rgb="FFFF0000"/>
      </font>
    </dxf>
    <dxf>
      <font>
        <b val="0"/>
        <i val="0"/>
        <color auto="1"/>
      </font>
    </dxf>
    <dxf>
      <font>
        <b val="0"/>
        <i val="0"/>
        <color rgb="FF00B050"/>
      </font>
    </dxf>
    <dxf>
      <font>
        <b val="0"/>
        <i val="0"/>
        <color rgb="FF00B050"/>
      </font>
    </dxf>
    <dxf>
      <font>
        <b/>
        <i val="0"/>
        <color rgb="FFFF0000"/>
      </font>
    </dxf>
    <dxf>
      <font>
        <b val="0"/>
        <i val="0"/>
        <color auto="1"/>
      </font>
    </dxf>
    <dxf>
      <font>
        <b/>
        <i val="0"/>
        <color rgb="FFFF0000"/>
      </font>
    </dxf>
    <dxf>
      <font>
        <color rgb="FF00B050"/>
      </font>
    </dxf>
    <dxf>
      <font>
        <b val="0"/>
        <i val="0"/>
        <color auto="1"/>
      </font>
    </dxf>
    <dxf>
      <fill>
        <patternFill patternType="none">
          <bgColor auto="1"/>
        </patternFill>
      </fill>
    </dxf>
    <dxf>
      <fill>
        <patternFill>
          <bgColor theme="0" tint="-0.14996795556505021"/>
        </patternFill>
      </fill>
    </dxf>
    <dxf>
      <fill>
        <patternFill>
          <bgColor rgb="FFFF3948"/>
        </patternFill>
      </fill>
    </dxf>
    <dxf>
      <fill>
        <patternFill>
          <bgColor theme="3" tint="0.59996337778862885"/>
        </patternFill>
      </fill>
    </dxf>
    <dxf>
      <font>
        <color rgb="FFFF0000"/>
      </font>
    </dxf>
    <dxf>
      <font>
        <b val="0"/>
        <i val="0"/>
        <color auto="1"/>
      </font>
    </dxf>
    <dxf>
      <font>
        <b val="0"/>
        <i val="0"/>
        <color rgb="FF00B050"/>
      </font>
    </dxf>
    <dxf>
      <font>
        <b/>
        <i val="0"/>
        <color rgb="FFFF0000"/>
      </font>
    </dxf>
    <dxf>
      <font>
        <b/>
        <i val="0"/>
        <color rgb="FFFF0000"/>
      </font>
      <fill>
        <patternFill patternType="none">
          <bgColor auto="1"/>
        </patternFill>
      </fill>
    </dxf>
    <dxf>
      <font>
        <b val="0"/>
        <i val="0"/>
        <color rgb="FF00B050"/>
      </font>
    </dxf>
    <dxf>
      <font>
        <b/>
        <i val="0"/>
        <color rgb="FFFF0000"/>
      </font>
    </dxf>
    <dxf>
      <font>
        <b val="0"/>
        <i val="0"/>
        <color rgb="FF00B050"/>
      </font>
    </dxf>
    <dxf>
      <font>
        <b/>
        <i val="0"/>
        <color rgb="FFFF0000"/>
      </font>
    </dxf>
    <dxf>
      <font>
        <b val="0"/>
        <i val="0"/>
        <color auto="1"/>
      </font>
    </dxf>
    <dxf>
      <font>
        <b/>
        <i val="0"/>
        <color rgb="FFFF0000"/>
      </font>
    </dxf>
    <dxf>
      <font>
        <b val="0"/>
        <i val="0"/>
        <color rgb="FF00B050"/>
      </font>
    </dxf>
    <dxf>
      <font>
        <color rgb="FF00B050"/>
      </font>
    </dxf>
    <dxf>
      <font>
        <b/>
        <i val="0"/>
        <color rgb="FFFF0000"/>
      </font>
    </dxf>
    <dxf>
      <font>
        <b val="0"/>
        <i val="0"/>
        <color auto="1"/>
      </font>
    </dxf>
    <dxf>
      <font>
        <b/>
        <i val="0"/>
        <color rgb="FFFF0000"/>
      </font>
    </dxf>
    <dxf>
      <font>
        <b val="0"/>
        <i val="0"/>
        <color rgb="FF00B050"/>
      </font>
    </dxf>
    <dxf>
      <font>
        <b/>
        <i val="0"/>
        <color rgb="FFFF0000"/>
      </font>
    </dxf>
    <dxf>
      <font>
        <b val="0"/>
        <i val="0"/>
        <color rgb="FF00B050"/>
      </font>
    </dxf>
    <dxf>
      <font>
        <b/>
        <i val="0"/>
        <color rgb="FFFF0000"/>
      </font>
      <fill>
        <patternFill patternType="solid">
          <bgColor rgb="FFFFFFCC"/>
        </patternFill>
      </fill>
    </dxf>
    <dxf>
      <font>
        <b val="0"/>
        <i val="0"/>
        <color rgb="FF00B050"/>
      </font>
    </dxf>
    <dxf>
      <font>
        <b/>
        <i val="0"/>
        <color rgb="FFFF0000"/>
      </font>
    </dxf>
    <dxf>
      <font>
        <b val="0"/>
        <i val="0"/>
        <color auto="1"/>
      </font>
    </dxf>
    <dxf>
      <font>
        <b val="0"/>
        <i val="0"/>
        <color rgb="FF00B050"/>
      </font>
    </dxf>
    <dxf>
      <font>
        <b/>
        <i val="0"/>
        <color rgb="FFFF0000"/>
      </font>
    </dxf>
    <dxf>
      <font>
        <b val="0"/>
        <i val="0"/>
        <color auto="1"/>
      </font>
    </dxf>
    <dxf>
      <font>
        <b/>
        <i val="0"/>
        <color rgb="FFFF0000"/>
      </font>
    </dxf>
    <dxf>
      <font>
        <color rgb="FF00B050"/>
      </font>
    </dxf>
    <dxf>
      <font>
        <b val="0"/>
        <i val="0"/>
        <color auto="1"/>
      </font>
    </dxf>
    <dxf>
      <fill>
        <patternFill>
          <bgColor rgb="FFFF3948"/>
        </patternFill>
      </fill>
    </dxf>
    <dxf>
      <fill>
        <patternFill>
          <bgColor theme="3" tint="0.59996337778862885"/>
        </patternFill>
      </fill>
    </dxf>
    <dxf>
      <fill>
        <patternFill patternType="none">
          <bgColor auto="1"/>
        </patternFill>
      </fill>
    </dxf>
    <dxf>
      <fill>
        <patternFill>
          <bgColor theme="0" tint="-0.14996795556505021"/>
        </patternFill>
      </fill>
    </dxf>
    <dxf>
      <font>
        <color rgb="FFFF0000"/>
      </font>
    </dxf>
    <dxf>
      <font>
        <b val="0"/>
        <i val="0"/>
        <color rgb="FF00B050"/>
      </font>
    </dxf>
    <dxf>
      <font>
        <b val="0"/>
        <i val="0"/>
        <color auto="1"/>
      </font>
    </dxf>
    <dxf>
      <font>
        <b/>
        <i val="0"/>
        <color rgb="FFFF0000"/>
      </font>
    </dxf>
    <dxf>
      <font>
        <b/>
        <i val="0"/>
        <color rgb="FFFF0000"/>
      </font>
      <fill>
        <patternFill patternType="none">
          <bgColor auto="1"/>
        </patternFill>
      </fill>
    </dxf>
    <dxf>
      <font>
        <b val="0"/>
        <i val="0"/>
        <color rgb="FF00B050"/>
      </font>
    </dxf>
    <dxf>
      <font>
        <b/>
        <i val="0"/>
        <color rgb="FFFF0000"/>
      </font>
    </dxf>
    <dxf>
      <font>
        <b/>
        <i val="0"/>
        <color rgb="FFFF0000"/>
      </font>
    </dxf>
    <dxf>
      <font>
        <b val="0"/>
        <i val="0"/>
        <color rgb="FF00B050"/>
      </font>
    </dxf>
    <dxf>
      <font>
        <b val="0"/>
        <i val="0"/>
        <color auto="1"/>
      </font>
    </dxf>
    <dxf>
      <font>
        <b/>
        <i val="0"/>
        <color rgb="FFFF0000"/>
      </font>
    </dxf>
    <dxf>
      <font>
        <b val="0"/>
        <i val="0"/>
        <color rgb="FF00B050"/>
      </font>
    </dxf>
    <dxf>
      <font>
        <b/>
        <i val="0"/>
        <color rgb="FFFF0000"/>
      </font>
    </dxf>
    <dxf>
      <font>
        <color rgb="FF00B050"/>
      </font>
    </dxf>
    <dxf>
      <font>
        <b val="0"/>
        <i val="0"/>
        <color auto="1"/>
      </font>
    </dxf>
    <dxf>
      <font>
        <b val="0"/>
        <i val="0"/>
        <color rgb="FF00B050"/>
      </font>
    </dxf>
    <dxf>
      <font>
        <b/>
        <i val="0"/>
        <color rgb="FFFF0000"/>
      </font>
    </dxf>
    <dxf>
      <font>
        <b/>
        <i val="0"/>
        <color rgb="FFFF0000"/>
      </font>
    </dxf>
    <dxf>
      <font>
        <b val="0"/>
        <i val="0"/>
        <color rgb="FF00B050"/>
      </font>
    </dxf>
    <dxf>
      <font>
        <b/>
        <i val="0"/>
        <color rgb="FFFF0000"/>
      </font>
      <fill>
        <patternFill patternType="solid">
          <bgColor rgb="FFFFFFCC"/>
        </patternFill>
      </fill>
    </dxf>
    <dxf>
      <font>
        <b val="0"/>
        <i val="0"/>
        <color rgb="FF00B050"/>
      </font>
    </dxf>
    <dxf>
      <font>
        <b/>
        <i val="0"/>
        <color rgb="FFFF0000"/>
      </font>
    </dxf>
    <dxf>
      <font>
        <b val="0"/>
        <i val="0"/>
        <color auto="1"/>
      </font>
    </dxf>
    <dxf>
      <font>
        <b/>
        <i val="0"/>
        <color rgb="FFFF0000"/>
      </font>
    </dxf>
    <dxf>
      <font>
        <b val="0"/>
        <i val="0"/>
        <color rgb="FF00B050"/>
      </font>
    </dxf>
    <dxf>
      <font>
        <b val="0"/>
        <i val="0"/>
        <color auto="1"/>
      </font>
    </dxf>
    <dxf>
      <font>
        <b/>
        <i val="0"/>
        <color rgb="FFFF0000"/>
      </font>
    </dxf>
    <dxf>
      <font>
        <color rgb="FF00B050"/>
      </font>
    </dxf>
    <dxf>
      <font>
        <b val="0"/>
        <i val="0"/>
        <color auto="1"/>
      </font>
    </dxf>
    <dxf>
      <fill>
        <patternFill>
          <bgColor rgb="FFFF3948"/>
        </patternFill>
      </fill>
    </dxf>
    <dxf>
      <fill>
        <patternFill>
          <bgColor theme="3" tint="0.59996337778862885"/>
        </patternFill>
      </fill>
    </dxf>
    <dxf>
      <fill>
        <patternFill patternType="none">
          <bgColor auto="1"/>
        </patternFill>
      </fill>
    </dxf>
    <dxf>
      <fill>
        <patternFill>
          <bgColor theme="0" tint="-0.14996795556505021"/>
        </patternFill>
      </fill>
    </dxf>
    <dxf>
      <font>
        <color rgb="FFFF0000"/>
      </font>
    </dxf>
    <dxf>
      <font>
        <color rgb="FFFF0000"/>
      </font>
    </dxf>
    <dxf>
      <font>
        <b/>
        <i val="0"/>
        <color rgb="FFFF0000"/>
      </font>
      <fill>
        <patternFill patternType="none">
          <bgColor auto="1"/>
        </patternFill>
      </fill>
    </dxf>
    <dxf>
      <font>
        <b val="0"/>
        <i val="0"/>
        <color rgb="FF00B050"/>
      </font>
    </dxf>
    <dxf>
      <font>
        <b/>
        <i val="0"/>
        <color rgb="FFFF0000"/>
      </font>
    </dxf>
    <dxf>
      <font>
        <b/>
        <i val="0"/>
        <color rgb="FFFF0000"/>
      </font>
    </dxf>
    <dxf>
      <font>
        <b val="0"/>
        <i val="0"/>
        <color rgb="FF00B050"/>
      </font>
    </dxf>
    <dxf>
      <font>
        <b val="0"/>
        <i val="0"/>
        <color auto="1"/>
      </font>
    </dxf>
    <dxf>
      <font>
        <b/>
        <i val="0"/>
        <color rgb="FFFFC000"/>
      </font>
    </dxf>
    <dxf>
      <font>
        <b/>
        <i val="0"/>
        <color rgb="FFFF0000"/>
      </font>
      <fill>
        <patternFill patternType="solid">
          <bgColor rgb="FFFFFFCC"/>
        </patternFill>
      </fill>
    </dxf>
    <dxf>
      <font>
        <color rgb="FF00B050"/>
      </font>
    </dxf>
    <dxf>
      <font>
        <b/>
        <i val="0"/>
        <color rgb="FFFF0000"/>
      </font>
    </dxf>
    <dxf>
      <font>
        <color rgb="FF00B050"/>
      </font>
    </dxf>
    <dxf>
      <font>
        <b val="0"/>
        <i val="0"/>
        <color auto="1"/>
      </font>
    </dxf>
    <dxf>
      <font>
        <color rgb="FFFFC000"/>
      </font>
    </dxf>
    <dxf>
      <font>
        <b/>
        <i val="0"/>
        <color rgb="FFFF0000"/>
      </font>
    </dxf>
    <dxf>
      <fill>
        <patternFill>
          <bgColor theme="0" tint="-0.14996795556505021"/>
        </patternFill>
      </fill>
    </dxf>
    <dxf>
      <fill>
        <patternFill>
          <bgColor rgb="FFFF3948"/>
        </patternFill>
      </fill>
    </dxf>
    <dxf>
      <fill>
        <patternFill>
          <bgColor theme="3" tint="0.59996337778862885"/>
        </patternFill>
      </fill>
    </dxf>
    <dxf>
      <fill>
        <patternFill patternType="none">
          <bgColor auto="1"/>
        </patternFill>
      </fill>
    </dxf>
    <dxf>
      <fill>
        <patternFill patternType="solid">
          <bgColor theme="7" tint="0.39994506668294322"/>
        </patternFill>
      </fill>
    </dxf>
    <dxf>
      <font>
        <b/>
        <i val="0"/>
        <color rgb="FFFF0000"/>
      </font>
      <fill>
        <patternFill patternType="none">
          <bgColor auto="1"/>
        </patternFill>
      </fill>
    </dxf>
    <dxf>
      <font>
        <b/>
        <i val="0"/>
        <color rgb="FFFF0000"/>
      </font>
    </dxf>
    <dxf>
      <font>
        <b val="0"/>
        <i val="0"/>
        <color rgb="FF00B050"/>
      </font>
    </dxf>
    <dxf>
      <font>
        <b/>
        <i val="0"/>
        <color rgb="FFFFC000"/>
      </font>
    </dxf>
    <dxf>
      <font>
        <b/>
        <i val="0"/>
        <color rgb="FFFF0000"/>
      </font>
    </dxf>
    <dxf>
      <font>
        <b val="0"/>
        <i val="0"/>
        <color rgb="FF00B050"/>
      </font>
    </dxf>
    <dxf>
      <font>
        <b val="0"/>
        <i val="0"/>
        <color auto="1"/>
      </font>
    </dxf>
    <dxf>
      <font>
        <b/>
        <i val="0"/>
        <color rgb="FFFF0000"/>
      </font>
      <fill>
        <patternFill patternType="solid">
          <bgColor rgb="FFFFFFCC"/>
        </patternFill>
      </fill>
    </dxf>
    <dxf>
      <font>
        <color rgb="FF00B050"/>
      </font>
    </dxf>
    <dxf>
      <font>
        <b/>
        <i val="0"/>
        <color rgb="FFFF0000"/>
      </font>
    </dxf>
    <dxf>
      <font>
        <color rgb="FFFFC000"/>
      </font>
    </dxf>
    <dxf>
      <font>
        <b val="0"/>
        <i val="0"/>
        <color rgb="FF00B050"/>
      </font>
    </dxf>
    <dxf>
      <font>
        <b val="0"/>
        <i val="0"/>
        <color auto="1"/>
      </font>
    </dxf>
    <dxf>
      <font>
        <b/>
        <i val="0"/>
        <color rgb="FFFF0000"/>
      </font>
    </dxf>
    <dxf>
      <fill>
        <patternFill>
          <bgColor theme="3" tint="0.59996337778862885"/>
        </patternFill>
      </fill>
    </dxf>
    <dxf>
      <fill>
        <patternFill>
          <bgColor theme="0" tint="-0.14996795556505021"/>
        </patternFill>
      </fill>
    </dxf>
    <dxf>
      <fill>
        <patternFill patternType="none">
          <bgColor auto="1"/>
        </patternFill>
      </fill>
    </dxf>
    <dxf>
      <fill>
        <patternFill>
          <bgColor rgb="FFFF3948"/>
        </patternFill>
      </fill>
    </dxf>
    <dxf>
      <fill>
        <patternFill patternType="solid">
          <bgColor theme="7" tint="0.39994506668294322"/>
        </patternFill>
      </fill>
    </dxf>
    <dxf>
      <font>
        <b/>
        <i val="0"/>
        <color rgb="FFFF0000"/>
      </font>
      <fill>
        <patternFill patternType="none">
          <bgColor auto="1"/>
        </patternFill>
      </fill>
    </dxf>
    <dxf>
      <font>
        <b val="0"/>
        <i val="0"/>
        <color rgb="FF00B050"/>
      </font>
    </dxf>
    <dxf>
      <font>
        <b/>
        <i val="0"/>
        <color rgb="FFFFC000"/>
      </font>
    </dxf>
    <dxf>
      <font>
        <b val="0"/>
        <i val="0"/>
        <color rgb="FF00B050"/>
      </font>
    </dxf>
    <dxf>
      <font>
        <b val="0"/>
        <i val="0"/>
        <color auto="1"/>
      </font>
    </dxf>
    <dxf>
      <font>
        <b/>
        <i val="0"/>
        <color rgb="FFFF0000"/>
      </font>
    </dxf>
    <dxf>
      <font>
        <b/>
        <i val="0"/>
        <color rgb="FFFF0000"/>
      </font>
    </dxf>
    <dxf>
      <font>
        <b/>
        <i val="0"/>
        <color rgb="FFFF0000"/>
      </font>
      <fill>
        <patternFill patternType="solid">
          <bgColor rgb="FFFFFFCC"/>
        </patternFill>
      </fill>
    </dxf>
    <dxf>
      <font>
        <b val="0"/>
        <i val="0"/>
        <color auto="1"/>
      </font>
    </dxf>
    <dxf>
      <font>
        <color rgb="FF00B050"/>
      </font>
    </dxf>
    <dxf>
      <font>
        <b/>
        <i val="0"/>
        <color rgb="FFFF0000"/>
      </font>
    </dxf>
    <dxf>
      <font>
        <b/>
        <i val="0"/>
        <color rgb="FFFF0000"/>
      </font>
    </dxf>
    <dxf>
      <font>
        <color rgb="FF00B050"/>
      </font>
    </dxf>
    <dxf>
      <font>
        <color rgb="FFFFC000"/>
      </font>
    </dxf>
    <dxf>
      <fill>
        <patternFill patternType="none">
          <bgColor auto="1"/>
        </patternFill>
      </fill>
    </dxf>
    <dxf>
      <fill>
        <patternFill patternType="solid">
          <bgColor theme="7" tint="0.39994506668294322"/>
        </patternFill>
      </fill>
    </dxf>
    <dxf>
      <fill>
        <patternFill>
          <bgColor theme="3" tint="0.59996337778862885"/>
        </patternFill>
      </fill>
    </dxf>
    <dxf>
      <fill>
        <patternFill>
          <bgColor rgb="FFFF3948"/>
        </patternFill>
      </fill>
    </dxf>
    <dxf>
      <fill>
        <patternFill>
          <bgColor theme="0" tint="-0.14996795556505021"/>
        </patternFill>
      </fill>
    </dxf>
    <dxf>
      <font>
        <b val="0"/>
        <i val="0"/>
        <color auto="1"/>
      </font>
    </dxf>
    <dxf>
      <font>
        <b/>
        <i val="0"/>
        <color rgb="FFFF0000"/>
      </font>
    </dxf>
    <dxf>
      <font>
        <b val="0"/>
        <i val="0"/>
        <color rgb="FF00B050"/>
      </font>
    </dxf>
    <dxf>
      <font>
        <b/>
        <i val="0"/>
        <color rgb="FFFF0000"/>
      </font>
      <fill>
        <patternFill patternType="none">
          <bgColor auto="1"/>
        </patternFill>
      </fill>
    </dxf>
    <dxf>
      <font>
        <b val="0"/>
        <i val="0"/>
        <color rgb="FF00B050"/>
      </font>
    </dxf>
    <dxf>
      <font>
        <b/>
        <i val="0"/>
        <color rgb="FFFF0000"/>
      </font>
    </dxf>
    <dxf>
      <font>
        <b/>
        <i val="0"/>
        <color rgb="FFFFC000"/>
      </font>
      <fill>
        <patternFill>
          <bgColor theme="0" tint="-4.9989318521683403E-2"/>
        </patternFill>
      </fill>
    </dxf>
    <dxf>
      <font>
        <b/>
        <i val="0"/>
        <color rgb="FFFF0000"/>
      </font>
    </dxf>
    <dxf>
      <font>
        <b val="0"/>
        <i val="0"/>
        <color rgb="FF00B050"/>
      </font>
    </dxf>
    <dxf>
      <font>
        <b val="0"/>
        <i val="0"/>
        <color rgb="FF00B050"/>
      </font>
    </dxf>
    <dxf>
      <font>
        <b val="0"/>
        <i val="0"/>
        <color rgb="FF00B050"/>
      </font>
    </dxf>
    <dxf>
      <font>
        <b/>
        <i val="0"/>
        <color rgb="FFFF0000"/>
      </font>
    </dxf>
    <dxf>
      <font>
        <b/>
        <i val="0"/>
        <color rgb="FFFF0000"/>
      </font>
    </dxf>
    <dxf>
      <font>
        <b/>
        <i val="0"/>
        <color rgb="FFFF0000"/>
      </font>
    </dxf>
    <dxf>
      <font>
        <b val="0"/>
        <i val="0"/>
        <color rgb="FF00B050"/>
      </font>
    </dxf>
    <dxf>
      <font>
        <b/>
        <i val="0"/>
        <color rgb="FFFF0000"/>
      </font>
    </dxf>
    <dxf>
      <font>
        <b val="0"/>
        <i val="0"/>
        <color rgb="FF00B050"/>
      </font>
    </dxf>
    <dxf>
      <font>
        <b val="0"/>
        <i val="0"/>
        <color auto="1"/>
      </font>
    </dxf>
    <dxf>
      <font>
        <b val="0"/>
        <i val="0"/>
        <color rgb="FF00B050"/>
      </font>
    </dxf>
    <dxf>
      <font>
        <b/>
        <i val="0"/>
        <color rgb="FFFFC000"/>
      </font>
    </dxf>
    <dxf>
      <font>
        <b/>
        <i val="0"/>
        <color rgb="FFFF0000"/>
      </font>
    </dxf>
    <dxf>
      <font>
        <b/>
        <i val="0"/>
        <color rgb="FFFF0000"/>
      </font>
    </dxf>
    <dxf>
      <font>
        <b val="0"/>
        <i val="0"/>
        <color rgb="FF00B050"/>
      </font>
    </dxf>
    <dxf>
      <font>
        <b/>
        <i val="0"/>
        <color rgb="FFFF0000"/>
      </font>
    </dxf>
    <dxf>
      <font>
        <b val="0"/>
        <i val="0"/>
        <color rgb="FF00B050"/>
      </font>
    </dxf>
    <dxf>
      <font>
        <b/>
        <i val="0"/>
        <color rgb="FFFF0000"/>
      </font>
    </dxf>
    <dxf>
      <font>
        <b val="0"/>
        <i val="0"/>
        <color rgb="FF00B050"/>
      </font>
    </dxf>
    <dxf>
      <font>
        <b/>
        <i val="0"/>
        <color rgb="FFFF0000"/>
      </font>
      <fill>
        <patternFill patternType="solid">
          <bgColor rgb="FFFFFFCC"/>
        </patternFill>
      </fill>
    </dxf>
    <dxf>
      <font>
        <b/>
        <i val="0"/>
        <color rgb="FFFF0000"/>
      </font>
    </dxf>
    <dxf>
      <font>
        <b val="0"/>
        <i val="0"/>
        <color auto="1"/>
      </font>
    </dxf>
    <dxf>
      <font>
        <b val="0"/>
        <i val="0"/>
        <color rgb="FF00B050"/>
      </font>
    </dxf>
    <dxf>
      <font>
        <b/>
        <i val="0"/>
        <color rgb="FFFFC000"/>
      </font>
      <fill>
        <patternFill>
          <bgColor theme="0" tint="-4.9989318521683403E-2"/>
        </patternFill>
      </fill>
    </dxf>
    <dxf>
      <font>
        <b val="0"/>
        <i val="0"/>
        <color rgb="FF00B050"/>
      </font>
    </dxf>
    <dxf>
      <font>
        <b/>
        <i val="0"/>
        <color rgb="FFFF0000"/>
      </font>
    </dxf>
    <dxf>
      <font>
        <b/>
        <i val="0"/>
        <color rgb="FFFF0000"/>
      </font>
    </dxf>
    <dxf>
      <font>
        <color rgb="FF00B050"/>
      </font>
    </dxf>
    <dxf>
      <font>
        <b val="0"/>
        <i val="0"/>
        <color auto="1"/>
      </font>
    </dxf>
    <dxf>
      <font>
        <b/>
        <i val="0"/>
        <color rgb="FFFF0000"/>
      </font>
    </dxf>
    <dxf>
      <font>
        <color rgb="FF00B050"/>
      </font>
    </dxf>
    <dxf>
      <font>
        <b/>
        <i val="0"/>
        <color rgb="FFFF0000"/>
      </font>
    </dxf>
    <dxf>
      <font>
        <b/>
        <i val="0"/>
        <color rgb="FFFF0000"/>
      </font>
    </dxf>
    <dxf>
      <font>
        <color rgb="FF00B050"/>
      </font>
    </dxf>
    <dxf>
      <font>
        <b/>
        <i val="0"/>
        <color rgb="FFFF0000"/>
      </font>
    </dxf>
    <dxf>
      <font>
        <color rgb="FF00B050"/>
      </font>
    </dxf>
    <dxf>
      <font>
        <color rgb="FFFFC000"/>
      </font>
    </dxf>
    <dxf>
      <font>
        <b/>
        <i val="0"/>
        <color rgb="FFFF0000"/>
      </font>
    </dxf>
    <dxf>
      <font>
        <color rgb="FF00B050"/>
      </font>
    </dxf>
    <dxf>
      <font>
        <b val="0"/>
        <i val="0"/>
        <color auto="1"/>
      </font>
    </dxf>
    <dxf>
      <fill>
        <patternFill patternType="none">
          <bgColor auto="1"/>
        </patternFill>
      </fill>
    </dxf>
    <dxf>
      <fill>
        <patternFill>
          <bgColor rgb="FFFF3948"/>
        </patternFill>
      </fill>
    </dxf>
    <dxf>
      <fill>
        <patternFill>
          <bgColor theme="3" tint="0.59996337778862885"/>
        </patternFill>
      </fill>
    </dxf>
    <dxf>
      <fill>
        <patternFill>
          <bgColor theme="0" tint="-0.14996795556505021"/>
        </patternFill>
      </fill>
    </dxf>
    <dxf>
      <font>
        <b val="0"/>
        <i val="0"/>
        <color rgb="FF00B050"/>
      </font>
    </dxf>
    <dxf>
      <font>
        <b/>
        <i val="0"/>
        <color rgb="FFFF0000"/>
      </font>
    </dxf>
    <dxf>
      <font>
        <b val="0"/>
        <i val="0"/>
        <color auto="1"/>
      </font>
    </dxf>
    <dxf>
      <font>
        <b/>
        <i val="0"/>
        <color rgb="FFFF0000"/>
      </font>
      <fill>
        <patternFill patternType="none">
          <bgColor auto="1"/>
        </patternFill>
      </fill>
    </dxf>
    <dxf>
      <font>
        <b/>
        <i val="0"/>
        <color rgb="FFFF0000"/>
      </font>
    </dxf>
    <dxf>
      <font>
        <b val="0"/>
        <i val="0"/>
        <color rgb="FF00B050"/>
      </font>
    </dxf>
    <dxf>
      <font>
        <b val="0"/>
        <i val="0"/>
        <color rgb="FF00B050"/>
      </font>
    </dxf>
    <dxf>
      <font>
        <b/>
        <i val="0"/>
        <color rgb="FFFF0000"/>
      </font>
    </dxf>
    <dxf>
      <font>
        <b/>
        <i val="0"/>
        <color rgb="FFFFC000"/>
      </font>
      <fill>
        <patternFill>
          <bgColor theme="0" tint="-4.9989318521683403E-2"/>
        </patternFill>
      </fill>
    </dxf>
    <dxf>
      <font>
        <b/>
        <i val="0"/>
        <color rgb="FFFF0000"/>
      </font>
    </dxf>
    <dxf>
      <font>
        <b val="0"/>
        <i val="0"/>
        <color rgb="FF00B050"/>
      </font>
    </dxf>
    <dxf>
      <font>
        <b val="0"/>
        <i val="0"/>
        <color rgb="FF00B050"/>
      </font>
    </dxf>
    <dxf>
      <font>
        <b/>
        <i val="0"/>
        <color rgb="FFFF0000"/>
      </font>
    </dxf>
    <dxf>
      <font>
        <b/>
        <i val="0"/>
        <color rgb="FFFF0000"/>
      </font>
    </dxf>
    <dxf>
      <font>
        <b val="0"/>
        <i val="0"/>
        <color rgb="FF00B050"/>
      </font>
    </dxf>
    <dxf>
      <font>
        <b val="0"/>
        <i val="0"/>
        <color rgb="FF00B050"/>
      </font>
    </dxf>
    <dxf>
      <font>
        <b/>
        <i val="0"/>
        <color rgb="FFFF0000"/>
      </font>
    </dxf>
    <dxf>
      <font>
        <b val="0"/>
        <i val="0"/>
        <color auto="1"/>
      </font>
    </dxf>
    <dxf>
      <font>
        <b val="0"/>
        <i val="0"/>
        <color rgb="FF00B050"/>
      </font>
    </dxf>
    <dxf>
      <font>
        <b/>
        <i val="0"/>
        <color rgb="FFFFC000"/>
      </font>
    </dxf>
    <dxf>
      <font>
        <b val="0"/>
        <i val="0"/>
        <color rgb="FF00B050"/>
      </font>
    </dxf>
    <dxf>
      <font>
        <b/>
        <i val="0"/>
        <color rgb="FFFF0000"/>
      </font>
    </dxf>
    <dxf>
      <font>
        <b/>
        <i val="0"/>
        <color rgb="FFFF0000"/>
      </font>
    </dxf>
    <dxf>
      <font>
        <b val="0"/>
        <i val="0"/>
        <color rgb="FF00B050"/>
      </font>
    </dxf>
    <dxf>
      <font>
        <b/>
        <i val="0"/>
        <color rgb="FFFF0000"/>
      </font>
    </dxf>
    <dxf>
      <font>
        <b/>
        <i val="0"/>
        <color rgb="FFFF0000"/>
      </font>
    </dxf>
    <dxf>
      <font>
        <b val="0"/>
        <i val="0"/>
        <color rgb="FF00B050"/>
      </font>
    </dxf>
    <dxf>
      <font>
        <b/>
        <i val="0"/>
        <color rgb="FFFF0000"/>
      </font>
      <fill>
        <patternFill patternType="solid">
          <bgColor rgb="FFFFFFCC"/>
        </patternFill>
      </fill>
    </dxf>
    <dxf>
      <font>
        <b/>
        <i val="0"/>
        <color rgb="FFFFC000"/>
      </font>
      <fill>
        <patternFill>
          <bgColor theme="0" tint="-4.9989318521683403E-2"/>
        </patternFill>
      </fill>
    </dxf>
    <dxf>
      <font>
        <b/>
        <i val="0"/>
        <color rgb="FFFF0000"/>
      </font>
    </dxf>
    <dxf>
      <font>
        <b val="0"/>
        <i val="0"/>
        <color rgb="FF00B050"/>
      </font>
    </dxf>
    <dxf>
      <font>
        <b val="0"/>
        <i val="0"/>
        <color auto="1"/>
      </font>
    </dxf>
    <dxf>
      <font>
        <b/>
        <i val="0"/>
        <color rgb="FFFF0000"/>
      </font>
    </dxf>
    <dxf>
      <font>
        <b val="0"/>
        <i val="0"/>
        <color rgb="FF00B050"/>
      </font>
    </dxf>
    <dxf>
      <font>
        <b/>
        <i val="0"/>
        <color rgb="FFFF0000"/>
      </font>
    </dxf>
    <dxf>
      <font>
        <b val="0"/>
        <i val="0"/>
        <color rgb="FF00B050"/>
      </font>
    </dxf>
    <dxf>
      <font>
        <b val="0"/>
        <i val="0"/>
        <color auto="1"/>
      </font>
    </dxf>
    <dxf>
      <font>
        <b/>
        <i val="0"/>
        <color rgb="FFFF0000"/>
      </font>
    </dxf>
    <dxf>
      <font>
        <b/>
        <i val="0"/>
        <color rgb="FFFF0000"/>
      </font>
    </dxf>
    <dxf>
      <font>
        <color rgb="FF00B050"/>
      </font>
    </dxf>
    <dxf>
      <font>
        <b/>
        <i val="0"/>
        <color rgb="FFFF0000"/>
      </font>
    </dxf>
    <dxf>
      <font>
        <color rgb="FF00B050"/>
      </font>
    </dxf>
    <dxf>
      <font>
        <b/>
        <i val="0"/>
        <color rgb="FFFF0000"/>
      </font>
    </dxf>
    <dxf>
      <font>
        <b val="0"/>
        <i val="0"/>
        <color rgb="FF00B050"/>
      </font>
    </dxf>
    <dxf>
      <font>
        <b/>
        <i val="0"/>
        <color rgb="FFFF0000"/>
      </font>
    </dxf>
    <dxf>
      <font>
        <color rgb="FF00B050"/>
      </font>
    </dxf>
    <dxf>
      <font>
        <color rgb="FFFFC000"/>
      </font>
    </dxf>
    <dxf>
      <font>
        <b val="0"/>
        <i val="0"/>
        <color auto="1"/>
      </font>
    </dxf>
    <dxf>
      <fill>
        <patternFill>
          <bgColor rgb="FFFF3948"/>
        </patternFill>
      </fill>
    </dxf>
    <dxf>
      <fill>
        <patternFill>
          <bgColor theme="0" tint="-0.14996795556505021"/>
        </patternFill>
      </fill>
    </dxf>
    <dxf>
      <fill>
        <patternFill>
          <bgColor theme="3" tint="0.59996337778862885"/>
        </patternFill>
      </fill>
    </dxf>
    <dxf>
      <fill>
        <patternFill patternType="none">
          <bgColor auto="1"/>
        </patternFill>
      </fill>
    </dxf>
    <dxf>
      <font>
        <b val="0"/>
        <i val="0"/>
        <color auto="1"/>
      </font>
    </dxf>
    <dxf>
      <font>
        <b val="0"/>
        <i val="0"/>
        <color rgb="FF00B050"/>
      </font>
    </dxf>
    <dxf>
      <font>
        <b/>
        <i val="0"/>
        <color rgb="FFFFC000"/>
      </font>
      <fill>
        <patternFill>
          <bgColor theme="0" tint="-4.9989318521683403E-2"/>
        </patternFill>
      </fill>
    </dxf>
    <dxf>
      <font>
        <b/>
        <i val="0"/>
        <color rgb="FFFF0000"/>
      </font>
    </dxf>
    <dxf>
      <font>
        <b val="0"/>
        <i val="0"/>
        <color rgb="FF00B050"/>
      </font>
    </dxf>
    <dxf>
      <font>
        <b val="0"/>
        <i val="0"/>
        <color auto="1"/>
      </font>
    </dxf>
    <dxf>
      <font>
        <b val="0"/>
        <i val="0"/>
        <color auto="1"/>
      </font>
    </dxf>
    <dxf>
      <font>
        <b val="0"/>
        <i val="0"/>
        <color auto="1"/>
      </font>
    </dxf>
    <dxf>
      <font>
        <color rgb="FF00B050"/>
      </font>
    </dxf>
    <dxf>
      <font>
        <b val="0"/>
        <i val="0"/>
        <color rgb="FF00B050"/>
      </font>
    </dxf>
    <dxf>
      <font>
        <b/>
        <i val="0"/>
        <color rgb="FFFF0000"/>
      </font>
    </dxf>
    <dxf>
      <font>
        <b val="0"/>
        <i val="0"/>
        <color auto="1"/>
      </font>
    </dxf>
    <dxf>
      <font>
        <b val="0"/>
        <i val="0"/>
        <color auto="1"/>
      </font>
    </dxf>
    <dxf>
      <font>
        <b/>
        <i val="0"/>
        <color rgb="FFFF0000"/>
      </font>
    </dxf>
    <dxf>
      <font>
        <b val="0"/>
        <i val="0"/>
        <color rgb="FF00B050"/>
      </font>
    </dxf>
    <dxf>
      <font>
        <b val="0"/>
        <i val="0"/>
        <color auto="1"/>
      </font>
    </dxf>
    <dxf>
      <font>
        <b val="0"/>
        <i val="0"/>
        <color rgb="FF00B050"/>
      </font>
    </dxf>
    <dxf>
      <font>
        <b/>
        <i val="0"/>
        <color rgb="FFFF0000"/>
      </font>
    </dxf>
    <dxf>
      <font>
        <b/>
        <i val="0"/>
        <color rgb="FFFFC000"/>
      </font>
      <fill>
        <patternFill>
          <bgColor theme="0" tint="-4.9989318521683403E-2"/>
        </patternFill>
      </fill>
    </dxf>
    <dxf>
      <font>
        <color rgb="FF00B050"/>
      </font>
    </dxf>
    <dxf>
      <font>
        <color rgb="FFFF0000"/>
      </font>
    </dxf>
    <dxf>
      <font>
        <b val="0"/>
        <i val="0"/>
        <color auto="1"/>
      </font>
    </dxf>
    <dxf>
      <font>
        <b val="0"/>
        <i val="0"/>
        <color rgb="FF00B050"/>
      </font>
    </dxf>
    <dxf>
      <font>
        <b/>
        <i val="0"/>
        <color rgb="FFFF0000"/>
      </font>
    </dxf>
    <dxf>
      <font>
        <b/>
        <i val="0"/>
        <color rgb="FFFF0000"/>
      </font>
      <fill>
        <patternFill patternType="none">
          <bgColor auto="1"/>
        </patternFill>
      </fill>
    </dxf>
    <dxf>
      <font>
        <b val="0"/>
        <i val="0"/>
        <color rgb="FF00B050"/>
      </font>
    </dxf>
    <dxf>
      <font>
        <b/>
        <i val="0"/>
        <color rgb="FFFF0000"/>
      </font>
    </dxf>
    <dxf>
      <font>
        <b/>
        <i val="0"/>
        <color rgb="FFFF0000"/>
      </font>
    </dxf>
    <dxf>
      <font>
        <b/>
        <i val="0"/>
        <color rgb="FFFFC000"/>
      </font>
      <fill>
        <patternFill>
          <bgColor theme="0" tint="-4.9989318521683403E-2"/>
        </patternFill>
      </fill>
    </dxf>
    <dxf>
      <font>
        <b/>
        <i val="0"/>
        <color rgb="FFFF0000"/>
      </font>
    </dxf>
    <dxf>
      <font>
        <b val="0"/>
        <i val="0"/>
        <color rgb="FF00B050"/>
      </font>
    </dxf>
    <dxf>
      <font>
        <b/>
        <i val="0"/>
        <color rgb="FFFF0000"/>
      </font>
    </dxf>
    <dxf>
      <font>
        <b val="0"/>
        <i val="0"/>
        <color rgb="FF00B050"/>
      </font>
    </dxf>
    <dxf>
      <font>
        <b/>
        <i val="0"/>
        <color rgb="FFFF0000"/>
      </font>
    </dxf>
    <dxf>
      <font>
        <b val="0"/>
        <i val="0"/>
        <color rgb="FF00B050"/>
      </font>
    </dxf>
    <dxf>
      <font>
        <b val="0"/>
        <i val="0"/>
        <color auto="1"/>
      </font>
    </dxf>
    <dxf>
      <font>
        <b/>
        <i val="0"/>
        <color rgb="FFFF0000"/>
      </font>
    </dxf>
    <dxf>
      <font>
        <b/>
        <i val="0"/>
        <color rgb="FFFF0000"/>
      </font>
    </dxf>
    <dxf>
      <font>
        <b/>
        <i val="0"/>
        <color rgb="FFFFC000"/>
      </font>
    </dxf>
    <dxf>
      <font>
        <b val="0"/>
        <i val="0"/>
        <color rgb="FF00B050"/>
      </font>
    </dxf>
    <dxf>
      <font>
        <b val="0"/>
        <i val="0"/>
        <color rgb="FF00B050"/>
      </font>
    </dxf>
    <dxf>
      <font>
        <b/>
        <i val="0"/>
        <color rgb="FFFF0000"/>
      </font>
    </dxf>
    <dxf>
      <font>
        <b val="0"/>
        <i val="0"/>
        <color rgb="FF00B050"/>
      </font>
    </dxf>
    <dxf>
      <font>
        <b val="0"/>
        <i val="0"/>
        <color rgb="FF00B050"/>
      </font>
    </dxf>
    <dxf>
      <font>
        <b/>
        <i val="0"/>
        <color rgb="FFFF0000"/>
      </font>
    </dxf>
    <dxf>
      <font>
        <b/>
        <i val="0"/>
        <color rgb="FFFF0000"/>
      </font>
      <fill>
        <patternFill patternType="solid">
          <bgColor rgb="FFFFFFCC"/>
        </patternFill>
      </fill>
    </dxf>
    <dxf>
      <font>
        <b val="0"/>
        <i val="0"/>
        <color rgb="FF00B050"/>
      </font>
    </dxf>
    <dxf>
      <font>
        <b/>
        <i val="0"/>
        <color rgb="FFFF0000"/>
      </font>
    </dxf>
    <dxf>
      <font>
        <b val="0"/>
        <i val="0"/>
        <color auto="1"/>
      </font>
    </dxf>
    <dxf>
      <font>
        <b/>
        <i val="0"/>
        <color rgb="FFFF0000"/>
      </font>
    </dxf>
    <dxf>
      <font>
        <b/>
        <i val="0"/>
        <color rgb="FFFF0000"/>
      </font>
    </dxf>
    <dxf>
      <font>
        <color rgb="FF00B050"/>
      </font>
    </dxf>
    <dxf>
      <font>
        <b/>
        <i val="0"/>
        <color rgb="FFFF0000"/>
      </font>
    </dxf>
    <dxf>
      <font>
        <color rgb="FFFFC000"/>
      </font>
    </dxf>
    <dxf>
      <font>
        <b/>
        <i val="0"/>
        <color rgb="FFFF0000"/>
      </font>
    </dxf>
    <dxf>
      <font>
        <b/>
        <i val="0"/>
        <color rgb="FFFF0000"/>
      </font>
    </dxf>
    <dxf>
      <font>
        <color rgb="FF00B050"/>
      </font>
    </dxf>
    <dxf>
      <font>
        <b val="0"/>
        <i val="0"/>
        <color auto="1"/>
      </font>
    </dxf>
    <dxf>
      <font>
        <color rgb="FF00B050"/>
      </font>
    </dxf>
    <dxf>
      <fill>
        <patternFill>
          <bgColor rgb="FFFF3948"/>
        </patternFill>
      </fill>
    </dxf>
    <dxf>
      <fill>
        <patternFill>
          <bgColor theme="0" tint="-0.14996795556505021"/>
        </patternFill>
      </fill>
    </dxf>
    <dxf>
      <fill>
        <patternFill patternType="none">
          <bgColor auto="1"/>
        </patternFill>
      </fill>
    </dxf>
    <dxf>
      <fill>
        <patternFill>
          <bgColor theme="3" tint="0.59996337778862885"/>
        </patternFill>
      </fill>
    </dxf>
    <dxf>
      <font>
        <b val="0"/>
        <i val="0"/>
        <color rgb="FF00B050"/>
      </font>
    </dxf>
    <dxf>
      <font>
        <b val="0"/>
        <i val="0"/>
        <color rgb="FF00B050"/>
      </font>
    </dxf>
    <dxf>
      <font>
        <b/>
        <i val="0"/>
        <color rgb="FFFF0000"/>
      </font>
    </dxf>
    <dxf>
      <font>
        <b val="0"/>
        <i val="0"/>
        <color auto="1"/>
      </font>
    </dxf>
    <dxf>
      <font>
        <b/>
        <i val="0"/>
        <color rgb="FFFF0000"/>
      </font>
    </dxf>
    <dxf>
      <font>
        <b val="0"/>
        <i val="0"/>
        <color rgb="FF00B050"/>
      </font>
    </dxf>
    <dxf>
      <font>
        <color rgb="FFFF0000"/>
      </font>
    </dxf>
    <dxf>
      <font>
        <b/>
        <i val="0"/>
        <color rgb="FFFF0000"/>
      </font>
      <fill>
        <patternFill patternType="none">
          <bgColor auto="1"/>
        </patternFill>
      </fill>
    </dxf>
    <dxf>
      <font>
        <b/>
        <i val="0"/>
        <color rgb="FFFF0000"/>
      </font>
    </dxf>
    <dxf>
      <font>
        <b/>
        <i val="0"/>
        <color rgb="FFFF0000"/>
      </font>
    </dxf>
    <dxf>
      <font>
        <b val="0"/>
        <i val="0"/>
        <color rgb="FF00B050"/>
      </font>
    </dxf>
    <dxf>
      <font>
        <b/>
        <i val="0"/>
        <color rgb="FFFFC000"/>
      </font>
    </dxf>
    <dxf>
      <font>
        <b val="0"/>
        <i val="0"/>
        <color rgb="FF00B050"/>
      </font>
    </dxf>
    <dxf>
      <font>
        <b val="0"/>
        <i val="0"/>
        <color auto="1"/>
      </font>
    </dxf>
    <dxf>
      <font>
        <b/>
        <i val="0"/>
        <color rgb="FFFF0000"/>
      </font>
      <fill>
        <patternFill patternType="solid">
          <bgColor rgb="FFFFFFCC"/>
        </patternFill>
      </fill>
    </dxf>
    <dxf>
      <font>
        <b/>
        <i val="0"/>
        <color rgb="FFFF0000"/>
      </font>
    </dxf>
    <dxf>
      <font>
        <b val="0"/>
        <i val="0"/>
        <color auto="1"/>
      </font>
    </dxf>
    <dxf>
      <font>
        <b/>
        <i val="0"/>
        <color rgb="FFFF0000"/>
      </font>
    </dxf>
    <dxf>
      <font>
        <color rgb="FF00B050"/>
      </font>
    </dxf>
    <dxf>
      <font>
        <color rgb="FFFFC000"/>
      </font>
    </dxf>
    <dxf>
      <font>
        <color rgb="FF00B050"/>
      </font>
    </dxf>
    <dxf>
      <fill>
        <patternFill>
          <bgColor theme="0" tint="-0.14996795556505021"/>
        </patternFill>
      </fill>
    </dxf>
    <dxf>
      <fill>
        <patternFill patternType="none">
          <bgColor auto="1"/>
        </patternFill>
      </fill>
    </dxf>
    <dxf>
      <fill>
        <patternFill>
          <bgColor theme="3" tint="0.59996337778862885"/>
        </patternFill>
      </fill>
    </dxf>
    <dxf>
      <fill>
        <patternFill patternType="solid">
          <bgColor theme="7" tint="0.39994506668294322"/>
        </patternFill>
      </fill>
    </dxf>
    <dxf>
      <fill>
        <patternFill>
          <bgColor rgb="FFFF3948"/>
        </patternFill>
      </fill>
    </dxf>
    <dxf>
      <font>
        <color rgb="FFFF0000"/>
      </font>
    </dxf>
    <dxf>
      <font>
        <b/>
        <i val="0"/>
        <color rgb="FFFF0000"/>
      </font>
      <fill>
        <patternFill patternType="none">
          <bgColor auto="1"/>
        </patternFill>
      </fill>
    </dxf>
    <dxf>
      <font>
        <b/>
        <i val="0"/>
        <color rgb="FFFFC000"/>
      </font>
    </dxf>
    <dxf>
      <font>
        <b val="0"/>
        <i val="0"/>
        <color rgb="FF00B050"/>
      </font>
    </dxf>
    <dxf>
      <font>
        <b/>
        <i val="0"/>
        <color rgb="FFFF0000"/>
      </font>
    </dxf>
    <dxf>
      <font>
        <b val="0"/>
        <i val="0"/>
        <color rgb="FF00B050"/>
      </font>
    </dxf>
    <dxf>
      <font>
        <b/>
        <i val="0"/>
        <color rgb="FFFF0000"/>
      </font>
    </dxf>
    <dxf>
      <font>
        <b val="0"/>
        <i val="0"/>
        <color auto="1"/>
      </font>
    </dxf>
    <dxf>
      <font>
        <b/>
        <i val="0"/>
        <color rgb="FFFF0000"/>
      </font>
      <fill>
        <patternFill patternType="solid">
          <bgColor rgb="FFFFFFCC"/>
        </patternFill>
      </fill>
    </dxf>
    <dxf>
      <font>
        <color rgb="FF00B050"/>
      </font>
    </dxf>
    <dxf>
      <font>
        <color rgb="FFFFC000"/>
      </font>
    </dxf>
    <dxf>
      <font>
        <color rgb="FF00B050"/>
      </font>
    </dxf>
    <dxf>
      <font>
        <b val="0"/>
        <i val="0"/>
        <color auto="1"/>
      </font>
    </dxf>
    <dxf>
      <font>
        <b/>
        <i val="0"/>
        <color rgb="FFFF0000"/>
      </font>
    </dxf>
    <dxf>
      <font>
        <b/>
        <i val="0"/>
        <color rgb="FFFF0000"/>
      </font>
    </dxf>
    <dxf>
      <fill>
        <patternFill>
          <bgColor theme="0" tint="-0.14996795556505021"/>
        </patternFill>
      </fill>
    </dxf>
    <dxf>
      <fill>
        <patternFill>
          <bgColor rgb="FFFF3948"/>
        </patternFill>
      </fill>
    </dxf>
    <dxf>
      <fill>
        <patternFill>
          <bgColor theme="3" tint="0.59996337778862885"/>
        </patternFill>
      </fill>
    </dxf>
    <dxf>
      <fill>
        <patternFill patternType="none">
          <bgColor auto="1"/>
        </patternFill>
      </fill>
    </dxf>
    <dxf>
      <fill>
        <patternFill patternType="solid">
          <bgColor theme="7" tint="0.39994506668294322"/>
        </patternFill>
      </fill>
    </dxf>
    <dxf>
      <font>
        <color rgb="FFFF0000"/>
      </font>
    </dxf>
    <dxf>
      <font>
        <b/>
        <i val="0"/>
        <color rgb="FFFF0000"/>
      </font>
      <fill>
        <patternFill patternType="none">
          <bgColor auto="1"/>
        </patternFill>
      </fill>
    </dxf>
    <dxf>
      <font>
        <b val="0"/>
        <i val="0"/>
        <color auto="1"/>
      </font>
    </dxf>
    <dxf>
      <font>
        <b/>
        <i val="0"/>
        <color rgb="FFFF0000"/>
      </font>
    </dxf>
    <dxf>
      <font>
        <b val="0"/>
        <i val="0"/>
        <color rgb="FF00B050"/>
      </font>
    </dxf>
    <dxf>
      <font>
        <b/>
        <i val="0"/>
        <color rgb="FFFFC000"/>
      </font>
    </dxf>
    <dxf>
      <font>
        <b/>
        <i val="0"/>
        <color rgb="FFFF0000"/>
      </font>
    </dxf>
    <dxf>
      <font>
        <b val="0"/>
        <i val="0"/>
        <color rgb="FF00B050"/>
      </font>
    </dxf>
    <dxf>
      <font>
        <b/>
        <i val="0"/>
        <color rgb="FFFF0000"/>
      </font>
      <fill>
        <patternFill patternType="solid">
          <bgColor rgb="FFFFFFCC"/>
        </patternFill>
      </fill>
    </dxf>
    <dxf>
      <font>
        <b/>
        <i val="0"/>
        <color rgb="FFFF0000"/>
      </font>
    </dxf>
    <dxf>
      <font>
        <b/>
        <i val="0"/>
        <color rgb="FFFF0000"/>
      </font>
    </dxf>
    <dxf>
      <font>
        <color rgb="FF00B050"/>
      </font>
    </dxf>
    <dxf>
      <font>
        <color rgb="FFFFC000"/>
      </font>
    </dxf>
    <dxf>
      <font>
        <color rgb="FF00B050"/>
      </font>
    </dxf>
    <dxf>
      <font>
        <b val="0"/>
        <i val="0"/>
        <color auto="1"/>
      </font>
    </dxf>
    <dxf>
      <fill>
        <patternFill>
          <bgColor theme="0" tint="-0.14996795556505021"/>
        </patternFill>
      </fill>
    </dxf>
    <dxf>
      <fill>
        <patternFill>
          <bgColor rgb="FFFF3948"/>
        </patternFill>
      </fill>
    </dxf>
    <dxf>
      <fill>
        <patternFill>
          <bgColor theme="3" tint="0.59996337778862885"/>
        </patternFill>
      </fill>
    </dxf>
    <dxf>
      <fill>
        <patternFill patternType="solid">
          <bgColor theme="7" tint="0.39994506668294322"/>
        </patternFill>
      </fill>
    </dxf>
    <dxf>
      <fill>
        <patternFill patternType="none">
          <bgColor auto="1"/>
        </patternFill>
      </fill>
    </dxf>
    <dxf>
      <font>
        <color rgb="FFFF0000"/>
      </font>
    </dxf>
    <dxf>
      <font>
        <b/>
        <i val="0"/>
        <color rgb="FFFF0000"/>
      </font>
      <fill>
        <patternFill patternType="none">
          <bgColor auto="1"/>
        </patternFill>
      </fill>
    </dxf>
    <dxf>
      <font>
        <b/>
        <i val="0"/>
        <color rgb="FFFF0000"/>
      </font>
    </dxf>
    <dxf>
      <font>
        <b val="0"/>
        <i val="0"/>
        <color rgb="FF00B050"/>
      </font>
    </dxf>
    <dxf>
      <font>
        <b/>
        <i val="0"/>
        <color rgb="FFFFC000"/>
      </font>
    </dxf>
    <dxf>
      <font>
        <b val="0"/>
        <i val="0"/>
        <color rgb="FF00B050"/>
      </font>
    </dxf>
    <dxf>
      <font>
        <b val="0"/>
        <i val="0"/>
        <color auto="1"/>
      </font>
    </dxf>
    <dxf>
      <font>
        <b/>
        <i val="0"/>
        <color rgb="FFFF0000"/>
      </font>
    </dxf>
    <dxf>
      <font>
        <b/>
        <i val="0"/>
        <color rgb="FFFF0000"/>
      </font>
      <fill>
        <patternFill patternType="solid">
          <bgColor rgb="FFFFFFCC"/>
        </patternFill>
      </fill>
    </dxf>
    <dxf>
      <font>
        <b/>
        <i val="0"/>
        <color rgb="FFFF0000"/>
      </font>
    </dxf>
    <dxf>
      <font>
        <color rgb="FF00B050"/>
      </font>
    </dxf>
    <dxf>
      <font>
        <color rgb="FF00B050"/>
      </font>
    </dxf>
    <dxf>
      <font>
        <color rgb="FFFFC000"/>
      </font>
    </dxf>
    <dxf>
      <font>
        <b val="0"/>
        <i val="0"/>
        <color auto="1"/>
      </font>
    </dxf>
    <dxf>
      <font>
        <b/>
        <i val="0"/>
        <color rgb="FFFF0000"/>
      </font>
    </dxf>
    <dxf>
      <fill>
        <patternFill>
          <bgColor theme="0" tint="-0.14996795556505021"/>
        </patternFill>
      </fill>
    </dxf>
    <dxf>
      <fill>
        <patternFill>
          <bgColor rgb="FFFF3948"/>
        </patternFill>
      </fill>
    </dxf>
    <dxf>
      <fill>
        <patternFill>
          <bgColor theme="3" tint="0.59996337778862885"/>
        </patternFill>
      </fill>
    </dxf>
    <dxf>
      <fill>
        <patternFill patternType="none">
          <bgColor auto="1"/>
        </patternFill>
      </fill>
    </dxf>
    <dxf>
      <fill>
        <patternFill patternType="solid">
          <bgColor theme="7" tint="0.39994506668294322"/>
        </patternFill>
      </fill>
    </dxf>
    <dxf>
      <font>
        <color rgb="FFFF0000"/>
      </font>
    </dxf>
    <dxf>
      <font>
        <b/>
        <i val="0"/>
        <color rgb="FFFF0000"/>
      </font>
      <fill>
        <patternFill patternType="none">
          <bgColor auto="1"/>
        </patternFill>
      </fill>
    </dxf>
    <dxf>
      <font>
        <b val="0"/>
        <i val="0"/>
        <color rgb="FF00B050"/>
      </font>
    </dxf>
    <dxf>
      <font>
        <b val="0"/>
        <i val="0"/>
        <color auto="1"/>
      </font>
    </dxf>
    <dxf>
      <font>
        <b/>
        <i val="0"/>
        <color rgb="FFFFC000"/>
      </font>
    </dxf>
    <dxf>
      <font>
        <b val="0"/>
        <i val="0"/>
        <color rgb="FF00B050"/>
      </font>
    </dxf>
    <dxf>
      <font>
        <b/>
        <i val="0"/>
        <color rgb="FFFF0000"/>
      </font>
    </dxf>
    <dxf>
      <font>
        <b/>
        <i val="0"/>
        <color rgb="FFFF0000"/>
      </font>
    </dxf>
    <dxf>
      <font>
        <b/>
        <i val="0"/>
        <color rgb="FFFF0000"/>
      </font>
      <fill>
        <patternFill patternType="solid">
          <bgColor rgb="FFFFFFCC"/>
        </patternFill>
      </fill>
    </dxf>
    <dxf>
      <font>
        <b val="0"/>
        <i val="0"/>
        <color rgb="FF00B050"/>
      </font>
    </dxf>
    <dxf>
      <font>
        <b/>
        <i val="0"/>
        <color rgb="FFFF0000"/>
      </font>
    </dxf>
    <dxf>
      <font>
        <color rgb="FFFFC000"/>
      </font>
    </dxf>
    <dxf>
      <font>
        <color rgb="FF00B050"/>
      </font>
    </dxf>
    <dxf>
      <font>
        <b/>
        <i val="0"/>
        <color rgb="FFFF0000"/>
      </font>
    </dxf>
    <dxf>
      <font>
        <b val="0"/>
        <i val="0"/>
        <color auto="1"/>
      </font>
    </dxf>
    <dxf>
      <fill>
        <patternFill patternType="none">
          <bgColor auto="1"/>
        </patternFill>
      </fill>
    </dxf>
    <dxf>
      <fill>
        <patternFill>
          <bgColor theme="0" tint="-0.14996795556505021"/>
        </patternFill>
      </fill>
    </dxf>
    <dxf>
      <fill>
        <patternFill>
          <bgColor rgb="FFFF3948"/>
        </patternFill>
      </fill>
    </dxf>
    <dxf>
      <fill>
        <patternFill>
          <bgColor theme="3" tint="0.59996337778862885"/>
        </patternFill>
      </fill>
    </dxf>
    <dxf>
      <fill>
        <patternFill patternType="solid">
          <bgColor theme="7" tint="0.39994506668294322"/>
        </patternFill>
      </fill>
    </dxf>
    <dxf>
      <font>
        <color rgb="FFFF0000"/>
      </font>
    </dxf>
    <dxf>
      <font>
        <b/>
        <i val="0"/>
        <color rgb="FFFF0000"/>
      </font>
      <fill>
        <patternFill patternType="none">
          <bgColor auto="1"/>
        </patternFill>
      </fill>
    </dxf>
    <dxf>
      <font>
        <b/>
        <i val="0"/>
        <color rgb="FFFF0000"/>
      </font>
    </dxf>
    <dxf>
      <font>
        <b val="0"/>
        <i val="0"/>
        <color rgb="FF00B050"/>
      </font>
    </dxf>
    <dxf>
      <font>
        <b/>
        <i val="0"/>
        <color rgb="FFFFC000"/>
      </font>
    </dxf>
    <dxf>
      <font>
        <b val="0"/>
        <i val="0"/>
        <color rgb="FF00B050"/>
      </font>
    </dxf>
    <dxf>
      <font>
        <b val="0"/>
        <i val="0"/>
        <color auto="1"/>
      </font>
    </dxf>
    <dxf>
      <font>
        <b/>
        <i val="0"/>
        <color rgb="FFFF0000"/>
      </font>
    </dxf>
    <dxf>
      <font>
        <b/>
        <i val="0"/>
        <color rgb="FFFF0000"/>
      </font>
      <fill>
        <patternFill patternType="solid">
          <bgColor rgb="FFFFFFCC"/>
        </patternFill>
      </fill>
    </dxf>
    <dxf>
      <font>
        <b/>
        <i val="0"/>
        <color rgb="FFFF0000"/>
      </font>
    </dxf>
    <dxf>
      <font>
        <color rgb="FF00B050"/>
      </font>
    </dxf>
    <dxf>
      <font>
        <color rgb="FFFFC000"/>
      </font>
    </dxf>
    <dxf>
      <font>
        <b val="0"/>
        <i val="0"/>
        <color auto="1"/>
      </font>
    </dxf>
    <dxf>
      <font>
        <b/>
        <i val="0"/>
        <color rgb="FFFF0000"/>
      </font>
    </dxf>
    <dxf>
      <font>
        <color rgb="FF00B050"/>
      </font>
    </dxf>
    <dxf>
      <fill>
        <patternFill>
          <bgColor theme="0" tint="-0.14996795556505021"/>
        </patternFill>
      </fill>
    </dxf>
    <dxf>
      <fill>
        <patternFill patternType="none">
          <bgColor auto="1"/>
        </patternFill>
      </fill>
    </dxf>
    <dxf>
      <fill>
        <patternFill>
          <bgColor theme="3" tint="0.59996337778862885"/>
        </patternFill>
      </fill>
    </dxf>
    <dxf>
      <fill>
        <patternFill patternType="solid">
          <bgColor theme="7" tint="0.39994506668294322"/>
        </patternFill>
      </fill>
    </dxf>
    <dxf>
      <fill>
        <patternFill>
          <bgColor rgb="FFFF3948"/>
        </patternFill>
      </fill>
    </dxf>
    <dxf>
      <font>
        <color rgb="FFFF0000"/>
      </font>
    </dxf>
    <dxf>
      <font>
        <b/>
        <i val="0"/>
        <color rgb="FFFF0000"/>
      </font>
      <fill>
        <patternFill patternType="none">
          <bgColor auto="1"/>
        </patternFill>
      </fill>
    </dxf>
    <dxf>
      <font>
        <b/>
        <i val="0"/>
        <color rgb="FFFF0000"/>
      </font>
    </dxf>
    <dxf>
      <font>
        <b/>
        <i val="0"/>
        <color rgb="FFFF0000"/>
      </font>
    </dxf>
    <dxf>
      <font>
        <b val="0"/>
        <i val="0"/>
        <color rgb="FF00B050"/>
      </font>
    </dxf>
    <dxf>
      <font>
        <b/>
        <i val="0"/>
        <color rgb="FFFFC000"/>
      </font>
    </dxf>
    <dxf>
      <font>
        <b val="0"/>
        <i val="0"/>
        <color rgb="FF00B050"/>
      </font>
    </dxf>
    <dxf>
      <font>
        <b val="0"/>
        <i val="0"/>
        <color auto="1"/>
      </font>
    </dxf>
    <dxf>
      <font>
        <b/>
        <i val="0"/>
        <color rgb="FFFF0000"/>
      </font>
      <fill>
        <patternFill patternType="solid">
          <bgColor rgb="FFFFFFCC"/>
        </patternFill>
      </fill>
    </dxf>
    <dxf>
      <font>
        <b/>
        <i val="0"/>
        <color rgb="FFFF0000"/>
      </font>
    </dxf>
    <dxf>
      <font>
        <b val="0"/>
        <i val="0"/>
        <color auto="1"/>
      </font>
    </dxf>
    <dxf>
      <font>
        <b/>
        <i val="0"/>
        <color rgb="FFFF0000"/>
      </font>
    </dxf>
    <dxf>
      <font>
        <color rgb="FF00B050"/>
      </font>
    </dxf>
    <dxf>
      <font>
        <color rgb="FFFFC000"/>
      </font>
    </dxf>
    <dxf>
      <font>
        <color rgb="FF00B050"/>
      </font>
    </dxf>
    <dxf>
      <fill>
        <patternFill>
          <bgColor theme="0" tint="-0.14996795556505021"/>
        </patternFill>
      </fill>
    </dxf>
    <dxf>
      <fill>
        <patternFill patternType="none">
          <bgColor auto="1"/>
        </patternFill>
      </fill>
    </dxf>
    <dxf>
      <fill>
        <patternFill>
          <bgColor theme="3" tint="0.59996337778862885"/>
        </patternFill>
      </fill>
    </dxf>
    <dxf>
      <fill>
        <patternFill patternType="solid">
          <bgColor theme="7" tint="0.39994506668294322"/>
        </patternFill>
      </fill>
    </dxf>
    <dxf>
      <fill>
        <patternFill>
          <bgColor rgb="FFFF3948"/>
        </patternFill>
      </fill>
    </dxf>
    <dxf>
      <font>
        <color rgb="FFFF0000"/>
      </font>
    </dxf>
    <dxf>
      <font>
        <b/>
        <i val="0"/>
        <color rgb="FFFF0000"/>
      </font>
      <fill>
        <patternFill patternType="none">
          <bgColor auto="1"/>
        </patternFill>
      </fill>
    </dxf>
    <dxf>
      <font>
        <b/>
        <i val="0"/>
        <color rgb="FFFFC000"/>
      </font>
    </dxf>
    <dxf>
      <font>
        <b val="0"/>
        <i val="0"/>
        <color rgb="FF00B050"/>
      </font>
    </dxf>
    <dxf>
      <font>
        <b/>
        <i val="0"/>
        <color rgb="FFFF0000"/>
      </font>
    </dxf>
    <dxf>
      <font>
        <b val="0"/>
        <i val="0"/>
        <color rgb="FF00B050"/>
      </font>
    </dxf>
    <dxf>
      <font>
        <b/>
        <i val="0"/>
        <color rgb="FFFF0000"/>
      </font>
    </dxf>
    <dxf>
      <font>
        <b val="0"/>
        <i val="0"/>
        <color auto="1"/>
      </font>
    </dxf>
    <dxf>
      <font>
        <b/>
        <i val="0"/>
        <color rgb="FFFF0000"/>
      </font>
      <fill>
        <patternFill patternType="solid">
          <bgColor rgb="FFFFFFCC"/>
        </patternFill>
      </fill>
    </dxf>
    <dxf>
      <font>
        <color rgb="FF00B050"/>
      </font>
    </dxf>
    <dxf>
      <font>
        <color rgb="FFFFC000"/>
      </font>
    </dxf>
    <dxf>
      <font>
        <color rgb="FF00B050"/>
      </font>
    </dxf>
    <dxf>
      <font>
        <b val="0"/>
        <i val="0"/>
        <color auto="1"/>
      </font>
    </dxf>
    <dxf>
      <font>
        <b/>
        <i val="0"/>
        <color rgb="FFFF0000"/>
      </font>
    </dxf>
    <dxf>
      <font>
        <b/>
        <i val="0"/>
        <color rgb="FFFF0000"/>
      </font>
    </dxf>
    <dxf>
      <fill>
        <patternFill>
          <bgColor theme="0" tint="-0.14996795556505021"/>
        </patternFill>
      </fill>
    </dxf>
    <dxf>
      <fill>
        <patternFill>
          <bgColor rgb="FFFF3948"/>
        </patternFill>
      </fill>
    </dxf>
    <dxf>
      <fill>
        <patternFill>
          <bgColor theme="3" tint="0.59996337778862885"/>
        </patternFill>
      </fill>
    </dxf>
    <dxf>
      <fill>
        <patternFill patternType="none">
          <bgColor auto="1"/>
        </patternFill>
      </fill>
    </dxf>
    <dxf>
      <fill>
        <patternFill patternType="solid">
          <bgColor theme="7" tint="0.39994506668294322"/>
        </patternFill>
      </fill>
    </dxf>
    <dxf>
      <font>
        <color rgb="FFFF0000"/>
      </font>
    </dxf>
    <dxf>
      <font>
        <b/>
        <i val="0"/>
        <color rgb="FFFF0000"/>
      </font>
      <fill>
        <patternFill patternType="none">
          <bgColor auto="1"/>
        </patternFill>
      </fill>
    </dxf>
    <dxf>
      <font>
        <b/>
        <i val="0"/>
        <color rgb="FFFF0000"/>
      </font>
    </dxf>
    <dxf>
      <font>
        <b val="0"/>
        <i val="0"/>
        <color rgb="FF00B050"/>
      </font>
    </dxf>
    <dxf>
      <font>
        <b val="0"/>
        <i val="0"/>
        <color auto="1"/>
      </font>
    </dxf>
    <dxf>
      <font>
        <b/>
        <i val="0"/>
        <color rgb="FFFFC000"/>
      </font>
    </dxf>
    <dxf>
      <font>
        <b val="0"/>
        <i val="0"/>
        <color rgb="FF00B050"/>
      </font>
    </dxf>
    <dxf>
      <font>
        <b/>
        <i val="0"/>
        <color rgb="FFFF0000"/>
      </font>
    </dxf>
    <dxf>
      <font>
        <b/>
        <i val="0"/>
        <color rgb="FFFF0000"/>
      </font>
      <fill>
        <patternFill patternType="solid">
          <bgColor rgb="FFFFFFCC"/>
        </patternFill>
      </fill>
    </dxf>
    <dxf>
      <font>
        <color rgb="FF00B050"/>
      </font>
    </dxf>
    <dxf>
      <font>
        <color rgb="FF00B050"/>
      </font>
    </dxf>
    <dxf>
      <font>
        <color rgb="FFFFC000"/>
      </font>
    </dxf>
    <dxf>
      <font>
        <b/>
        <i val="0"/>
        <color rgb="FFFF0000"/>
      </font>
    </dxf>
    <dxf>
      <font>
        <b/>
        <i val="0"/>
        <color rgb="FFFF0000"/>
      </font>
    </dxf>
    <dxf>
      <font>
        <b val="0"/>
        <i val="0"/>
        <color auto="1"/>
      </font>
    </dxf>
    <dxf>
      <fill>
        <patternFill>
          <bgColor theme="3" tint="0.59996337778862885"/>
        </patternFill>
      </fill>
    </dxf>
    <dxf>
      <fill>
        <patternFill patternType="solid">
          <bgColor theme="7" tint="0.39994506668294322"/>
        </patternFill>
      </fill>
    </dxf>
    <dxf>
      <fill>
        <patternFill>
          <bgColor theme="0" tint="-0.14996795556505021"/>
        </patternFill>
      </fill>
    </dxf>
    <dxf>
      <fill>
        <patternFill patternType="none">
          <bgColor auto="1"/>
        </patternFill>
      </fill>
    </dxf>
    <dxf>
      <fill>
        <patternFill>
          <bgColor rgb="FFFF3948"/>
        </patternFill>
      </fill>
    </dxf>
    <dxf>
      <font>
        <color rgb="FFFF0000"/>
      </font>
    </dxf>
    <dxf>
      <font>
        <b/>
        <i val="0"/>
        <color rgb="FFFF0000"/>
      </font>
      <fill>
        <patternFill patternType="none">
          <bgColor auto="1"/>
        </patternFill>
      </fill>
    </dxf>
    <dxf>
      <font>
        <b val="0"/>
        <i val="0"/>
        <color auto="1"/>
      </font>
    </dxf>
    <dxf>
      <font>
        <b val="0"/>
        <i val="0"/>
        <color rgb="FF00B050"/>
      </font>
    </dxf>
    <dxf>
      <font>
        <b/>
        <i val="0"/>
        <color rgb="FFFF0000"/>
      </font>
    </dxf>
    <dxf>
      <font>
        <b/>
        <i val="0"/>
        <color rgb="FFFF0000"/>
      </font>
    </dxf>
    <dxf>
      <font>
        <b/>
        <i val="0"/>
        <color rgb="FFFFC000"/>
      </font>
    </dxf>
    <dxf>
      <font>
        <b val="0"/>
        <i val="0"/>
        <color rgb="FF00B050"/>
      </font>
    </dxf>
    <dxf>
      <font>
        <b/>
        <i val="0"/>
        <color rgb="FFFF0000"/>
      </font>
      <fill>
        <patternFill patternType="solid">
          <bgColor rgb="FFFFFFCC"/>
        </patternFill>
      </fill>
    </dxf>
    <dxf>
      <font>
        <b/>
        <i val="0"/>
        <color rgb="FFFF0000"/>
      </font>
    </dxf>
    <dxf>
      <font>
        <b val="0"/>
        <i val="0"/>
        <color rgb="FF00B050"/>
      </font>
    </dxf>
    <dxf>
      <font>
        <b/>
        <i val="0"/>
        <color rgb="FFFF0000"/>
      </font>
    </dxf>
    <dxf>
      <font>
        <color rgb="FFFFC000"/>
      </font>
    </dxf>
    <dxf>
      <font>
        <b val="0"/>
        <i val="0"/>
        <color auto="1"/>
      </font>
    </dxf>
    <dxf>
      <font>
        <color rgb="FF00B050"/>
      </font>
    </dxf>
    <dxf>
      <fill>
        <patternFill patternType="none">
          <bgColor auto="1"/>
        </patternFill>
      </fill>
    </dxf>
    <dxf>
      <fill>
        <patternFill>
          <bgColor theme="0" tint="-0.14996795556505021"/>
        </patternFill>
      </fill>
    </dxf>
    <dxf>
      <fill>
        <patternFill>
          <bgColor theme="3" tint="0.59996337778862885"/>
        </patternFill>
      </fill>
    </dxf>
    <dxf>
      <fill>
        <patternFill patternType="solid">
          <bgColor theme="7" tint="0.39994506668294322"/>
        </patternFill>
      </fill>
    </dxf>
    <dxf>
      <fill>
        <patternFill>
          <bgColor rgb="FFFF3948"/>
        </patternFill>
      </fill>
    </dxf>
    <dxf>
      <font>
        <color rgb="FFFF0000"/>
      </font>
    </dxf>
    <dxf>
      <font>
        <b/>
        <i val="0"/>
        <color rgb="FFFF0000"/>
      </font>
      <fill>
        <patternFill patternType="none">
          <bgColor auto="1"/>
        </patternFill>
      </fill>
    </dxf>
    <dxf>
      <font>
        <b/>
        <i val="0"/>
        <color rgb="FFFF0000"/>
      </font>
    </dxf>
    <dxf>
      <font>
        <b val="0"/>
        <i val="0"/>
        <color rgb="FF00B050"/>
      </font>
    </dxf>
    <dxf>
      <font>
        <b/>
        <i val="0"/>
        <color rgb="FFFF0000"/>
      </font>
    </dxf>
    <dxf>
      <font>
        <b val="0"/>
        <i val="0"/>
        <color rgb="FF00B050"/>
      </font>
    </dxf>
    <dxf>
      <font>
        <b/>
        <i val="0"/>
        <color rgb="FFFFC000"/>
      </font>
    </dxf>
    <dxf>
      <font>
        <b val="0"/>
        <i val="0"/>
        <color auto="1"/>
      </font>
    </dxf>
    <dxf>
      <font>
        <b/>
        <i val="0"/>
        <color rgb="FFFF0000"/>
      </font>
      <fill>
        <patternFill patternType="solid">
          <bgColor rgb="FFFFFFCC"/>
        </patternFill>
      </fill>
    </dxf>
    <dxf>
      <font>
        <color rgb="FF00B050"/>
      </font>
    </dxf>
    <dxf>
      <font>
        <b/>
        <i val="0"/>
        <color rgb="FFFF0000"/>
      </font>
    </dxf>
    <dxf>
      <font>
        <b val="0"/>
        <i val="0"/>
        <color auto="1"/>
      </font>
    </dxf>
    <dxf>
      <font>
        <color rgb="FFFFC000"/>
      </font>
    </dxf>
    <dxf>
      <font>
        <b/>
        <i val="0"/>
        <color rgb="FFFF0000"/>
      </font>
    </dxf>
    <dxf>
      <font>
        <color rgb="FF00B050"/>
      </font>
    </dxf>
    <dxf>
      <fill>
        <patternFill>
          <bgColor theme="0" tint="-0.14996795556505021"/>
        </patternFill>
      </fill>
    </dxf>
    <dxf>
      <fill>
        <patternFill>
          <bgColor rgb="FFFF3948"/>
        </patternFill>
      </fill>
    </dxf>
    <dxf>
      <fill>
        <patternFill>
          <bgColor theme="3" tint="0.59996337778862885"/>
        </patternFill>
      </fill>
    </dxf>
    <dxf>
      <fill>
        <patternFill patternType="solid">
          <bgColor theme="7" tint="0.39994506668294322"/>
        </patternFill>
      </fill>
    </dxf>
    <dxf>
      <fill>
        <patternFill patternType="none">
          <bgColor auto="1"/>
        </patternFill>
      </fill>
    </dxf>
    <dxf>
      <font>
        <color rgb="FFFF0000"/>
      </font>
    </dxf>
    <dxf>
      <font>
        <b/>
        <i val="0"/>
        <color rgb="FFFF0000"/>
      </font>
      <fill>
        <patternFill patternType="none">
          <bgColor auto="1"/>
        </patternFill>
      </fill>
    </dxf>
    <dxf>
      <font>
        <b/>
        <i val="0"/>
        <color rgb="FFFF0000"/>
      </font>
    </dxf>
    <dxf>
      <font>
        <b val="0"/>
        <i val="0"/>
        <color rgb="FF00B050"/>
      </font>
    </dxf>
    <dxf>
      <font>
        <b/>
        <i val="0"/>
        <color rgb="FFFFC000"/>
      </font>
    </dxf>
    <dxf>
      <font>
        <b/>
        <i val="0"/>
        <color rgb="FFFF0000"/>
      </font>
    </dxf>
    <dxf>
      <font>
        <b val="0"/>
        <i val="0"/>
        <color rgb="FF00B050"/>
      </font>
    </dxf>
    <dxf>
      <font>
        <b val="0"/>
        <i val="0"/>
        <color auto="1"/>
      </font>
    </dxf>
    <dxf>
      <font>
        <b/>
        <i val="0"/>
        <color rgb="FFFF0000"/>
      </font>
      <fill>
        <patternFill patternType="solid">
          <bgColor rgb="FFFFFFCC"/>
        </patternFill>
      </fill>
    </dxf>
    <dxf>
      <font>
        <color rgb="FF00B050"/>
      </font>
    </dxf>
    <dxf>
      <font>
        <color rgb="FFFFC000"/>
      </font>
    </dxf>
    <dxf>
      <font>
        <b/>
        <i val="0"/>
        <color rgb="FFFF0000"/>
      </font>
    </dxf>
    <dxf>
      <font>
        <color rgb="FF00B050"/>
      </font>
    </dxf>
    <dxf>
      <font>
        <b val="0"/>
        <i val="0"/>
        <color auto="1"/>
      </font>
    </dxf>
    <dxf>
      <font>
        <b/>
        <i val="0"/>
        <color rgb="FFFF0000"/>
      </font>
    </dxf>
    <dxf>
      <fill>
        <patternFill>
          <bgColor theme="3" tint="0.59996337778862885"/>
        </patternFill>
      </fill>
    </dxf>
    <dxf>
      <fill>
        <patternFill>
          <bgColor rgb="FFFF3948"/>
        </patternFill>
      </fill>
    </dxf>
    <dxf>
      <fill>
        <patternFill>
          <bgColor theme="0" tint="-0.14996795556505021"/>
        </patternFill>
      </fill>
    </dxf>
    <dxf>
      <fill>
        <patternFill patternType="none">
          <bgColor auto="1"/>
        </patternFill>
      </fill>
    </dxf>
    <dxf>
      <fill>
        <patternFill patternType="solid">
          <bgColor theme="7" tint="0.39994506668294322"/>
        </patternFill>
      </fill>
    </dxf>
    <dxf>
      <font>
        <color rgb="FFFF0000"/>
      </font>
    </dxf>
    <dxf>
      <font>
        <b/>
        <i val="0"/>
        <color rgb="FFFF0000"/>
      </font>
      <fill>
        <patternFill patternType="none">
          <bgColor auto="1"/>
        </patternFill>
      </fill>
    </dxf>
    <dxf>
      <font>
        <b val="0"/>
        <i val="0"/>
        <color rgb="FF00B050"/>
      </font>
    </dxf>
    <dxf>
      <font>
        <b/>
        <i val="0"/>
        <color rgb="FFFFC000"/>
      </font>
    </dxf>
    <dxf>
      <font>
        <b/>
        <i val="0"/>
        <color rgb="FFFF0000"/>
      </font>
    </dxf>
    <dxf>
      <font>
        <b/>
        <i val="0"/>
        <color rgb="FFFF0000"/>
      </font>
    </dxf>
    <dxf>
      <font>
        <b val="0"/>
        <i val="0"/>
        <color rgb="FF00B050"/>
      </font>
    </dxf>
    <dxf>
      <font>
        <b val="0"/>
        <i val="0"/>
        <color auto="1"/>
      </font>
    </dxf>
    <dxf>
      <font>
        <b/>
        <i val="0"/>
        <color rgb="FFFF0000"/>
      </font>
      <fill>
        <patternFill patternType="solid">
          <bgColor rgb="FFFFFFCC"/>
        </patternFill>
      </fill>
    </dxf>
    <dxf>
      <font>
        <b/>
        <i val="0"/>
        <color rgb="FFFF0000"/>
      </font>
    </dxf>
    <dxf>
      <font>
        <color rgb="FF00B050"/>
      </font>
    </dxf>
    <dxf>
      <font>
        <b/>
        <i val="0"/>
        <color rgb="FFFF0000"/>
      </font>
    </dxf>
    <dxf>
      <font>
        <color rgb="FF00B050"/>
      </font>
    </dxf>
    <dxf>
      <font>
        <b val="0"/>
        <i val="0"/>
        <color auto="1"/>
      </font>
    </dxf>
    <dxf>
      <font>
        <color rgb="FFFFC000"/>
      </font>
    </dxf>
    <dxf>
      <fill>
        <patternFill patternType="solid">
          <bgColor theme="7" tint="0.39994506668294322"/>
        </patternFill>
      </fill>
    </dxf>
    <dxf>
      <fill>
        <patternFill patternType="none">
          <bgColor auto="1"/>
        </patternFill>
      </fill>
    </dxf>
    <dxf>
      <fill>
        <patternFill>
          <bgColor theme="0" tint="-0.14996795556505021"/>
        </patternFill>
      </fill>
    </dxf>
    <dxf>
      <fill>
        <patternFill>
          <bgColor rgb="FFFF3948"/>
        </patternFill>
      </fill>
    </dxf>
    <dxf>
      <fill>
        <patternFill>
          <bgColor theme="3" tint="0.59996337778862885"/>
        </patternFill>
      </fill>
    </dxf>
    <dxf>
      <font>
        <color rgb="FFFF0000"/>
      </font>
    </dxf>
    <dxf>
      <font>
        <b/>
        <i val="0"/>
        <color rgb="FFFF0000"/>
      </font>
      <fill>
        <patternFill patternType="none">
          <bgColor auto="1"/>
        </patternFill>
      </fill>
    </dxf>
    <dxf>
      <font>
        <b val="0"/>
        <i val="0"/>
        <color rgb="FF00B050"/>
      </font>
    </dxf>
    <dxf>
      <font>
        <b/>
        <i val="0"/>
        <color rgb="FFFFC000"/>
      </font>
    </dxf>
    <dxf>
      <font>
        <b/>
        <i val="0"/>
        <color rgb="FFFF0000"/>
      </font>
    </dxf>
    <dxf>
      <font>
        <b val="0"/>
        <i val="0"/>
        <color rgb="FF00B050"/>
      </font>
    </dxf>
    <dxf>
      <font>
        <b val="0"/>
        <i val="0"/>
        <color auto="1"/>
      </font>
    </dxf>
    <dxf>
      <font>
        <b/>
        <i val="0"/>
        <color rgb="FFFF0000"/>
      </font>
    </dxf>
    <dxf>
      <font>
        <b/>
        <i val="0"/>
        <color rgb="FFFF0000"/>
      </font>
      <fill>
        <patternFill patternType="solid">
          <bgColor rgb="FFFFFFCC"/>
        </patternFill>
      </fill>
    </dxf>
    <dxf>
      <font>
        <b/>
        <i val="0"/>
        <color rgb="FFFF0000"/>
      </font>
    </dxf>
    <dxf>
      <font>
        <color rgb="FF00B050"/>
      </font>
    </dxf>
    <dxf>
      <font>
        <color rgb="FFFFC000"/>
      </font>
    </dxf>
    <dxf>
      <font>
        <b/>
        <i val="0"/>
        <color rgb="FFFF0000"/>
      </font>
    </dxf>
    <dxf>
      <font>
        <color rgb="FF00B050"/>
      </font>
    </dxf>
    <dxf>
      <font>
        <b val="0"/>
        <i val="0"/>
        <color auto="1"/>
      </font>
    </dxf>
    <dxf>
      <fill>
        <patternFill patternType="solid">
          <bgColor theme="7" tint="0.39994506668294322"/>
        </patternFill>
      </fill>
    </dxf>
    <dxf>
      <fill>
        <patternFill patternType="none">
          <bgColor auto="1"/>
        </patternFill>
      </fill>
    </dxf>
    <dxf>
      <fill>
        <patternFill>
          <bgColor theme="0" tint="-0.14996795556505021"/>
        </patternFill>
      </fill>
    </dxf>
    <dxf>
      <fill>
        <patternFill>
          <bgColor rgb="FFFF3948"/>
        </patternFill>
      </fill>
    </dxf>
    <dxf>
      <fill>
        <patternFill>
          <bgColor theme="3" tint="0.59996337778862885"/>
        </patternFill>
      </fill>
    </dxf>
    <dxf>
      <font>
        <color rgb="FFFF0000"/>
      </font>
    </dxf>
    <dxf>
      <font>
        <b/>
        <i val="0"/>
        <color rgb="FFFF0000"/>
      </font>
      <fill>
        <patternFill patternType="none">
          <bgColor auto="1"/>
        </patternFill>
      </fill>
    </dxf>
    <dxf>
      <font>
        <b val="0"/>
        <i val="0"/>
        <color auto="1"/>
      </font>
    </dxf>
    <dxf>
      <font>
        <b val="0"/>
        <i val="0"/>
        <color rgb="FF00B050"/>
      </font>
    </dxf>
    <dxf>
      <font>
        <b/>
        <i val="0"/>
        <color rgb="FFFF0000"/>
      </font>
    </dxf>
    <dxf>
      <font>
        <b/>
        <i val="0"/>
        <color rgb="FFFFC000"/>
      </font>
    </dxf>
    <dxf>
      <font>
        <b val="0"/>
        <i val="0"/>
        <color rgb="FF00B050"/>
      </font>
    </dxf>
    <dxf>
      <font>
        <b/>
        <i val="0"/>
        <color rgb="FFFF0000"/>
      </font>
    </dxf>
    <dxf>
      <font>
        <b/>
        <i val="0"/>
        <color rgb="FFFF0000"/>
      </font>
      <fill>
        <patternFill patternType="solid">
          <bgColor rgb="FFFFFFCC"/>
        </patternFill>
      </fill>
    </dxf>
    <dxf>
      <font>
        <b val="0"/>
        <i val="0"/>
        <color auto="1"/>
      </font>
    </dxf>
    <dxf>
      <font>
        <b val="0"/>
        <i val="0"/>
        <color rgb="FF00B050"/>
      </font>
    </dxf>
    <dxf>
      <font>
        <b/>
        <i val="0"/>
        <color rgb="FFFF0000"/>
      </font>
    </dxf>
    <dxf>
      <font>
        <color rgb="FFFFC000"/>
      </font>
    </dxf>
    <dxf>
      <font>
        <color rgb="FF00B050"/>
      </font>
    </dxf>
    <dxf>
      <font>
        <b/>
        <i val="0"/>
        <color rgb="FFFF0000"/>
      </font>
    </dxf>
    <dxf>
      <fill>
        <patternFill>
          <bgColor theme="0" tint="-0.14996795556505021"/>
        </patternFill>
      </fill>
    </dxf>
    <dxf>
      <fill>
        <patternFill>
          <bgColor rgb="FFFF3948"/>
        </patternFill>
      </fill>
    </dxf>
    <dxf>
      <fill>
        <patternFill patternType="none">
          <bgColor auto="1"/>
        </patternFill>
      </fill>
    </dxf>
    <dxf>
      <fill>
        <patternFill patternType="solid">
          <bgColor theme="7" tint="0.39994506668294322"/>
        </patternFill>
      </fill>
    </dxf>
    <dxf>
      <fill>
        <patternFill>
          <bgColor theme="3" tint="0.59996337778862885"/>
        </patternFill>
      </fill>
    </dxf>
    <dxf>
      <font>
        <color rgb="FFFF0000"/>
      </font>
    </dxf>
    <dxf>
      <font>
        <b/>
        <i val="0"/>
        <color rgb="FFFF0000"/>
      </font>
      <fill>
        <patternFill patternType="none">
          <bgColor auto="1"/>
        </patternFill>
      </fill>
    </dxf>
    <dxf>
      <font>
        <b val="0"/>
        <i val="0"/>
        <color auto="1"/>
      </font>
    </dxf>
    <dxf>
      <font>
        <b val="0"/>
        <i val="0"/>
        <color rgb="FF00B050"/>
      </font>
    </dxf>
    <dxf>
      <font>
        <b/>
        <i val="0"/>
        <color rgb="FFFF0000"/>
      </font>
    </dxf>
    <dxf>
      <font>
        <b/>
        <i val="0"/>
        <color rgb="FFFFC000"/>
      </font>
    </dxf>
    <dxf>
      <font>
        <b val="0"/>
        <i val="0"/>
        <color rgb="FF00B050"/>
      </font>
    </dxf>
    <dxf>
      <font>
        <b/>
        <i val="0"/>
        <color rgb="FFFF0000"/>
      </font>
    </dxf>
    <dxf>
      <font>
        <b/>
        <i val="0"/>
        <color rgb="FFFF0000"/>
      </font>
      <fill>
        <patternFill patternType="solid">
          <bgColor rgb="FFFFFFCC"/>
        </patternFill>
      </fill>
    </dxf>
    <dxf>
      <font>
        <b val="0"/>
        <i val="0"/>
        <color rgb="FF00B050"/>
      </font>
    </dxf>
    <dxf>
      <font>
        <b val="0"/>
        <i val="0"/>
        <color auto="1"/>
      </font>
    </dxf>
    <dxf>
      <font>
        <color rgb="FFFFC000"/>
      </font>
    </dxf>
    <dxf>
      <font>
        <color rgb="FF00B050"/>
      </font>
    </dxf>
    <dxf>
      <font>
        <b/>
        <i val="0"/>
        <color rgb="FFFF0000"/>
      </font>
    </dxf>
    <dxf>
      <font>
        <b/>
        <i val="0"/>
        <color rgb="FFFF0000"/>
      </font>
    </dxf>
    <dxf>
      <fill>
        <patternFill>
          <bgColor theme="0" tint="-0.14996795556505021"/>
        </patternFill>
      </fill>
    </dxf>
    <dxf>
      <fill>
        <patternFill>
          <bgColor rgb="FFFF3948"/>
        </patternFill>
      </fill>
    </dxf>
    <dxf>
      <fill>
        <patternFill>
          <bgColor theme="3" tint="0.59996337778862885"/>
        </patternFill>
      </fill>
    </dxf>
    <dxf>
      <fill>
        <patternFill patternType="none">
          <bgColor auto="1"/>
        </patternFill>
      </fill>
    </dxf>
    <dxf>
      <fill>
        <patternFill patternType="solid">
          <bgColor theme="7" tint="0.39994506668294322"/>
        </patternFill>
      </fill>
    </dxf>
    <dxf>
      <font>
        <color rgb="FFFF0000"/>
      </font>
    </dxf>
    <dxf>
      <font>
        <b/>
        <i val="0"/>
        <color rgb="FFFF0000"/>
      </font>
      <fill>
        <patternFill patternType="none">
          <bgColor auto="1"/>
        </patternFill>
      </fill>
    </dxf>
    <dxf>
      <font>
        <b/>
        <i val="0"/>
        <color rgb="FFFF0000"/>
      </font>
    </dxf>
    <dxf>
      <font>
        <b val="0"/>
        <i val="0"/>
        <color rgb="FF00B050"/>
      </font>
    </dxf>
    <dxf>
      <font>
        <b/>
        <i val="0"/>
        <color rgb="FFFFC000"/>
      </font>
    </dxf>
    <dxf>
      <font>
        <b/>
        <i val="0"/>
        <color rgb="FFFF0000"/>
      </font>
    </dxf>
    <dxf>
      <font>
        <b val="0"/>
        <i val="0"/>
        <color rgb="FF00B050"/>
      </font>
    </dxf>
    <dxf>
      <font>
        <b val="0"/>
        <i val="0"/>
        <color auto="1"/>
      </font>
    </dxf>
    <dxf>
      <font>
        <b/>
        <i val="0"/>
        <color rgb="FFFF0000"/>
      </font>
      <fill>
        <patternFill patternType="solid">
          <bgColor rgb="FFFFFFCC"/>
        </patternFill>
      </fill>
    </dxf>
    <dxf>
      <font>
        <b/>
        <i val="0"/>
        <color rgb="FFFF0000"/>
      </font>
    </dxf>
    <dxf>
      <font>
        <color rgb="FF00B050"/>
      </font>
    </dxf>
    <dxf>
      <font>
        <b val="0"/>
        <i val="0"/>
        <color auto="1"/>
      </font>
    </dxf>
    <dxf>
      <font>
        <b/>
        <i val="0"/>
        <color rgb="FFFF0000"/>
      </font>
    </dxf>
    <dxf>
      <font>
        <color rgb="FF00B050"/>
      </font>
    </dxf>
    <dxf>
      <font>
        <color rgb="FFFFC000"/>
      </font>
    </dxf>
    <dxf>
      <fill>
        <patternFill>
          <bgColor theme="0" tint="-0.14996795556505021"/>
        </patternFill>
      </fill>
    </dxf>
    <dxf>
      <fill>
        <patternFill>
          <bgColor rgb="FFFF3948"/>
        </patternFill>
      </fill>
    </dxf>
    <dxf>
      <fill>
        <patternFill>
          <bgColor theme="3" tint="0.59996337778862885"/>
        </patternFill>
      </fill>
    </dxf>
    <dxf>
      <fill>
        <patternFill patternType="none">
          <bgColor auto="1"/>
        </patternFill>
      </fill>
    </dxf>
    <dxf>
      <fill>
        <patternFill patternType="solid">
          <bgColor theme="7" tint="0.39994506668294322"/>
        </patternFill>
      </fill>
    </dxf>
    <dxf>
      <font>
        <color rgb="FFFF0000"/>
      </font>
    </dxf>
    <dxf>
      <font>
        <b/>
        <i val="0"/>
        <color rgb="FFFF0000"/>
      </font>
      <fill>
        <patternFill patternType="none">
          <bgColor auto="1"/>
        </patternFill>
      </fill>
    </dxf>
    <dxf>
      <font>
        <b val="0"/>
        <i val="0"/>
        <color auto="1"/>
      </font>
    </dxf>
    <dxf>
      <font>
        <b val="0"/>
        <i val="0"/>
        <color rgb="FF00B050"/>
      </font>
    </dxf>
    <dxf>
      <font>
        <b/>
        <i val="0"/>
        <color rgb="FFFF0000"/>
      </font>
    </dxf>
    <dxf>
      <font>
        <b/>
        <i val="0"/>
        <color rgb="FFFFC000"/>
      </font>
    </dxf>
    <dxf>
      <font>
        <b val="0"/>
        <i val="0"/>
        <color rgb="FF00B050"/>
      </font>
    </dxf>
    <dxf>
      <font>
        <b/>
        <i val="0"/>
        <color rgb="FFFF0000"/>
      </font>
    </dxf>
    <dxf>
      <font>
        <b/>
        <i val="0"/>
        <color rgb="FFFF0000"/>
      </font>
      <fill>
        <patternFill patternType="solid">
          <bgColor rgb="FFFFFFCC"/>
        </patternFill>
      </fill>
    </dxf>
    <dxf>
      <font>
        <b val="0"/>
        <i val="0"/>
        <color auto="1"/>
      </font>
    </dxf>
    <dxf>
      <font>
        <b val="0"/>
        <i val="0"/>
        <color rgb="FF00B050"/>
      </font>
    </dxf>
    <dxf>
      <font>
        <b/>
        <i val="0"/>
        <color rgb="FFFF0000"/>
      </font>
    </dxf>
    <dxf>
      <font>
        <color rgb="FFFFC000"/>
      </font>
    </dxf>
    <dxf>
      <font>
        <color rgb="FF00B050"/>
      </font>
    </dxf>
    <dxf>
      <font>
        <b/>
        <i val="0"/>
        <color rgb="FFFF0000"/>
      </font>
    </dxf>
    <dxf>
      <fill>
        <patternFill>
          <bgColor theme="0" tint="-0.14996795556505021"/>
        </patternFill>
      </fill>
    </dxf>
    <dxf>
      <fill>
        <patternFill patternType="none">
          <bgColor auto="1"/>
        </patternFill>
      </fill>
    </dxf>
    <dxf>
      <fill>
        <patternFill>
          <bgColor theme="3" tint="0.59996337778862885"/>
        </patternFill>
      </fill>
    </dxf>
    <dxf>
      <fill>
        <patternFill patternType="solid">
          <bgColor theme="7" tint="0.39994506668294322"/>
        </patternFill>
      </fill>
    </dxf>
    <dxf>
      <fill>
        <patternFill>
          <bgColor rgb="FFFF3948"/>
        </patternFill>
      </fill>
    </dxf>
    <dxf>
      <font>
        <color rgb="FFFF0000"/>
      </font>
    </dxf>
    <dxf>
      <font>
        <b/>
        <i val="0"/>
        <color rgb="FFFF0000"/>
      </font>
      <fill>
        <patternFill patternType="none">
          <bgColor auto="1"/>
        </patternFill>
      </fill>
    </dxf>
    <dxf>
      <font>
        <b val="0"/>
        <i val="0"/>
        <color rgb="FF00B050"/>
      </font>
    </dxf>
    <dxf>
      <font>
        <b val="0"/>
        <i val="0"/>
        <color auto="1"/>
      </font>
    </dxf>
    <dxf>
      <font>
        <b/>
        <i val="0"/>
        <color rgb="FFFFC000"/>
      </font>
    </dxf>
    <dxf>
      <font>
        <b val="0"/>
        <i val="0"/>
        <color rgb="FF00B050"/>
      </font>
    </dxf>
    <dxf>
      <font>
        <b/>
        <i val="0"/>
        <color rgb="FFFF0000"/>
      </font>
    </dxf>
    <dxf>
      <font>
        <b/>
        <i val="0"/>
        <color rgb="FFFF0000"/>
      </font>
    </dxf>
    <dxf>
      <font>
        <b/>
        <i val="0"/>
        <color rgb="FFFF0000"/>
      </font>
      <fill>
        <patternFill patternType="solid">
          <bgColor rgb="FFFFFFCC"/>
        </patternFill>
      </fill>
    </dxf>
    <dxf>
      <font>
        <color rgb="FF00B050"/>
      </font>
    </dxf>
    <dxf>
      <font>
        <b val="0"/>
        <i val="0"/>
        <color auto="1"/>
      </font>
    </dxf>
    <dxf>
      <font>
        <color rgb="FFFFC000"/>
      </font>
    </dxf>
    <dxf>
      <font>
        <color rgb="FF00B050"/>
      </font>
    </dxf>
    <dxf>
      <font>
        <b/>
        <i val="0"/>
        <color rgb="FFFF0000"/>
      </font>
    </dxf>
    <dxf>
      <font>
        <b/>
        <i val="0"/>
        <color rgb="FFFF0000"/>
      </font>
    </dxf>
    <dxf>
      <fill>
        <patternFill>
          <bgColor rgb="FFFF3948"/>
        </patternFill>
      </fill>
    </dxf>
    <dxf>
      <fill>
        <patternFill>
          <bgColor theme="3" tint="0.59996337778862885"/>
        </patternFill>
      </fill>
    </dxf>
    <dxf>
      <fill>
        <patternFill patternType="none">
          <bgColor auto="1"/>
        </patternFill>
      </fill>
    </dxf>
    <dxf>
      <fill>
        <patternFill patternType="solid">
          <bgColor theme="7" tint="0.39994506668294322"/>
        </patternFill>
      </fill>
    </dxf>
    <dxf>
      <fill>
        <patternFill>
          <bgColor theme="0" tint="-0.14996795556505021"/>
        </patternFill>
      </fill>
    </dxf>
    <dxf>
      <font>
        <color rgb="FFFF0000"/>
      </font>
    </dxf>
    <dxf>
      <font>
        <b/>
        <i val="0"/>
        <color rgb="FFFF0000"/>
      </font>
      <fill>
        <patternFill patternType="none">
          <bgColor auto="1"/>
        </patternFill>
      </fill>
    </dxf>
    <dxf>
      <font>
        <b val="0"/>
        <i val="0"/>
        <color rgb="FF00B050"/>
      </font>
    </dxf>
    <dxf>
      <font>
        <b val="0"/>
        <i val="0"/>
        <color auto="1"/>
      </font>
    </dxf>
    <dxf>
      <font>
        <b/>
        <i val="0"/>
        <color rgb="FFFFC000"/>
      </font>
    </dxf>
    <dxf>
      <font>
        <b val="0"/>
        <i val="0"/>
        <color rgb="FF00B050"/>
      </font>
    </dxf>
    <dxf>
      <font>
        <b/>
        <i val="0"/>
        <color rgb="FFFF0000"/>
      </font>
    </dxf>
    <dxf>
      <font>
        <b/>
        <i val="0"/>
        <color rgb="FFFF0000"/>
      </font>
    </dxf>
    <dxf>
      <font>
        <b/>
        <i val="0"/>
        <color rgb="FFFF0000"/>
      </font>
      <fill>
        <patternFill patternType="solid">
          <bgColor rgb="FFFFFFCC"/>
        </patternFill>
      </fill>
    </dxf>
    <dxf>
      <font>
        <b val="0"/>
        <i val="0"/>
        <color rgb="FF00B050"/>
      </font>
    </dxf>
    <dxf>
      <font>
        <b val="0"/>
        <i val="0"/>
        <color auto="1"/>
      </font>
    </dxf>
    <dxf>
      <font>
        <color rgb="FFFFC000"/>
      </font>
    </dxf>
    <dxf>
      <font>
        <color rgb="FF00B050"/>
      </font>
    </dxf>
    <dxf>
      <font>
        <b/>
        <i val="0"/>
        <color rgb="FFFF0000"/>
      </font>
    </dxf>
    <dxf>
      <font>
        <b/>
        <i val="0"/>
        <color rgb="FFFF0000"/>
      </font>
    </dxf>
    <dxf>
      <fill>
        <patternFill>
          <bgColor rgb="FFFF3948"/>
        </patternFill>
      </fill>
    </dxf>
    <dxf>
      <fill>
        <patternFill>
          <bgColor theme="0" tint="-0.14996795556505021"/>
        </patternFill>
      </fill>
    </dxf>
    <dxf>
      <fill>
        <patternFill patternType="none">
          <bgColor auto="1"/>
        </patternFill>
      </fill>
    </dxf>
    <dxf>
      <fill>
        <patternFill patternType="solid">
          <bgColor theme="7" tint="0.39994506668294322"/>
        </patternFill>
      </fill>
    </dxf>
    <dxf>
      <fill>
        <patternFill>
          <bgColor theme="3" tint="0.59996337778862885"/>
        </patternFill>
      </fill>
    </dxf>
    <dxf>
      <font>
        <color rgb="FFFF0000"/>
      </font>
    </dxf>
    <dxf>
      <font>
        <b/>
        <i val="0"/>
        <color rgb="FFFF0000"/>
      </font>
      <fill>
        <patternFill patternType="none">
          <bgColor auto="1"/>
        </patternFill>
      </fill>
    </dxf>
    <dxf>
      <font>
        <b val="0"/>
        <i val="0"/>
        <color rgb="FF00B050"/>
      </font>
    </dxf>
    <dxf>
      <font>
        <b val="0"/>
        <i val="0"/>
        <color auto="1"/>
      </font>
    </dxf>
    <dxf>
      <font>
        <b/>
        <i val="0"/>
        <color rgb="FFFFC000"/>
      </font>
    </dxf>
    <dxf>
      <font>
        <b val="0"/>
        <i val="0"/>
        <color rgb="FF00B050"/>
      </font>
    </dxf>
    <dxf>
      <font>
        <b/>
        <i val="0"/>
        <color rgb="FFFF0000"/>
      </font>
    </dxf>
    <dxf>
      <font>
        <b/>
        <i val="0"/>
        <color rgb="FFFF0000"/>
      </font>
    </dxf>
    <dxf>
      <font>
        <b/>
        <i val="0"/>
        <color rgb="FFFF0000"/>
      </font>
      <fill>
        <patternFill patternType="solid">
          <bgColor rgb="FFFFFFCC"/>
        </patternFill>
      </fill>
    </dxf>
    <dxf>
      <font>
        <b val="0"/>
        <i val="0"/>
        <color rgb="FF00B050"/>
      </font>
    </dxf>
    <dxf>
      <font>
        <b val="0"/>
        <i val="0"/>
        <color auto="1"/>
      </font>
    </dxf>
    <dxf>
      <font>
        <color rgb="FFFFC000"/>
      </font>
    </dxf>
    <dxf>
      <font>
        <color rgb="FF00B050"/>
      </font>
    </dxf>
    <dxf>
      <font>
        <b/>
        <i val="0"/>
        <color rgb="FFFF0000"/>
      </font>
    </dxf>
    <dxf>
      <font>
        <b/>
        <i val="0"/>
        <color rgb="FFFF0000"/>
      </font>
    </dxf>
    <dxf>
      <fill>
        <patternFill>
          <bgColor rgb="FFFF3948"/>
        </patternFill>
      </fill>
    </dxf>
    <dxf>
      <fill>
        <patternFill>
          <bgColor theme="3" tint="0.59996337778862885"/>
        </patternFill>
      </fill>
    </dxf>
    <dxf>
      <fill>
        <patternFill>
          <bgColor theme="0" tint="-0.14996795556505021"/>
        </patternFill>
      </fill>
    </dxf>
    <dxf>
      <fill>
        <patternFill patternType="none">
          <bgColor auto="1"/>
        </patternFill>
      </fill>
    </dxf>
    <dxf>
      <fill>
        <patternFill patternType="solid">
          <bgColor theme="7" tint="0.39994506668294322"/>
        </patternFill>
      </fill>
    </dxf>
    <dxf>
      <font>
        <color rgb="FFFF0000"/>
      </font>
    </dxf>
    <dxf>
      <font>
        <b/>
        <i val="0"/>
        <color rgb="FFFF0000"/>
      </font>
      <fill>
        <patternFill patternType="none">
          <bgColor auto="1"/>
        </patternFill>
      </fill>
    </dxf>
    <dxf>
      <font>
        <b/>
        <i val="0"/>
        <color rgb="FFFF0000"/>
      </font>
    </dxf>
    <dxf>
      <font>
        <b/>
        <i val="0"/>
        <color rgb="FFFFC000"/>
      </font>
    </dxf>
    <dxf>
      <font>
        <b val="0"/>
        <i val="0"/>
        <color rgb="FF00B050"/>
      </font>
    </dxf>
    <dxf>
      <font>
        <b/>
        <i val="0"/>
        <color rgb="FFFF0000"/>
      </font>
    </dxf>
    <dxf>
      <font>
        <b val="0"/>
        <i val="0"/>
        <color rgb="FF00B050"/>
      </font>
    </dxf>
    <dxf>
      <font>
        <b val="0"/>
        <i val="0"/>
        <color auto="1"/>
      </font>
    </dxf>
    <dxf>
      <font>
        <b/>
        <i val="0"/>
        <color rgb="FFFF0000"/>
      </font>
      <fill>
        <patternFill patternType="solid">
          <bgColor rgb="FFFFFFCC"/>
        </patternFill>
      </fill>
    </dxf>
    <dxf>
      <font>
        <b/>
        <i val="0"/>
        <color rgb="FFFF0000"/>
      </font>
    </dxf>
    <dxf>
      <font>
        <b val="0"/>
        <i val="0"/>
        <color auto="1"/>
      </font>
    </dxf>
    <dxf>
      <font>
        <color rgb="FF00B050"/>
      </font>
    </dxf>
    <dxf>
      <font>
        <b/>
        <i val="0"/>
        <color rgb="FFFF0000"/>
      </font>
    </dxf>
    <dxf>
      <font>
        <color rgb="FFFFC000"/>
      </font>
    </dxf>
    <dxf>
      <font>
        <color rgb="FF00B050"/>
      </font>
    </dxf>
    <dxf>
      <fill>
        <patternFill patternType="solid">
          <bgColor theme="7" tint="0.39994506668294322"/>
        </patternFill>
      </fill>
    </dxf>
    <dxf>
      <fill>
        <patternFill patternType="none">
          <bgColor auto="1"/>
        </patternFill>
      </fill>
    </dxf>
    <dxf>
      <fill>
        <patternFill>
          <bgColor theme="0" tint="-0.14996795556505021"/>
        </patternFill>
      </fill>
    </dxf>
    <dxf>
      <fill>
        <patternFill>
          <bgColor rgb="FFFF3948"/>
        </patternFill>
      </fill>
    </dxf>
    <dxf>
      <fill>
        <patternFill>
          <bgColor theme="3" tint="0.59996337778862885"/>
        </patternFill>
      </fill>
    </dxf>
    <dxf>
      <font>
        <color rgb="FFFF0000"/>
      </font>
    </dxf>
    <dxf>
      <font>
        <b/>
        <i val="0"/>
        <color rgb="FFFF0000"/>
      </font>
      <fill>
        <patternFill patternType="none">
          <bgColor auto="1"/>
        </patternFill>
      </fill>
    </dxf>
    <dxf>
      <font>
        <b val="0"/>
        <i val="0"/>
        <color rgb="FF00B050"/>
      </font>
    </dxf>
    <dxf>
      <font>
        <b val="0"/>
        <i val="0"/>
        <color auto="1"/>
      </font>
    </dxf>
    <dxf>
      <font>
        <b/>
        <i val="0"/>
        <color rgb="FFFF0000"/>
      </font>
    </dxf>
    <dxf>
      <font>
        <b/>
        <i val="0"/>
        <color rgb="FFFFC000"/>
      </font>
    </dxf>
    <dxf>
      <font>
        <b/>
        <i val="0"/>
        <color rgb="FFFF0000"/>
      </font>
    </dxf>
    <dxf>
      <font>
        <b val="0"/>
        <i val="0"/>
        <color rgb="FF00B050"/>
      </font>
    </dxf>
    <dxf>
      <font>
        <b/>
        <i val="0"/>
        <color rgb="FFFF0000"/>
      </font>
      <fill>
        <patternFill patternType="solid">
          <bgColor rgb="FFFFFFCC"/>
        </patternFill>
      </fill>
    </dxf>
    <dxf>
      <font>
        <color rgb="FFFFC000"/>
      </font>
    </dxf>
    <dxf>
      <font>
        <b/>
        <i val="0"/>
        <color rgb="FFFF0000"/>
      </font>
    </dxf>
    <dxf>
      <font>
        <color rgb="FF00B050"/>
      </font>
    </dxf>
    <dxf>
      <font>
        <b val="0"/>
        <i val="0"/>
        <color auto="1"/>
      </font>
    </dxf>
    <dxf>
      <font>
        <color rgb="FF00B050"/>
      </font>
    </dxf>
    <dxf>
      <font>
        <b/>
        <i val="0"/>
        <color rgb="FFFF0000"/>
      </font>
    </dxf>
    <dxf>
      <fill>
        <patternFill>
          <bgColor theme="0" tint="-0.14996795556505021"/>
        </patternFill>
      </fill>
    </dxf>
    <dxf>
      <fill>
        <patternFill>
          <bgColor rgb="FFFF3948"/>
        </patternFill>
      </fill>
    </dxf>
    <dxf>
      <fill>
        <patternFill patternType="none">
          <bgColor auto="1"/>
        </patternFill>
      </fill>
    </dxf>
    <dxf>
      <fill>
        <patternFill>
          <bgColor theme="3" tint="0.59996337778862885"/>
        </patternFill>
      </fill>
    </dxf>
    <dxf>
      <fill>
        <patternFill patternType="solid">
          <bgColor theme="7" tint="0.39994506668294322"/>
        </patternFill>
      </fill>
    </dxf>
    <dxf>
      <font>
        <color rgb="FFFF0000"/>
      </font>
    </dxf>
    <dxf>
      <font>
        <b/>
        <i val="0"/>
        <color rgb="FFFF0000"/>
      </font>
      <fill>
        <patternFill patternType="none">
          <bgColor auto="1"/>
        </patternFill>
      </fill>
    </dxf>
    <dxf>
      <font>
        <b/>
        <i val="0"/>
        <color rgb="FFFF0000"/>
      </font>
    </dxf>
    <dxf>
      <font>
        <b val="0"/>
        <i val="0"/>
        <color rgb="FF00B050"/>
      </font>
    </dxf>
    <dxf>
      <font>
        <b val="0"/>
        <i val="0"/>
        <color auto="1"/>
      </font>
    </dxf>
    <dxf>
      <font>
        <b val="0"/>
        <i val="0"/>
        <color rgb="FF00B050"/>
      </font>
    </dxf>
    <dxf>
      <font>
        <b/>
        <i val="0"/>
        <color rgb="FFFF0000"/>
      </font>
    </dxf>
    <dxf>
      <font>
        <b/>
        <i val="0"/>
        <color rgb="FFFFC000"/>
      </font>
    </dxf>
    <dxf>
      <font>
        <b/>
        <i val="0"/>
        <color rgb="FFFF0000"/>
      </font>
      <fill>
        <patternFill patternType="solid">
          <bgColor rgb="FFFFFFCC"/>
        </patternFill>
      </fill>
    </dxf>
    <dxf>
      <font>
        <color rgb="FF00B050"/>
      </font>
    </dxf>
    <dxf>
      <font>
        <b val="0"/>
        <i val="0"/>
        <color auto="1"/>
      </font>
    </dxf>
    <dxf>
      <font>
        <b val="0"/>
        <i val="0"/>
        <color rgb="FF00B050"/>
      </font>
    </dxf>
    <dxf>
      <font>
        <b/>
        <i val="0"/>
        <color rgb="FFFF0000"/>
      </font>
    </dxf>
    <dxf>
      <font>
        <b/>
        <i val="0"/>
        <color rgb="FFFF0000"/>
      </font>
    </dxf>
    <dxf>
      <font>
        <color rgb="FFFFC000"/>
      </font>
    </dxf>
    <dxf>
      <fill>
        <patternFill>
          <bgColor rgb="FFFF3948"/>
        </patternFill>
      </fill>
    </dxf>
    <dxf>
      <fill>
        <patternFill patternType="solid">
          <bgColor theme="7" tint="0.39994506668294322"/>
        </patternFill>
      </fill>
    </dxf>
    <dxf>
      <fill>
        <patternFill>
          <bgColor theme="0" tint="-0.14996795556505021"/>
        </patternFill>
      </fill>
    </dxf>
    <dxf>
      <fill>
        <patternFill patternType="none">
          <bgColor auto="1"/>
        </patternFill>
      </fill>
    </dxf>
    <dxf>
      <fill>
        <patternFill>
          <bgColor theme="3" tint="0.59996337778862885"/>
        </patternFill>
      </fill>
    </dxf>
    <dxf>
      <font>
        <color rgb="FFFF0000"/>
      </font>
    </dxf>
    <dxf>
      <font>
        <b/>
        <i val="0"/>
        <color rgb="FFFF0000"/>
      </font>
      <fill>
        <patternFill patternType="none">
          <bgColor auto="1"/>
        </patternFill>
      </fill>
    </dxf>
    <dxf>
      <font>
        <b val="0"/>
        <i val="0"/>
        <color auto="1"/>
      </font>
    </dxf>
    <dxf>
      <font>
        <b val="0"/>
        <i val="0"/>
        <color rgb="FF00B050"/>
      </font>
    </dxf>
    <dxf>
      <font>
        <b/>
        <i val="0"/>
        <color rgb="FFFF0000"/>
      </font>
    </dxf>
    <dxf>
      <font>
        <b/>
        <i val="0"/>
        <color rgb="FFFF0000"/>
      </font>
    </dxf>
    <dxf>
      <font>
        <b val="0"/>
        <i val="0"/>
        <color rgb="FF00B050"/>
      </font>
    </dxf>
    <dxf>
      <font>
        <b/>
        <i val="0"/>
        <color rgb="FFFFC000"/>
      </font>
    </dxf>
    <dxf>
      <font>
        <b/>
        <i val="0"/>
        <color rgb="FFFF0000"/>
      </font>
      <fill>
        <patternFill patternType="solid">
          <bgColor rgb="FFFFFFCC"/>
        </patternFill>
      </fill>
    </dxf>
    <dxf>
      <font>
        <color rgb="FF00B050"/>
      </font>
    </dxf>
    <dxf>
      <font>
        <b val="0"/>
        <i val="0"/>
        <color auto="1"/>
      </font>
    </dxf>
    <dxf>
      <font>
        <b/>
        <i val="0"/>
        <color rgb="FFFF0000"/>
      </font>
    </dxf>
    <dxf>
      <font>
        <b/>
        <i val="0"/>
        <color rgb="FFFF0000"/>
      </font>
    </dxf>
    <dxf>
      <font>
        <color rgb="FF00B050"/>
      </font>
    </dxf>
    <dxf>
      <font>
        <color rgb="FFFFC000"/>
      </font>
    </dxf>
    <dxf>
      <fill>
        <patternFill patternType="solid">
          <bgColor theme="7" tint="0.39994506668294322"/>
        </patternFill>
      </fill>
    </dxf>
    <dxf>
      <fill>
        <patternFill patternType="none">
          <bgColor auto="1"/>
        </patternFill>
      </fill>
    </dxf>
    <dxf>
      <fill>
        <patternFill>
          <bgColor theme="0" tint="-0.14996795556505021"/>
        </patternFill>
      </fill>
    </dxf>
    <dxf>
      <fill>
        <patternFill>
          <bgColor rgb="FFFF3948"/>
        </patternFill>
      </fill>
    </dxf>
    <dxf>
      <fill>
        <patternFill>
          <bgColor theme="3" tint="0.59996337778862885"/>
        </patternFill>
      </fill>
    </dxf>
    <dxf>
      <font>
        <color rgb="FFFF0000"/>
      </font>
    </dxf>
    <dxf>
      <font>
        <b/>
        <i val="0"/>
        <color rgb="FFFF0000"/>
      </font>
      <fill>
        <patternFill patternType="none">
          <bgColor auto="1"/>
        </patternFill>
      </fill>
    </dxf>
    <dxf>
      <font>
        <b/>
        <i val="0"/>
        <color rgb="FFFF0000"/>
      </font>
    </dxf>
    <dxf>
      <font>
        <b/>
        <i val="0"/>
        <color rgb="FFFFC000"/>
      </font>
    </dxf>
    <dxf>
      <font>
        <b val="0"/>
        <i val="0"/>
        <color rgb="FF00B050"/>
      </font>
    </dxf>
    <dxf>
      <font>
        <b/>
        <i val="0"/>
        <color rgb="FFFF0000"/>
      </font>
    </dxf>
    <dxf>
      <font>
        <b val="0"/>
        <i val="0"/>
        <color auto="1"/>
      </font>
    </dxf>
    <dxf>
      <font>
        <b val="0"/>
        <i val="0"/>
        <color rgb="FF00B050"/>
      </font>
    </dxf>
    <dxf>
      <font>
        <b/>
        <i val="0"/>
        <color rgb="FFFF0000"/>
      </font>
      <fill>
        <patternFill patternType="solid">
          <bgColor rgb="FFFFFFCC"/>
        </patternFill>
      </fill>
    </dxf>
    <dxf>
      <font>
        <b val="0"/>
        <i val="0"/>
        <color rgb="FF00B050"/>
      </font>
    </dxf>
    <dxf>
      <font>
        <color rgb="FFFFC000"/>
      </font>
    </dxf>
    <dxf>
      <font>
        <color rgb="FF00B050"/>
      </font>
    </dxf>
    <dxf>
      <font>
        <b/>
        <i val="0"/>
        <color rgb="FFFF0000"/>
      </font>
    </dxf>
    <dxf>
      <font>
        <b val="0"/>
        <i val="0"/>
        <color auto="1"/>
      </font>
    </dxf>
    <dxf>
      <font>
        <b/>
        <i val="0"/>
        <color rgb="FFFF0000"/>
      </font>
    </dxf>
    <dxf>
      <fill>
        <patternFill patternType="solid">
          <bgColor theme="7" tint="0.39994506668294322"/>
        </patternFill>
      </fill>
    </dxf>
    <dxf>
      <fill>
        <patternFill patternType="none">
          <bgColor auto="1"/>
        </patternFill>
      </fill>
    </dxf>
    <dxf>
      <fill>
        <patternFill>
          <bgColor theme="0" tint="-0.14996795556505021"/>
        </patternFill>
      </fill>
    </dxf>
    <dxf>
      <fill>
        <patternFill>
          <bgColor rgb="FFFF3948"/>
        </patternFill>
      </fill>
    </dxf>
    <dxf>
      <fill>
        <patternFill>
          <bgColor theme="3" tint="0.59996337778862885"/>
        </patternFill>
      </fill>
    </dxf>
    <dxf>
      <font>
        <color rgb="FFFF0000"/>
      </font>
    </dxf>
    <dxf>
      <font>
        <b/>
        <i val="0"/>
        <color rgb="FFFF0000"/>
      </font>
      <fill>
        <patternFill patternType="none">
          <bgColor auto="1"/>
        </patternFill>
      </fill>
    </dxf>
    <dxf>
      <font>
        <b/>
        <i val="0"/>
        <color rgb="FFFF0000"/>
      </font>
    </dxf>
    <dxf>
      <font>
        <b val="0"/>
        <i val="0"/>
        <color auto="1"/>
      </font>
    </dxf>
    <dxf>
      <font>
        <b val="0"/>
        <i val="0"/>
        <color rgb="FF00B050"/>
      </font>
    </dxf>
    <dxf>
      <font>
        <b/>
        <i val="0"/>
        <color rgb="FFFFC000"/>
      </font>
    </dxf>
    <dxf>
      <font>
        <b/>
        <i val="0"/>
        <color rgb="FFFF0000"/>
      </font>
    </dxf>
    <dxf>
      <font>
        <b val="0"/>
        <i val="0"/>
        <color rgb="FF00B050"/>
      </font>
    </dxf>
    <dxf>
      <font>
        <b/>
        <i val="0"/>
        <color rgb="FFFF0000"/>
      </font>
      <fill>
        <patternFill patternType="solid">
          <bgColor rgb="FFFFFFCC"/>
        </patternFill>
      </fill>
    </dxf>
    <dxf>
      <font>
        <b/>
        <i val="0"/>
        <color rgb="FFFF0000"/>
      </font>
    </dxf>
    <dxf>
      <font>
        <color rgb="FF00B050"/>
      </font>
    </dxf>
    <dxf>
      <font>
        <b val="0"/>
        <i val="0"/>
        <color auto="1"/>
      </font>
    </dxf>
    <dxf>
      <font>
        <color rgb="FFFFC000"/>
      </font>
    </dxf>
    <dxf>
      <font>
        <b/>
        <i val="0"/>
        <color rgb="FFFF0000"/>
      </font>
    </dxf>
    <dxf>
      <font>
        <color rgb="FF00B050"/>
      </font>
    </dxf>
    <dxf>
      <fill>
        <patternFill patternType="solid">
          <bgColor theme="7" tint="0.39994506668294322"/>
        </patternFill>
      </fill>
    </dxf>
    <dxf>
      <fill>
        <patternFill patternType="none">
          <bgColor auto="1"/>
        </patternFill>
      </fill>
    </dxf>
    <dxf>
      <fill>
        <patternFill>
          <bgColor theme="0" tint="-0.14996795556505021"/>
        </patternFill>
      </fill>
    </dxf>
    <dxf>
      <fill>
        <patternFill>
          <bgColor rgb="FFFF3948"/>
        </patternFill>
      </fill>
    </dxf>
    <dxf>
      <fill>
        <patternFill>
          <bgColor theme="3" tint="0.59996337778862885"/>
        </patternFill>
      </fill>
    </dxf>
    <dxf>
      <font>
        <color rgb="FFFF0000"/>
      </font>
    </dxf>
    <dxf>
      <font>
        <b/>
        <i val="0"/>
        <color rgb="FFFF0000"/>
      </font>
      <fill>
        <patternFill patternType="none">
          <bgColor auto="1"/>
        </patternFill>
      </fill>
    </dxf>
    <dxf>
      <font>
        <b/>
        <i val="0"/>
        <color rgb="FFFF0000"/>
      </font>
    </dxf>
    <dxf>
      <font>
        <b val="0"/>
        <i val="0"/>
        <color rgb="FF00B050"/>
      </font>
    </dxf>
    <dxf>
      <font>
        <b/>
        <i val="0"/>
        <color rgb="FFFF0000"/>
      </font>
    </dxf>
    <dxf>
      <font>
        <b/>
        <i val="0"/>
        <color rgb="FFFFC000"/>
      </font>
    </dxf>
    <dxf>
      <font>
        <b val="0"/>
        <i val="0"/>
        <color auto="1"/>
      </font>
    </dxf>
    <dxf>
      <font>
        <b val="0"/>
        <i val="0"/>
        <color rgb="FF00B050"/>
      </font>
    </dxf>
    <dxf>
      <font>
        <b/>
        <i val="0"/>
        <color rgb="FFFF0000"/>
      </font>
      <fill>
        <patternFill patternType="solid">
          <bgColor rgb="FFFFFFCC"/>
        </patternFill>
      </fill>
    </dxf>
    <dxf>
      <font>
        <b/>
        <i val="0"/>
        <color rgb="FFFF0000"/>
      </font>
    </dxf>
    <dxf>
      <font>
        <color rgb="FF00B050"/>
      </font>
    </dxf>
    <dxf>
      <font>
        <color rgb="FFFFC000"/>
      </font>
    </dxf>
    <dxf>
      <font>
        <b/>
        <i val="0"/>
        <color rgb="FFFF0000"/>
      </font>
    </dxf>
    <dxf>
      <font>
        <b val="0"/>
        <i val="0"/>
        <color auto="1"/>
      </font>
    </dxf>
    <dxf>
      <font>
        <color rgb="FF00B050"/>
      </font>
    </dxf>
    <dxf>
      <fill>
        <patternFill patternType="solid">
          <bgColor theme="7" tint="0.39994506668294322"/>
        </patternFill>
      </fill>
    </dxf>
    <dxf>
      <fill>
        <patternFill>
          <bgColor rgb="FFFF3948"/>
        </patternFill>
      </fill>
    </dxf>
    <dxf>
      <fill>
        <patternFill>
          <bgColor theme="3" tint="0.59996337778862885"/>
        </patternFill>
      </fill>
    </dxf>
    <dxf>
      <fill>
        <patternFill patternType="none">
          <bgColor auto="1"/>
        </patternFill>
      </fill>
    </dxf>
    <dxf>
      <fill>
        <patternFill>
          <bgColor theme="0" tint="-0.14996795556505021"/>
        </patternFill>
      </fill>
    </dxf>
    <dxf>
      <font>
        <color rgb="FFFF0000"/>
      </font>
    </dxf>
    <dxf>
      <font>
        <b/>
        <i val="0"/>
        <color rgb="FFFF0000"/>
      </font>
      <fill>
        <patternFill patternType="none">
          <bgColor auto="1"/>
        </patternFill>
      </fill>
    </dxf>
    <dxf>
      <font>
        <b/>
        <i val="0"/>
        <color rgb="FFFF0000"/>
      </font>
    </dxf>
    <dxf>
      <font>
        <b/>
        <i val="0"/>
        <color rgb="FFFFC000"/>
      </font>
    </dxf>
    <dxf>
      <font>
        <b/>
        <i val="0"/>
        <color rgb="FFFF0000"/>
      </font>
    </dxf>
    <dxf>
      <font>
        <b val="0"/>
        <i val="0"/>
        <color rgb="FF00B050"/>
      </font>
    </dxf>
    <dxf>
      <font>
        <b val="0"/>
        <i val="0"/>
        <color auto="1"/>
      </font>
    </dxf>
    <dxf>
      <font>
        <b val="0"/>
        <i val="0"/>
        <color rgb="FF00B050"/>
      </font>
    </dxf>
    <dxf>
      <font>
        <b/>
        <i val="0"/>
        <color rgb="FFFF0000"/>
      </font>
      <fill>
        <patternFill patternType="solid">
          <bgColor rgb="FFFFFFCC"/>
        </patternFill>
      </fill>
    </dxf>
    <dxf>
      <font>
        <color rgb="FF00B050"/>
      </font>
    </dxf>
    <dxf>
      <font>
        <b/>
        <i val="0"/>
        <color rgb="FFFF0000"/>
      </font>
    </dxf>
    <dxf>
      <font>
        <color rgb="FFFFC000"/>
      </font>
    </dxf>
    <dxf>
      <font>
        <color rgb="FF00B050"/>
      </font>
    </dxf>
    <dxf>
      <font>
        <b val="0"/>
        <i val="0"/>
        <color auto="1"/>
      </font>
    </dxf>
    <dxf>
      <font>
        <b/>
        <i val="0"/>
        <color rgb="FFFF0000"/>
      </font>
    </dxf>
    <dxf>
      <fill>
        <patternFill>
          <bgColor theme="0" tint="-0.14996795556505021"/>
        </patternFill>
      </fill>
    </dxf>
    <dxf>
      <fill>
        <patternFill patternType="solid">
          <bgColor theme="7" tint="0.39994506668294322"/>
        </patternFill>
      </fill>
    </dxf>
    <dxf>
      <fill>
        <patternFill patternType="none">
          <bgColor auto="1"/>
        </patternFill>
      </fill>
    </dxf>
    <dxf>
      <fill>
        <patternFill>
          <bgColor theme="3" tint="0.59996337778862885"/>
        </patternFill>
      </fill>
    </dxf>
    <dxf>
      <fill>
        <patternFill>
          <bgColor rgb="FFFF3948"/>
        </patternFill>
      </fill>
    </dxf>
    <dxf>
      <font>
        <color rgb="FFFF0000"/>
      </font>
    </dxf>
    <dxf>
      <font>
        <b/>
        <i val="0"/>
        <color rgb="FFFF0000"/>
      </font>
      <fill>
        <patternFill patternType="none">
          <bgColor auto="1"/>
        </patternFill>
      </fill>
    </dxf>
    <dxf>
      <font>
        <b val="0"/>
        <i val="0"/>
        <color auto="1"/>
      </font>
    </dxf>
    <dxf>
      <font>
        <b/>
        <i val="0"/>
        <color rgb="FFFFC000"/>
      </font>
    </dxf>
    <dxf>
      <font>
        <b/>
        <i val="0"/>
        <color rgb="FFFF0000"/>
      </font>
    </dxf>
    <dxf>
      <font>
        <b val="0"/>
        <i val="0"/>
        <color rgb="FF00B050"/>
      </font>
    </dxf>
    <dxf>
      <font>
        <b val="0"/>
        <i val="0"/>
        <color rgb="FF00B050"/>
      </font>
    </dxf>
    <dxf>
      <font>
        <b/>
        <i val="0"/>
        <color rgb="FFFF0000"/>
      </font>
    </dxf>
    <dxf>
      <font>
        <b/>
        <i val="0"/>
        <color rgb="FFFF0000"/>
      </font>
      <fill>
        <patternFill patternType="solid">
          <bgColor rgb="FFFFFFCC"/>
        </patternFill>
      </fill>
    </dxf>
    <dxf>
      <font>
        <b/>
        <i val="0"/>
        <color rgb="FFFF0000"/>
      </font>
    </dxf>
    <dxf>
      <font>
        <color rgb="FF00B050"/>
      </font>
    </dxf>
    <dxf>
      <font>
        <b val="0"/>
        <i val="0"/>
        <color auto="1"/>
      </font>
    </dxf>
    <dxf>
      <font>
        <color rgb="FF00B050"/>
      </font>
    </dxf>
    <dxf>
      <font>
        <b/>
        <i val="0"/>
        <color rgb="FFFF0000"/>
      </font>
    </dxf>
    <dxf>
      <font>
        <color rgb="FFFFC000"/>
      </font>
    </dxf>
    <dxf>
      <fill>
        <patternFill>
          <bgColor rgb="FFFF3948"/>
        </patternFill>
      </fill>
    </dxf>
    <dxf>
      <fill>
        <patternFill patternType="solid">
          <bgColor theme="7" tint="0.39994506668294322"/>
        </patternFill>
      </fill>
    </dxf>
    <dxf>
      <fill>
        <patternFill patternType="none">
          <bgColor auto="1"/>
        </patternFill>
      </fill>
    </dxf>
    <dxf>
      <fill>
        <patternFill>
          <bgColor theme="0" tint="-0.14996795556505021"/>
        </patternFill>
      </fill>
    </dxf>
    <dxf>
      <fill>
        <patternFill>
          <bgColor theme="3" tint="0.59996337778862885"/>
        </patternFill>
      </fill>
    </dxf>
    <dxf>
      <font>
        <color rgb="FFFF0000"/>
      </font>
    </dxf>
    <dxf>
      <font>
        <b/>
        <i val="0"/>
        <color rgb="FFFF0000"/>
      </font>
      <fill>
        <patternFill patternType="none">
          <bgColor auto="1"/>
        </patternFill>
      </fill>
    </dxf>
    <dxf>
      <font>
        <b val="0"/>
        <i val="0"/>
        <color auto="1"/>
      </font>
    </dxf>
    <dxf>
      <font>
        <b val="0"/>
        <i val="0"/>
        <color rgb="FF00B050"/>
      </font>
    </dxf>
    <dxf>
      <font>
        <b/>
        <i val="0"/>
        <color rgb="FFFF0000"/>
      </font>
    </dxf>
    <dxf>
      <font>
        <b/>
        <i val="0"/>
        <color rgb="FFFFC000"/>
      </font>
    </dxf>
    <dxf>
      <font>
        <b val="0"/>
        <i val="0"/>
        <color rgb="FF00B050"/>
      </font>
    </dxf>
    <dxf>
      <font>
        <b/>
        <i val="0"/>
        <color rgb="FFFF0000"/>
      </font>
    </dxf>
    <dxf>
      <font>
        <b/>
        <i val="0"/>
        <color rgb="FFFF0000"/>
      </font>
      <fill>
        <patternFill patternType="solid">
          <bgColor rgb="FFFFFFCC"/>
        </patternFill>
      </fill>
    </dxf>
    <dxf>
      <font>
        <color rgb="FF00B050"/>
      </font>
    </dxf>
    <dxf>
      <font>
        <color rgb="FFFFC000"/>
      </font>
    </dxf>
    <dxf>
      <font>
        <color rgb="FF00B050"/>
      </font>
    </dxf>
    <dxf>
      <font>
        <b/>
        <i val="0"/>
        <color rgb="FFFF0000"/>
      </font>
    </dxf>
    <dxf>
      <font>
        <b val="0"/>
        <i val="0"/>
        <color auto="1"/>
      </font>
    </dxf>
    <dxf>
      <font>
        <b/>
        <i val="0"/>
        <color rgb="FFFF0000"/>
      </font>
    </dxf>
    <dxf>
      <fill>
        <patternFill patternType="solid">
          <bgColor theme="7" tint="0.39994506668294322"/>
        </patternFill>
      </fill>
    </dxf>
    <dxf>
      <fill>
        <patternFill>
          <bgColor theme="3" tint="0.59996337778862885"/>
        </patternFill>
      </fill>
    </dxf>
    <dxf>
      <fill>
        <patternFill>
          <bgColor rgb="FFFF3948"/>
        </patternFill>
      </fill>
    </dxf>
    <dxf>
      <fill>
        <patternFill>
          <bgColor theme="0" tint="-0.14996795556505021"/>
        </patternFill>
      </fill>
    </dxf>
    <dxf>
      <fill>
        <patternFill patternType="none">
          <bgColor auto="1"/>
        </patternFill>
      </fill>
    </dxf>
    <dxf>
      <font>
        <color rgb="FFFF0000"/>
      </font>
    </dxf>
    <dxf>
      <font>
        <b/>
        <i val="0"/>
        <color rgb="FFFF0000"/>
      </font>
      <fill>
        <patternFill patternType="none">
          <bgColor auto="1"/>
        </patternFill>
      </fill>
    </dxf>
    <dxf>
      <font>
        <b val="0"/>
        <i val="0"/>
        <color auto="1"/>
      </font>
    </dxf>
    <dxf>
      <font>
        <b val="0"/>
        <i val="0"/>
        <color rgb="FF00B050"/>
      </font>
    </dxf>
    <dxf>
      <font>
        <b/>
        <i val="0"/>
        <color rgb="FFFF0000"/>
      </font>
    </dxf>
    <dxf>
      <font>
        <b/>
        <i val="0"/>
        <color rgb="FFFFC000"/>
      </font>
    </dxf>
    <dxf>
      <font>
        <b/>
        <i val="0"/>
        <color rgb="FFFF0000"/>
      </font>
    </dxf>
    <dxf>
      <font>
        <b val="0"/>
        <i val="0"/>
        <color rgb="FF00B050"/>
      </font>
    </dxf>
    <dxf>
      <font>
        <b/>
        <i val="0"/>
        <color rgb="FFFF0000"/>
      </font>
      <fill>
        <patternFill patternType="solid">
          <bgColor rgb="FFFFFFCC"/>
        </patternFill>
      </fill>
    </dxf>
    <dxf>
      <font>
        <b val="0"/>
        <i val="0"/>
        <color rgb="FF00B050"/>
      </font>
    </dxf>
    <dxf>
      <font>
        <b val="0"/>
        <i val="0"/>
        <color auto="1"/>
      </font>
    </dxf>
    <dxf>
      <font>
        <b/>
        <i val="0"/>
        <color rgb="FFFF0000"/>
      </font>
    </dxf>
    <dxf>
      <font>
        <color rgb="FFFFC000"/>
      </font>
    </dxf>
    <dxf>
      <font>
        <b/>
        <i val="0"/>
        <color rgb="FFFF0000"/>
      </font>
    </dxf>
    <dxf>
      <font>
        <color rgb="FF00B050"/>
      </font>
    </dxf>
    <dxf>
      <fill>
        <patternFill>
          <bgColor theme="0" tint="-0.14996795556505021"/>
        </patternFill>
      </fill>
    </dxf>
    <dxf>
      <fill>
        <patternFill>
          <bgColor rgb="FFFF3948"/>
        </patternFill>
      </fill>
    </dxf>
    <dxf>
      <fill>
        <patternFill>
          <bgColor theme="3" tint="0.59996337778862885"/>
        </patternFill>
      </fill>
    </dxf>
    <dxf>
      <fill>
        <patternFill patternType="none">
          <bgColor auto="1"/>
        </patternFill>
      </fill>
    </dxf>
    <dxf>
      <fill>
        <patternFill patternType="solid">
          <bgColor theme="7" tint="0.39994506668294322"/>
        </patternFill>
      </fill>
    </dxf>
    <dxf>
      <font>
        <color rgb="FFFF0000"/>
      </font>
    </dxf>
    <dxf>
      <font>
        <b/>
        <i val="0"/>
        <color rgb="FFFF0000"/>
      </font>
      <fill>
        <patternFill patternType="none">
          <bgColor auto="1"/>
        </patternFill>
      </fill>
    </dxf>
    <dxf>
      <font>
        <b val="0"/>
        <i val="0"/>
        <color rgb="FF00B050"/>
      </font>
    </dxf>
    <dxf>
      <font>
        <b/>
        <i val="0"/>
        <color rgb="FFFF0000"/>
      </font>
    </dxf>
    <dxf>
      <font>
        <b val="0"/>
        <i val="0"/>
        <color auto="1"/>
      </font>
    </dxf>
    <dxf>
      <font>
        <b/>
        <i val="0"/>
        <color rgb="FFFFC000"/>
      </font>
    </dxf>
    <dxf>
      <font>
        <b/>
        <i val="0"/>
        <color rgb="FFFF0000"/>
      </font>
    </dxf>
    <dxf>
      <font>
        <b val="0"/>
        <i val="0"/>
        <color rgb="FF00B050"/>
      </font>
    </dxf>
    <dxf>
      <font>
        <b/>
        <i val="0"/>
        <color rgb="FFFF0000"/>
      </font>
      <fill>
        <patternFill patternType="solid">
          <bgColor rgb="FFFFFFCC"/>
        </patternFill>
      </fill>
    </dxf>
    <dxf>
      <font>
        <b val="0"/>
        <i val="0"/>
        <color auto="1"/>
      </font>
    </dxf>
    <dxf>
      <font>
        <b/>
        <i val="0"/>
        <color rgb="FFFF0000"/>
      </font>
    </dxf>
    <dxf>
      <font>
        <color rgb="FF00B050"/>
      </font>
    </dxf>
    <dxf>
      <font>
        <b/>
        <i val="0"/>
        <color rgb="FFFF0000"/>
      </font>
    </dxf>
    <dxf>
      <font>
        <color rgb="FF00B050"/>
      </font>
    </dxf>
    <dxf>
      <font>
        <color rgb="FFFFC000"/>
      </font>
    </dxf>
    <dxf>
      <fill>
        <patternFill patternType="none">
          <bgColor auto="1"/>
        </patternFill>
      </fill>
    </dxf>
    <dxf>
      <fill>
        <patternFill>
          <bgColor theme="0" tint="-0.14996795556505021"/>
        </patternFill>
      </fill>
    </dxf>
    <dxf>
      <fill>
        <patternFill>
          <bgColor rgb="FFFF3948"/>
        </patternFill>
      </fill>
    </dxf>
    <dxf>
      <fill>
        <patternFill>
          <bgColor theme="3" tint="0.59996337778862885"/>
        </patternFill>
      </fill>
    </dxf>
    <dxf>
      <fill>
        <patternFill patternType="solid">
          <bgColor theme="7" tint="0.39994506668294322"/>
        </patternFill>
      </fill>
    </dxf>
    <dxf>
      <font>
        <color rgb="FFFF0000"/>
      </font>
    </dxf>
    <dxf>
      <font>
        <b/>
        <i val="0"/>
        <color rgb="FFFF0000"/>
      </font>
      <fill>
        <patternFill patternType="none">
          <bgColor auto="1"/>
        </patternFill>
      </fill>
    </dxf>
    <dxf>
      <font>
        <b/>
        <i val="0"/>
        <color rgb="FFFF0000"/>
      </font>
    </dxf>
    <dxf>
      <font>
        <b val="0"/>
        <i val="0"/>
        <color auto="1"/>
      </font>
    </dxf>
    <dxf>
      <font>
        <b val="0"/>
        <i val="0"/>
        <color rgb="FF00B050"/>
      </font>
    </dxf>
    <dxf>
      <font>
        <b/>
        <i val="0"/>
        <color rgb="FFFF0000"/>
      </font>
    </dxf>
    <dxf>
      <font>
        <b/>
        <i val="0"/>
        <color rgb="FFFFC000"/>
      </font>
    </dxf>
    <dxf>
      <font>
        <b val="0"/>
        <i val="0"/>
        <color rgb="FF00B050"/>
      </font>
    </dxf>
    <dxf>
      <font>
        <b/>
        <i val="0"/>
        <color rgb="FFFF0000"/>
      </font>
      <fill>
        <patternFill patternType="solid">
          <bgColor rgb="FFFFFFCC"/>
        </patternFill>
      </fill>
    </dxf>
    <dxf>
      <font>
        <b val="0"/>
        <i val="0"/>
        <color auto="1"/>
      </font>
    </dxf>
    <dxf>
      <font>
        <b/>
        <i val="0"/>
        <color rgb="FFFF0000"/>
      </font>
    </dxf>
    <dxf>
      <font>
        <color rgb="FF00B050"/>
      </font>
    </dxf>
    <dxf>
      <font>
        <b/>
        <i val="0"/>
        <color rgb="FFFF0000"/>
      </font>
    </dxf>
    <dxf>
      <font>
        <color rgb="FFFFC000"/>
      </font>
    </dxf>
    <dxf>
      <font>
        <color rgb="FF00B050"/>
      </font>
    </dxf>
    <dxf>
      <fill>
        <patternFill>
          <bgColor theme="3" tint="0.59996337778862885"/>
        </patternFill>
      </fill>
    </dxf>
    <dxf>
      <fill>
        <patternFill>
          <bgColor rgb="FFFF3948"/>
        </patternFill>
      </fill>
    </dxf>
    <dxf>
      <fill>
        <patternFill>
          <bgColor theme="0" tint="-0.14996795556505021"/>
        </patternFill>
      </fill>
    </dxf>
    <dxf>
      <fill>
        <patternFill patternType="none">
          <bgColor auto="1"/>
        </patternFill>
      </fill>
    </dxf>
    <dxf>
      <fill>
        <patternFill patternType="solid">
          <bgColor theme="7" tint="0.39994506668294322"/>
        </patternFill>
      </fill>
    </dxf>
    <dxf>
      <font>
        <color rgb="FFFF0000"/>
      </font>
    </dxf>
    <dxf>
      <font>
        <b/>
        <i val="0"/>
        <color rgb="FFFF0000"/>
      </font>
      <fill>
        <patternFill patternType="none">
          <bgColor auto="1"/>
        </patternFill>
      </fill>
    </dxf>
    <dxf>
      <font>
        <b/>
        <i val="0"/>
        <color rgb="FFFFC000"/>
      </font>
    </dxf>
    <dxf>
      <font>
        <b val="0"/>
        <i val="0"/>
        <color rgb="FF00B050"/>
      </font>
    </dxf>
    <dxf>
      <font>
        <b val="0"/>
        <i val="0"/>
        <color auto="1"/>
      </font>
    </dxf>
    <dxf>
      <font>
        <b val="0"/>
        <i val="0"/>
        <color rgb="FF00B050"/>
      </font>
    </dxf>
    <dxf>
      <font>
        <b/>
        <i val="0"/>
        <color rgb="FFFF0000"/>
      </font>
    </dxf>
    <dxf>
      <font>
        <b/>
        <i val="0"/>
        <color rgb="FFFF0000"/>
      </font>
    </dxf>
    <dxf>
      <font>
        <b/>
        <i val="0"/>
        <color rgb="FFFF0000"/>
      </font>
      <fill>
        <patternFill patternType="solid">
          <bgColor rgb="FFFFFFCC"/>
        </patternFill>
      </fill>
    </dxf>
    <dxf>
      <font>
        <b/>
        <i val="0"/>
        <color rgb="FFFF0000"/>
      </font>
    </dxf>
    <dxf>
      <font>
        <color rgb="FF00B050"/>
      </font>
    </dxf>
    <dxf>
      <font>
        <color rgb="FFFFC000"/>
      </font>
    </dxf>
    <dxf>
      <font>
        <color rgb="FF00B050"/>
      </font>
    </dxf>
    <dxf>
      <font>
        <b/>
        <i val="0"/>
        <color rgb="FFFF0000"/>
      </font>
    </dxf>
    <dxf>
      <font>
        <b val="0"/>
        <i val="0"/>
        <color auto="1"/>
      </font>
    </dxf>
    <dxf>
      <fill>
        <patternFill patternType="solid">
          <bgColor theme="7" tint="0.39994506668294322"/>
        </patternFill>
      </fill>
    </dxf>
    <dxf>
      <fill>
        <patternFill patternType="none">
          <bgColor auto="1"/>
        </patternFill>
      </fill>
    </dxf>
    <dxf>
      <fill>
        <patternFill>
          <bgColor theme="0" tint="-0.14996795556505021"/>
        </patternFill>
      </fill>
    </dxf>
    <dxf>
      <fill>
        <patternFill>
          <bgColor rgb="FFFF3948"/>
        </patternFill>
      </fill>
    </dxf>
    <dxf>
      <fill>
        <patternFill>
          <bgColor theme="3" tint="0.59996337778862885"/>
        </patternFill>
      </fill>
    </dxf>
    <dxf>
      <font>
        <color rgb="FFFF0000"/>
      </font>
    </dxf>
    <dxf>
      <font>
        <b/>
        <i val="0"/>
        <color rgb="FFFF0000"/>
      </font>
      <fill>
        <patternFill patternType="none">
          <bgColor auto="1"/>
        </patternFill>
      </fill>
    </dxf>
    <dxf>
      <font>
        <b/>
        <i val="0"/>
        <color rgb="FFFF0000"/>
      </font>
    </dxf>
    <dxf>
      <font>
        <b val="0"/>
        <i val="0"/>
        <color rgb="FF00B050"/>
      </font>
    </dxf>
    <dxf>
      <font>
        <b/>
        <i val="0"/>
        <color rgb="FFFFC000"/>
      </font>
    </dxf>
    <dxf>
      <font>
        <b/>
        <i val="0"/>
        <color rgb="FFFF0000"/>
      </font>
    </dxf>
    <dxf>
      <font>
        <b val="0"/>
        <i val="0"/>
        <color rgb="FF00B050"/>
      </font>
    </dxf>
    <dxf>
      <font>
        <b val="0"/>
        <i val="0"/>
        <color auto="1"/>
      </font>
    </dxf>
    <dxf>
      <font>
        <b/>
        <i val="0"/>
        <color rgb="FFFF0000"/>
      </font>
      <fill>
        <patternFill patternType="solid">
          <bgColor rgb="FFFFFFCC"/>
        </patternFill>
      </fill>
    </dxf>
    <dxf>
      <font>
        <color rgb="FF00B050"/>
      </font>
    </dxf>
    <dxf>
      <font>
        <b/>
        <i val="0"/>
        <color rgb="FFFF0000"/>
      </font>
    </dxf>
    <dxf>
      <font>
        <color rgb="FF00B050"/>
      </font>
    </dxf>
    <dxf>
      <font>
        <color rgb="FFFFC000"/>
      </font>
    </dxf>
    <dxf>
      <font>
        <b/>
        <i val="0"/>
        <color rgb="FFFF0000"/>
      </font>
    </dxf>
    <dxf>
      <font>
        <b val="0"/>
        <i val="0"/>
        <color auto="1"/>
      </font>
    </dxf>
    <dxf>
      <fill>
        <patternFill>
          <bgColor theme="0" tint="-0.14996795556505021"/>
        </patternFill>
      </fill>
    </dxf>
    <dxf>
      <fill>
        <patternFill>
          <bgColor rgb="FFFF3948"/>
        </patternFill>
      </fill>
    </dxf>
    <dxf>
      <fill>
        <patternFill patternType="none">
          <bgColor auto="1"/>
        </patternFill>
      </fill>
    </dxf>
    <dxf>
      <fill>
        <patternFill patternType="solid">
          <bgColor theme="7" tint="0.39994506668294322"/>
        </patternFill>
      </fill>
    </dxf>
    <dxf>
      <fill>
        <patternFill>
          <bgColor theme="3" tint="0.59996337778862885"/>
        </patternFill>
      </fill>
    </dxf>
    <dxf>
      <font>
        <color rgb="FFFF0000"/>
      </font>
    </dxf>
    <dxf>
      <font>
        <b/>
        <i val="0"/>
        <color rgb="FFFF0000"/>
      </font>
      <fill>
        <patternFill patternType="none">
          <bgColor auto="1"/>
        </patternFill>
      </fill>
    </dxf>
    <dxf>
      <font>
        <b val="0"/>
        <i val="0"/>
        <color rgb="FF00B050"/>
      </font>
    </dxf>
    <dxf>
      <font>
        <b val="0"/>
        <i val="0"/>
        <color auto="1"/>
      </font>
    </dxf>
    <dxf>
      <font>
        <b val="0"/>
        <i val="0"/>
        <color rgb="FF00B050"/>
      </font>
    </dxf>
    <dxf>
      <font>
        <b/>
        <i val="0"/>
        <color rgb="FFFF0000"/>
      </font>
    </dxf>
    <dxf>
      <font>
        <b/>
        <i val="0"/>
        <color rgb="FFFFC000"/>
      </font>
    </dxf>
    <dxf>
      <font>
        <b/>
        <i val="0"/>
        <color rgb="FFFF0000"/>
      </font>
    </dxf>
    <dxf>
      <font>
        <b/>
        <i val="0"/>
        <color rgb="FFFF0000"/>
      </font>
      <fill>
        <patternFill patternType="solid">
          <bgColor rgb="FFFFFFCC"/>
        </patternFill>
      </fill>
    </dxf>
    <dxf>
      <font>
        <color rgb="FFFFC000"/>
      </font>
    </dxf>
    <dxf>
      <font>
        <b/>
        <i val="0"/>
        <color rgb="FFFF0000"/>
      </font>
    </dxf>
    <dxf>
      <font>
        <color rgb="FF00B050"/>
      </font>
    </dxf>
    <dxf>
      <font>
        <b val="0"/>
        <i val="0"/>
        <color auto="1"/>
      </font>
    </dxf>
    <dxf>
      <font>
        <b/>
        <i val="0"/>
        <color rgb="FFFF0000"/>
      </font>
    </dxf>
    <dxf>
      <font>
        <color rgb="FF00B050"/>
      </font>
    </dxf>
    <dxf>
      <fill>
        <patternFill patternType="none">
          <bgColor auto="1"/>
        </patternFill>
      </fill>
    </dxf>
    <dxf>
      <fill>
        <patternFill>
          <bgColor theme="0" tint="-0.14996795556505021"/>
        </patternFill>
      </fill>
    </dxf>
    <dxf>
      <fill>
        <patternFill>
          <bgColor rgb="FFFF3948"/>
        </patternFill>
      </fill>
    </dxf>
    <dxf>
      <fill>
        <patternFill>
          <bgColor theme="3" tint="0.59996337778862885"/>
        </patternFill>
      </fill>
    </dxf>
    <dxf>
      <fill>
        <patternFill patternType="solid">
          <bgColor theme="7" tint="0.39994506668294322"/>
        </patternFill>
      </fill>
    </dxf>
    <dxf>
      <font>
        <color rgb="FFFF0000"/>
      </font>
    </dxf>
    <dxf>
      <font>
        <b/>
        <i val="0"/>
        <color rgb="FFFF0000"/>
      </font>
      <fill>
        <patternFill patternType="none">
          <bgColor auto="1"/>
        </patternFill>
      </fill>
    </dxf>
    <dxf>
      <font>
        <b val="0"/>
        <i val="0"/>
        <color auto="1"/>
      </font>
    </dxf>
    <dxf>
      <font>
        <b val="0"/>
        <i val="0"/>
        <color rgb="FF00B050"/>
      </font>
    </dxf>
    <dxf>
      <font>
        <b/>
        <i val="0"/>
        <color rgb="FFFF0000"/>
      </font>
    </dxf>
    <dxf>
      <font>
        <b/>
        <i val="0"/>
        <color rgb="FFFFC000"/>
      </font>
    </dxf>
    <dxf>
      <font>
        <b val="0"/>
        <i val="0"/>
        <color rgb="FF00B050"/>
      </font>
    </dxf>
    <dxf>
      <font>
        <b/>
        <i val="0"/>
        <color rgb="FFFF0000"/>
      </font>
    </dxf>
    <dxf>
      <font>
        <b/>
        <i val="0"/>
        <color rgb="FFFF0000"/>
      </font>
      <fill>
        <patternFill patternType="solid">
          <bgColor rgb="FFFFFFCC"/>
        </patternFill>
      </fill>
    </dxf>
    <dxf>
      <font>
        <color rgb="FF00B050"/>
      </font>
    </dxf>
    <dxf>
      <font>
        <b val="0"/>
        <i val="0"/>
        <color auto="1"/>
      </font>
    </dxf>
    <dxf>
      <font>
        <color rgb="FFFFC000"/>
      </font>
    </dxf>
    <dxf>
      <font>
        <color rgb="FF00B050"/>
      </font>
    </dxf>
    <dxf>
      <font>
        <b/>
        <i val="0"/>
        <color rgb="FFFF0000"/>
      </font>
    </dxf>
    <dxf>
      <font>
        <b/>
        <i val="0"/>
        <color rgb="FFFF0000"/>
      </font>
    </dxf>
    <dxf>
      <fill>
        <patternFill>
          <bgColor theme="0" tint="-0.14996795556505021"/>
        </patternFill>
      </fill>
    </dxf>
    <dxf>
      <fill>
        <patternFill>
          <bgColor rgb="FFFF3948"/>
        </patternFill>
      </fill>
    </dxf>
    <dxf>
      <fill>
        <patternFill>
          <bgColor theme="3" tint="0.59996337778862885"/>
        </patternFill>
      </fill>
    </dxf>
    <dxf>
      <fill>
        <patternFill patternType="none">
          <bgColor auto="1"/>
        </patternFill>
      </fill>
    </dxf>
    <dxf>
      <fill>
        <patternFill patternType="solid">
          <bgColor theme="7" tint="0.39994506668294322"/>
        </patternFill>
      </fill>
    </dxf>
    <dxf>
      <font>
        <color rgb="FFFF0000"/>
      </font>
    </dxf>
    <dxf>
      <font>
        <b/>
        <i val="0"/>
        <color rgb="FFFF0000"/>
      </font>
      <fill>
        <patternFill patternType="none">
          <bgColor auto="1"/>
        </patternFill>
      </fill>
    </dxf>
    <dxf>
      <font>
        <b val="0"/>
        <i val="0"/>
        <color rgb="FF00B050"/>
      </font>
    </dxf>
    <dxf>
      <font>
        <b/>
        <i val="0"/>
        <color rgb="FFFF0000"/>
      </font>
    </dxf>
    <dxf>
      <font>
        <b val="0"/>
        <i val="0"/>
        <color auto="1"/>
      </font>
    </dxf>
    <dxf>
      <font>
        <b val="0"/>
        <i val="0"/>
        <color rgb="FF00B050"/>
      </font>
    </dxf>
    <dxf>
      <font>
        <b/>
        <i val="0"/>
        <color rgb="FFFF0000"/>
      </font>
    </dxf>
    <dxf>
      <font>
        <b/>
        <i val="0"/>
        <color rgb="FFFFC000"/>
      </font>
    </dxf>
    <dxf>
      <font>
        <b/>
        <i val="0"/>
        <color rgb="FFFF0000"/>
      </font>
      <fill>
        <patternFill patternType="solid">
          <bgColor rgb="FFFFFFCC"/>
        </patternFill>
      </fill>
    </dxf>
    <dxf>
      <font>
        <b val="0"/>
        <i val="0"/>
        <color auto="1"/>
      </font>
    </dxf>
    <dxf>
      <font>
        <color rgb="FF00B050"/>
      </font>
    </dxf>
    <dxf>
      <font>
        <b/>
        <i val="0"/>
        <color rgb="FFFF0000"/>
      </font>
    </dxf>
    <dxf>
      <font>
        <color rgb="FFFFC000"/>
      </font>
    </dxf>
    <dxf>
      <font>
        <color rgb="FF00B050"/>
      </font>
    </dxf>
    <dxf>
      <font>
        <b/>
        <i val="0"/>
        <color rgb="FFFF0000"/>
      </font>
    </dxf>
    <dxf>
      <fill>
        <patternFill patternType="none">
          <bgColor auto="1"/>
        </patternFill>
      </fill>
    </dxf>
    <dxf>
      <fill>
        <patternFill>
          <bgColor theme="0" tint="-0.14996795556505021"/>
        </patternFill>
      </fill>
    </dxf>
    <dxf>
      <fill>
        <patternFill>
          <bgColor rgb="FFFF3948"/>
        </patternFill>
      </fill>
    </dxf>
    <dxf>
      <fill>
        <patternFill>
          <bgColor theme="3" tint="0.59996337778862885"/>
        </patternFill>
      </fill>
    </dxf>
    <dxf>
      <fill>
        <patternFill patternType="solid">
          <bgColor theme="7" tint="0.39994506668294322"/>
        </patternFill>
      </fill>
    </dxf>
    <dxf>
      <font>
        <color rgb="FFFF0000"/>
      </font>
    </dxf>
    <dxf>
      <font>
        <b/>
        <i val="0"/>
        <color rgb="FFFF0000"/>
      </font>
      <fill>
        <patternFill patternType="none">
          <bgColor auto="1"/>
        </patternFill>
      </fill>
    </dxf>
    <dxf>
      <font>
        <b/>
        <i val="0"/>
        <color rgb="FFFF0000"/>
      </font>
    </dxf>
    <dxf>
      <font>
        <b/>
        <i val="0"/>
        <color rgb="FFFFC000"/>
      </font>
    </dxf>
    <dxf>
      <font>
        <b val="0"/>
        <i val="0"/>
        <color rgb="FF00B050"/>
      </font>
    </dxf>
    <dxf>
      <font>
        <b/>
        <i val="0"/>
        <color rgb="FFFF0000"/>
      </font>
    </dxf>
    <dxf>
      <font>
        <b val="0"/>
        <i val="0"/>
        <color auto="1"/>
      </font>
    </dxf>
    <dxf>
      <font>
        <b val="0"/>
        <i val="0"/>
        <color rgb="FF00B050"/>
      </font>
    </dxf>
    <dxf>
      <font>
        <b/>
        <i val="0"/>
        <color rgb="FFFF0000"/>
      </font>
      <fill>
        <patternFill patternType="solid">
          <bgColor rgb="FFFFFFCC"/>
        </patternFill>
      </fill>
    </dxf>
    <dxf>
      <font>
        <color rgb="FF00B050"/>
      </font>
    </dxf>
    <dxf>
      <font>
        <color rgb="FF00B050"/>
      </font>
    </dxf>
    <dxf>
      <font>
        <b/>
        <i val="0"/>
        <color rgb="FFFF0000"/>
      </font>
    </dxf>
    <dxf>
      <font>
        <color rgb="FFFFC000"/>
      </font>
    </dxf>
    <dxf>
      <font>
        <b val="0"/>
        <i val="0"/>
        <color auto="1"/>
      </font>
    </dxf>
    <dxf>
      <font>
        <b/>
        <i val="0"/>
        <color rgb="FFFF0000"/>
      </font>
    </dxf>
    <dxf>
      <fill>
        <patternFill patternType="none">
          <bgColor auto="1"/>
        </patternFill>
      </fill>
    </dxf>
    <dxf>
      <fill>
        <patternFill>
          <bgColor theme="0" tint="-0.14996795556505021"/>
        </patternFill>
      </fill>
    </dxf>
    <dxf>
      <fill>
        <patternFill>
          <bgColor rgb="FFFF3948"/>
        </patternFill>
      </fill>
    </dxf>
    <dxf>
      <fill>
        <patternFill>
          <bgColor theme="3" tint="0.59996337778862885"/>
        </patternFill>
      </fill>
    </dxf>
    <dxf>
      <fill>
        <patternFill patternType="solid">
          <bgColor theme="7" tint="0.39994506668294322"/>
        </patternFill>
      </fill>
    </dxf>
    <dxf>
      <font>
        <color rgb="FFFF0000"/>
      </font>
    </dxf>
    <dxf>
      <font>
        <b/>
        <i val="0"/>
        <color rgb="FFFF0000"/>
      </font>
      <fill>
        <patternFill patternType="none">
          <bgColor auto="1"/>
        </patternFill>
      </fill>
    </dxf>
    <dxf>
      <font>
        <b val="0"/>
        <i val="0"/>
        <color auto="1"/>
      </font>
    </dxf>
    <dxf>
      <font>
        <b val="0"/>
        <i val="0"/>
        <color rgb="FF00B050"/>
      </font>
    </dxf>
    <dxf>
      <font>
        <b val="0"/>
        <i val="0"/>
        <color rgb="FF00B050"/>
      </font>
    </dxf>
    <dxf>
      <font>
        <b/>
        <i val="0"/>
        <color rgb="FFFF0000"/>
      </font>
    </dxf>
    <dxf>
      <font>
        <b/>
        <i val="0"/>
        <color rgb="FFFFC000"/>
      </font>
    </dxf>
    <dxf>
      <font>
        <b/>
        <i val="0"/>
        <color rgb="FFFF0000"/>
      </font>
    </dxf>
    <dxf>
      <font>
        <b/>
        <i val="0"/>
        <color rgb="FFFF0000"/>
      </font>
      <fill>
        <patternFill patternType="solid">
          <bgColor rgb="FFFFFFCC"/>
        </patternFill>
      </fill>
    </dxf>
    <dxf>
      <font>
        <b val="0"/>
        <i val="0"/>
        <color auto="1"/>
      </font>
    </dxf>
    <dxf>
      <font>
        <color rgb="FF00B050"/>
      </font>
    </dxf>
    <dxf>
      <font>
        <b/>
        <i val="0"/>
        <color rgb="FFFF0000"/>
      </font>
    </dxf>
    <dxf>
      <font>
        <color rgb="FFFFC000"/>
      </font>
    </dxf>
    <dxf>
      <font>
        <b/>
        <i val="0"/>
        <color rgb="FFFF0000"/>
      </font>
    </dxf>
    <dxf>
      <font>
        <color rgb="FF00B050"/>
      </font>
    </dxf>
    <dxf>
      <fill>
        <patternFill>
          <bgColor rgb="FFFF3948"/>
        </patternFill>
      </fill>
    </dxf>
    <dxf>
      <fill>
        <patternFill>
          <bgColor theme="0" tint="-0.14996795556505021"/>
        </patternFill>
      </fill>
    </dxf>
    <dxf>
      <fill>
        <patternFill patternType="none">
          <bgColor auto="1"/>
        </patternFill>
      </fill>
    </dxf>
    <dxf>
      <fill>
        <patternFill>
          <bgColor theme="3" tint="0.59996337778862885"/>
        </patternFill>
      </fill>
    </dxf>
    <dxf>
      <fill>
        <patternFill patternType="solid">
          <bgColor theme="7" tint="0.39994506668294322"/>
        </patternFill>
      </fill>
    </dxf>
    <dxf>
      <font>
        <color rgb="FFFF0000"/>
      </font>
    </dxf>
    <dxf>
      <font>
        <b/>
        <i val="0"/>
        <color rgb="FFFF0000"/>
      </font>
      <fill>
        <patternFill patternType="none">
          <bgColor auto="1"/>
        </patternFill>
      </fill>
    </dxf>
    <dxf>
      <font>
        <b val="0"/>
        <i val="0"/>
        <color rgb="FF00B050"/>
      </font>
    </dxf>
    <dxf>
      <font>
        <b val="0"/>
        <i val="0"/>
        <color auto="1"/>
      </font>
    </dxf>
    <dxf>
      <font>
        <b/>
        <i val="0"/>
        <color rgb="FFFFC000"/>
      </font>
    </dxf>
    <dxf>
      <font>
        <b val="0"/>
        <i val="0"/>
        <color rgb="FF00B050"/>
      </font>
    </dxf>
    <dxf>
      <font>
        <b/>
        <i val="0"/>
        <color rgb="FFFF0000"/>
      </font>
    </dxf>
    <dxf>
      <font>
        <b/>
        <i val="0"/>
        <color rgb="FFFF0000"/>
      </font>
    </dxf>
    <dxf>
      <font>
        <b/>
        <i val="0"/>
        <color rgb="FFFF0000"/>
      </font>
      <fill>
        <patternFill patternType="solid">
          <bgColor rgb="FFFFFFCC"/>
        </patternFill>
      </fill>
    </dxf>
    <dxf>
      <font>
        <color rgb="FF00B050"/>
      </font>
    </dxf>
    <dxf>
      <font>
        <color rgb="FFFFC000"/>
      </font>
    </dxf>
    <dxf>
      <font>
        <color rgb="FF00B050"/>
      </font>
    </dxf>
    <dxf>
      <font>
        <b/>
        <i val="0"/>
        <color rgb="FFFF0000"/>
      </font>
    </dxf>
    <dxf>
      <font>
        <b/>
        <i val="0"/>
        <color rgb="FFFF0000"/>
      </font>
    </dxf>
    <dxf>
      <font>
        <b val="0"/>
        <i val="0"/>
        <color auto="1"/>
      </font>
    </dxf>
    <dxf>
      <fill>
        <patternFill>
          <bgColor rgb="FFFF3948"/>
        </patternFill>
      </fill>
    </dxf>
    <dxf>
      <fill>
        <patternFill>
          <bgColor theme="3" tint="0.59996337778862885"/>
        </patternFill>
      </fill>
    </dxf>
    <dxf>
      <fill>
        <patternFill>
          <bgColor theme="0" tint="-0.14996795556505021"/>
        </patternFill>
      </fill>
    </dxf>
    <dxf>
      <fill>
        <patternFill patternType="none">
          <bgColor auto="1"/>
        </patternFill>
      </fill>
    </dxf>
    <dxf>
      <fill>
        <patternFill patternType="solid">
          <bgColor theme="7" tint="0.39994506668294322"/>
        </patternFill>
      </fill>
    </dxf>
    <dxf>
      <font>
        <color rgb="FFFF0000"/>
      </font>
    </dxf>
    <dxf>
      <font>
        <b/>
        <i val="0"/>
        <color rgb="FFFF0000"/>
      </font>
      <fill>
        <patternFill patternType="none">
          <bgColor auto="1"/>
        </patternFill>
      </fill>
    </dxf>
    <dxf>
      <font>
        <b val="0"/>
        <i val="0"/>
        <color rgb="FF00B050"/>
      </font>
    </dxf>
    <dxf>
      <font>
        <b val="0"/>
        <i val="0"/>
        <color auto="1"/>
      </font>
    </dxf>
    <dxf>
      <font>
        <b/>
        <i val="0"/>
        <color rgb="FFFFC000"/>
      </font>
    </dxf>
    <dxf>
      <font>
        <b val="0"/>
        <i val="0"/>
        <color rgb="FF00B050"/>
      </font>
    </dxf>
    <dxf>
      <font>
        <b/>
        <i val="0"/>
        <color rgb="FFFF0000"/>
      </font>
    </dxf>
    <dxf>
      <font>
        <b/>
        <i val="0"/>
        <color rgb="FFFF0000"/>
      </font>
    </dxf>
    <dxf>
      <font>
        <b/>
        <i val="0"/>
        <color rgb="FFFF0000"/>
      </font>
      <fill>
        <patternFill patternType="solid">
          <bgColor rgb="FFFFFFCC"/>
        </patternFill>
      </fill>
    </dxf>
    <dxf>
      <font>
        <color rgb="FF00B050"/>
      </font>
    </dxf>
    <dxf>
      <font>
        <b val="0"/>
        <i val="0"/>
        <color auto="1"/>
      </font>
    </dxf>
    <dxf>
      <font>
        <color rgb="FFFFC000"/>
      </font>
    </dxf>
    <dxf>
      <font>
        <color rgb="FF00B050"/>
      </font>
    </dxf>
    <dxf>
      <font>
        <b/>
        <i val="0"/>
        <color rgb="FFFF0000"/>
      </font>
    </dxf>
    <dxf>
      <font>
        <b/>
        <i val="0"/>
        <color rgb="FFFF0000"/>
      </font>
    </dxf>
    <dxf>
      <fill>
        <patternFill>
          <bgColor rgb="FFFF3948"/>
        </patternFill>
      </fill>
    </dxf>
    <dxf>
      <fill>
        <patternFill>
          <bgColor theme="3" tint="0.59996337778862885"/>
        </patternFill>
      </fill>
    </dxf>
    <dxf>
      <fill>
        <patternFill>
          <bgColor theme="0" tint="-0.14996795556505021"/>
        </patternFill>
      </fill>
    </dxf>
    <dxf>
      <fill>
        <patternFill patternType="solid">
          <bgColor theme="7" tint="0.39994506668294322"/>
        </patternFill>
      </fill>
    </dxf>
    <dxf>
      <fill>
        <patternFill patternType="none">
          <bgColor auto="1"/>
        </patternFill>
      </fill>
    </dxf>
    <dxf>
      <font>
        <color rgb="FFFF0000"/>
      </font>
    </dxf>
    <dxf>
      <font>
        <b/>
        <i val="0"/>
        <color rgb="FFFF0000"/>
      </font>
      <fill>
        <patternFill patternType="none">
          <bgColor auto="1"/>
        </patternFill>
      </fill>
    </dxf>
    <dxf>
      <font>
        <b val="0"/>
        <i val="0"/>
        <color rgb="FF00B050"/>
      </font>
    </dxf>
    <dxf>
      <font>
        <b val="0"/>
        <i val="0"/>
        <color auto="1"/>
      </font>
    </dxf>
    <dxf>
      <font>
        <b/>
        <i val="0"/>
        <color rgb="FFFFC000"/>
      </font>
    </dxf>
    <dxf>
      <font>
        <b val="0"/>
        <i val="0"/>
        <color rgb="FF00B050"/>
      </font>
    </dxf>
    <dxf>
      <font>
        <b/>
        <i val="0"/>
        <color rgb="FFFF0000"/>
      </font>
    </dxf>
    <dxf>
      <font>
        <b/>
        <i val="0"/>
        <color rgb="FFFF0000"/>
      </font>
    </dxf>
    <dxf>
      <font>
        <b/>
        <i val="0"/>
        <color rgb="FFFF0000"/>
      </font>
      <fill>
        <patternFill patternType="solid">
          <bgColor rgb="FFFFFFCC"/>
        </patternFill>
      </fill>
    </dxf>
    <dxf>
      <font>
        <color rgb="FF00B050"/>
      </font>
    </dxf>
    <dxf>
      <font>
        <b val="0"/>
        <i val="0"/>
        <color auto="1"/>
      </font>
    </dxf>
    <dxf>
      <font>
        <color rgb="FFFFC000"/>
      </font>
    </dxf>
    <dxf>
      <font>
        <color rgb="FF00B050"/>
      </font>
    </dxf>
    <dxf>
      <font>
        <b/>
        <i val="0"/>
        <color rgb="FFFF0000"/>
      </font>
    </dxf>
    <dxf>
      <font>
        <b/>
        <i val="0"/>
        <color rgb="FFFF0000"/>
      </font>
    </dxf>
    <dxf>
      <fill>
        <patternFill>
          <bgColor rgb="FFFF3948"/>
        </patternFill>
      </fill>
    </dxf>
    <dxf>
      <fill>
        <patternFill>
          <bgColor theme="3" tint="0.59996337778862885"/>
        </patternFill>
      </fill>
    </dxf>
    <dxf>
      <fill>
        <patternFill>
          <bgColor theme="0" tint="-0.14996795556505021"/>
        </patternFill>
      </fill>
    </dxf>
    <dxf>
      <fill>
        <patternFill patternType="solid">
          <bgColor theme="7" tint="0.39994506668294322"/>
        </patternFill>
      </fill>
    </dxf>
    <dxf>
      <fill>
        <patternFill patternType="none">
          <bgColor auto="1"/>
        </patternFill>
      </fill>
    </dxf>
    <dxf>
      <font>
        <color rgb="FFFF0000"/>
      </font>
    </dxf>
    <dxf>
      <font>
        <b/>
        <i val="0"/>
        <color rgb="FFFF0000"/>
      </font>
      <fill>
        <patternFill patternType="none">
          <bgColor auto="1"/>
        </patternFill>
      </fill>
    </dxf>
    <dxf>
      <font>
        <b val="0"/>
        <i val="0"/>
        <color rgb="FF00B050"/>
      </font>
    </dxf>
    <dxf>
      <font>
        <b val="0"/>
        <i val="0"/>
        <color auto="1"/>
      </font>
    </dxf>
    <dxf>
      <font>
        <b/>
        <i val="0"/>
        <color rgb="FFFFC000"/>
      </font>
    </dxf>
    <dxf>
      <font>
        <b val="0"/>
        <i val="0"/>
        <color rgb="FF00B050"/>
      </font>
    </dxf>
    <dxf>
      <font>
        <b/>
        <i val="0"/>
        <color rgb="FFFF0000"/>
      </font>
    </dxf>
    <dxf>
      <font>
        <b/>
        <i val="0"/>
        <color rgb="FFFF0000"/>
      </font>
    </dxf>
    <dxf>
      <font>
        <b/>
        <i val="0"/>
        <color rgb="FFFF0000"/>
      </font>
      <fill>
        <patternFill patternType="solid">
          <bgColor rgb="FFFFFFCC"/>
        </patternFill>
      </fill>
    </dxf>
    <dxf>
      <font>
        <color rgb="FF00B050"/>
      </font>
    </dxf>
    <dxf>
      <font>
        <b/>
        <i val="0"/>
        <color rgb="FFFF0000"/>
      </font>
    </dxf>
    <dxf>
      <font>
        <color rgb="FFFFC000"/>
      </font>
    </dxf>
    <dxf>
      <font>
        <color rgb="FF00B050"/>
      </font>
    </dxf>
    <dxf>
      <font>
        <b/>
        <i val="0"/>
        <color rgb="FFFF0000"/>
      </font>
    </dxf>
    <dxf>
      <font>
        <b val="0"/>
        <i val="0"/>
        <color auto="1"/>
      </font>
    </dxf>
    <dxf>
      <fill>
        <patternFill>
          <bgColor rgb="FFFF3948"/>
        </patternFill>
      </fill>
    </dxf>
    <dxf>
      <fill>
        <patternFill>
          <bgColor theme="3" tint="0.59996337778862885"/>
        </patternFill>
      </fill>
    </dxf>
    <dxf>
      <fill>
        <patternFill>
          <bgColor theme="0" tint="-0.14996795556505021"/>
        </patternFill>
      </fill>
    </dxf>
    <dxf>
      <fill>
        <patternFill patternType="none">
          <bgColor auto="1"/>
        </patternFill>
      </fill>
    </dxf>
    <dxf>
      <fill>
        <patternFill patternType="solid">
          <bgColor theme="7" tint="0.39994506668294322"/>
        </patternFill>
      </fill>
    </dxf>
    <dxf>
      <font>
        <color rgb="FFFF0000"/>
      </font>
    </dxf>
    <dxf>
      <font>
        <b/>
        <i val="0"/>
        <color rgb="FFFF0000"/>
      </font>
      <fill>
        <patternFill patternType="none">
          <bgColor auto="1"/>
        </patternFill>
      </fill>
    </dxf>
    <dxf>
      <font>
        <b/>
        <i val="0"/>
        <color rgb="FFFF0000"/>
      </font>
    </dxf>
    <dxf>
      <font>
        <b/>
        <i val="0"/>
        <color rgb="FFFFC000"/>
      </font>
    </dxf>
    <dxf>
      <font>
        <b val="0"/>
        <i val="0"/>
        <color rgb="FF00B050"/>
      </font>
    </dxf>
    <dxf>
      <font>
        <b/>
        <i val="0"/>
        <color rgb="FFFF0000"/>
      </font>
    </dxf>
    <dxf>
      <font>
        <b val="0"/>
        <i val="0"/>
        <color rgb="FF00B050"/>
      </font>
    </dxf>
    <dxf>
      <font>
        <b val="0"/>
        <i val="0"/>
        <color auto="1"/>
      </font>
    </dxf>
    <dxf>
      <font>
        <b/>
        <i val="0"/>
        <color rgb="FFFF0000"/>
      </font>
      <fill>
        <patternFill patternType="solid">
          <bgColor rgb="FFFFFFCC"/>
        </patternFill>
      </fill>
    </dxf>
    <dxf>
      <font>
        <b/>
        <i val="0"/>
        <color rgb="FFFF0000"/>
      </font>
    </dxf>
    <dxf>
      <font>
        <b val="0"/>
        <i val="0"/>
        <color auto="1"/>
      </font>
    </dxf>
    <dxf>
      <font>
        <color rgb="FF00B050"/>
      </font>
    </dxf>
    <dxf>
      <font>
        <b/>
        <i val="0"/>
        <color rgb="FFFF0000"/>
      </font>
    </dxf>
    <dxf>
      <font>
        <color rgb="FFFFC000"/>
      </font>
    </dxf>
    <dxf>
      <font>
        <color rgb="FF00B050"/>
      </font>
    </dxf>
    <dxf>
      <fill>
        <patternFill>
          <bgColor theme="3" tint="0.59996337778862885"/>
        </patternFill>
      </fill>
    </dxf>
    <dxf>
      <fill>
        <patternFill patternType="none">
          <bgColor auto="1"/>
        </patternFill>
      </fill>
    </dxf>
    <dxf>
      <fill>
        <patternFill patternType="solid">
          <bgColor theme="7" tint="0.39994506668294322"/>
        </patternFill>
      </fill>
    </dxf>
    <dxf>
      <fill>
        <patternFill>
          <bgColor theme="0" tint="-0.14996795556505021"/>
        </patternFill>
      </fill>
    </dxf>
    <dxf>
      <fill>
        <patternFill>
          <bgColor rgb="FFFF3948"/>
        </patternFill>
      </fill>
    </dxf>
    <dxf>
      <font>
        <color rgb="FFFF0000"/>
      </font>
    </dxf>
    <dxf>
      <font>
        <b/>
        <i val="0"/>
        <color rgb="FFFF0000"/>
      </font>
      <fill>
        <patternFill patternType="none">
          <bgColor auto="1"/>
        </patternFill>
      </fill>
    </dxf>
    <dxf>
      <font>
        <b val="0"/>
        <i val="0"/>
        <color auto="1"/>
      </font>
    </dxf>
    <dxf>
      <font>
        <b val="0"/>
        <i val="0"/>
        <color rgb="FF00B050"/>
      </font>
    </dxf>
    <dxf>
      <font>
        <b/>
        <i val="0"/>
        <color rgb="FFFF0000"/>
      </font>
    </dxf>
    <dxf>
      <font>
        <b/>
        <i val="0"/>
        <color rgb="FFFFC000"/>
      </font>
    </dxf>
    <dxf>
      <font>
        <b val="0"/>
        <i val="0"/>
        <color rgb="FF00B050"/>
      </font>
    </dxf>
    <dxf>
      <font>
        <b/>
        <i val="0"/>
        <color rgb="FFFF0000"/>
      </font>
    </dxf>
    <dxf>
      <font>
        <b/>
        <i val="0"/>
        <color rgb="FFFF0000"/>
      </font>
      <fill>
        <patternFill patternType="solid">
          <bgColor rgb="FFFFFFCC"/>
        </patternFill>
      </fill>
    </dxf>
    <dxf>
      <font>
        <b val="0"/>
        <i val="0"/>
        <color auto="1"/>
      </font>
    </dxf>
    <dxf>
      <font>
        <color rgb="FF00B050"/>
      </font>
    </dxf>
    <dxf>
      <font>
        <b/>
        <i val="0"/>
        <color rgb="FFFF0000"/>
      </font>
    </dxf>
    <dxf>
      <font>
        <color rgb="FFFFC000"/>
      </font>
    </dxf>
    <dxf>
      <font>
        <color rgb="FF00B050"/>
      </font>
    </dxf>
    <dxf>
      <font>
        <b/>
        <i val="0"/>
        <color rgb="FFFF0000"/>
      </font>
    </dxf>
    <dxf>
      <fill>
        <patternFill>
          <bgColor theme="0" tint="-0.14996795556505021"/>
        </patternFill>
      </fill>
    </dxf>
    <dxf>
      <fill>
        <patternFill patternType="none">
          <bgColor auto="1"/>
        </patternFill>
      </fill>
    </dxf>
    <dxf>
      <fill>
        <patternFill patternType="solid">
          <bgColor theme="7" tint="0.39994506668294322"/>
        </patternFill>
      </fill>
    </dxf>
    <dxf>
      <fill>
        <patternFill>
          <bgColor theme="3" tint="0.59996337778862885"/>
        </patternFill>
      </fill>
    </dxf>
    <dxf>
      <fill>
        <patternFill>
          <bgColor rgb="FFFF3948"/>
        </patternFill>
      </fill>
    </dxf>
    <dxf>
      <font>
        <color rgb="FFFF0000"/>
      </font>
    </dxf>
    <dxf>
      <font>
        <b/>
        <i val="0"/>
        <color rgb="FFFF0000"/>
      </font>
      <fill>
        <patternFill patternType="none">
          <bgColor auto="1"/>
        </patternFill>
      </fill>
    </dxf>
    <dxf>
      <font>
        <b val="0"/>
        <i val="0"/>
        <color auto="1"/>
      </font>
    </dxf>
    <dxf>
      <font>
        <b val="0"/>
        <i val="0"/>
        <color rgb="FF00B050"/>
      </font>
    </dxf>
    <dxf>
      <font>
        <b val="0"/>
        <i val="0"/>
        <color rgb="FF00B050"/>
      </font>
    </dxf>
    <dxf>
      <font>
        <b/>
        <i val="0"/>
        <color rgb="FFFFC000"/>
      </font>
    </dxf>
    <dxf>
      <font>
        <b/>
        <i val="0"/>
        <color rgb="FFFF0000"/>
      </font>
    </dxf>
    <dxf>
      <font>
        <b/>
        <i val="0"/>
        <color rgb="FFFF0000"/>
      </font>
    </dxf>
    <dxf>
      <font>
        <b/>
        <i val="0"/>
        <color rgb="FFFF0000"/>
      </font>
      <fill>
        <patternFill patternType="solid">
          <bgColor rgb="FFFFFFCC"/>
        </patternFill>
      </fill>
    </dxf>
    <dxf>
      <font>
        <b/>
        <i val="0"/>
        <color rgb="FFFF0000"/>
      </font>
    </dxf>
    <dxf>
      <font>
        <color rgb="FF00B050"/>
      </font>
    </dxf>
    <dxf>
      <font>
        <color rgb="FF00B050"/>
      </font>
    </dxf>
    <dxf>
      <font>
        <color rgb="FFFFC000"/>
      </font>
    </dxf>
    <dxf>
      <font>
        <b/>
        <i val="0"/>
        <color rgb="FFFF0000"/>
      </font>
    </dxf>
    <dxf>
      <font>
        <b val="0"/>
        <i val="0"/>
        <color auto="1"/>
      </font>
    </dxf>
    <dxf>
      <fill>
        <patternFill patternType="solid">
          <bgColor theme="7" tint="0.39994506668294322"/>
        </patternFill>
      </fill>
    </dxf>
    <dxf>
      <fill>
        <patternFill patternType="none">
          <bgColor auto="1"/>
        </patternFill>
      </fill>
    </dxf>
    <dxf>
      <fill>
        <patternFill>
          <bgColor theme="0" tint="-0.14996795556505021"/>
        </patternFill>
      </fill>
    </dxf>
    <dxf>
      <fill>
        <patternFill>
          <bgColor rgb="FFFF3948"/>
        </patternFill>
      </fill>
    </dxf>
    <dxf>
      <fill>
        <patternFill>
          <bgColor theme="3" tint="0.59996337778862885"/>
        </patternFill>
      </fill>
    </dxf>
    <dxf>
      <font>
        <color rgb="FFFF0000"/>
      </font>
    </dxf>
    <dxf>
      <font>
        <b/>
        <i val="0"/>
        <color rgb="FFFF0000"/>
      </font>
      <fill>
        <patternFill patternType="none">
          <bgColor auto="1"/>
        </patternFill>
      </fill>
    </dxf>
    <dxf>
      <font>
        <b val="0"/>
        <i val="0"/>
        <color auto="1"/>
      </font>
    </dxf>
    <dxf>
      <font>
        <b val="0"/>
        <i val="0"/>
        <color rgb="FF00B050"/>
      </font>
    </dxf>
    <dxf>
      <font>
        <b/>
        <i val="0"/>
        <color rgb="FFFF0000"/>
      </font>
    </dxf>
    <dxf>
      <font>
        <b val="0"/>
        <i val="0"/>
        <color rgb="FF00B050"/>
      </font>
    </dxf>
    <dxf>
      <font>
        <b/>
        <i val="0"/>
        <color rgb="FFFFC000"/>
      </font>
    </dxf>
    <dxf>
      <font>
        <b/>
        <i val="0"/>
        <color rgb="FFFF0000"/>
      </font>
    </dxf>
    <dxf>
      <font>
        <b/>
        <i val="0"/>
        <color rgb="FFFF0000"/>
      </font>
      <fill>
        <patternFill patternType="solid">
          <bgColor rgb="FFFFFFCC"/>
        </patternFill>
      </fill>
    </dxf>
    <dxf>
      <font>
        <b val="0"/>
        <i val="0"/>
        <color auto="1"/>
      </font>
    </dxf>
    <dxf>
      <font>
        <color rgb="FF00B050"/>
      </font>
    </dxf>
    <dxf>
      <font>
        <color rgb="FFFFC000"/>
      </font>
    </dxf>
    <dxf>
      <font>
        <color rgb="FF00B050"/>
      </font>
    </dxf>
    <dxf>
      <font>
        <b/>
        <i val="0"/>
        <color rgb="FFFF0000"/>
      </font>
    </dxf>
    <dxf>
      <font>
        <b/>
        <i val="0"/>
        <color rgb="FFFF0000"/>
      </font>
    </dxf>
    <dxf>
      <fill>
        <patternFill patternType="solid">
          <bgColor theme="7" tint="0.39994506668294322"/>
        </patternFill>
      </fill>
    </dxf>
    <dxf>
      <fill>
        <patternFill>
          <bgColor rgb="FFFF3948"/>
        </patternFill>
      </fill>
    </dxf>
    <dxf>
      <fill>
        <patternFill>
          <bgColor theme="3" tint="0.59996337778862885"/>
        </patternFill>
      </fill>
    </dxf>
    <dxf>
      <fill>
        <patternFill patternType="none">
          <bgColor auto="1"/>
        </patternFill>
      </fill>
    </dxf>
    <dxf>
      <fill>
        <patternFill>
          <bgColor theme="0" tint="-0.14996795556505021"/>
        </patternFill>
      </fill>
    </dxf>
    <dxf>
      <font>
        <color rgb="FFFF0000"/>
      </font>
    </dxf>
    <dxf>
      <font>
        <b/>
        <i val="0"/>
        <color rgb="FFFF0000"/>
      </font>
      <fill>
        <patternFill patternType="none">
          <bgColor auto="1"/>
        </patternFill>
      </fill>
    </dxf>
    <dxf>
      <font>
        <b val="0"/>
        <i val="0"/>
        <color rgb="FF00B050"/>
      </font>
    </dxf>
    <dxf>
      <font>
        <b val="0"/>
        <i val="0"/>
        <color auto="1"/>
      </font>
    </dxf>
    <dxf>
      <font>
        <b/>
        <i val="0"/>
        <color rgb="FFFFC000"/>
      </font>
    </dxf>
    <dxf>
      <font>
        <b val="0"/>
        <i val="0"/>
        <color rgb="FF00B050"/>
      </font>
    </dxf>
    <dxf>
      <font>
        <b/>
        <i val="0"/>
        <color rgb="FFFF0000"/>
      </font>
    </dxf>
    <dxf>
      <font>
        <b/>
        <i val="0"/>
        <color rgb="FFFF0000"/>
      </font>
    </dxf>
    <dxf>
      <font>
        <b/>
        <i val="0"/>
        <color rgb="FFFF0000"/>
      </font>
      <fill>
        <patternFill patternType="solid">
          <bgColor rgb="FFFFFFCC"/>
        </patternFill>
      </fill>
    </dxf>
    <dxf>
      <font>
        <b/>
        <i val="0"/>
        <color rgb="FFFF0000"/>
      </font>
    </dxf>
    <dxf>
      <font>
        <color rgb="FF00B050"/>
      </font>
    </dxf>
    <dxf>
      <font>
        <color rgb="FFFFC000"/>
      </font>
    </dxf>
    <dxf>
      <font>
        <b/>
        <i val="0"/>
        <color rgb="FFFF0000"/>
      </font>
    </dxf>
    <dxf>
      <font>
        <b val="0"/>
        <i val="0"/>
        <color auto="1"/>
      </font>
    </dxf>
    <dxf>
      <font>
        <b val="0"/>
        <i val="0"/>
        <color rgb="FF00B050"/>
      </font>
    </dxf>
    <dxf>
      <fill>
        <patternFill>
          <bgColor rgb="FFFF3948"/>
        </patternFill>
      </fill>
    </dxf>
    <dxf>
      <fill>
        <patternFill>
          <bgColor theme="3" tint="0.59996337778862885"/>
        </patternFill>
      </fill>
    </dxf>
    <dxf>
      <fill>
        <patternFill>
          <bgColor theme="0" tint="-0.14996795556505021"/>
        </patternFill>
      </fill>
    </dxf>
    <dxf>
      <fill>
        <patternFill patternType="none">
          <bgColor auto="1"/>
        </patternFill>
      </fill>
    </dxf>
    <dxf>
      <fill>
        <patternFill patternType="solid">
          <bgColor theme="7" tint="0.39994506668294322"/>
        </patternFill>
      </fill>
    </dxf>
    <dxf>
      <font>
        <color rgb="FFFF0000"/>
      </font>
    </dxf>
    <dxf>
      <font>
        <b/>
        <i val="0"/>
        <color rgb="FFFF0000"/>
      </font>
      <fill>
        <patternFill patternType="none">
          <bgColor auto="1"/>
        </patternFill>
      </fill>
    </dxf>
    <dxf>
      <font>
        <b val="0"/>
        <i val="0"/>
        <color rgb="FF00B050"/>
      </font>
    </dxf>
    <dxf>
      <font>
        <b val="0"/>
        <i val="0"/>
        <color auto="1"/>
      </font>
    </dxf>
    <dxf>
      <font>
        <b val="0"/>
        <i val="0"/>
        <color rgb="FF00B050"/>
      </font>
    </dxf>
    <dxf>
      <font>
        <b/>
        <i val="0"/>
        <color rgb="FFFF0000"/>
      </font>
    </dxf>
    <dxf>
      <font>
        <b/>
        <i val="0"/>
        <color rgb="FFFFC000"/>
      </font>
    </dxf>
    <dxf>
      <font>
        <b/>
        <i val="0"/>
        <color rgb="FFFF0000"/>
      </font>
    </dxf>
    <dxf>
      <font>
        <b/>
        <i val="0"/>
        <color rgb="FFFF0000"/>
      </font>
      <fill>
        <patternFill patternType="solid">
          <bgColor rgb="FFFFFFCC"/>
        </patternFill>
      </fill>
    </dxf>
    <dxf>
      <font>
        <b/>
        <i val="0"/>
        <color rgb="FFFF0000"/>
      </font>
    </dxf>
    <dxf>
      <font>
        <color rgb="FF00B050"/>
      </font>
    </dxf>
    <dxf>
      <font>
        <color rgb="FFFFC000"/>
      </font>
    </dxf>
    <dxf>
      <font>
        <b/>
        <i val="0"/>
        <color rgb="FFFF0000"/>
      </font>
    </dxf>
    <dxf>
      <font>
        <color rgb="FF00B050"/>
      </font>
    </dxf>
    <dxf>
      <font>
        <b val="0"/>
        <i val="0"/>
        <color auto="1"/>
      </font>
    </dxf>
    <dxf>
      <fill>
        <patternFill patternType="none">
          <bgColor auto="1"/>
        </patternFill>
      </fill>
    </dxf>
    <dxf>
      <fill>
        <patternFill>
          <bgColor rgb="FFFF3948"/>
        </patternFill>
      </fill>
    </dxf>
    <dxf>
      <fill>
        <patternFill>
          <bgColor theme="3" tint="0.59996337778862885"/>
        </patternFill>
      </fill>
    </dxf>
    <dxf>
      <fill>
        <patternFill>
          <bgColor theme="0" tint="-0.14996795556505021"/>
        </patternFill>
      </fill>
    </dxf>
    <dxf>
      <fill>
        <patternFill patternType="solid">
          <bgColor theme="7" tint="0.39994506668294322"/>
        </patternFill>
      </fill>
    </dxf>
    <dxf>
      <font>
        <color rgb="FFFF0000"/>
      </font>
    </dxf>
    <dxf>
      <font>
        <b/>
        <i val="0"/>
        <color rgb="FFFF0000"/>
      </font>
      <fill>
        <patternFill patternType="none">
          <bgColor auto="1"/>
        </patternFill>
      </fill>
    </dxf>
    <dxf>
      <font>
        <b val="0"/>
        <i val="0"/>
        <color rgb="FF00B050"/>
      </font>
    </dxf>
    <dxf>
      <font>
        <b/>
        <i val="0"/>
        <color rgb="FFFF0000"/>
      </font>
    </dxf>
    <dxf>
      <font>
        <b/>
        <i val="0"/>
        <color rgb="FFFF0000"/>
      </font>
    </dxf>
    <dxf>
      <font>
        <b val="0"/>
        <i val="0"/>
        <color rgb="FF00B050"/>
      </font>
    </dxf>
    <dxf>
      <font>
        <b/>
        <i val="0"/>
        <color rgb="FFFFC000"/>
      </font>
    </dxf>
    <dxf>
      <font>
        <b val="0"/>
        <i val="0"/>
        <color auto="1"/>
      </font>
    </dxf>
    <dxf>
      <font>
        <b/>
        <i val="0"/>
        <color rgb="FFFF0000"/>
      </font>
      <fill>
        <patternFill patternType="solid">
          <bgColor rgb="FFFFFFCC"/>
        </patternFill>
      </fill>
    </dxf>
    <dxf>
      <font>
        <b/>
        <i val="0"/>
        <color rgb="FFFF0000"/>
      </font>
    </dxf>
    <dxf>
      <font>
        <color rgb="FF00B050"/>
      </font>
    </dxf>
    <dxf>
      <font>
        <b val="0"/>
        <i val="0"/>
        <color auto="1"/>
      </font>
    </dxf>
    <dxf>
      <font>
        <b val="0"/>
        <i val="0"/>
        <color rgb="FF00B050"/>
      </font>
    </dxf>
    <dxf>
      <font>
        <b/>
        <i val="0"/>
        <color rgb="FFFF0000"/>
      </font>
    </dxf>
    <dxf>
      <font>
        <color rgb="FFFFC000"/>
      </font>
    </dxf>
    <dxf>
      <fill>
        <patternFill patternType="none">
          <bgColor auto="1"/>
        </patternFill>
      </fill>
    </dxf>
    <dxf>
      <fill>
        <patternFill>
          <bgColor theme="3" tint="0.59996337778862885"/>
        </patternFill>
      </fill>
    </dxf>
    <dxf>
      <fill>
        <patternFill>
          <bgColor rgb="FFFF3948"/>
        </patternFill>
      </fill>
    </dxf>
    <dxf>
      <fill>
        <patternFill>
          <bgColor theme="0" tint="-0.14996795556505021"/>
        </patternFill>
      </fill>
    </dxf>
    <dxf>
      <fill>
        <patternFill patternType="solid">
          <bgColor theme="7" tint="0.39994506668294322"/>
        </patternFill>
      </fill>
    </dxf>
    <dxf>
      <font>
        <color rgb="FFFF0000"/>
      </font>
    </dxf>
    <dxf>
      <font>
        <b/>
        <i val="0"/>
        <color rgb="FFFF0000"/>
      </font>
      <fill>
        <patternFill patternType="none">
          <bgColor auto="1"/>
        </patternFill>
      </fill>
    </dxf>
    <dxf>
      <font>
        <b val="0"/>
        <i val="0"/>
        <color rgb="FF00B050"/>
      </font>
    </dxf>
    <dxf>
      <font>
        <b/>
        <i val="0"/>
        <color rgb="FFFFC000"/>
      </font>
    </dxf>
    <dxf>
      <font>
        <b val="0"/>
        <i val="0"/>
        <color rgb="FF00B050"/>
      </font>
    </dxf>
    <dxf>
      <font>
        <b/>
        <i val="0"/>
        <color rgb="FFFF0000"/>
      </font>
    </dxf>
    <dxf>
      <font>
        <b/>
        <i val="0"/>
        <color rgb="FFFF0000"/>
      </font>
    </dxf>
    <dxf>
      <font>
        <b val="0"/>
        <i val="0"/>
        <color auto="1"/>
      </font>
    </dxf>
    <dxf>
      <font>
        <b/>
        <i val="0"/>
        <color rgb="FFFF0000"/>
      </font>
      <fill>
        <patternFill patternType="solid">
          <bgColor rgb="FFFFFFCC"/>
        </patternFill>
      </fill>
    </dxf>
    <dxf>
      <font>
        <b/>
        <i val="0"/>
        <color rgb="FFFF0000"/>
      </font>
    </dxf>
    <dxf>
      <font>
        <b val="0"/>
        <i val="0"/>
        <color auto="1"/>
      </font>
    </dxf>
    <dxf>
      <font>
        <b/>
        <i val="0"/>
        <color rgb="FFFF0000"/>
      </font>
    </dxf>
    <dxf>
      <font>
        <color rgb="FFFFC000"/>
      </font>
    </dxf>
    <dxf>
      <font>
        <color rgb="FF00B050"/>
      </font>
    </dxf>
    <dxf>
      <font>
        <color rgb="FF00B050"/>
      </font>
    </dxf>
    <dxf>
      <fill>
        <patternFill patternType="none">
          <bgColor auto="1"/>
        </patternFill>
      </fill>
    </dxf>
    <dxf>
      <fill>
        <patternFill>
          <bgColor rgb="FFFF3948"/>
        </patternFill>
      </fill>
    </dxf>
    <dxf>
      <fill>
        <patternFill>
          <bgColor theme="3" tint="0.59996337778862885"/>
        </patternFill>
      </fill>
    </dxf>
    <dxf>
      <fill>
        <patternFill patternType="solid">
          <bgColor theme="7" tint="0.39994506668294322"/>
        </patternFill>
      </fill>
    </dxf>
    <dxf>
      <fill>
        <patternFill>
          <bgColor theme="0" tint="-0.14996795556505021"/>
        </patternFill>
      </fill>
    </dxf>
    <dxf>
      <font>
        <color rgb="FFFF0000"/>
      </font>
    </dxf>
    <dxf>
      <font>
        <b/>
        <i val="0"/>
        <color rgb="FFFF0000"/>
      </font>
      <fill>
        <patternFill patternType="none">
          <bgColor auto="1"/>
        </patternFill>
      </fill>
    </dxf>
    <dxf>
      <font>
        <b val="0"/>
        <i val="0"/>
        <color rgb="FF00B050"/>
      </font>
    </dxf>
    <dxf>
      <font>
        <b val="0"/>
        <i val="0"/>
        <color auto="1"/>
      </font>
    </dxf>
    <dxf>
      <font>
        <b val="0"/>
        <i val="0"/>
        <color rgb="FF00B050"/>
      </font>
    </dxf>
    <dxf>
      <font>
        <b/>
        <i val="0"/>
        <color rgb="FFFF0000"/>
      </font>
    </dxf>
    <dxf>
      <font>
        <b/>
        <i val="0"/>
        <color rgb="FFFFC000"/>
      </font>
    </dxf>
    <dxf>
      <font>
        <b/>
        <i val="0"/>
        <color rgb="FFFF0000"/>
      </font>
    </dxf>
    <dxf>
      <font>
        <b/>
        <i val="0"/>
        <color rgb="FFFF0000"/>
      </font>
      <fill>
        <patternFill patternType="solid">
          <bgColor rgb="FFFFFFCC"/>
        </patternFill>
      </fill>
    </dxf>
    <dxf>
      <font>
        <b val="0"/>
        <i val="0"/>
        <color auto="1"/>
      </font>
    </dxf>
    <dxf>
      <font>
        <color rgb="FF00B050"/>
      </font>
    </dxf>
    <dxf>
      <font>
        <b/>
        <i val="0"/>
        <color rgb="FFFF0000"/>
      </font>
    </dxf>
    <dxf>
      <font>
        <color rgb="FFFFC000"/>
      </font>
    </dxf>
    <dxf>
      <font>
        <color rgb="FF00B050"/>
      </font>
    </dxf>
    <dxf>
      <font>
        <b/>
        <i val="0"/>
        <color rgb="FFFF0000"/>
      </font>
    </dxf>
    <dxf>
      <fill>
        <patternFill patternType="solid">
          <bgColor theme="7" tint="0.39994506668294322"/>
        </patternFill>
      </fill>
    </dxf>
    <dxf>
      <fill>
        <patternFill patternType="none">
          <bgColor auto="1"/>
        </patternFill>
      </fill>
    </dxf>
    <dxf>
      <fill>
        <patternFill>
          <bgColor theme="0" tint="-0.14996795556505021"/>
        </patternFill>
      </fill>
    </dxf>
    <dxf>
      <fill>
        <patternFill>
          <bgColor theme="3" tint="0.59996337778862885"/>
        </patternFill>
      </fill>
    </dxf>
    <dxf>
      <fill>
        <patternFill>
          <bgColor rgb="FFFF3948"/>
        </patternFill>
      </fill>
    </dxf>
    <dxf>
      <font>
        <color rgb="FFFF0000"/>
      </font>
    </dxf>
    <dxf>
      <font>
        <b/>
        <i val="0"/>
        <color rgb="FFFF0000"/>
      </font>
      <fill>
        <patternFill patternType="none">
          <bgColor auto="1"/>
        </patternFill>
      </fill>
    </dxf>
    <dxf>
      <font>
        <b/>
        <i val="0"/>
        <color rgb="FFFF0000"/>
      </font>
    </dxf>
    <dxf>
      <font>
        <b val="0"/>
        <i val="0"/>
        <color rgb="FF00B050"/>
      </font>
    </dxf>
    <dxf>
      <font>
        <b val="0"/>
        <i val="0"/>
        <color rgb="FF00B050"/>
      </font>
    </dxf>
    <dxf>
      <font>
        <b/>
        <i val="0"/>
        <color rgb="FFFF0000"/>
      </font>
    </dxf>
    <dxf>
      <font>
        <b/>
        <i val="0"/>
        <color rgb="FFFFC000"/>
      </font>
    </dxf>
    <dxf>
      <font>
        <b val="0"/>
        <i val="0"/>
        <color auto="1"/>
      </font>
    </dxf>
    <dxf>
      <font>
        <b/>
        <i val="0"/>
        <color rgb="FFFF0000"/>
      </font>
      <fill>
        <patternFill patternType="solid">
          <bgColor rgb="FFFFFFCC"/>
        </patternFill>
      </fill>
    </dxf>
    <dxf>
      <font>
        <color rgb="FFFFC000"/>
      </font>
    </dxf>
    <dxf>
      <font>
        <color rgb="FF00B050"/>
      </font>
    </dxf>
    <dxf>
      <font>
        <b/>
        <i val="0"/>
        <color rgb="FFFF0000"/>
      </font>
    </dxf>
    <dxf>
      <font>
        <b/>
        <i val="0"/>
        <color rgb="FFFF0000"/>
      </font>
    </dxf>
    <dxf>
      <font>
        <b val="0"/>
        <i val="0"/>
        <color auto="1"/>
      </font>
    </dxf>
    <dxf>
      <font>
        <color rgb="FF00B050"/>
      </font>
    </dxf>
    <dxf>
      <fill>
        <patternFill>
          <bgColor theme="0" tint="-0.14996795556505021"/>
        </patternFill>
      </fill>
    </dxf>
    <dxf>
      <fill>
        <patternFill patternType="solid">
          <bgColor theme="7" tint="0.39994506668294322"/>
        </patternFill>
      </fill>
    </dxf>
    <dxf>
      <fill>
        <patternFill>
          <bgColor rgb="FFFF3948"/>
        </patternFill>
      </fill>
    </dxf>
    <dxf>
      <fill>
        <patternFill patternType="none">
          <bgColor auto="1"/>
        </patternFill>
      </fill>
    </dxf>
    <dxf>
      <fill>
        <patternFill>
          <bgColor theme="3" tint="0.59996337778862885"/>
        </patternFill>
      </fill>
    </dxf>
    <dxf>
      <font>
        <color rgb="FFFF0000"/>
      </font>
    </dxf>
    <dxf>
      <font>
        <b/>
        <i val="0"/>
        <color rgb="FFFF0000"/>
      </font>
      <fill>
        <patternFill patternType="none">
          <bgColor auto="1"/>
        </patternFill>
      </fill>
    </dxf>
    <dxf>
      <font>
        <b/>
        <i val="0"/>
        <color rgb="FFFFC000"/>
      </font>
    </dxf>
    <dxf>
      <font>
        <b val="0"/>
        <i val="0"/>
        <color rgb="FF00B050"/>
      </font>
    </dxf>
    <dxf>
      <font>
        <b val="0"/>
        <i val="0"/>
        <color rgb="FF00B050"/>
      </font>
    </dxf>
    <dxf>
      <font>
        <b val="0"/>
        <i val="0"/>
        <color auto="1"/>
      </font>
    </dxf>
    <dxf>
      <font>
        <b/>
        <i val="0"/>
        <color rgb="FFFF0000"/>
      </font>
    </dxf>
    <dxf>
      <font>
        <b/>
        <i val="0"/>
        <color rgb="FFFF0000"/>
      </font>
    </dxf>
    <dxf>
      <font>
        <b/>
        <i val="0"/>
        <color rgb="FFFF0000"/>
      </font>
      <fill>
        <patternFill patternType="solid">
          <bgColor rgb="FFFFFFCC"/>
        </patternFill>
      </fill>
    </dxf>
    <dxf>
      <font>
        <b val="0"/>
        <i val="0"/>
        <color auto="1"/>
      </font>
    </dxf>
    <dxf>
      <font>
        <color rgb="FF00B050"/>
      </font>
    </dxf>
    <dxf>
      <font>
        <b/>
        <i val="0"/>
        <color rgb="FFFF0000"/>
      </font>
    </dxf>
    <dxf>
      <font>
        <color rgb="FF00B050"/>
      </font>
    </dxf>
    <dxf>
      <font>
        <color rgb="FFFFC000"/>
      </font>
    </dxf>
    <dxf>
      <font>
        <b/>
        <i val="0"/>
        <color rgb="FFFF0000"/>
      </font>
    </dxf>
    <dxf>
      <fill>
        <patternFill patternType="solid">
          <bgColor theme="7" tint="0.39994506668294322"/>
        </patternFill>
      </fill>
    </dxf>
    <dxf>
      <fill>
        <patternFill patternType="none">
          <bgColor auto="1"/>
        </patternFill>
      </fill>
    </dxf>
    <dxf>
      <fill>
        <patternFill>
          <bgColor theme="3" tint="0.59996337778862885"/>
        </patternFill>
      </fill>
    </dxf>
    <dxf>
      <fill>
        <patternFill>
          <bgColor theme="0" tint="-0.14996795556505021"/>
        </patternFill>
      </fill>
    </dxf>
    <dxf>
      <fill>
        <patternFill>
          <bgColor rgb="FFFF3948"/>
        </patternFill>
      </fill>
    </dxf>
    <dxf>
      <font>
        <color rgb="FFFF0000"/>
      </font>
    </dxf>
    <dxf>
      <font>
        <b/>
        <i val="0"/>
        <color rgb="FFFF0000"/>
      </font>
      <fill>
        <patternFill patternType="none">
          <bgColor auto="1"/>
        </patternFill>
      </fill>
    </dxf>
    <dxf>
      <font>
        <b/>
        <i val="0"/>
        <color rgb="FFFFC000"/>
      </font>
    </dxf>
    <dxf>
      <font>
        <b/>
        <i val="0"/>
        <color rgb="FFFF0000"/>
      </font>
    </dxf>
    <dxf>
      <font>
        <b val="0"/>
        <i val="0"/>
        <color rgb="FF00B050"/>
      </font>
    </dxf>
    <dxf>
      <font>
        <b val="0"/>
        <i val="0"/>
        <color auto="1"/>
      </font>
    </dxf>
    <dxf>
      <font>
        <b/>
        <i val="0"/>
        <color rgb="FFFF0000"/>
      </font>
    </dxf>
    <dxf>
      <font>
        <b val="0"/>
        <i val="0"/>
        <color rgb="FF00B050"/>
      </font>
    </dxf>
    <dxf>
      <font>
        <b/>
        <i val="0"/>
        <color rgb="FFFF0000"/>
      </font>
      <fill>
        <patternFill patternType="solid">
          <bgColor rgb="FFFFFFCC"/>
        </patternFill>
      </fill>
    </dxf>
    <dxf>
      <font>
        <b/>
        <i val="0"/>
        <color rgb="FFFF0000"/>
      </font>
    </dxf>
    <dxf>
      <font>
        <color rgb="FF00B050"/>
      </font>
    </dxf>
    <dxf>
      <font>
        <color rgb="FFFFC000"/>
      </font>
    </dxf>
    <dxf>
      <font>
        <b/>
        <i val="0"/>
        <color rgb="FFFF0000"/>
      </font>
    </dxf>
    <dxf>
      <font>
        <color rgb="FF00B050"/>
      </font>
    </dxf>
    <dxf>
      <font>
        <b val="0"/>
        <i val="0"/>
        <color auto="1"/>
      </font>
    </dxf>
    <dxf>
      <fill>
        <patternFill>
          <bgColor rgb="FFFF3948"/>
        </patternFill>
      </fill>
    </dxf>
    <dxf>
      <fill>
        <patternFill>
          <bgColor theme="3" tint="0.59996337778862885"/>
        </patternFill>
      </fill>
    </dxf>
    <dxf>
      <fill>
        <patternFill patternType="none">
          <bgColor auto="1"/>
        </patternFill>
      </fill>
    </dxf>
    <dxf>
      <fill>
        <patternFill>
          <bgColor theme="0" tint="-0.14996795556505021"/>
        </patternFill>
      </fill>
    </dxf>
    <dxf>
      <fill>
        <patternFill patternType="solid">
          <bgColor theme="7" tint="0.39994506668294322"/>
        </patternFill>
      </fill>
    </dxf>
    <dxf>
      <font>
        <color rgb="FFFF0000"/>
      </font>
    </dxf>
    <dxf>
      <font>
        <b/>
        <i val="0"/>
        <color rgb="FFFF0000"/>
      </font>
      <fill>
        <patternFill patternType="none">
          <bgColor auto="1"/>
        </patternFill>
      </fill>
    </dxf>
    <dxf>
      <font>
        <b val="0"/>
        <i val="0"/>
        <color auto="1"/>
      </font>
    </dxf>
    <dxf>
      <font>
        <b/>
        <i val="0"/>
        <color rgb="FFFFC000"/>
      </font>
    </dxf>
    <dxf>
      <font>
        <b val="0"/>
        <i val="0"/>
        <color rgb="FF00B050"/>
      </font>
    </dxf>
    <dxf>
      <font>
        <b/>
        <i val="0"/>
        <color rgb="FFFF0000"/>
      </font>
    </dxf>
    <dxf>
      <font>
        <b val="0"/>
        <i val="0"/>
        <color rgb="FF00B050"/>
      </font>
    </dxf>
    <dxf>
      <font>
        <b/>
        <i val="0"/>
        <color rgb="FFFF0000"/>
      </font>
    </dxf>
    <dxf>
      <font>
        <b/>
        <i val="0"/>
        <color rgb="FFFF0000"/>
      </font>
      <fill>
        <patternFill patternType="solid">
          <bgColor rgb="FFFFFFCC"/>
        </patternFill>
      </fill>
    </dxf>
    <dxf>
      <font>
        <b/>
        <i val="0"/>
        <color rgb="FFFF0000"/>
      </font>
    </dxf>
    <dxf>
      <font>
        <color rgb="FF00B050"/>
      </font>
    </dxf>
    <dxf>
      <font>
        <b val="0"/>
        <i val="0"/>
        <color auto="1"/>
      </font>
    </dxf>
    <dxf>
      <font>
        <color rgb="FF00B050"/>
      </font>
    </dxf>
    <dxf>
      <font>
        <color rgb="FFFFC000"/>
      </font>
    </dxf>
    <dxf>
      <font>
        <b/>
        <i val="0"/>
        <color rgb="FFFF0000"/>
      </font>
    </dxf>
    <dxf>
      <fill>
        <patternFill patternType="solid">
          <bgColor theme="7" tint="0.39994506668294322"/>
        </patternFill>
      </fill>
    </dxf>
    <dxf>
      <fill>
        <patternFill patternType="none">
          <bgColor auto="1"/>
        </patternFill>
      </fill>
    </dxf>
    <dxf>
      <fill>
        <patternFill>
          <bgColor theme="0" tint="-0.14996795556505021"/>
        </patternFill>
      </fill>
    </dxf>
    <dxf>
      <fill>
        <patternFill>
          <bgColor rgb="FFFF3948"/>
        </patternFill>
      </fill>
    </dxf>
    <dxf>
      <fill>
        <patternFill>
          <bgColor theme="3" tint="0.59996337778862885"/>
        </patternFill>
      </fill>
    </dxf>
    <dxf>
      <font>
        <color rgb="FFFF0000"/>
      </font>
    </dxf>
    <dxf>
      <font>
        <b/>
        <i val="0"/>
        <color rgb="FFFF0000"/>
      </font>
      <fill>
        <patternFill patternType="none">
          <bgColor auto="1"/>
        </patternFill>
      </fill>
    </dxf>
    <dxf>
      <font>
        <b val="0"/>
        <i val="0"/>
        <color auto="1"/>
      </font>
    </dxf>
    <dxf>
      <font>
        <b val="0"/>
        <i val="0"/>
        <color rgb="FF00B050"/>
      </font>
    </dxf>
    <dxf>
      <font>
        <b/>
        <i val="0"/>
        <color rgb="FFFF0000"/>
      </font>
    </dxf>
    <dxf>
      <font>
        <b/>
        <i val="0"/>
        <color rgb="FFFFC000"/>
      </font>
    </dxf>
    <dxf>
      <font>
        <b val="0"/>
        <i val="0"/>
        <color rgb="FF00B050"/>
      </font>
    </dxf>
    <dxf>
      <font>
        <b/>
        <i val="0"/>
        <color rgb="FFFF0000"/>
      </font>
    </dxf>
    <dxf>
      <font>
        <b/>
        <i val="0"/>
        <color rgb="FFFF0000"/>
      </font>
      <fill>
        <patternFill patternType="solid">
          <bgColor rgb="FFFFFFCC"/>
        </patternFill>
      </fill>
    </dxf>
    <dxf>
      <font>
        <b val="0"/>
        <i val="0"/>
        <color auto="1"/>
      </font>
    </dxf>
    <dxf>
      <font>
        <color rgb="FF00B050"/>
      </font>
    </dxf>
    <dxf>
      <font>
        <b/>
        <i val="0"/>
        <color rgb="FFFF0000"/>
      </font>
    </dxf>
    <dxf>
      <font>
        <color rgb="FFFFC000"/>
      </font>
    </dxf>
    <dxf>
      <font>
        <color rgb="FF00B050"/>
      </font>
    </dxf>
    <dxf>
      <font>
        <b/>
        <i val="0"/>
        <color rgb="FFFF0000"/>
      </font>
    </dxf>
    <dxf>
      <fill>
        <patternFill patternType="solid">
          <bgColor theme="7" tint="0.39994506668294322"/>
        </patternFill>
      </fill>
    </dxf>
    <dxf>
      <fill>
        <patternFill>
          <bgColor rgb="FFFF3948"/>
        </patternFill>
      </fill>
    </dxf>
    <dxf>
      <fill>
        <patternFill>
          <bgColor theme="0" tint="-0.14996795556505021"/>
        </patternFill>
      </fill>
    </dxf>
    <dxf>
      <fill>
        <patternFill>
          <bgColor theme="3" tint="0.59996337778862885"/>
        </patternFill>
      </fill>
    </dxf>
    <dxf>
      <fill>
        <patternFill patternType="none">
          <bgColor auto="1"/>
        </patternFill>
      </fill>
    </dxf>
    <dxf>
      <font>
        <color rgb="FFFF0000"/>
      </font>
    </dxf>
    <dxf>
      <font>
        <color rgb="FFFF0000"/>
      </font>
    </dxf>
    <dxf>
      <font>
        <b/>
        <i val="0"/>
        <color rgb="FFFF0000"/>
      </font>
      <fill>
        <patternFill patternType="none">
          <bgColor auto="1"/>
        </patternFill>
      </fill>
    </dxf>
    <dxf>
      <font>
        <b/>
        <i val="0"/>
        <color rgb="FFFF0000"/>
      </font>
    </dxf>
    <dxf>
      <font>
        <b val="0"/>
        <i val="0"/>
        <color rgb="FF00B050"/>
      </font>
    </dxf>
    <dxf>
      <font>
        <b/>
        <i val="0"/>
        <color rgb="FFFF0000"/>
      </font>
    </dxf>
    <dxf>
      <font>
        <b val="0"/>
        <i val="0"/>
        <color rgb="FF00B050"/>
      </font>
    </dxf>
    <dxf>
      <font>
        <b/>
        <i val="0"/>
        <color rgb="FFFFC000"/>
      </font>
    </dxf>
    <dxf>
      <font>
        <b val="0"/>
        <i val="0"/>
        <color auto="1"/>
      </font>
    </dxf>
    <dxf>
      <font>
        <b/>
        <i val="0"/>
        <color rgb="FFFF0000"/>
      </font>
      <fill>
        <patternFill patternType="solid">
          <bgColor rgb="FFFFFFCC"/>
        </patternFill>
      </fill>
    </dxf>
    <dxf>
      <font>
        <color rgb="FF00B050"/>
      </font>
    </dxf>
    <dxf>
      <font>
        <b/>
        <i val="0"/>
        <color rgb="FFFF0000"/>
      </font>
    </dxf>
    <dxf>
      <font>
        <b/>
        <i val="0"/>
        <color rgb="FFFF0000"/>
      </font>
    </dxf>
    <dxf>
      <font>
        <b val="0"/>
        <i val="0"/>
        <color auto="1"/>
      </font>
    </dxf>
    <dxf>
      <font>
        <b val="0"/>
        <i val="0"/>
        <color rgb="FF00B050"/>
      </font>
    </dxf>
    <dxf>
      <font>
        <color rgb="FFFFC000"/>
      </font>
    </dxf>
    <dxf>
      <fill>
        <patternFill>
          <bgColor rgb="FFFF3948"/>
        </patternFill>
      </fill>
    </dxf>
    <dxf>
      <fill>
        <patternFill>
          <bgColor theme="0" tint="-0.14996795556505021"/>
        </patternFill>
      </fill>
    </dxf>
    <dxf>
      <fill>
        <patternFill patternType="none">
          <bgColor auto="1"/>
        </patternFill>
      </fill>
    </dxf>
    <dxf>
      <fill>
        <patternFill patternType="solid">
          <bgColor theme="7" tint="0.39994506668294322"/>
        </patternFill>
      </fill>
    </dxf>
    <dxf>
      <fill>
        <patternFill>
          <bgColor theme="3" tint="0.59996337778862885"/>
        </patternFill>
      </fill>
    </dxf>
    <dxf>
      <font>
        <color rgb="FFFF0000"/>
      </font>
    </dxf>
    <dxf>
      <font>
        <b/>
        <i val="0"/>
        <color rgb="FFFF0000"/>
      </font>
      <fill>
        <patternFill patternType="none">
          <bgColor auto="1"/>
        </patternFill>
      </fill>
    </dxf>
    <dxf>
      <font>
        <b val="0"/>
        <i val="0"/>
        <color auto="1"/>
      </font>
    </dxf>
    <dxf>
      <font>
        <b/>
        <i val="0"/>
        <color rgb="FFFF0000"/>
      </font>
    </dxf>
    <dxf>
      <font>
        <b val="0"/>
        <i val="0"/>
        <color rgb="FF00B050"/>
      </font>
    </dxf>
    <dxf>
      <font>
        <b/>
        <i val="0"/>
        <color rgb="FFFFC000"/>
      </font>
    </dxf>
    <dxf>
      <font>
        <b/>
        <i val="0"/>
        <color rgb="FFFF0000"/>
      </font>
    </dxf>
    <dxf>
      <font>
        <b val="0"/>
        <i val="0"/>
        <color rgb="FF00B050"/>
      </font>
    </dxf>
    <dxf>
      <font>
        <b/>
        <i val="0"/>
        <color rgb="FFFF0000"/>
      </font>
      <fill>
        <patternFill patternType="solid">
          <bgColor rgb="FFFFFFCC"/>
        </patternFill>
      </fill>
    </dxf>
    <dxf>
      <font>
        <b/>
        <i val="0"/>
        <color rgb="FFFF0000"/>
      </font>
    </dxf>
    <dxf>
      <font>
        <color rgb="FF00B050"/>
      </font>
    </dxf>
    <dxf>
      <font>
        <b val="0"/>
        <i val="0"/>
        <color auto="1"/>
      </font>
    </dxf>
    <dxf>
      <font>
        <b/>
        <i val="0"/>
        <color rgb="FFFF0000"/>
      </font>
    </dxf>
    <dxf>
      <font>
        <color rgb="FF00B050"/>
      </font>
    </dxf>
    <dxf>
      <font>
        <color rgb="FFFFC000"/>
      </font>
    </dxf>
    <dxf>
      <fill>
        <patternFill>
          <bgColor theme="0" tint="-0.14996795556505021"/>
        </patternFill>
      </fill>
    </dxf>
    <dxf>
      <fill>
        <patternFill patternType="solid">
          <bgColor theme="7" tint="0.39994506668294322"/>
        </patternFill>
      </fill>
    </dxf>
    <dxf>
      <fill>
        <patternFill patternType="none">
          <bgColor auto="1"/>
        </patternFill>
      </fill>
    </dxf>
    <dxf>
      <fill>
        <patternFill>
          <bgColor theme="3" tint="0.59996337778862885"/>
        </patternFill>
      </fill>
    </dxf>
    <dxf>
      <fill>
        <patternFill>
          <bgColor rgb="FFFF3948"/>
        </patternFill>
      </fill>
    </dxf>
    <dxf>
      <font>
        <color rgb="FFFF0000"/>
      </font>
    </dxf>
    <dxf>
      <font>
        <b/>
        <i val="0"/>
        <color rgb="FFFF0000"/>
      </font>
      <fill>
        <patternFill patternType="none">
          <bgColor auto="1"/>
        </patternFill>
      </fill>
    </dxf>
    <dxf>
      <font>
        <b/>
        <i val="0"/>
        <color rgb="FFFF0000"/>
      </font>
    </dxf>
    <dxf>
      <font>
        <b val="0"/>
        <i val="0"/>
        <color rgb="FF00B050"/>
      </font>
    </dxf>
    <dxf>
      <font>
        <b val="0"/>
        <i val="0"/>
        <color rgb="FF00B050"/>
      </font>
    </dxf>
    <dxf>
      <font>
        <b/>
        <i val="0"/>
        <color rgb="FFFF0000"/>
      </font>
    </dxf>
    <dxf>
      <font>
        <b/>
        <i val="0"/>
        <color rgb="FFFFC000"/>
      </font>
    </dxf>
    <dxf>
      <font>
        <b val="0"/>
        <i val="0"/>
        <color auto="1"/>
      </font>
    </dxf>
    <dxf>
      <font>
        <b/>
        <i val="0"/>
        <color rgb="FFFF0000"/>
      </font>
      <fill>
        <patternFill patternType="solid">
          <bgColor rgb="FFFFFFCC"/>
        </patternFill>
      </fill>
    </dxf>
    <dxf>
      <font>
        <color rgb="FFFFC000"/>
      </font>
    </dxf>
    <dxf>
      <font>
        <color rgb="FF00B050"/>
      </font>
    </dxf>
    <dxf>
      <font>
        <b/>
        <i val="0"/>
        <color rgb="FFFF0000"/>
      </font>
    </dxf>
    <dxf>
      <font>
        <b/>
        <i val="0"/>
        <color rgb="FFFF0000"/>
      </font>
    </dxf>
    <dxf>
      <font>
        <b val="0"/>
        <i val="0"/>
        <color rgb="FF00B050"/>
      </font>
    </dxf>
    <dxf>
      <font>
        <b val="0"/>
        <i val="0"/>
        <color auto="1"/>
      </font>
    </dxf>
    <dxf>
      <fill>
        <patternFill patternType="none">
          <bgColor auto="1"/>
        </patternFill>
      </fill>
    </dxf>
    <dxf>
      <fill>
        <patternFill>
          <bgColor theme="0" tint="-0.14996795556505021"/>
        </patternFill>
      </fill>
    </dxf>
    <dxf>
      <fill>
        <patternFill>
          <bgColor rgb="FFFF3948"/>
        </patternFill>
      </fill>
    </dxf>
    <dxf>
      <fill>
        <patternFill>
          <bgColor theme="3" tint="0.59996337778862885"/>
        </patternFill>
      </fill>
    </dxf>
    <dxf>
      <fill>
        <patternFill patternType="solid">
          <bgColor theme="7" tint="0.39994506668294322"/>
        </patternFill>
      </fill>
    </dxf>
    <dxf>
      <font>
        <color rgb="FFFF0000"/>
      </font>
    </dxf>
    <dxf>
      <font>
        <b/>
        <i val="0"/>
        <color rgb="FFFF0000"/>
      </font>
      <fill>
        <patternFill patternType="none">
          <bgColor auto="1"/>
        </patternFill>
      </fill>
    </dxf>
    <dxf>
      <font>
        <b val="0"/>
        <i val="0"/>
        <color auto="1"/>
      </font>
    </dxf>
    <dxf>
      <font>
        <b val="0"/>
        <i val="0"/>
        <color rgb="FF00B050"/>
      </font>
    </dxf>
    <dxf>
      <font>
        <b/>
        <i val="0"/>
        <color rgb="FFFF0000"/>
      </font>
    </dxf>
    <dxf>
      <font>
        <b/>
        <i val="0"/>
        <color rgb="FFFFC000"/>
      </font>
    </dxf>
    <dxf>
      <font>
        <b/>
        <i val="0"/>
        <color rgb="FFFF0000"/>
      </font>
    </dxf>
    <dxf>
      <font>
        <b val="0"/>
        <i val="0"/>
        <color rgb="FF00B050"/>
      </font>
    </dxf>
    <dxf>
      <font>
        <b/>
        <i val="0"/>
        <color rgb="FFFF0000"/>
      </font>
      <fill>
        <patternFill patternType="solid">
          <bgColor rgb="FFFFFFCC"/>
        </patternFill>
      </fill>
    </dxf>
    <dxf>
      <font>
        <b/>
        <i val="0"/>
        <color rgb="FFFF0000"/>
      </font>
    </dxf>
    <dxf>
      <font>
        <color rgb="FFFFC000"/>
      </font>
    </dxf>
    <dxf>
      <font>
        <b val="0"/>
        <i val="0"/>
        <color auto="1"/>
      </font>
    </dxf>
    <dxf>
      <font>
        <color rgb="FF00B050"/>
      </font>
    </dxf>
    <dxf>
      <font>
        <color rgb="FF00B050"/>
      </font>
    </dxf>
    <dxf>
      <font>
        <b/>
        <i val="0"/>
        <color rgb="FFFF0000"/>
      </font>
    </dxf>
    <dxf>
      <fill>
        <patternFill>
          <bgColor theme="0" tint="-0.14996795556505021"/>
        </patternFill>
      </fill>
    </dxf>
    <dxf>
      <fill>
        <patternFill patternType="none">
          <bgColor auto="1"/>
        </patternFill>
      </fill>
    </dxf>
    <dxf>
      <fill>
        <patternFill>
          <bgColor rgb="FFFF3948"/>
        </patternFill>
      </fill>
    </dxf>
    <dxf>
      <fill>
        <patternFill>
          <bgColor theme="3" tint="0.59996337778862885"/>
        </patternFill>
      </fill>
    </dxf>
    <dxf>
      <fill>
        <patternFill patternType="solid">
          <bgColor theme="7" tint="0.39994506668294322"/>
        </patternFill>
      </fill>
    </dxf>
    <dxf>
      <font>
        <color rgb="FFFF0000"/>
      </font>
    </dxf>
    <dxf>
      <font>
        <b/>
        <i val="0"/>
        <color rgb="FFFF0000"/>
      </font>
      <fill>
        <patternFill patternType="none">
          <bgColor auto="1"/>
        </patternFill>
      </fill>
    </dxf>
    <dxf>
      <font>
        <b/>
        <i val="0"/>
        <color rgb="FFFF0000"/>
      </font>
    </dxf>
    <dxf>
      <font>
        <b val="0"/>
        <i val="0"/>
        <color rgb="FF00B050"/>
      </font>
    </dxf>
    <dxf>
      <font>
        <b val="0"/>
        <i val="0"/>
        <color rgb="FF00B050"/>
      </font>
    </dxf>
    <dxf>
      <font>
        <b/>
        <i val="0"/>
        <color rgb="FFFFC000"/>
      </font>
    </dxf>
    <dxf>
      <font>
        <b/>
        <i val="0"/>
        <color rgb="FFFF0000"/>
      </font>
    </dxf>
    <dxf>
      <font>
        <b val="0"/>
        <i val="0"/>
        <color auto="1"/>
      </font>
    </dxf>
    <dxf>
      <font>
        <b/>
        <i val="0"/>
        <color rgb="FFFF0000"/>
      </font>
      <fill>
        <patternFill patternType="solid">
          <bgColor rgb="FFFFFFCC"/>
        </patternFill>
      </fill>
    </dxf>
    <dxf>
      <font>
        <b val="0"/>
        <i val="0"/>
        <color rgb="FF00B050"/>
      </font>
    </dxf>
    <dxf>
      <font>
        <b/>
        <i val="0"/>
        <color rgb="FFFF0000"/>
      </font>
    </dxf>
    <dxf>
      <font>
        <color rgb="FFFFC000"/>
      </font>
    </dxf>
    <dxf>
      <font>
        <color rgb="FF00B050"/>
      </font>
    </dxf>
    <dxf>
      <font>
        <b val="0"/>
        <i val="0"/>
        <color auto="1"/>
      </font>
    </dxf>
    <dxf>
      <font>
        <b/>
        <i val="0"/>
        <color rgb="FFFF0000"/>
      </font>
    </dxf>
    <dxf>
      <fill>
        <patternFill>
          <bgColor theme="0" tint="-0.14996795556505021"/>
        </patternFill>
      </fill>
    </dxf>
    <dxf>
      <fill>
        <patternFill>
          <bgColor theme="3" tint="0.59996337778862885"/>
        </patternFill>
      </fill>
    </dxf>
    <dxf>
      <fill>
        <patternFill patternType="solid">
          <bgColor theme="7" tint="0.39994506668294322"/>
        </patternFill>
      </fill>
    </dxf>
    <dxf>
      <fill>
        <patternFill>
          <bgColor rgb="FFFF3948"/>
        </patternFill>
      </fill>
    </dxf>
    <dxf>
      <fill>
        <patternFill patternType="none">
          <bgColor auto="1"/>
        </patternFill>
      </fill>
    </dxf>
    <dxf>
      <font>
        <color rgb="FFFF0000"/>
      </font>
    </dxf>
    <dxf>
      <font>
        <b/>
        <i val="0"/>
        <color rgb="FFFF0000"/>
      </font>
      <fill>
        <patternFill patternType="none">
          <bgColor auto="1"/>
        </patternFill>
      </fill>
    </dxf>
    <dxf>
      <font>
        <b/>
        <i val="0"/>
        <color rgb="FFFF0000"/>
      </font>
    </dxf>
    <dxf>
      <font>
        <b val="0"/>
        <i val="0"/>
        <color auto="1"/>
      </font>
    </dxf>
    <dxf>
      <font>
        <b val="0"/>
        <i val="0"/>
        <color rgb="FF00B050"/>
      </font>
    </dxf>
    <dxf>
      <font>
        <b/>
        <i val="0"/>
        <color rgb="FFFF0000"/>
      </font>
    </dxf>
    <dxf>
      <font>
        <b val="0"/>
        <i val="0"/>
        <color rgb="FF00B050"/>
      </font>
    </dxf>
    <dxf>
      <font>
        <b/>
        <i val="0"/>
        <color rgb="FFFFC000"/>
      </font>
    </dxf>
    <dxf>
      <font>
        <b/>
        <i val="0"/>
        <color rgb="FFFF0000"/>
      </font>
      <fill>
        <patternFill patternType="solid">
          <bgColor rgb="FFFFFFCC"/>
        </patternFill>
      </fill>
    </dxf>
    <dxf>
      <font>
        <b/>
        <i val="0"/>
        <color rgb="FFFF0000"/>
      </font>
    </dxf>
    <dxf>
      <font>
        <color rgb="FF00B050"/>
      </font>
    </dxf>
    <dxf>
      <font>
        <b/>
        <i val="0"/>
        <color rgb="FFFF0000"/>
      </font>
    </dxf>
    <dxf>
      <font>
        <b val="0"/>
        <i val="0"/>
        <color rgb="FF00B050"/>
      </font>
    </dxf>
    <dxf>
      <font>
        <b val="0"/>
        <i val="0"/>
        <color auto="1"/>
      </font>
    </dxf>
    <dxf>
      <font>
        <color rgb="FFFFC000"/>
      </font>
    </dxf>
    <dxf>
      <fill>
        <patternFill patternType="solid">
          <bgColor theme="7" tint="0.39994506668294322"/>
        </patternFill>
      </fill>
    </dxf>
    <dxf>
      <fill>
        <patternFill patternType="none">
          <bgColor auto="1"/>
        </patternFill>
      </fill>
    </dxf>
    <dxf>
      <fill>
        <patternFill>
          <bgColor theme="0" tint="-0.14996795556505021"/>
        </patternFill>
      </fill>
    </dxf>
    <dxf>
      <fill>
        <patternFill>
          <bgColor rgb="FFFF3948"/>
        </patternFill>
      </fill>
    </dxf>
    <dxf>
      <fill>
        <patternFill>
          <bgColor theme="3" tint="0.59996337778862885"/>
        </patternFill>
      </fill>
    </dxf>
    <dxf>
      <font>
        <color rgb="FFFF0000"/>
      </font>
    </dxf>
    <dxf>
      <font>
        <b/>
        <i val="0"/>
        <color rgb="FFFF0000"/>
      </font>
      <fill>
        <patternFill patternType="none">
          <bgColor auto="1"/>
        </patternFill>
      </fill>
    </dxf>
    <dxf>
      <font>
        <b val="0"/>
        <i val="0"/>
        <color rgb="FF00B050"/>
      </font>
    </dxf>
    <dxf>
      <font>
        <b/>
        <i val="0"/>
        <color rgb="FFFF0000"/>
      </font>
    </dxf>
    <dxf>
      <font>
        <b/>
        <i val="0"/>
        <color rgb="FFFF0000"/>
      </font>
    </dxf>
    <dxf>
      <font>
        <b/>
        <i val="0"/>
        <color rgb="FFFFC000"/>
      </font>
    </dxf>
    <dxf>
      <font>
        <b val="0"/>
        <i val="0"/>
        <color auto="1"/>
      </font>
    </dxf>
    <dxf>
      <font>
        <b val="0"/>
        <i val="0"/>
        <color rgb="FF00B050"/>
      </font>
    </dxf>
    <dxf>
      <font>
        <b/>
        <i val="0"/>
        <color rgb="FFFF0000"/>
      </font>
      <fill>
        <patternFill patternType="solid">
          <bgColor rgb="FFFFFFCC"/>
        </patternFill>
      </fill>
    </dxf>
    <dxf>
      <font>
        <color rgb="FF00B050"/>
      </font>
    </dxf>
    <dxf>
      <font>
        <b/>
        <i val="0"/>
        <color rgb="FFFF0000"/>
      </font>
    </dxf>
    <dxf>
      <font>
        <b/>
        <i val="0"/>
        <color rgb="FFFF0000"/>
      </font>
    </dxf>
    <dxf>
      <font>
        <b val="0"/>
        <i val="0"/>
        <color rgb="FF00B050"/>
      </font>
    </dxf>
    <dxf>
      <font>
        <color rgb="FFFFC000"/>
      </font>
    </dxf>
    <dxf>
      <font>
        <b val="0"/>
        <i val="0"/>
        <color auto="1"/>
      </font>
    </dxf>
    <dxf>
      <fill>
        <patternFill>
          <bgColor theme="3" tint="0.59996337778862885"/>
        </patternFill>
      </fill>
    </dxf>
    <dxf>
      <fill>
        <patternFill patternType="solid">
          <bgColor theme="7" tint="0.39994506668294322"/>
        </patternFill>
      </fill>
    </dxf>
    <dxf>
      <fill>
        <patternFill patternType="none">
          <bgColor auto="1"/>
        </patternFill>
      </fill>
    </dxf>
    <dxf>
      <fill>
        <patternFill>
          <bgColor theme="0" tint="-0.14996795556505021"/>
        </patternFill>
      </fill>
    </dxf>
    <dxf>
      <fill>
        <patternFill>
          <bgColor rgb="FFFF3948"/>
        </patternFill>
      </fill>
    </dxf>
    <dxf>
      <font>
        <color rgb="FFFF0000"/>
      </font>
    </dxf>
    <dxf>
      <font>
        <b/>
        <i val="0"/>
        <color rgb="FFFF0000"/>
      </font>
      <fill>
        <patternFill patternType="none">
          <bgColor auto="1"/>
        </patternFill>
      </fill>
    </dxf>
    <dxf>
      <font>
        <b val="0"/>
        <i val="0"/>
        <color auto="1"/>
      </font>
    </dxf>
    <dxf>
      <font>
        <b val="0"/>
        <i val="0"/>
        <color rgb="FF00B050"/>
      </font>
    </dxf>
    <dxf>
      <font>
        <b/>
        <i val="0"/>
        <color rgb="FFFF0000"/>
      </font>
    </dxf>
    <dxf>
      <font>
        <b/>
        <i val="0"/>
        <color rgb="FFFFC000"/>
      </font>
    </dxf>
    <dxf>
      <font>
        <b val="0"/>
        <i val="0"/>
        <color rgb="FF00B050"/>
      </font>
    </dxf>
    <dxf>
      <font>
        <b/>
        <i val="0"/>
        <color rgb="FFFF0000"/>
      </font>
    </dxf>
    <dxf>
      <font>
        <b/>
        <i val="0"/>
        <color rgb="FFFF0000"/>
      </font>
      <fill>
        <patternFill patternType="solid">
          <bgColor rgb="FFFFFFCC"/>
        </patternFill>
      </fill>
    </dxf>
    <dxf>
      <font>
        <color rgb="FFFFC000"/>
      </font>
    </dxf>
    <dxf>
      <font>
        <color rgb="FF00B050"/>
      </font>
    </dxf>
    <dxf>
      <font>
        <b val="0"/>
        <i val="0"/>
        <color auto="1"/>
      </font>
    </dxf>
    <dxf>
      <font>
        <color rgb="FF00B050"/>
      </font>
    </dxf>
    <dxf>
      <font>
        <b/>
        <i val="0"/>
        <color rgb="FFFF0000"/>
      </font>
    </dxf>
    <dxf>
      <font>
        <b/>
        <i val="0"/>
        <color rgb="FFFF0000"/>
      </font>
    </dxf>
    <dxf>
      <fill>
        <patternFill>
          <bgColor theme="0" tint="-0.14996795556505021"/>
        </patternFill>
      </fill>
    </dxf>
    <dxf>
      <fill>
        <patternFill>
          <bgColor rgb="FFFF3948"/>
        </patternFill>
      </fill>
    </dxf>
    <dxf>
      <fill>
        <patternFill>
          <bgColor theme="3" tint="0.59996337778862885"/>
        </patternFill>
      </fill>
    </dxf>
    <dxf>
      <fill>
        <patternFill patternType="none">
          <bgColor auto="1"/>
        </patternFill>
      </fill>
    </dxf>
    <dxf>
      <fill>
        <patternFill patternType="solid">
          <bgColor theme="7" tint="0.39994506668294322"/>
        </patternFill>
      </fill>
    </dxf>
    <dxf>
      <font>
        <color rgb="FFFF0000"/>
      </font>
    </dxf>
    <dxf>
      <font>
        <b/>
        <i val="0"/>
        <color rgb="FFFF0000"/>
      </font>
      <fill>
        <patternFill patternType="none">
          <bgColor auto="1"/>
        </patternFill>
      </fill>
    </dxf>
    <dxf>
      <font>
        <b/>
        <i val="0"/>
        <color rgb="FFFF0000"/>
      </font>
    </dxf>
    <dxf>
      <font>
        <b val="0"/>
        <i val="0"/>
        <color auto="1"/>
      </font>
    </dxf>
    <dxf>
      <font>
        <b val="0"/>
        <i val="0"/>
        <color rgb="FF00B050"/>
      </font>
    </dxf>
    <dxf>
      <font>
        <b/>
        <i val="0"/>
        <color rgb="FFFF0000"/>
      </font>
    </dxf>
    <dxf>
      <font>
        <b val="0"/>
        <i val="0"/>
        <color rgb="FF00B050"/>
      </font>
    </dxf>
    <dxf>
      <font>
        <b/>
        <i val="0"/>
        <color rgb="FFFFC000"/>
      </font>
    </dxf>
    <dxf>
      <font>
        <b/>
        <i val="0"/>
        <color rgb="FFFF0000"/>
      </font>
      <fill>
        <patternFill patternType="solid">
          <bgColor rgb="FFFFFFCC"/>
        </patternFill>
      </fill>
    </dxf>
    <dxf>
      <font>
        <b/>
        <i val="0"/>
        <color rgb="FFFF0000"/>
      </font>
    </dxf>
    <dxf>
      <font>
        <color rgb="FF00B050"/>
      </font>
    </dxf>
    <dxf>
      <font>
        <b/>
        <i val="0"/>
        <color rgb="FFFF0000"/>
      </font>
    </dxf>
    <dxf>
      <font>
        <b val="0"/>
        <i val="0"/>
        <color rgb="FF00B050"/>
      </font>
    </dxf>
    <dxf>
      <font>
        <b val="0"/>
        <i val="0"/>
        <color auto="1"/>
      </font>
    </dxf>
    <dxf>
      <font>
        <color rgb="FFFFC000"/>
      </font>
    </dxf>
    <dxf>
      <fill>
        <patternFill patternType="solid">
          <bgColor theme="7" tint="0.39994506668294322"/>
        </patternFill>
      </fill>
    </dxf>
    <dxf>
      <fill>
        <patternFill patternType="none">
          <bgColor auto="1"/>
        </patternFill>
      </fill>
    </dxf>
    <dxf>
      <fill>
        <patternFill>
          <bgColor theme="0" tint="-0.14996795556505021"/>
        </patternFill>
      </fill>
    </dxf>
    <dxf>
      <fill>
        <patternFill>
          <bgColor rgb="FFFF3948"/>
        </patternFill>
      </fill>
    </dxf>
    <dxf>
      <fill>
        <patternFill>
          <bgColor theme="3" tint="0.59996337778862885"/>
        </patternFill>
      </fill>
    </dxf>
    <dxf>
      <font>
        <color rgb="FFFF0000"/>
      </font>
    </dxf>
    <dxf>
      <font>
        <b/>
        <i val="0"/>
        <color rgb="FFFF0000"/>
      </font>
      <fill>
        <patternFill patternType="none">
          <bgColor auto="1"/>
        </patternFill>
      </fill>
    </dxf>
    <dxf>
      <font>
        <b val="0"/>
        <i val="0"/>
        <color rgb="FF00B050"/>
      </font>
    </dxf>
    <dxf>
      <font>
        <b/>
        <i val="0"/>
        <color rgb="FFFF0000"/>
      </font>
    </dxf>
    <dxf>
      <font>
        <b/>
        <i val="0"/>
        <color rgb="FFFFC000"/>
      </font>
    </dxf>
    <dxf>
      <font>
        <b val="0"/>
        <i val="0"/>
        <color rgb="FF00B050"/>
      </font>
    </dxf>
    <dxf>
      <font>
        <b/>
        <i val="0"/>
        <color rgb="FFFF0000"/>
      </font>
    </dxf>
    <dxf>
      <font>
        <b val="0"/>
        <i val="0"/>
        <color auto="1"/>
      </font>
    </dxf>
    <dxf>
      <font>
        <b/>
        <i val="0"/>
        <color rgb="FFFF0000"/>
      </font>
      <fill>
        <patternFill patternType="solid">
          <bgColor rgb="FFFFFFCC"/>
        </patternFill>
      </fill>
    </dxf>
    <dxf>
      <font>
        <b val="0"/>
        <i val="0"/>
        <color auto="1"/>
      </font>
    </dxf>
    <dxf>
      <font>
        <b val="0"/>
        <i val="0"/>
        <color rgb="FF00B050"/>
      </font>
    </dxf>
    <dxf>
      <font>
        <b/>
        <i val="0"/>
        <color rgb="FFFF0000"/>
      </font>
    </dxf>
    <dxf>
      <font>
        <color rgb="FFFFC000"/>
      </font>
    </dxf>
    <dxf>
      <font>
        <color rgb="FF00B050"/>
      </font>
    </dxf>
    <dxf>
      <font>
        <b/>
        <i val="0"/>
        <color rgb="FFFF0000"/>
      </font>
    </dxf>
    <dxf>
      <fill>
        <patternFill patternType="solid">
          <bgColor theme="7" tint="0.39994506668294322"/>
        </patternFill>
      </fill>
    </dxf>
    <dxf>
      <fill>
        <patternFill patternType="none">
          <bgColor auto="1"/>
        </patternFill>
      </fill>
    </dxf>
    <dxf>
      <fill>
        <patternFill>
          <bgColor theme="0" tint="-0.14996795556505021"/>
        </patternFill>
      </fill>
    </dxf>
    <dxf>
      <fill>
        <patternFill>
          <bgColor rgb="FFFF3948"/>
        </patternFill>
      </fill>
    </dxf>
    <dxf>
      <fill>
        <patternFill>
          <bgColor theme="3" tint="0.59996337778862885"/>
        </patternFill>
      </fill>
    </dxf>
    <dxf>
      <font>
        <color rgb="FFFF0000"/>
      </font>
    </dxf>
    <dxf>
      <font>
        <b/>
        <i val="0"/>
        <color rgb="FFFF0000"/>
      </font>
      <fill>
        <patternFill patternType="none">
          <bgColor auto="1"/>
        </patternFill>
      </fill>
    </dxf>
    <dxf>
      <font>
        <b val="0"/>
        <i val="0"/>
        <color auto="1"/>
      </font>
    </dxf>
    <dxf>
      <font>
        <b val="0"/>
        <i val="0"/>
        <color rgb="FF00B050"/>
      </font>
    </dxf>
    <dxf>
      <font>
        <b/>
        <i val="0"/>
        <color rgb="FFFF0000"/>
      </font>
    </dxf>
    <dxf>
      <font>
        <b/>
        <i val="0"/>
        <color rgb="FFFFC000"/>
      </font>
    </dxf>
    <dxf>
      <font>
        <b val="0"/>
        <i val="0"/>
        <color rgb="FF00B050"/>
      </font>
    </dxf>
    <dxf>
      <font>
        <b/>
        <i val="0"/>
        <color rgb="FFFF0000"/>
      </font>
    </dxf>
    <dxf>
      <font>
        <b/>
        <i val="0"/>
        <color rgb="FFFF0000"/>
      </font>
      <fill>
        <patternFill patternType="solid">
          <bgColor rgb="FFFFFFCC"/>
        </patternFill>
      </fill>
    </dxf>
    <dxf>
      <font>
        <b val="0"/>
        <i val="0"/>
        <color auto="1"/>
      </font>
    </dxf>
    <dxf>
      <font>
        <b val="0"/>
        <i val="0"/>
        <color rgb="FF00B050"/>
      </font>
    </dxf>
    <dxf>
      <font>
        <b/>
        <i val="0"/>
        <color rgb="FFFF0000"/>
      </font>
    </dxf>
    <dxf>
      <font>
        <color rgb="FFFFC000"/>
      </font>
    </dxf>
    <dxf>
      <font>
        <color rgb="FF00B050"/>
      </font>
    </dxf>
    <dxf>
      <font>
        <b/>
        <i val="0"/>
        <color rgb="FFFF0000"/>
      </font>
    </dxf>
    <dxf>
      <fill>
        <patternFill patternType="solid">
          <bgColor theme="7" tint="0.39994506668294322"/>
        </patternFill>
      </fill>
    </dxf>
    <dxf>
      <fill>
        <patternFill patternType="none">
          <bgColor auto="1"/>
        </patternFill>
      </fill>
    </dxf>
    <dxf>
      <fill>
        <patternFill>
          <bgColor theme="0" tint="-0.14996795556505021"/>
        </patternFill>
      </fill>
    </dxf>
    <dxf>
      <fill>
        <patternFill>
          <bgColor rgb="FFFF3948"/>
        </patternFill>
      </fill>
    </dxf>
    <dxf>
      <fill>
        <patternFill>
          <bgColor theme="3" tint="0.59996337778862885"/>
        </patternFill>
      </fill>
    </dxf>
    <dxf>
      <font>
        <color rgb="FFFF0000"/>
      </font>
    </dxf>
    <dxf>
      <font>
        <b/>
        <i val="0"/>
        <color rgb="FFFF0000"/>
      </font>
      <fill>
        <patternFill patternType="none">
          <bgColor auto="1"/>
        </patternFill>
      </fill>
    </dxf>
    <dxf>
      <font>
        <b val="0"/>
        <i val="0"/>
        <color rgb="FF00B050"/>
      </font>
    </dxf>
    <dxf>
      <font>
        <b val="0"/>
        <i val="0"/>
        <color auto="1"/>
      </font>
    </dxf>
    <dxf>
      <font>
        <b/>
        <i val="0"/>
        <color rgb="FFFFC000"/>
      </font>
    </dxf>
    <dxf>
      <font>
        <b val="0"/>
        <i val="0"/>
        <color rgb="FF00B050"/>
      </font>
    </dxf>
    <dxf>
      <font>
        <b/>
        <i val="0"/>
        <color rgb="FFFF0000"/>
      </font>
    </dxf>
    <dxf>
      <font>
        <b/>
        <i val="0"/>
        <color rgb="FFFF0000"/>
      </font>
    </dxf>
    <dxf>
      <font>
        <b/>
        <i val="0"/>
        <color rgb="FFFF0000"/>
      </font>
      <fill>
        <patternFill patternType="solid">
          <bgColor rgb="FFFFFFCC"/>
        </patternFill>
      </fill>
    </dxf>
    <dxf>
      <font>
        <color rgb="FF00B050"/>
      </font>
    </dxf>
    <dxf>
      <font>
        <b val="0"/>
        <i val="0"/>
        <color auto="1"/>
      </font>
    </dxf>
    <dxf>
      <font>
        <color rgb="FFFFC000"/>
      </font>
    </dxf>
    <dxf>
      <font>
        <color rgb="FF00B050"/>
      </font>
    </dxf>
    <dxf>
      <font>
        <b/>
        <i val="0"/>
        <color rgb="FFFF0000"/>
      </font>
    </dxf>
    <dxf>
      <font>
        <b/>
        <i val="0"/>
        <color rgb="FFFF0000"/>
      </font>
    </dxf>
    <dxf>
      <fill>
        <patternFill>
          <bgColor rgb="FFFF3948"/>
        </patternFill>
      </fill>
    </dxf>
    <dxf>
      <fill>
        <patternFill>
          <bgColor theme="0" tint="-0.14996795556505021"/>
        </patternFill>
      </fill>
    </dxf>
    <dxf>
      <fill>
        <patternFill patternType="none">
          <bgColor auto="1"/>
        </patternFill>
      </fill>
    </dxf>
    <dxf>
      <fill>
        <patternFill patternType="solid">
          <bgColor theme="7" tint="0.39994506668294322"/>
        </patternFill>
      </fill>
    </dxf>
    <dxf>
      <fill>
        <patternFill>
          <bgColor theme="3" tint="0.59996337778862885"/>
        </patternFill>
      </fill>
    </dxf>
    <dxf>
      <font>
        <color rgb="FFFF0000"/>
      </font>
    </dxf>
    <dxf>
      <font>
        <b/>
        <i val="0"/>
        <color rgb="FFFF0000"/>
      </font>
      <fill>
        <patternFill patternType="none">
          <bgColor auto="1"/>
        </patternFill>
      </fill>
    </dxf>
    <dxf>
      <font>
        <b val="0"/>
        <i val="0"/>
        <color rgb="FF00B050"/>
      </font>
    </dxf>
    <dxf>
      <font>
        <b val="0"/>
        <i val="0"/>
        <color auto="1"/>
      </font>
    </dxf>
    <dxf>
      <font>
        <b/>
        <i val="0"/>
        <color rgb="FFFFC000"/>
      </font>
    </dxf>
    <dxf>
      <font>
        <b val="0"/>
        <i val="0"/>
        <color rgb="FF00B050"/>
      </font>
    </dxf>
    <dxf>
      <font>
        <b/>
        <i val="0"/>
        <color rgb="FFFF0000"/>
      </font>
    </dxf>
    <dxf>
      <font>
        <b/>
        <i val="0"/>
        <color rgb="FFFF0000"/>
      </font>
    </dxf>
    <dxf>
      <font>
        <b/>
        <i val="0"/>
        <color rgb="FFFF0000"/>
      </font>
      <fill>
        <patternFill patternType="solid">
          <bgColor rgb="FFFFFFCC"/>
        </patternFill>
      </fill>
    </dxf>
    <dxf>
      <font>
        <color rgb="FF00B050"/>
      </font>
    </dxf>
    <dxf>
      <font>
        <b val="0"/>
        <i val="0"/>
        <color auto="1"/>
      </font>
    </dxf>
    <dxf>
      <font>
        <color rgb="FFFFC000"/>
      </font>
    </dxf>
    <dxf>
      <font>
        <color rgb="FF00B050"/>
      </font>
    </dxf>
    <dxf>
      <font>
        <b/>
        <i val="0"/>
        <color rgb="FFFF0000"/>
      </font>
    </dxf>
    <dxf>
      <font>
        <b/>
        <i val="0"/>
        <color rgb="FFFF0000"/>
      </font>
    </dxf>
    <dxf>
      <fill>
        <patternFill>
          <bgColor rgb="FFFF3948"/>
        </patternFill>
      </fill>
    </dxf>
    <dxf>
      <fill>
        <patternFill>
          <bgColor theme="3" tint="0.59996337778862885"/>
        </patternFill>
      </fill>
    </dxf>
    <dxf>
      <fill>
        <patternFill>
          <bgColor theme="0" tint="-0.14996795556505021"/>
        </patternFill>
      </fill>
    </dxf>
    <dxf>
      <fill>
        <patternFill patternType="none">
          <bgColor auto="1"/>
        </patternFill>
      </fill>
    </dxf>
    <dxf>
      <fill>
        <patternFill patternType="solid">
          <bgColor theme="7" tint="0.39994506668294322"/>
        </patternFill>
      </fill>
    </dxf>
    <dxf>
      <font>
        <color rgb="FFFF0000"/>
      </font>
    </dxf>
    <dxf>
      <font>
        <b/>
        <i val="0"/>
        <color rgb="FFFF0000"/>
      </font>
      <fill>
        <patternFill patternType="none">
          <bgColor auto="1"/>
        </patternFill>
      </fill>
    </dxf>
    <dxf>
      <font>
        <b val="0"/>
        <i val="0"/>
        <color rgb="FF00B050"/>
      </font>
    </dxf>
    <dxf>
      <font>
        <b/>
        <i val="0"/>
        <color rgb="FFFF0000"/>
      </font>
    </dxf>
    <dxf>
      <font>
        <b val="0"/>
        <i val="0"/>
        <color auto="1"/>
      </font>
    </dxf>
    <dxf>
      <font>
        <b val="0"/>
        <i val="0"/>
        <color rgb="FF00B050"/>
      </font>
    </dxf>
    <dxf>
      <font>
        <b/>
        <i val="0"/>
        <color rgb="FFFF0000"/>
      </font>
    </dxf>
    <dxf>
      <font>
        <b/>
        <i val="0"/>
        <color rgb="FFFFC000"/>
      </font>
    </dxf>
    <dxf>
      <font>
        <b/>
        <i val="0"/>
        <color rgb="FFFF0000"/>
      </font>
      <fill>
        <patternFill patternType="solid">
          <bgColor rgb="FFFFFFCC"/>
        </patternFill>
      </fill>
    </dxf>
    <dxf>
      <font>
        <b/>
        <i val="0"/>
        <color rgb="FFFF0000"/>
      </font>
    </dxf>
    <dxf>
      <font>
        <color rgb="FF00B050"/>
      </font>
    </dxf>
    <dxf>
      <font>
        <color rgb="FF00B050"/>
      </font>
    </dxf>
    <dxf>
      <font>
        <b/>
        <i val="0"/>
        <color rgb="FFFF0000"/>
      </font>
    </dxf>
    <dxf>
      <font>
        <b val="0"/>
        <i val="0"/>
        <color auto="1"/>
      </font>
    </dxf>
    <dxf>
      <font>
        <color rgb="FFFFC000"/>
      </font>
    </dxf>
    <dxf>
      <fill>
        <patternFill>
          <bgColor rgb="FFFF3948"/>
        </patternFill>
      </fill>
    </dxf>
    <dxf>
      <fill>
        <patternFill>
          <bgColor theme="3" tint="0.59996337778862885"/>
        </patternFill>
      </fill>
    </dxf>
    <dxf>
      <fill>
        <patternFill>
          <bgColor theme="0" tint="-0.14996795556505021"/>
        </patternFill>
      </fill>
    </dxf>
    <dxf>
      <fill>
        <patternFill patternType="none">
          <bgColor auto="1"/>
        </patternFill>
      </fill>
    </dxf>
    <dxf>
      <fill>
        <patternFill patternType="solid">
          <bgColor theme="7" tint="0.39994506668294322"/>
        </patternFill>
      </fill>
    </dxf>
    <dxf>
      <font>
        <color rgb="FFFF0000"/>
      </font>
    </dxf>
    <dxf>
      <font>
        <b/>
        <i val="0"/>
        <color rgb="FFFF0000"/>
      </font>
      <fill>
        <patternFill patternType="none">
          <bgColor auto="1"/>
        </patternFill>
      </fill>
    </dxf>
    <dxf>
      <font>
        <b/>
        <i val="0"/>
        <color rgb="FFFF0000"/>
      </font>
    </dxf>
    <dxf>
      <font>
        <b val="0"/>
        <i val="0"/>
        <color rgb="FF00B050"/>
      </font>
    </dxf>
    <dxf>
      <font>
        <b/>
        <i val="0"/>
        <color rgb="FFFFC000"/>
      </font>
    </dxf>
    <dxf>
      <font>
        <b val="0"/>
        <i val="0"/>
        <color rgb="FF00B050"/>
      </font>
    </dxf>
    <dxf>
      <font>
        <b/>
        <i val="0"/>
        <color rgb="FFFF0000"/>
      </font>
    </dxf>
    <dxf>
      <font>
        <b val="0"/>
        <i val="0"/>
        <color auto="1"/>
      </font>
    </dxf>
    <dxf>
      <font>
        <b/>
        <i val="0"/>
        <color rgb="FFFF0000"/>
      </font>
      <fill>
        <patternFill patternType="solid">
          <bgColor rgb="FFFFFFCC"/>
        </patternFill>
      </fill>
    </dxf>
    <dxf>
      <font>
        <color rgb="FF00B050"/>
      </font>
    </dxf>
    <dxf>
      <font>
        <b/>
        <i val="0"/>
        <color rgb="FFFF0000"/>
      </font>
    </dxf>
    <dxf>
      <font>
        <b/>
        <i val="0"/>
        <color rgb="FFFF0000"/>
      </font>
    </dxf>
    <dxf>
      <font>
        <color rgb="FF00B050"/>
      </font>
    </dxf>
    <dxf>
      <font>
        <b val="0"/>
        <i val="0"/>
        <color auto="1"/>
      </font>
    </dxf>
    <dxf>
      <font>
        <color rgb="FFFFC000"/>
      </font>
    </dxf>
    <dxf>
      <fill>
        <patternFill>
          <bgColor theme="3" tint="0.59996337778862885"/>
        </patternFill>
      </fill>
    </dxf>
    <dxf>
      <fill>
        <patternFill patternType="none">
          <bgColor auto="1"/>
        </patternFill>
      </fill>
    </dxf>
    <dxf>
      <fill>
        <patternFill>
          <bgColor rgb="FFFF3948"/>
        </patternFill>
      </fill>
    </dxf>
    <dxf>
      <fill>
        <patternFill>
          <bgColor theme="0" tint="-0.14996795556505021"/>
        </patternFill>
      </fill>
    </dxf>
    <dxf>
      <fill>
        <patternFill patternType="solid">
          <bgColor theme="7" tint="0.39994506668294322"/>
        </patternFill>
      </fill>
    </dxf>
    <dxf>
      <font>
        <color rgb="FFFF0000"/>
      </font>
    </dxf>
    <dxf>
      <font>
        <b/>
        <i val="0"/>
        <color rgb="FFFF0000"/>
      </font>
      <fill>
        <patternFill patternType="none">
          <bgColor auto="1"/>
        </patternFill>
      </fill>
    </dxf>
    <dxf>
      <font>
        <b val="0"/>
        <i val="0"/>
        <color rgb="FF00B050"/>
      </font>
    </dxf>
    <dxf>
      <font>
        <b/>
        <i val="0"/>
        <color rgb="FFFF0000"/>
      </font>
    </dxf>
    <dxf>
      <font>
        <b val="0"/>
        <i val="0"/>
        <color auto="1"/>
      </font>
    </dxf>
    <dxf>
      <font>
        <b val="0"/>
        <i val="0"/>
        <color rgb="FF00B050"/>
      </font>
    </dxf>
    <dxf>
      <font>
        <b/>
        <i val="0"/>
        <color rgb="FFFFC000"/>
      </font>
    </dxf>
    <dxf>
      <font>
        <b/>
        <i val="0"/>
        <color rgb="FFFF0000"/>
      </font>
    </dxf>
    <dxf>
      <font>
        <b/>
        <i val="0"/>
        <color rgb="FFFF0000"/>
      </font>
      <fill>
        <patternFill patternType="solid">
          <bgColor rgb="FFFFFFCC"/>
        </patternFill>
      </fill>
    </dxf>
    <dxf>
      <font>
        <b val="0"/>
        <i val="0"/>
        <color auto="1"/>
      </font>
    </dxf>
    <dxf>
      <font>
        <b/>
        <i val="0"/>
        <color rgb="FFFF0000"/>
      </font>
    </dxf>
    <dxf>
      <font>
        <color rgb="FF00B050"/>
      </font>
    </dxf>
    <dxf>
      <font>
        <color rgb="FFFFC000"/>
      </font>
    </dxf>
    <dxf>
      <font>
        <b/>
        <i val="0"/>
        <color rgb="FFFF0000"/>
      </font>
    </dxf>
    <dxf>
      <font>
        <color rgb="FF00B050"/>
      </font>
    </dxf>
    <dxf>
      <fill>
        <patternFill patternType="solid">
          <bgColor theme="7" tint="0.39994506668294322"/>
        </patternFill>
      </fill>
    </dxf>
    <dxf>
      <fill>
        <patternFill>
          <bgColor theme="0" tint="-0.14996795556505021"/>
        </patternFill>
      </fill>
    </dxf>
    <dxf>
      <fill>
        <patternFill>
          <bgColor rgb="FFFF3948"/>
        </patternFill>
      </fill>
    </dxf>
    <dxf>
      <fill>
        <patternFill>
          <bgColor theme="3" tint="0.59996337778862885"/>
        </patternFill>
      </fill>
    </dxf>
    <dxf>
      <fill>
        <patternFill patternType="none">
          <bgColor auto="1"/>
        </patternFill>
      </fill>
    </dxf>
    <dxf>
      <font>
        <color rgb="FFFF0000"/>
      </font>
    </dxf>
    <dxf>
      <font>
        <b/>
        <i val="0"/>
        <color rgb="FFFF0000"/>
      </font>
      <fill>
        <patternFill patternType="none">
          <bgColor auto="1"/>
        </patternFill>
      </fill>
    </dxf>
    <dxf>
      <font>
        <b val="0"/>
        <i val="0"/>
        <color auto="1"/>
      </font>
    </dxf>
    <dxf>
      <font>
        <b val="0"/>
        <i val="0"/>
        <color rgb="FF00B050"/>
      </font>
    </dxf>
    <dxf>
      <font>
        <b/>
        <i val="0"/>
        <color rgb="FFFFC000"/>
      </font>
    </dxf>
    <dxf>
      <font>
        <b/>
        <i val="0"/>
        <color rgb="FFFF0000"/>
      </font>
    </dxf>
    <dxf>
      <font>
        <b val="0"/>
        <i val="0"/>
        <color rgb="FF00B050"/>
      </font>
    </dxf>
    <dxf>
      <font>
        <b/>
        <i val="0"/>
        <color rgb="FFFF0000"/>
      </font>
    </dxf>
    <dxf>
      <font>
        <b/>
        <i val="0"/>
        <color rgb="FFFF0000"/>
      </font>
      <fill>
        <patternFill patternType="solid">
          <bgColor rgb="FFFFFFCC"/>
        </patternFill>
      </fill>
    </dxf>
    <dxf>
      <font>
        <color rgb="FFFFC000"/>
      </font>
    </dxf>
    <dxf>
      <font>
        <color rgb="FF00B050"/>
      </font>
    </dxf>
    <dxf>
      <font>
        <b/>
        <i val="0"/>
        <color rgb="FFFF0000"/>
      </font>
    </dxf>
    <dxf>
      <font>
        <b val="0"/>
        <i val="0"/>
        <color auto="1"/>
      </font>
    </dxf>
    <dxf>
      <font>
        <color rgb="FF00B050"/>
      </font>
    </dxf>
    <dxf>
      <font>
        <b/>
        <i val="0"/>
        <color rgb="FFFF0000"/>
      </font>
    </dxf>
    <dxf>
      <fill>
        <patternFill patternType="none">
          <bgColor auto="1"/>
        </patternFill>
      </fill>
    </dxf>
    <dxf>
      <fill>
        <patternFill patternType="solid">
          <bgColor theme="7" tint="0.39994506668294322"/>
        </patternFill>
      </fill>
    </dxf>
    <dxf>
      <fill>
        <patternFill>
          <bgColor theme="0" tint="-0.14996795556505021"/>
        </patternFill>
      </fill>
    </dxf>
    <dxf>
      <fill>
        <patternFill>
          <bgColor rgb="FFFF3948"/>
        </patternFill>
      </fill>
    </dxf>
    <dxf>
      <fill>
        <patternFill>
          <bgColor theme="3" tint="0.59996337778862885"/>
        </patternFill>
      </fill>
    </dxf>
    <dxf>
      <font>
        <color rgb="FFFF0000"/>
      </font>
    </dxf>
    <dxf>
      <font>
        <b/>
        <i val="0"/>
        <color rgb="FFFF0000"/>
      </font>
      <fill>
        <patternFill patternType="none">
          <bgColor auto="1"/>
        </patternFill>
      </fill>
    </dxf>
    <dxf>
      <font>
        <b/>
        <i val="0"/>
        <color rgb="FFFF0000"/>
      </font>
    </dxf>
    <dxf>
      <font>
        <b val="0"/>
        <i val="0"/>
        <color rgb="FF00B050"/>
      </font>
    </dxf>
    <dxf>
      <font>
        <b/>
        <i val="0"/>
        <color rgb="FFFFC000"/>
      </font>
    </dxf>
    <dxf>
      <font>
        <b/>
        <i val="0"/>
        <color rgb="FFFF0000"/>
      </font>
    </dxf>
    <dxf>
      <font>
        <b val="0"/>
        <i val="0"/>
        <color auto="1"/>
      </font>
    </dxf>
    <dxf>
      <font>
        <b val="0"/>
        <i val="0"/>
        <color rgb="FF00B050"/>
      </font>
    </dxf>
    <dxf>
      <font>
        <b/>
        <i val="0"/>
        <color rgb="FFFF0000"/>
      </font>
      <fill>
        <patternFill patternType="solid">
          <bgColor rgb="FFFFFFCC"/>
        </patternFill>
      </fill>
    </dxf>
    <dxf>
      <font>
        <b/>
        <i val="0"/>
        <color rgb="FFFF0000"/>
      </font>
    </dxf>
    <dxf>
      <font>
        <color rgb="FF00B050"/>
      </font>
    </dxf>
    <dxf>
      <font>
        <color rgb="FFFFC000"/>
      </font>
    </dxf>
    <dxf>
      <font>
        <b/>
        <i val="0"/>
        <color rgb="FFFF0000"/>
      </font>
    </dxf>
    <dxf>
      <font>
        <b val="0"/>
        <i val="0"/>
        <color rgb="FF00B050"/>
      </font>
    </dxf>
    <dxf>
      <font>
        <b val="0"/>
        <i val="0"/>
        <color auto="1"/>
      </font>
    </dxf>
    <dxf>
      <fill>
        <patternFill>
          <bgColor theme="3" tint="0.59996337778862885"/>
        </patternFill>
      </fill>
    </dxf>
    <dxf>
      <fill>
        <patternFill>
          <bgColor rgb="FFFF3948"/>
        </patternFill>
      </fill>
    </dxf>
    <dxf>
      <fill>
        <patternFill>
          <bgColor theme="0" tint="-0.14996795556505021"/>
        </patternFill>
      </fill>
    </dxf>
    <dxf>
      <fill>
        <patternFill patternType="none">
          <bgColor auto="1"/>
        </patternFill>
      </fill>
    </dxf>
    <dxf>
      <fill>
        <patternFill patternType="solid">
          <bgColor theme="7" tint="0.39994506668294322"/>
        </patternFill>
      </fill>
    </dxf>
    <dxf>
      <font>
        <color rgb="FFFF0000"/>
      </font>
    </dxf>
    <dxf>
      <font>
        <b/>
        <i val="0"/>
        <color rgb="FFFF0000"/>
      </font>
      <fill>
        <patternFill patternType="none">
          <bgColor auto="1"/>
        </patternFill>
      </fill>
    </dxf>
    <dxf>
      <font>
        <b val="0"/>
        <i val="0"/>
        <color auto="1"/>
      </font>
    </dxf>
    <dxf>
      <font>
        <b val="0"/>
        <i val="0"/>
        <color rgb="FF00B050"/>
      </font>
    </dxf>
    <dxf>
      <font>
        <b/>
        <i val="0"/>
        <color rgb="FFFF0000"/>
      </font>
    </dxf>
    <dxf>
      <font>
        <b/>
        <i val="0"/>
        <color rgb="FFFFC000"/>
      </font>
    </dxf>
    <dxf>
      <font>
        <b val="0"/>
        <i val="0"/>
        <color rgb="FF00B050"/>
      </font>
    </dxf>
    <dxf>
      <font>
        <b/>
        <i val="0"/>
        <color rgb="FFFF0000"/>
      </font>
    </dxf>
    <dxf>
      <font>
        <b/>
        <i val="0"/>
        <color rgb="FFFF0000"/>
      </font>
      <fill>
        <patternFill patternType="solid">
          <bgColor rgb="FFFFFFCC"/>
        </patternFill>
      </fill>
    </dxf>
    <dxf>
      <font>
        <color rgb="FF00B050"/>
      </font>
    </dxf>
    <dxf>
      <font>
        <b/>
        <i val="0"/>
        <color rgb="FFFF0000"/>
      </font>
    </dxf>
    <dxf>
      <font>
        <color rgb="FFFFC000"/>
      </font>
    </dxf>
    <dxf>
      <font>
        <color rgb="FF00B050"/>
      </font>
    </dxf>
    <dxf>
      <font>
        <b/>
        <i val="0"/>
        <color rgb="FFFF0000"/>
      </font>
    </dxf>
    <dxf>
      <font>
        <b val="0"/>
        <i val="0"/>
        <color auto="1"/>
      </font>
    </dxf>
    <dxf>
      <fill>
        <patternFill>
          <bgColor rgb="FFFF3948"/>
        </patternFill>
      </fill>
    </dxf>
    <dxf>
      <fill>
        <patternFill>
          <bgColor theme="3" tint="0.59996337778862885"/>
        </patternFill>
      </fill>
    </dxf>
    <dxf>
      <fill>
        <patternFill>
          <bgColor theme="0" tint="-0.14996795556505021"/>
        </patternFill>
      </fill>
    </dxf>
    <dxf>
      <fill>
        <patternFill patternType="none">
          <bgColor auto="1"/>
        </patternFill>
      </fill>
    </dxf>
    <dxf>
      <fill>
        <patternFill patternType="solid">
          <bgColor theme="7" tint="0.39994506668294322"/>
        </patternFill>
      </fill>
    </dxf>
    <dxf>
      <font>
        <color rgb="FFFF0000"/>
      </font>
    </dxf>
    <dxf>
      <font>
        <b/>
        <i val="0"/>
        <color rgb="FFFF0000"/>
      </font>
      <fill>
        <patternFill patternType="none">
          <bgColor auto="1"/>
        </patternFill>
      </fill>
    </dxf>
    <dxf>
      <font>
        <b val="0"/>
        <i val="0"/>
        <color auto="1"/>
      </font>
    </dxf>
    <dxf>
      <font>
        <b val="0"/>
        <i val="0"/>
        <color rgb="FF00B050"/>
      </font>
    </dxf>
    <dxf>
      <font>
        <b/>
        <i val="0"/>
        <color rgb="FFFFC000"/>
      </font>
    </dxf>
    <dxf>
      <font>
        <b val="0"/>
        <i val="0"/>
        <color rgb="FF00B050"/>
      </font>
    </dxf>
    <dxf>
      <font>
        <b/>
        <i val="0"/>
        <color rgb="FFFF0000"/>
      </font>
    </dxf>
    <dxf>
      <font>
        <b/>
        <i val="0"/>
        <color rgb="FFFF0000"/>
      </font>
    </dxf>
    <dxf>
      <font>
        <b/>
        <i val="0"/>
        <color rgb="FFFF0000"/>
      </font>
      <fill>
        <patternFill patternType="solid">
          <bgColor rgb="FFFFFFCC"/>
        </patternFill>
      </fill>
    </dxf>
    <dxf>
      <font>
        <b val="0"/>
        <i val="0"/>
        <color rgb="FF00B050"/>
      </font>
    </dxf>
    <dxf>
      <font>
        <b/>
        <i val="0"/>
        <color rgb="FFFF0000"/>
      </font>
    </dxf>
    <dxf>
      <font>
        <color rgb="FFFFC000"/>
      </font>
    </dxf>
    <dxf>
      <font>
        <color rgb="FF00B050"/>
      </font>
    </dxf>
    <dxf>
      <font>
        <b/>
        <i val="0"/>
        <color rgb="FFFF0000"/>
      </font>
    </dxf>
    <dxf>
      <font>
        <b val="0"/>
        <i val="0"/>
        <color auto="1"/>
      </font>
    </dxf>
    <dxf>
      <fill>
        <patternFill>
          <bgColor rgb="FFFF3948"/>
        </patternFill>
      </fill>
    </dxf>
    <dxf>
      <fill>
        <patternFill>
          <bgColor theme="3" tint="0.59996337778862885"/>
        </patternFill>
      </fill>
    </dxf>
    <dxf>
      <fill>
        <patternFill>
          <bgColor theme="0" tint="-0.14996795556505021"/>
        </patternFill>
      </fill>
    </dxf>
    <dxf>
      <fill>
        <patternFill patternType="none">
          <bgColor auto="1"/>
        </patternFill>
      </fill>
    </dxf>
    <dxf>
      <fill>
        <patternFill patternType="solid">
          <bgColor theme="7" tint="0.39994506668294322"/>
        </patternFill>
      </fill>
    </dxf>
    <dxf>
      <font>
        <color rgb="FFFF0000"/>
      </font>
    </dxf>
    <dxf>
      <font>
        <b/>
        <i val="0"/>
        <color rgb="FFFF0000"/>
      </font>
      <fill>
        <patternFill patternType="none">
          <bgColor auto="1"/>
        </patternFill>
      </fill>
    </dxf>
    <dxf>
      <font>
        <b val="0"/>
        <i val="0"/>
        <color rgb="FF00B050"/>
      </font>
    </dxf>
    <dxf>
      <font>
        <b val="0"/>
        <i val="0"/>
        <color auto="1"/>
      </font>
    </dxf>
    <dxf>
      <font>
        <b/>
        <i val="0"/>
        <color rgb="FFFFC000"/>
      </font>
    </dxf>
    <dxf>
      <font>
        <b val="0"/>
        <i val="0"/>
        <color rgb="FF00B050"/>
      </font>
    </dxf>
    <dxf>
      <font>
        <b/>
        <i val="0"/>
        <color rgb="FFFF0000"/>
      </font>
    </dxf>
    <dxf>
      <font>
        <b/>
        <i val="0"/>
        <color rgb="FFFF0000"/>
      </font>
    </dxf>
    <dxf>
      <font>
        <b/>
        <i val="0"/>
        <color rgb="FFFF0000"/>
      </font>
      <fill>
        <patternFill patternType="solid">
          <bgColor rgb="FFFFFFCC"/>
        </patternFill>
      </fill>
    </dxf>
    <dxf>
      <font>
        <b val="0"/>
        <i val="0"/>
        <color rgb="FF00B050"/>
      </font>
    </dxf>
    <dxf>
      <font>
        <b val="0"/>
        <i val="0"/>
        <color auto="1"/>
      </font>
    </dxf>
    <dxf>
      <font>
        <b/>
        <i val="0"/>
        <color rgb="FFFF0000"/>
      </font>
    </dxf>
    <dxf>
      <font>
        <b/>
        <i val="0"/>
        <color rgb="FFFF0000"/>
      </font>
    </dxf>
    <dxf>
      <font>
        <color rgb="FFFFC000"/>
      </font>
    </dxf>
    <dxf>
      <font>
        <color rgb="FF00B050"/>
      </font>
    </dxf>
    <dxf>
      <fill>
        <patternFill patternType="solid">
          <bgColor theme="7" tint="0.39994506668294322"/>
        </patternFill>
      </fill>
    </dxf>
    <dxf>
      <fill>
        <patternFill patternType="none">
          <bgColor auto="1"/>
        </patternFill>
      </fill>
    </dxf>
    <dxf>
      <fill>
        <patternFill>
          <bgColor theme="0" tint="-0.14996795556505021"/>
        </patternFill>
      </fill>
    </dxf>
    <dxf>
      <fill>
        <patternFill>
          <bgColor rgb="FFFF3948"/>
        </patternFill>
      </fill>
    </dxf>
    <dxf>
      <fill>
        <patternFill>
          <bgColor theme="3" tint="0.59996337778862885"/>
        </patternFill>
      </fill>
    </dxf>
  </dxfs>
  <tableStyles count="0" defaultTableStyle="TableStyleMedium9" defaultPivotStyle="PivotStyleMedium4"/>
  <colors>
    <mruColors>
      <color rgb="FFFFFFFF"/>
      <color rgb="FFFFFFCC"/>
      <color rgb="FFFFF2CC"/>
      <color rgb="FFFF3948"/>
      <color rgb="FFFE4B00"/>
      <color rgb="FFFF6600"/>
      <color rgb="FFFFFF99"/>
      <color rgb="FFC9E8A6"/>
      <color rgb="FFBEE39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calcChain" Target="calcChain.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drawings/_rels/drawing1.xml.rels><?xml version="1.0" encoding="UTF-8" standalone="yes"?>
<Relationships xmlns="http://schemas.openxmlformats.org/package/2006/relationships"><Relationship Id="rId2" Type="http://purl.oclc.org/ooxml/officeDocument/relationships/image" Target="../media/image2.png"/><Relationship Id="rId1" Type="http://purl.oclc.org/ooxml/officeDocument/relationships/image" Target="../media/image1.png"/></Relationships>
</file>

<file path=xl/drawings/_rels/drawing2.xml.rels><?xml version="1.0" encoding="UTF-8" standalone="yes"?>
<Relationships xmlns="http://schemas.openxmlformats.org/package/2006/relationships"><Relationship Id="rId1" Type="http://purl.oclc.org/ooxml/officeDocument/relationships/image" Target="../media/image1.png"/></Relationships>
</file>

<file path=xl/drawings/_rels/drawing3.xml.rels><?xml version="1.0" encoding="UTF-8" standalone="yes"?>
<Relationships xmlns="http://schemas.openxmlformats.org/package/2006/relationships"><Relationship Id="rId2" Type="http://purl.oclc.org/ooxml/officeDocument/relationships/image" Target="../media/image3.png"/><Relationship Id="rId1" Type="http://purl.oclc.org/ooxml/officeDocument/relationships/image" Target="../media/image2.png"/></Relationships>
</file>

<file path=xl/drawings/drawing1.xml><?xml version="1.0" encoding="utf-8"?>
<xdr:wsDr xmlns:xdr="http://purl.oclc.org/ooxml/drawingml/spreadsheetDrawing" xmlns:a="http://purl.oclc.org/ooxml/drawingml/main">
  <xdr:twoCellAnchor editAs="oneCell">
    <xdr:from>
      <xdr:col>1</xdr:col>
      <xdr:colOff>1182387</xdr:colOff>
      <xdr:row>0</xdr:row>
      <xdr:rowOff>55121</xdr:rowOff>
    </xdr:from>
    <xdr:to>
      <xdr:col>1</xdr:col>
      <xdr:colOff>1891718</xdr:colOff>
      <xdr:row>0</xdr:row>
      <xdr:rowOff>466763</xdr:rowOff>
    </xdr:to>
    <xdr:pic>
      <xdr:nvPicPr>
        <xdr:cNvPr id="2" name="Picture 1">
          <a:extLst>
            <a:ext uri="{FF2B5EF4-FFF2-40B4-BE49-F238E27FC236}">
              <a16:creationId xmlns:a16="http://schemas.microsoft.com/office/drawing/2014/main" id="{BF4C4EF2-2124-8C4E-8A37-2C18E1AEB61D}"/>
            </a:ext>
          </a:extLst>
        </xdr:cNvPr>
        <xdr:cNvPicPr>
          <a:picLocks noChangeAspect="1"/>
        </xdr:cNvPicPr>
      </xdr:nvPicPr>
      <xdr:blipFill>
        <a:blip xmlns:r="http://purl.oclc.org/ooxml/officeDocument/relationships" r:embed="rId1"/>
        <a:stretch>
          <a:fillRect/>
        </a:stretch>
      </xdr:blipFill>
      <xdr:spPr>
        <a:xfrm>
          <a:off x="1499887" y="55121"/>
          <a:ext cx="709331" cy="411642"/>
        </a:xfrm>
        <a:prstGeom prst="rect">
          <a:avLst/>
        </a:prstGeom>
      </xdr:spPr>
    </xdr:pic>
    <xdr:clientData/>
  </xdr:twoCellAnchor>
  <xdr:twoCellAnchor editAs="oneCell">
    <xdr:from>
      <xdr:col>1</xdr:col>
      <xdr:colOff>7055</xdr:colOff>
      <xdr:row>83</xdr:row>
      <xdr:rowOff>7056</xdr:rowOff>
    </xdr:from>
    <xdr:to>
      <xdr:col>2</xdr:col>
      <xdr:colOff>629095</xdr:colOff>
      <xdr:row>86</xdr:row>
      <xdr:rowOff>58708</xdr:rowOff>
    </xdr:to>
    <xdr:pic>
      <xdr:nvPicPr>
        <xdr:cNvPr id="3" name="Picture 2">
          <a:extLst>
            <a:ext uri="{FF2B5EF4-FFF2-40B4-BE49-F238E27FC236}">
              <a16:creationId xmlns:a16="http://schemas.microsoft.com/office/drawing/2014/main" id="{BC40116A-2749-AB44-B931-53A663A76FD7}"/>
            </a:ext>
          </a:extLst>
        </xdr:cNvPr>
        <xdr:cNvPicPr>
          <a:picLocks noChangeAspect="1"/>
        </xdr:cNvPicPr>
      </xdr:nvPicPr>
      <xdr:blipFill>
        <a:blip xmlns:r="http://purl.oclc.org/ooxml/officeDocument/relationships" r:embed="rId2"/>
        <a:stretch>
          <a:fillRect/>
        </a:stretch>
      </xdr:blipFill>
      <xdr:spPr>
        <a:xfrm>
          <a:off x="324555" y="18002956"/>
          <a:ext cx="3035040" cy="661252"/>
        </a:xfrm>
        <a:prstGeom prst="rect">
          <a:avLst/>
        </a:prstGeom>
      </xdr:spPr>
    </xdr:pic>
    <xdr:clientData/>
  </xdr:twoCellAnchor>
  <mc:AlternateContent xmlns:mc="http://schemas.openxmlformats.org/markup-compatibility/2006">
    <mc:Choice xmlns:v="urn:schemas-microsoft-com:vml" Requires="v"/>
    <mc:Fallback>
      <xdr:twoCellAnchor editAs="absolute">
        <xdr:from>
          <xdr:col>5</xdr:col>
          <xdr:colOff>190500</xdr:colOff>
          <xdr:row>0</xdr:row>
          <xdr:rowOff>25400</xdr:rowOff>
        </xdr:from>
        <xdr:to>
          <xdr:col>8</xdr:col>
          <xdr:colOff>901700</xdr:colOff>
          <xdr:row>3</xdr:row>
          <xdr:rowOff>165100</xdr:rowOff>
        </xdr:to>
        <xdr:sp macro="" textlink="">
          <xdr:nvSpPr>
            <xdr:cNvPr id="2049" name="Comment 8" hidden="1">
              <a:extLst>
                <a:ext uri="{FF2B5EF4-FFF2-40B4-BE49-F238E27FC236}">
                  <a16:creationId xmlns:a16="http://schemas.microsoft.com/office/drawing/2014/main" id="{D584D900-9380-A091-A5AD-9A09CD72072D}"/>
                </a:ext>
              </a:extLst>
            </xdr:cNvPr>
            <xdr:cNvSpPr txBox="1">
              <a:spLocks noChangeArrowheads="1"/>
            </xdr:cNvSpPr>
          </xdr:nvSpPr>
          <xdr:spPr bwMode="auto">
            <a:xfrm>
              <a:off x="4902200" y="25400"/>
              <a:ext cx="2120900" cy="9017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190500</xdr:colOff>
          <xdr:row>0</xdr:row>
          <xdr:rowOff>25400</xdr:rowOff>
        </xdr:from>
        <xdr:to>
          <xdr:col>10</xdr:col>
          <xdr:colOff>901700</xdr:colOff>
          <xdr:row>3</xdr:row>
          <xdr:rowOff>165100</xdr:rowOff>
        </xdr:to>
        <xdr:sp macro="" textlink="">
          <xdr:nvSpPr>
            <xdr:cNvPr id="2050" name="Comment 9" hidden="1">
              <a:extLst>
                <a:ext uri="{FF2B5EF4-FFF2-40B4-BE49-F238E27FC236}">
                  <a16:creationId xmlns:a16="http://schemas.microsoft.com/office/drawing/2014/main" id="{9A62C0BF-D6CC-F121-DC86-254993CC6E76}"/>
                </a:ext>
              </a:extLst>
            </xdr:cNvPr>
            <xdr:cNvSpPr txBox="1">
              <a:spLocks noChangeArrowheads="1"/>
            </xdr:cNvSpPr>
          </xdr:nvSpPr>
          <xdr:spPr bwMode="auto">
            <a:xfrm>
              <a:off x="6108700" y="25400"/>
              <a:ext cx="2120900" cy="9017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190500</xdr:colOff>
          <xdr:row>0</xdr:row>
          <xdr:rowOff>25400</xdr:rowOff>
        </xdr:from>
        <xdr:to>
          <xdr:col>12</xdr:col>
          <xdr:colOff>850900</xdr:colOff>
          <xdr:row>3</xdr:row>
          <xdr:rowOff>190500</xdr:rowOff>
        </xdr:to>
        <xdr:sp macro="" textlink="">
          <xdr:nvSpPr>
            <xdr:cNvPr id="2051" name="Comment 11" hidden="1">
              <a:extLst>
                <a:ext uri="{FF2B5EF4-FFF2-40B4-BE49-F238E27FC236}">
                  <a16:creationId xmlns:a16="http://schemas.microsoft.com/office/drawing/2014/main" id="{3F9AD2CB-0C6E-9F63-84C8-D393F728BB5E}"/>
                </a:ext>
              </a:extLst>
            </xdr:cNvPr>
            <xdr:cNvSpPr txBox="1">
              <a:spLocks noChangeArrowheads="1"/>
            </xdr:cNvSpPr>
          </xdr:nvSpPr>
          <xdr:spPr bwMode="auto">
            <a:xfrm>
              <a:off x="7315200" y="25400"/>
              <a:ext cx="20701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11</xdr:col>
          <xdr:colOff>190500</xdr:colOff>
          <xdr:row>0</xdr:row>
          <xdr:rowOff>25400</xdr:rowOff>
        </xdr:from>
        <xdr:to>
          <xdr:col>15</xdr:col>
          <xdr:colOff>12700</xdr:colOff>
          <xdr:row>3</xdr:row>
          <xdr:rowOff>177800</xdr:rowOff>
        </xdr:to>
        <xdr:sp macro="" textlink="">
          <xdr:nvSpPr>
            <xdr:cNvPr id="2052" name="Comment 41" hidden="1">
              <a:extLst>
                <a:ext uri="{FF2B5EF4-FFF2-40B4-BE49-F238E27FC236}">
                  <a16:creationId xmlns:a16="http://schemas.microsoft.com/office/drawing/2014/main" id="{9348983E-9C33-3355-DD13-6B3679CAFD47}"/>
                </a:ext>
              </a:extLst>
            </xdr:cNvPr>
            <xdr:cNvSpPr txBox="1">
              <a:spLocks noChangeArrowheads="1"/>
            </xdr:cNvSpPr>
          </xdr:nvSpPr>
          <xdr:spPr bwMode="auto">
            <a:xfrm>
              <a:off x="8521700" y="25400"/>
              <a:ext cx="22352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190500</xdr:colOff>
          <xdr:row>0</xdr:row>
          <xdr:rowOff>25400</xdr:rowOff>
        </xdr:from>
        <xdr:to>
          <xdr:col>16</xdr:col>
          <xdr:colOff>50800</xdr:colOff>
          <xdr:row>3</xdr:row>
          <xdr:rowOff>190500</xdr:rowOff>
        </xdr:to>
        <xdr:sp macro="" textlink="">
          <xdr:nvSpPr>
            <xdr:cNvPr id="2053" name="Comment 23" hidden="1">
              <a:extLst>
                <a:ext uri="{FF2B5EF4-FFF2-40B4-BE49-F238E27FC236}">
                  <a16:creationId xmlns:a16="http://schemas.microsoft.com/office/drawing/2014/main" id="{BE107B7C-09D8-DAEE-6C39-376256725093}"/>
                </a:ext>
              </a:extLst>
            </xdr:cNvPr>
            <xdr:cNvSpPr txBox="1">
              <a:spLocks noChangeArrowheads="1"/>
            </xdr:cNvSpPr>
          </xdr:nvSpPr>
          <xdr:spPr bwMode="auto">
            <a:xfrm>
              <a:off x="9728200" y="25400"/>
              <a:ext cx="20701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14</xdr:col>
          <xdr:colOff>190500</xdr:colOff>
          <xdr:row>0</xdr:row>
          <xdr:rowOff>25400</xdr:rowOff>
        </xdr:from>
        <xdr:to>
          <xdr:col>17</xdr:col>
          <xdr:colOff>838200</xdr:colOff>
          <xdr:row>3</xdr:row>
          <xdr:rowOff>190500</xdr:rowOff>
        </xdr:to>
        <xdr:sp macro="" textlink="">
          <xdr:nvSpPr>
            <xdr:cNvPr id="2054" name="Comment 45" hidden="1">
              <a:extLst>
                <a:ext uri="{FF2B5EF4-FFF2-40B4-BE49-F238E27FC236}">
                  <a16:creationId xmlns:a16="http://schemas.microsoft.com/office/drawing/2014/main" id="{5388C41A-67B6-A756-64C8-4FD523D59429}"/>
                </a:ext>
              </a:extLst>
            </xdr:cNvPr>
            <xdr:cNvSpPr txBox="1">
              <a:spLocks noChangeArrowheads="1"/>
            </xdr:cNvSpPr>
          </xdr:nvSpPr>
          <xdr:spPr bwMode="auto">
            <a:xfrm>
              <a:off x="10731500" y="25400"/>
              <a:ext cx="20574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393700</xdr:colOff>
          <xdr:row>0</xdr:row>
          <xdr:rowOff>25400</xdr:rowOff>
        </xdr:from>
        <xdr:to>
          <xdr:col>19</xdr:col>
          <xdr:colOff>76200</xdr:colOff>
          <xdr:row>3</xdr:row>
          <xdr:rowOff>190500</xdr:rowOff>
        </xdr:to>
        <xdr:sp macro="" textlink="">
          <xdr:nvSpPr>
            <xdr:cNvPr id="2055" name="Comment 27" hidden="1">
              <a:extLst>
                <a:ext uri="{FF2B5EF4-FFF2-40B4-BE49-F238E27FC236}">
                  <a16:creationId xmlns:a16="http://schemas.microsoft.com/office/drawing/2014/main" id="{75A390D7-7C44-7ACF-729C-AA7C5ED9B648}"/>
                </a:ext>
              </a:extLst>
            </xdr:cNvPr>
            <xdr:cNvSpPr txBox="1">
              <a:spLocks noChangeArrowheads="1"/>
            </xdr:cNvSpPr>
          </xdr:nvSpPr>
          <xdr:spPr bwMode="auto">
            <a:xfrm>
              <a:off x="11137900" y="25400"/>
              <a:ext cx="20955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393700</xdr:colOff>
          <xdr:row>0</xdr:row>
          <xdr:rowOff>25400</xdr:rowOff>
        </xdr:from>
        <xdr:to>
          <xdr:col>21</xdr:col>
          <xdr:colOff>63500</xdr:colOff>
          <xdr:row>3</xdr:row>
          <xdr:rowOff>190500</xdr:rowOff>
        </xdr:to>
        <xdr:sp macro="" textlink="">
          <xdr:nvSpPr>
            <xdr:cNvPr id="2056" name="Comment 35" hidden="1">
              <a:extLst>
                <a:ext uri="{FF2B5EF4-FFF2-40B4-BE49-F238E27FC236}">
                  <a16:creationId xmlns:a16="http://schemas.microsoft.com/office/drawing/2014/main" id="{C9E7D491-A000-E38E-7977-664F4491336B}"/>
                </a:ext>
              </a:extLst>
            </xdr:cNvPr>
            <xdr:cNvSpPr txBox="1">
              <a:spLocks noChangeArrowheads="1"/>
            </xdr:cNvSpPr>
          </xdr:nvSpPr>
          <xdr:spPr bwMode="auto">
            <a:xfrm>
              <a:off x="12344400" y="25400"/>
              <a:ext cx="20828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190500</xdr:colOff>
          <xdr:row>0</xdr:row>
          <xdr:rowOff>25400</xdr:rowOff>
        </xdr:from>
        <xdr:to>
          <xdr:col>23</xdr:col>
          <xdr:colOff>876300</xdr:colOff>
          <xdr:row>3</xdr:row>
          <xdr:rowOff>190500</xdr:rowOff>
        </xdr:to>
        <xdr:sp macro="" textlink="">
          <xdr:nvSpPr>
            <xdr:cNvPr id="2057" name="Comment 52" hidden="1">
              <a:extLst>
                <a:ext uri="{FF2B5EF4-FFF2-40B4-BE49-F238E27FC236}">
                  <a16:creationId xmlns:a16="http://schemas.microsoft.com/office/drawing/2014/main" id="{07498C35-7F04-9F09-CD05-AFBDD362E51E}"/>
                </a:ext>
              </a:extLst>
            </xdr:cNvPr>
            <xdr:cNvSpPr txBox="1">
              <a:spLocks noChangeArrowheads="1"/>
            </xdr:cNvSpPr>
          </xdr:nvSpPr>
          <xdr:spPr bwMode="auto">
            <a:xfrm>
              <a:off x="14351000" y="25400"/>
              <a:ext cx="20955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22</xdr:col>
          <xdr:colOff>190500</xdr:colOff>
          <xdr:row>0</xdr:row>
          <xdr:rowOff>25400</xdr:rowOff>
        </xdr:from>
        <xdr:to>
          <xdr:col>25</xdr:col>
          <xdr:colOff>850900</xdr:colOff>
          <xdr:row>3</xdr:row>
          <xdr:rowOff>190500</xdr:rowOff>
        </xdr:to>
        <xdr:sp macro="" textlink="">
          <xdr:nvSpPr>
            <xdr:cNvPr id="2058" name="Comment 65" hidden="1">
              <a:extLst>
                <a:ext uri="{FF2B5EF4-FFF2-40B4-BE49-F238E27FC236}">
                  <a16:creationId xmlns:a16="http://schemas.microsoft.com/office/drawing/2014/main" id="{3DEE1C9A-C9B5-E725-7EFD-066C9C601811}"/>
                </a:ext>
              </a:extLst>
            </xdr:cNvPr>
            <xdr:cNvSpPr txBox="1">
              <a:spLocks noChangeArrowheads="1"/>
            </xdr:cNvSpPr>
          </xdr:nvSpPr>
          <xdr:spPr bwMode="auto">
            <a:xfrm>
              <a:off x="15557500" y="25400"/>
              <a:ext cx="20701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24</xdr:col>
          <xdr:colOff>190500</xdr:colOff>
          <xdr:row>0</xdr:row>
          <xdr:rowOff>25400</xdr:rowOff>
        </xdr:from>
        <xdr:to>
          <xdr:col>27</xdr:col>
          <xdr:colOff>876300</xdr:colOff>
          <xdr:row>3</xdr:row>
          <xdr:rowOff>190500</xdr:rowOff>
        </xdr:to>
        <xdr:sp macro="" textlink="">
          <xdr:nvSpPr>
            <xdr:cNvPr id="2059" name="Comment 71" hidden="1">
              <a:extLst>
                <a:ext uri="{FF2B5EF4-FFF2-40B4-BE49-F238E27FC236}">
                  <a16:creationId xmlns:a16="http://schemas.microsoft.com/office/drawing/2014/main" id="{B1832858-4BB4-20D5-D7A7-98E87F441B73}"/>
                </a:ext>
              </a:extLst>
            </xdr:cNvPr>
            <xdr:cNvSpPr txBox="1">
              <a:spLocks noChangeArrowheads="1"/>
            </xdr:cNvSpPr>
          </xdr:nvSpPr>
          <xdr:spPr bwMode="auto">
            <a:xfrm>
              <a:off x="16764000" y="25400"/>
              <a:ext cx="20955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190500</xdr:colOff>
          <xdr:row>0</xdr:row>
          <xdr:rowOff>25400</xdr:rowOff>
        </xdr:from>
        <xdr:to>
          <xdr:col>30</xdr:col>
          <xdr:colOff>12700</xdr:colOff>
          <xdr:row>3</xdr:row>
          <xdr:rowOff>177800</xdr:rowOff>
        </xdr:to>
        <xdr:sp macro="" textlink="">
          <xdr:nvSpPr>
            <xdr:cNvPr id="2060" name="Comment 83" hidden="1">
              <a:extLst>
                <a:ext uri="{FF2B5EF4-FFF2-40B4-BE49-F238E27FC236}">
                  <a16:creationId xmlns:a16="http://schemas.microsoft.com/office/drawing/2014/main" id="{DCBA238C-ACEA-DAF2-C277-F96B27CFE6E2}"/>
                </a:ext>
              </a:extLst>
            </xdr:cNvPr>
            <xdr:cNvSpPr txBox="1">
              <a:spLocks noChangeArrowheads="1"/>
            </xdr:cNvSpPr>
          </xdr:nvSpPr>
          <xdr:spPr bwMode="auto">
            <a:xfrm>
              <a:off x="17970500" y="25400"/>
              <a:ext cx="22352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190500</xdr:colOff>
          <xdr:row>0</xdr:row>
          <xdr:rowOff>25400</xdr:rowOff>
        </xdr:from>
        <xdr:to>
          <xdr:col>32</xdr:col>
          <xdr:colOff>12700</xdr:colOff>
          <xdr:row>3</xdr:row>
          <xdr:rowOff>177800</xdr:rowOff>
        </xdr:to>
        <xdr:sp macro="" textlink="">
          <xdr:nvSpPr>
            <xdr:cNvPr id="2061" name="Comment 84" hidden="1">
              <a:extLst>
                <a:ext uri="{FF2B5EF4-FFF2-40B4-BE49-F238E27FC236}">
                  <a16:creationId xmlns:a16="http://schemas.microsoft.com/office/drawing/2014/main" id="{2E8AE082-80E0-2D6D-70BC-22700F7F724A}"/>
                </a:ext>
              </a:extLst>
            </xdr:cNvPr>
            <xdr:cNvSpPr txBox="1">
              <a:spLocks noChangeArrowheads="1"/>
            </xdr:cNvSpPr>
          </xdr:nvSpPr>
          <xdr:spPr bwMode="auto">
            <a:xfrm>
              <a:off x="19177000" y="25400"/>
              <a:ext cx="22352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30</xdr:col>
          <xdr:colOff>190500</xdr:colOff>
          <xdr:row>0</xdr:row>
          <xdr:rowOff>25400</xdr:rowOff>
        </xdr:from>
        <xdr:to>
          <xdr:col>34</xdr:col>
          <xdr:colOff>25400</xdr:colOff>
          <xdr:row>3</xdr:row>
          <xdr:rowOff>177800</xdr:rowOff>
        </xdr:to>
        <xdr:sp macro="" textlink="">
          <xdr:nvSpPr>
            <xdr:cNvPr id="2062" name="Comment 85" hidden="1">
              <a:extLst>
                <a:ext uri="{FF2B5EF4-FFF2-40B4-BE49-F238E27FC236}">
                  <a16:creationId xmlns:a16="http://schemas.microsoft.com/office/drawing/2014/main" id="{2040C578-78B9-153C-B6C8-D2DB4774CAA4}"/>
                </a:ext>
              </a:extLst>
            </xdr:cNvPr>
            <xdr:cNvSpPr txBox="1">
              <a:spLocks noChangeArrowheads="1"/>
            </xdr:cNvSpPr>
          </xdr:nvSpPr>
          <xdr:spPr bwMode="auto">
            <a:xfrm>
              <a:off x="20383500" y="25400"/>
              <a:ext cx="22479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32</xdr:col>
          <xdr:colOff>190500</xdr:colOff>
          <xdr:row>0</xdr:row>
          <xdr:rowOff>25400</xdr:rowOff>
        </xdr:from>
        <xdr:to>
          <xdr:col>35</xdr:col>
          <xdr:colOff>850900</xdr:colOff>
          <xdr:row>3</xdr:row>
          <xdr:rowOff>190500</xdr:rowOff>
        </xdr:to>
        <xdr:sp macro="" textlink="">
          <xdr:nvSpPr>
            <xdr:cNvPr id="2063" name="Comment 94" hidden="1">
              <a:extLst>
                <a:ext uri="{FF2B5EF4-FFF2-40B4-BE49-F238E27FC236}">
                  <a16:creationId xmlns:a16="http://schemas.microsoft.com/office/drawing/2014/main" id="{F644AF21-DC9C-7041-B0FF-7F317E440F71}"/>
                </a:ext>
              </a:extLst>
            </xdr:cNvPr>
            <xdr:cNvSpPr txBox="1">
              <a:spLocks noChangeArrowheads="1"/>
            </xdr:cNvSpPr>
          </xdr:nvSpPr>
          <xdr:spPr bwMode="auto">
            <a:xfrm>
              <a:off x="21590000" y="25400"/>
              <a:ext cx="20701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34</xdr:col>
          <xdr:colOff>190500</xdr:colOff>
          <xdr:row>0</xdr:row>
          <xdr:rowOff>25400</xdr:rowOff>
        </xdr:from>
        <xdr:to>
          <xdr:col>38</xdr:col>
          <xdr:colOff>12700</xdr:colOff>
          <xdr:row>3</xdr:row>
          <xdr:rowOff>177800</xdr:rowOff>
        </xdr:to>
        <xdr:sp macro="" textlink="">
          <xdr:nvSpPr>
            <xdr:cNvPr id="2064" name="Comment 89" hidden="1">
              <a:extLst>
                <a:ext uri="{FF2B5EF4-FFF2-40B4-BE49-F238E27FC236}">
                  <a16:creationId xmlns:a16="http://schemas.microsoft.com/office/drawing/2014/main" id="{58448E42-EA64-486F-C45C-656B552F7FDA}"/>
                </a:ext>
              </a:extLst>
            </xdr:cNvPr>
            <xdr:cNvSpPr txBox="1">
              <a:spLocks noChangeArrowheads="1"/>
            </xdr:cNvSpPr>
          </xdr:nvSpPr>
          <xdr:spPr bwMode="auto">
            <a:xfrm>
              <a:off x="22796500" y="25400"/>
              <a:ext cx="22352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36</xdr:col>
          <xdr:colOff>190500</xdr:colOff>
          <xdr:row>0</xdr:row>
          <xdr:rowOff>25400</xdr:rowOff>
        </xdr:from>
        <xdr:to>
          <xdr:col>40</xdr:col>
          <xdr:colOff>12700</xdr:colOff>
          <xdr:row>3</xdr:row>
          <xdr:rowOff>177800</xdr:rowOff>
        </xdr:to>
        <xdr:sp macro="" textlink="">
          <xdr:nvSpPr>
            <xdr:cNvPr id="2065" name="Comment 175" hidden="1">
              <a:extLst>
                <a:ext uri="{FF2B5EF4-FFF2-40B4-BE49-F238E27FC236}">
                  <a16:creationId xmlns:a16="http://schemas.microsoft.com/office/drawing/2014/main" id="{235D0D99-7126-2701-8ED5-A9C3A58333F2}"/>
                </a:ext>
              </a:extLst>
            </xdr:cNvPr>
            <xdr:cNvSpPr txBox="1">
              <a:spLocks noChangeArrowheads="1"/>
            </xdr:cNvSpPr>
          </xdr:nvSpPr>
          <xdr:spPr bwMode="auto">
            <a:xfrm>
              <a:off x="24003000" y="25400"/>
              <a:ext cx="22352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38</xdr:col>
          <xdr:colOff>190500</xdr:colOff>
          <xdr:row>0</xdr:row>
          <xdr:rowOff>25400</xdr:rowOff>
        </xdr:from>
        <xdr:to>
          <xdr:col>42</xdr:col>
          <xdr:colOff>25400</xdr:colOff>
          <xdr:row>3</xdr:row>
          <xdr:rowOff>177800</xdr:rowOff>
        </xdr:to>
        <xdr:sp macro="" textlink="">
          <xdr:nvSpPr>
            <xdr:cNvPr id="2066" name="Comment 98" hidden="1">
              <a:extLst>
                <a:ext uri="{FF2B5EF4-FFF2-40B4-BE49-F238E27FC236}">
                  <a16:creationId xmlns:a16="http://schemas.microsoft.com/office/drawing/2014/main" id="{5C5F6815-1568-58DC-5449-4BCC42ACDA79}"/>
                </a:ext>
              </a:extLst>
            </xdr:cNvPr>
            <xdr:cNvSpPr txBox="1">
              <a:spLocks noChangeArrowheads="1"/>
            </xdr:cNvSpPr>
          </xdr:nvSpPr>
          <xdr:spPr bwMode="auto">
            <a:xfrm>
              <a:off x="25209500" y="25400"/>
              <a:ext cx="22479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40</xdr:col>
          <xdr:colOff>190500</xdr:colOff>
          <xdr:row>0</xdr:row>
          <xdr:rowOff>25400</xdr:rowOff>
        </xdr:from>
        <xdr:to>
          <xdr:col>43</xdr:col>
          <xdr:colOff>38100</xdr:colOff>
          <xdr:row>3</xdr:row>
          <xdr:rowOff>190500</xdr:rowOff>
        </xdr:to>
        <xdr:sp macro="" textlink="">
          <xdr:nvSpPr>
            <xdr:cNvPr id="2067" name="Comment 102" hidden="1">
              <a:extLst>
                <a:ext uri="{FF2B5EF4-FFF2-40B4-BE49-F238E27FC236}">
                  <a16:creationId xmlns:a16="http://schemas.microsoft.com/office/drawing/2014/main" id="{0B53C924-B47F-B5AB-1480-E23282E9DF5F}"/>
                </a:ext>
              </a:extLst>
            </xdr:cNvPr>
            <xdr:cNvSpPr txBox="1">
              <a:spLocks noChangeArrowheads="1"/>
            </xdr:cNvSpPr>
          </xdr:nvSpPr>
          <xdr:spPr bwMode="auto">
            <a:xfrm>
              <a:off x="26416000" y="25400"/>
              <a:ext cx="20574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41</xdr:col>
          <xdr:colOff>190500</xdr:colOff>
          <xdr:row>0</xdr:row>
          <xdr:rowOff>25400</xdr:rowOff>
        </xdr:from>
        <xdr:to>
          <xdr:col>44</xdr:col>
          <xdr:colOff>25400</xdr:colOff>
          <xdr:row>3</xdr:row>
          <xdr:rowOff>190500</xdr:rowOff>
        </xdr:to>
        <xdr:sp macro="" textlink="">
          <xdr:nvSpPr>
            <xdr:cNvPr id="2068" name="Comment 112" hidden="1">
              <a:extLst>
                <a:ext uri="{FF2B5EF4-FFF2-40B4-BE49-F238E27FC236}">
                  <a16:creationId xmlns:a16="http://schemas.microsoft.com/office/drawing/2014/main" id="{2F8918FE-C3CC-B047-D38E-C817EBA698E8}"/>
                </a:ext>
              </a:extLst>
            </xdr:cNvPr>
            <xdr:cNvSpPr txBox="1">
              <a:spLocks noChangeArrowheads="1"/>
            </xdr:cNvSpPr>
          </xdr:nvSpPr>
          <xdr:spPr bwMode="auto">
            <a:xfrm>
              <a:off x="27419300" y="25400"/>
              <a:ext cx="20447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43</xdr:col>
          <xdr:colOff>0</xdr:colOff>
          <xdr:row>0</xdr:row>
          <xdr:rowOff>25400</xdr:rowOff>
        </xdr:from>
        <xdr:to>
          <xdr:col>45</xdr:col>
          <xdr:colOff>228600</xdr:colOff>
          <xdr:row>3</xdr:row>
          <xdr:rowOff>177800</xdr:rowOff>
        </xdr:to>
        <xdr:sp macro="" textlink="">
          <xdr:nvSpPr>
            <xdr:cNvPr id="2069" name="Comment 108" hidden="1">
              <a:extLst>
                <a:ext uri="{FF2B5EF4-FFF2-40B4-BE49-F238E27FC236}">
                  <a16:creationId xmlns:a16="http://schemas.microsoft.com/office/drawing/2014/main" id="{BFD1FFC1-1396-910C-E2B5-6A2ED208ACB3}"/>
                </a:ext>
              </a:extLst>
            </xdr:cNvPr>
            <xdr:cNvSpPr txBox="1">
              <a:spLocks noChangeArrowheads="1"/>
            </xdr:cNvSpPr>
          </xdr:nvSpPr>
          <xdr:spPr bwMode="auto">
            <a:xfrm>
              <a:off x="28435300" y="25400"/>
              <a:ext cx="22352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44</xdr:col>
          <xdr:colOff>190500</xdr:colOff>
          <xdr:row>0</xdr:row>
          <xdr:rowOff>25400</xdr:rowOff>
        </xdr:from>
        <xdr:to>
          <xdr:col>46</xdr:col>
          <xdr:colOff>419100</xdr:colOff>
          <xdr:row>3</xdr:row>
          <xdr:rowOff>177800</xdr:rowOff>
        </xdr:to>
        <xdr:sp macro="" textlink="">
          <xdr:nvSpPr>
            <xdr:cNvPr id="2070" name="Comment 151" hidden="1">
              <a:extLst>
                <a:ext uri="{FF2B5EF4-FFF2-40B4-BE49-F238E27FC236}">
                  <a16:creationId xmlns:a16="http://schemas.microsoft.com/office/drawing/2014/main" id="{DF8778C8-2513-DF9B-B39E-1E2A1C9F8CC5}"/>
                </a:ext>
              </a:extLst>
            </xdr:cNvPr>
            <xdr:cNvSpPr txBox="1">
              <a:spLocks noChangeArrowheads="1"/>
            </xdr:cNvSpPr>
          </xdr:nvSpPr>
          <xdr:spPr bwMode="auto">
            <a:xfrm>
              <a:off x="29629100" y="25400"/>
              <a:ext cx="22352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45</xdr:col>
          <xdr:colOff>190500</xdr:colOff>
          <xdr:row>0</xdr:row>
          <xdr:rowOff>25400</xdr:rowOff>
        </xdr:from>
        <xdr:to>
          <xdr:col>47</xdr:col>
          <xdr:colOff>419100</xdr:colOff>
          <xdr:row>3</xdr:row>
          <xdr:rowOff>177800</xdr:rowOff>
        </xdr:to>
        <xdr:sp macro="" textlink="">
          <xdr:nvSpPr>
            <xdr:cNvPr id="2071" name="Comment 208" hidden="1">
              <a:extLst>
                <a:ext uri="{FF2B5EF4-FFF2-40B4-BE49-F238E27FC236}">
                  <a16:creationId xmlns:a16="http://schemas.microsoft.com/office/drawing/2014/main" id="{4D353531-45AB-6FCF-CC4C-98B65FC530EB}"/>
                </a:ext>
              </a:extLst>
            </xdr:cNvPr>
            <xdr:cNvSpPr txBox="1">
              <a:spLocks noChangeArrowheads="1"/>
            </xdr:cNvSpPr>
          </xdr:nvSpPr>
          <xdr:spPr bwMode="auto">
            <a:xfrm>
              <a:off x="30632400" y="25400"/>
              <a:ext cx="22352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46</xdr:col>
          <xdr:colOff>190500</xdr:colOff>
          <xdr:row>0</xdr:row>
          <xdr:rowOff>25400</xdr:rowOff>
        </xdr:from>
        <xdr:to>
          <xdr:col>48</xdr:col>
          <xdr:colOff>419100</xdr:colOff>
          <xdr:row>3</xdr:row>
          <xdr:rowOff>177800</xdr:rowOff>
        </xdr:to>
        <xdr:sp macro="" textlink="">
          <xdr:nvSpPr>
            <xdr:cNvPr id="2072" name="Comment 223" hidden="1">
              <a:extLst>
                <a:ext uri="{FF2B5EF4-FFF2-40B4-BE49-F238E27FC236}">
                  <a16:creationId xmlns:a16="http://schemas.microsoft.com/office/drawing/2014/main" id="{B7B4EDEA-363A-DB14-8ECC-AA6280EC0523}"/>
                </a:ext>
              </a:extLst>
            </xdr:cNvPr>
            <xdr:cNvSpPr txBox="1">
              <a:spLocks noChangeArrowheads="1"/>
            </xdr:cNvSpPr>
          </xdr:nvSpPr>
          <xdr:spPr bwMode="auto">
            <a:xfrm>
              <a:off x="31635700" y="25400"/>
              <a:ext cx="22352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47</xdr:col>
          <xdr:colOff>190500</xdr:colOff>
          <xdr:row>0</xdr:row>
          <xdr:rowOff>25400</xdr:rowOff>
        </xdr:from>
        <xdr:to>
          <xdr:col>49</xdr:col>
          <xdr:colOff>419100</xdr:colOff>
          <xdr:row>3</xdr:row>
          <xdr:rowOff>177800</xdr:rowOff>
        </xdr:to>
        <xdr:sp macro="" textlink="">
          <xdr:nvSpPr>
            <xdr:cNvPr id="2073" name="Comment 233" hidden="1">
              <a:extLst>
                <a:ext uri="{FF2B5EF4-FFF2-40B4-BE49-F238E27FC236}">
                  <a16:creationId xmlns:a16="http://schemas.microsoft.com/office/drawing/2014/main" id="{07C5F31D-6731-7428-2DFF-17E793DC4C45}"/>
                </a:ext>
              </a:extLst>
            </xdr:cNvPr>
            <xdr:cNvSpPr txBox="1">
              <a:spLocks noChangeArrowheads="1"/>
            </xdr:cNvSpPr>
          </xdr:nvSpPr>
          <xdr:spPr bwMode="auto">
            <a:xfrm>
              <a:off x="32639000" y="25400"/>
              <a:ext cx="22352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48</xdr:col>
          <xdr:colOff>190500</xdr:colOff>
          <xdr:row>0</xdr:row>
          <xdr:rowOff>25400</xdr:rowOff>
        </xdr:from>
        <xdr:to>
          <xdr:col>51</xdr:col>
          <xdr:colOff>215900</xdr:colOff>
          <xdr:row>3</xdr:row>
          <xdr:rowOff>177800</xdr:rowOff>
        </xdr:to>
        <xdr:sp macro="" textlink="">
          <xdr:nvSpPr>
            <xdr:cNvPr id="2074" name="Comment 241" hidden="1">
              <a:extLst>
                <a:ext uri="{FF2B5EF4-FFF2-40B4-BE49-F238E27FC236}">
                  <a16:creationId xmlns:a16="http://schemas.microsoft.com/office/drawing/2014/main" id="{4AF16AC8-32A0-D8EA-3484-0DD9E39746F7}"/>
                </a:ext>
              </a:extLst>
            </xdr:cNvPr>
            <xdr:cNvSpPr txBox="1">
              <a:spLocks noChangeArrowheads="1"/>
            </xdr:cNvSpPr>
          </xdr:nvSpPr>
          <xdr:spPr bwMode="auto">
            <a:xfrm>
              <a:off x="33642300" y="25400"/>
              <a:ext cx="22352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49</xdr:col>
          <xdr:colOff>190500</xdr:colOff>
          <xdr:row>0</xdr:row>
          <xdr:rowOff>25400</xdr:rowOff>
        </xdr:from>
        <xdr:to>
          <xdr:col>53</xdr:col>
          <xdr:colOff>12700</xdr:colOff>
          <xdr:row>3</xdr:row>
          <xdr:rowOff>177800</xdr:rowOff>
        </xdr:to>
        <xdr:sp macro="" textlink="">
          <xdr:nvSpPr>
            <xdr:cNvPr id="2075" name="Comment 307" hidden="1">
              <a:extLst>
                <a:ext uri="{FF2B5EF4-FFF2-40B4-BE49-F238E27FC236}">
                  <a16:creationId xmlns:a16="http://schemas.microsoft.com/office/drawing/2014/main" id="{CC14F4BA-A9D2-D5A2-AC6D-C8F8E5D54DC0}"/>
                </a:ext>
              </a:extLst>
            </xdr:cNvPr>
            <xdr:cNvSpPr txBox="1">
              <a:spLocks noChangeArrowheads="1"/>
            </xdr:cNvSpPr>
          </xdr:nvSpPr>
          <xdr:spPr bwMode="auto">
            <a:xfrm>
              <a:off x="34645600" y="25400"/>
              <a:ext cx="22352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50</xdr:col>
          <xdr:colOff>190500</xdr:colOff>
          <xdr:row>0</xdr:row>
          <xdr:rowOff>25400</xdr:rowOff>
        </xdr:from>
        <xdr:to>
          <xdr:col>54</xdr:col>
          <xdr:colOff>12700</xdr:colOff>
          <xdr:row>3</xdr:row>
          <xdr:rowOff>177800</xdr:rowOff>
        </xdr:to>
        <xdr:sp macro="" textlink="">
          <xdr:nvSpPr>
            <xdr:cNvPr id="2076" name="Comment 309" hidden="1">
              <a:extLst>
                <a:ext uri="{FF2B5EF4-FFF2-40B4-BE49-F238E27FC236}">
                  <a16:creationId xmlns:a16="http://schemas.microsoft.com/office/drawing/2014/main" id="{5F6573EF-F480-22B5-A78B-FFFCB3A01BAD}"/>
                </a:ext>
              </a:extLst>
            </xdr:cNvPr>
            <xdr:cNvSpPr txBox="1">
              <a:spLocks noChangeArrowheads="1"/>
            </xdr:cNvSpPr>
          </xdr:nvSpPr>
          <xdr:spPr bwMode="auto">
            <a:xfrm>
              <a:off x="35648900" y="25400"/>
              <a:ext cx="22352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51</xdr:col>
          <xdr:colOff>203200</xdr:colOff>
          <xdr:row>0</xdr:row>
          <xdr:rowOff>25400</xdr:rowOff>
        </xdr:from>
        <xdr:to>
          <xdr:col>53</xdr:col>
          <xdr:colOff>279400</xdr:colOff>
          <xdr:row>3</xdr:row>
          <xdr:rowOff>190500</xdr:rowOff>
        </xdr:to>
        <xdr:sp macro="" textlink="">
          <xdr:nvSpPr>
            <xdr:cNvPr id="2077" name="Comment 120" hidden="1">
              <a:extLst>
                <a:ext uri="{FF2B5EF4-FFF2-40B4-BE49-F238E27FC236}">
                  <a16:creationId xmlns:a16="http://schemas.microsoft.com/office/drawing/2014/main" id="{C9BAB922-9A76-9D75-30C1-503CBEC9D66E}"/>
                </a:ext>
              </a:extLst>
            </xdr:cNvPr>
            <xdr:cNvSpPr txBox="1">
              <a:spLocks noChangeArrowheads="1"/>
            </xdr:cNvSpPr>
          </xdr:nvSpPr>
          <xdr:spPr bwMode="auto">
            <a:xfrm>
              <a:off x="35864800" y="25400"/>
              <a:ext cx="12827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54</xdr:col>
          <xdr:colOff>190500</xdr:colOff>
          <xdr:row>0</xdr:row>
          <xdr:rowOff>25400</xdr:rowOff>
        </xdr:from>
        <xdr:to>
          <xdr:col>58</xdr:col>
          <xdr:colOff>25400</xdr:colOff>
          <xdr:row>3</xdr:row>
          <xdr:rowOff>177800</xdr:rowOff>
        </xdr:to>
        <xdr:sp macro="" textlink="">
          <xdr:nvSpPr>
            <xdr:cNvPr id="2078" name="Comment 121" hidden="1">
              <a:extLst>
                <a:ext uri="{FF2B5EF4-FFF2-40B4-BE49-F238E27FC236}">
                  <a16:creationId xmlns:a16="http://schemas.microsoft.com/office/drawing/2014/main" id="{B00C4497-A379-BAE8-7385-3BA9281E9220}"/>
                </a:ext>
              </a:extLst>
            </xdr:cNvPr>
            <xdr:cNvSpPr txBox="1">
              <a:spLocks noChangeArrowheads="1"/>
            </xdr:cNvSpPr>
          </xdr:nvSpPr>
          <xdr:spPr bwMode="auto">
            <a:xfrm>
              <a:off x="38061900" y="25400"/>
              <a:ext cx="30480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55</xdr:col>
          <xdr:colOff>190500</xdr:colOff>
          <xdr:row>0</xdr:row>
          <xdr:rowOff>25400</xdr:rowOff>
        </xdr:from>
        <xdr:to>
          <xdr:col>59</xdr:col>
          <xdr:colOff>0</xdr:colOff>
          <xdr:row>3</xdr:row>
          <xdr:rowOff>177800</xdr:rowOff>
        </xdr:to>
        <xdr:sp macro="" textlink="">
          <xdr:nvSpPr>
            <xdr:cNvPr id="2079" name="Comment 144" hidden="1">
              <a:extLst>
                <a:ext uri="{FF2B5EF4-FFF2-40B4-BE49-F238E27FC236}">
                  <a16:creationId xmlns:a16="http://schemas.microsoft.com/office/drawing/2014/main" id="{C9A3B366-CF07-A4EC-27A3-6F27545356F8}"/>
                </a:ext>
              </a:extLst>
            </xdr:cNvPr>
            <xdr:cNvSpPr txBox="1">
              <a:spLocks noChangeArrowheads="1"/>
            </xdr:cNvSpPr>
          </xdr:nvSpPr>
          <xdr:spPr bwMode="auto">
            <a:xfrm>
              <a:off x="39065200" y="25400"/>
              <a:ext cx="22225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55</xdr:col>
          <xdr:colOff>393700</xdr:colOff>
          <xdr:row>0</xdr:row>
          <xdr:rowOff>25400</xdr:rowOff>
        </xdr:from>
        <xdr:to>
          <xdr:col>57</xdr:col>
          <xdr:colOff>584200</xdr:colOff>
          <xdr:row>3</xdr:row>
          <xdr:rowOff>177800</xdr:rowOff>
        </xdr:to>
        <xdr:sp macro="" textlink="">
          <xdr:nvSpPr>
            <xdr:cNvPr id="2080" name="Comment 147" hidden="1">
              <a:extLst>
                <a:ext uri="{FF2B5EF4-FFF2-40B4-BE49-F238E27FC236}">
                  <a16:creationId xmlns:a16="http://schemas.microsoft.com/office/drawing/2014/main" id="{D7B7D90C-EEFC-33EB-9A90-E922AB6DB5A7}"/>
                </a:ext>
              </a:extLst>
            </xdr:cNvPr>
            <xdr:cNvSpPr txBox="1">
              <a:spLocks noChangeArrowheads="1"/>
            </xdr:cNvSpPr>
          </xdr:nvSpPr>
          <xdr:spPr bwMode="auto">
            <a:xfrm>
              <a:off x="39268400" y="25400"/>
              <a:ext cx="13970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57</xdr:col>
          <xdr:colOff>393700</xdr:colOff>
          <xdr:row>0</xdr:row>
          <xdr:rowOff>25400</xdr:rowOff>
        </xdr:from>
        <xdr:to>
          <xdr:col>59</xdr:col>
          <xdr:colOff>584200</xdr:colOff>
          <xdr:row>3</xdr:row>
          <xdr:rowOff>177800</xdr:rowOff>
        </xdr:to>
        <xdr:sp macro="" textlink="">
          <xdr:nvSpPr>
            <xdr:cNvPr id="2081" name="Comment 143" hidden="1">
              <a:extLst>
                <a:ext uri="{FF2B5EF4-FFF2-40B4-BE49-F238E27FC236}">
                  <a16:creationId xmlns:a16="http://schemas.microsoft.com/office/drawing/2014/main" id="{137AD975-00EC-6CAB-E930-7289B36A84F6}"/>
                </a:ext>
              </a:extLst>
            </xdr:cNvPr>
            <xdr:cNvSpPr txBox="1">
              <a:spLocks noChangeArrowheads="1"/>
            </xdr:cNvSpPr>
          </xdr:nvSpPr>
          <xdr:spPr bwMode="auto">
            <a:xfrm>
              <a:off x="40474900" y="25400"/>
              <a:ext cx="13970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59</xdr:col>
          <xdr:colOff>203200</xdr:colOff>
          <xdr:row>0</xdr:row>
          <xdr:rowOff>25400</xdr:rowOff>
        </xdr:from>
        <xdr:to>
          <xdr:col>61</xdr:col>
          <xdr:colOff>393700</xdr:colOff>
          <xdr:row>3</xdr:row>
          <xdr:rowOff>190500</xdr:rowOff>
        </xdr:to>
        <xdr:sp macro="" textlink="">
          <xdr:nvSpPr>
            <xdr:cNvPr id="2082" name="Comment 125" hidden="1">
              <a:extLst>
                <a:ext uri="{FF2B5EF4-FFF2-40B4-BE49-F238E27FC236}">
                  <a16:creationId xmlns:a16="http://schemas.microsoft.com/office/drawing/2014/main" id="{7A4BE76C-3EE3-5A00-17B6-8BCA416AF6AE}"/>
                </a:ext>
              </a:extLst>
            </xdr:cNvPr>
            <xdr:cNvSpPr txBox="1">
              <a:spLocks noChangeArrowheads="1"/>
            </xdr:cNvSpPr>
          </xdr:nvSpPr>
          <xdr:spPr bwMode="auto">
            <a:xfrm>
              <a:off x="41490900" y="25400"/>
              <a:ext cx="13970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61</xdr:col>
          <xdr:colOff>203200</xdr:colOff>
          <xdr:row>0</xdr:row>
          <xdr:rowOff>25400</xdr:rowOff>
        </xdr:from>
        <xdr:to>
          <xdr:col>63</xdr:col>
          <xdr:colOff>393700</xdr:colOff>
          <xdr:row>3</xdr:row>
          <xdr:rowOff>190500</xdr:rowOff>
        </xdr:to>
        <xdr:sp macro="" textlink="">
          <xdr:nvSpPr>
            <xdr:cNvPr id="2083" name="Comment 129" hidden="1">
              <a:extLst>
                <a:ext uri="{FF2B5EF4-FFF2-40B4-BE49-F238E27FC236}">
                  <a16:creationId xmlns:a16="http://schemas.microsoft.com/office/drawing/2014/main" id="{28E582D9-A682-968D-EA6F-0CAC20990392}"/>
                </a:ext>
              </a:extLst>
            </xdr:cNvPr>
            <xdr:cNvSpPr txBox="1">
              <a:spLocks noChangeArrowheads="1"/>
            </xdr:cNvSpPr>
          </xdr:nvSpPr>
          <xdr:spPr bwMode="auto">
            <a:xfrm>
              <a:off x="42697400" y="25400"/>
              <a:ext cx="13970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63</xdr:col>
          <xdr:colOff>203200</xdr:colOff>
          <xdr:row>0</xdr:row>
          <xdr:rowOff>25400</xdr:rowOff>
        </xdr:from>
        <xdr:to>
          <xdr:col>65</xdr:col>
          <xdr:colOff>393700</xdr:colOff>
          <xdr:row>3</xdr:row>
          <xdr:rowOff>190500</xdr:rowOff>
        </xdr:to>
        <xdr:sp macro="" textlink="">
          <xdr:nvSpPr>
            <xdr:cNvPr id="2084" name="Comment 131" hidden="1">
              <a:extLst>
                <a:ext uri="{FF2B5EF4-FFF2-40B4-BE49-F238E27FC236}">
                  <a16:creationId xmlns:a16="http://schemas.microsoft.com/office/drawing/2014/main" id="{ED9F2B10-0F8A-4364-8EA5-D471566C50DB}"/>
                </a:ext>
              </a:extLst>
            </xdr:cNvPr>
            <xdr:cNvSpPr txBox="1">
              <a:spLocks noChangeArrowheads="1"/>
            </xdr:cNvSpPr>
          </xdr:nvSpPr>
          <xdr:spPr bwMode="auto">
            <a:xfrm>
              <a:off x="43903900" y="25400"/>
              <a:ext cx="13970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65</xdr:col>
          <xdr:colOff>203200</xdr:colOff>
          <xdr:row>0</xdr:row>
          <xdr:rowOff>25400</xdr:rowOff>
        </xdr:from>
        <xdr:to>
          <xdr:col>67</xdr:col>
          <xdr:colOff>393700</xdr:colOff>
          <xdr:row>3</xdr:row>
          <xdr:rowOff>190500</xdr:rowOff>
        </xdr:to>
        <xdr:sp macro="" textlink="">
          <xdr:nvSpPr>
            <xdr:cNvPr id="2085" name="Comment 136" hidden="1">
              <a:extLst>
                <a:ext uri="{FF2B5EF4-FFF2-40B4-BE49-F238E27FC236}">
                  <a16:creationId xmlns:a16="http://schemas.microsoft.com/office/drawing/2014/main" id="{B2DD7928-2366-062D-33A3-955C0679AFD5}"/>
                </a:ext>
              </a:extLst>
            </xdr:cNvPr>
            <xdr:cNvSpPr txBox="1">
              <a:spLocks noChangeArrowheads="1"/>
            </xdr:cNvSpPr>
          </xdr:nvSpPr>
          <xdr:spPr bwMode="auto">
            <a:xfrm>
              <a:off x="45110400" y="25400"/>
              <a:ext cx="13970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67</xdr:col>
          <xdr:colOff>203200</xdr:colOff>
          <xdr:row>0</xdr:row>
          <xdr:rowOff>25400</xdr:rowOff>
        </xdr:from>
        <xdr:to>
          <xdr:col>69</xdr:col>
          <xdr:colOff>393700</xdr:colOff>
          <xdr:row>3</xdr:row>
          <xdr:rowOff>190500</xdr:rowOff>
        </xdr:to>
        <xdr:sp macro="" textlink="">
          <xdr:nvSpPr>
            <xdr:cNvPr id="2086" name="Comment 140" hidden="1">
              <a:extLst>
                <a:ext uri="{FF2B5EF4-FFF2-40B4-BE49-F238E27FC236}">
                  <a16:creationId xmlns:a16="http://schemas.microsoft.com/office/drawing/2014/main" id="{5D8E95FB-8BB8-5C8C-6180-22EDA9628A6A}"/>
                </a:ext>
              </a:extLst>
            </xdr:cNvPr>
            <xdr:cNvSpPr txBox="1">
              <a:spLocks noChangeArrowheads="1"/>
            </xdr:cNvSpPr>
          </xdr:nvSpPr>
          <xdr:spPr bwMode="auto">
            <a:xfrm>
              <a:off x="46316900" y="25400"/>
              <a:ext cx="13970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69</xdr:col>
          <xdr:colOff>203200</xdr:colOff>
          <xdr:row>0</xdr:row>
          <xdr:rowOff>25400</xdr:rowOff>
        </xdr:from>
        <xdr:to>
          <xdr:col>71</xdr:col>
          <xdr:colOff>215900</xdr:colOff>
          <xdr:row>3</xdr:row>
          <xdr:rowOff>190500</xdr:rowOff>
        </xdr:to>
        <xdr:sp macro="" textlink="">
          <xdr:nvSpPr>
            <xdr:cNvPr id="2087" name="Comment 155" hidden="1">
              <a:extLst>
                <a:ext uri="{FF2B5EF4-FFF2-40B4-BE49-F238E27FC236}">
                  <a16:creationId xmlns:a16="http://schemas.microsoft.com/office/drawing/2014/main" id="{D09816A2-9937-5001-3FCD-1F1A75DD9958}"/>
                </a:ext>
              </a:extLst>
            </xdr:cNvPr>
            <xdr:cNvSpPr txBox="1">
              <a:spLocks noChangeArrowheads="1"/>
            </xdr:cNvSpPr>
          </xdr:nvSpPr>
          <xdr:spPr bwMode="auto">
            <a:xfrm>
              <a:off x="47523400" y="25400"/>
              <a:ext cx="12192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71</xdr:col>
          <xdr:colOff>203200</xdr:colOff>
          <xdr:row>0</xdr:row>
          <xdr:rowOff>25400</xdr:rowOff>
        </xdr:from>
        <xdr:to>
          <xdr:col>73</xdr:col>
          <xdr:colOff>215900</xdr:colOff>
          <xdr:row>3</xdr:row>
          <xdr:rowOff>190500</xdr:rowOff>
        </xdr:to>
        <xdr:sp macro="" textlink="">
          <xdr:nvSpPr>
            <xdr:cNvPr id="2088" name="Comment 157" hidden="1">
              <a:extLst>
                <a:ext uri="{FF2B5EF4-FFF2-40B4-BE49-F238E27FC236}">
                  <a16:creationId xmlns:a16="http://schemas.microsoft.com/office/drawing/2014/main" id="{4E1461A5-646E-3843-0473-97C8CFFE904A}"/>
                </a:ext>
              </a:extLst>
            </xdr:cNvPr>
            <xdr:cNvSpPr txBox="1">
              <a:spLocks noChangeArrowheads="1"/>
            </xdr:cNvSpPr>
          </xdr:nvSpPr>
          <xdr:spPr bwMode="auto">
            <a:xfrm>
              <a:off x="48729900" y="25400"/>
              <a:ext cx="12192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73</xdr:col>
          <xdr:colOff>203200</xdr:colOff>
          <xdr:row>0</xdr:row>
          <xdr:rowOff>25400</xdr:rowOff>
        </xdr:from>
        <xdr:to>
          <xdr:col>77</xdr:col>
          <xdr:colOff>203200</xdr:colOff>
          <xdr:row>3</xdr:row>
          <xdr:rowOff>177800</xdr:rowOff>
        </xdr:to>
        <xdr:sp macro="" textlink="">
          <xdr:nvSpPr>
            <xdr:cNvPr id="2089" name="Comment 193" hidden="1">
              <a:extLst>
                <a:ext uri="{FF2B5EF4-FFF2-40B4-BE49-F238E27FC236}">
                  <a16:creationId xmlns:a16="http://schemas.microsoft.com/office/drawing/2014/main" id="{FF98B824-EF5A-27C9-2BEF-FA3651AB7774}"/>
                </a:ext>
              </a:extLst>
            </xdr:cNvPr>
            <xdr:cNvSpPr txBox="1">
              <a:spLocks noChangeArrowheads="1"/>
            </xdr:cNvSpPr>
          </xdr:nvSpPr>
          <xdr:spPr bwMode="auto">
            <a:xfrm>
              <a:off x="49936400" y="25400"/>
              <a:ext cx="24130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75</xdr:col>
          <xdr:colOff>393700</xdr:colOff>
          <xdr:row>0</xdr:row>
          <xdr:rowOff>25400</xdr:rowOff>
        </xdr:from>
        <xdr:to>
          <xdr:col>77</xdr:col>
          <xdr:colOff>584200</xdr:colOff>
          <xdr:row>3</xdr:row>
          <xdr:rowOff>190500</xdr:rowOff>
        </xdr:to>
        <xdr:sp macro="" textlink="">
          <xdr:nvSpPr>
            <xdr:cNvPr id="2090" name="Comment 164" hidden="1">
              <a:extLst>
                <a:ext uri="{FF2B5EF4-FFF2-40B4-BE49-F238E27FC236}">
                  <a16:creationId xmlns:a16="http://schemas.microsoft.com/office/drawing/2014/main" id="{2088305F-4689-26D3-CF4D-F72A5387AD20}"/>
                </a:ext>
              </a:extLst>
            </xdr:cNvPr>
            <xdr:cNvSpPr txBox="1">
              <a:spLocks noChangeArrowheads="1"/>
            </xdr:cNvSpPr>
          </xdr:nvSpPr>
          <xdr:spPr bwMode="auto">
            <a:xfrm>
              <a:off x="51333400" y="25400"/>
              <a:ext cx="13970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79</xdr:col>
          <xdr:colOff>0</xdr:colOff>
          <xdr:row>0</xdr:row>
          <xdr:rowOff>25400</xdr:rowOff>
        </xdr:from>
        <xdr:to>
          <xdr:col>83</xdr:col>
          <xdr:colOff>0</xdr:colOff>
          <xdr:row>3</xdr:row>
          <xdr:rowOff>177800</xdr:rowOff>
        </xdr:to>
        <xdr:sp macro="" textlink="">
          <xdr:nvSpPr>
            <xdr:cNvPr id="2091" name="Comment 166" hidden="1">
              <a:extLst>
                <a:ext uri="{FF2B5EF4-FFF2-40B4-BE49-F238E27FC236}">
                  <a16:creationId xmlns:a16="http://schemas.microsoft.com/office/drawing/2014/main" id="{770B6812-946E-38F0-8C8D-A08F0406C849}"/>
                </a:ext>
              </a:extLst>
            </xdr:cNvPr>
            <xdr:cNvSpPr txBox="1">
              <a:spLocks noChangeArrowheads="1"/>
            </xdr:cNvSpPr>
          </xdr:nvSpPr>
          <xdr:spPr bwMode="auto">
            <a:xfrm>
              <a:off x="53352700" y="25400"/>
              <a:ext cx="24130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79</xdr:col>
          <xdr:colOff>203200</xdr:colOff>
          <xdr:row>0</xdr:row>
          <xdr:rowOff>25400</xdr:rowOff>
        </xdr:from>
        <xdr:to>
          <xdr:col>81</xdr:col>
          <xdr:colOff>215900</xdr:colOff>
          <xdr:row>3</xdr:row>
          <xdr:rowOff>190500</xdr:rowOff>
        </xdr:to>
        <xdr:sp macro="" textlink="">
          <xdr:nvSpPr>
            <xdr:cNvPr id="2092" name="Comment 199" hidden="1">
              <a:extLst>
                <a:ext uri="{FF2B5EF4-FFF2-40B4-BE49-F238E27FC236}">
                  <a16:creationId xmlns:a16="http://schemas.microsoft.com/office/drawing/2014/main" id="{5569EAD9-F842-EB77-3A94-0172759C6A26}"/>
                </a:ext>
              </a:extLst>
            </xdr:cNvPr>
            <xdr:cNvSpPr txBox="1">
              <a:spLocks noChangeArrowheads="1"/>
            </xdr:cNvSpPr>
          </xdr:nvSpPr>
          <xdr:spPr bwMode="auto">
            <a:xfrm>
              <a:off x="53555900" y="25400"/>
              <a:ext cx="12192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83</xdr:col>
          <xdr:colOff>0</xdr:colOff>
          <xdr:row>0</xdr:row>
          <xdr:rowOff>25400</xdr:rowOff>
        </xdr:from>
        <xdr:to>
          <xdr:col>89</xdr:col>
          <xdr:colOff>0</xdr:colOff>
          <xdr:row>3</xdr:row>
          <xdr:rowOff>190500</xdr:rowOff>
        </xdr:to>
        <xdr:sp macro="" textlink="">
          <xdr:nvSpPr>
            <xdr:cNvPr id="2093" name="Comment 168" hidden="1">
              <a:extLst>
                <a:ext uri="{FF2B5EF4-FFF2-40B4-BE49-F238E27FC236}">
                  <a16:creationId xmlns:a16="http://schemas.microsoft.com/office/drawing/2014/main" id="{9885C226-2E25-7459-5101-A958ECC1DFB9}"/>
                </a:ext>
              </a:extLst>
            </xdr:cNvPr>
            <xdr:cNvSpPr txBox="1">
              <a:spLocks noChangeArrowheads="1"/>
            </xdr:cNvSpPr>
          </xdr:nvSpPr>
          <xdr:spPr bwMode="auto">
            <a:xfrm>
              <a:off x="55765700" y="25400"/>
              <a:ext cx="36195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83</xdr:col>
          <xdr:colOff>393700</xdr:colOff>
          <xdr:row>0</xdr:row>
          <xdr:rowOff>25400</xdr:rowOff>
        </xdr:from>
        <xdr:to>
          <xdr:col>85</xdr:col>
          <xdr:colOff>584200</xdr:colOff>
          <xdr:row>3</xdr:row>
          <xdr:rowOff>190500</xdr:rowOff>
        </xdr:to>
        <xdr:sp macro="" textlink="">
          <xdr:nvSpPr>
            <xdr:cNvPr id="2094" name="Comment 171" hidden="1">
              <a:extLst>
                <a:ext uri="{FF2B5EF4-FFF2-40B4-BE49-F238E27FC236}">
                  <a16:creationId xmlns:a16="http://schemas.microsoft.com/office/drawing/2014/main" id="{D6B36F19-3D95-4EBA-C71F-74262D9B5965}"/>
                </a:ext>
              </a:extLst>
            </xdr:cNvPr>
            <xdr:cNvSpPr txBox="1">
              <a:spLocks noChangeArrowheads="1"/>
            </xdr:cNvSpPr>
          </xdr:nvSpPr>
          <xdr:spPr bwMode="auto">
            <a:xfrm>
              <a:off x="56159400" y="25400"/>
              <a:ext cx="1397000" cy="927100"/>
            </a:xfrm>
            <a:prstGeom prst="rect">
              <a:avLst/>
            </a:prstGeom>
            <a:solidFill>
              <a:srgbClr val="FFFFFF"/>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87</xdr:col>
          <xdr:colOff>393700</xdr:colOff>
          <xdr:row>0</xdr:row>
          <xdr:rowOff>25400</xdr:rowOff>
        </xdr:from>
        <xdr:to>
          <xdr:col>87</xdr:col>
          <xdr:colOff>584200</xdr:colOff>
          <xdr:row>3</xdr:row>
          <xdr:rowOff>190500</xdr:rowOff>
        </xdr:to>
        <xdr:sp macro="" textlink="">
          <xdr:nvSpPr>
            <xdr:cNvPr id="2095" name="Comment 204" hidden="1">
              <a:extLst>
                <a:ext uri="{FF2B5EF4-FFF2-40B4-BE49-F238E27FC236}">
                  <a16:creationId xmlns:a16="http://schemas.microsoft.com/office/drawing/2014/main" id="{25EB9C2E-69B3-1D8E-407F-9CD40FDF2E30}"/>
                </a:ext>
              </a:extLst>
            </xdr:cNvPr>
            <xdr:cNvSpPr txBox="1">
              <a:spLocks noChangeArrowheads="1"/>
            </xdr:cNvSpPr>
          </xdr:nvSpPr>
          <xdr:spPr bwMode="auto">
            <a:xfrm>
              <a:off x="58572400" y="25400"/>
              <a:ext cx="1905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90</xdr:col>
          <xdr:colOff>0</xdr:colOff>
          <xdr:row>0</xdr:row>
          <xdr:rowOff>25400</xdr:rowOff>
        </xdr:from>
        <xdr:to>
          <xdr:col>94</xdr:col>
          <xdr:colOff>0</xdr:colOff>
          <xdr:row>3</xdr:row>
          <xdr:rowOff>190500</xdr:rowOff>
        </xdr:to>
        <xdr:sp macro="" textlink="">
          <xdr:nvSpPr>
            <xdr:cNvPr id="2096" name="Comment 214" hidden="1">
              <a:extLst>
                <a:ext uri="{FF2B5EF4-FFF2-40B4-BE49-F238E27FC236}">
                  <a16:creationId xmlns:a16="http://schemas.microsoft.com/office/drawing/2014/main" id="{99BD31F2-F6D0-9F45-F34D-393E1CCC36FB}"/>
                </a:ext>
              </a:extLst>
            </xdr:cNvPr>
            <xdr:cNvSpPr txBox="1">
              <a:spLocks noChangeArrowheads="1"/>
            </xdr:cNvSpPr>
          </xdr:nvSpPr>
          <xdr:spPr bwMode="auto">
            <a:xfrm>
              <a:off x="60388500" y="25400"/>
              <a:ext cx="2413000" cy="927100"/>
            </a:xfrm>
            <a:prstGeom prst="rect">
              <a:avLst/>
            </a:prstGeom>
            <a:solidFill>
              <a:srgbClr val="FFFFFF"/>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90</xdr:col>
          <xdr:colOff>393700</xdr:colOff>
          <xdr:row>0</xdr:row>
          <xdr:rowOff>25400</xdr:rowOff>
        </xdr:from>
        <xdr:to>
          <xdr:col>92</xdr:col>
          <xdr:colOff>584200</xdr:colOff>
          <xdr:row>3</xdr:row>
          <xdr:rowOff>190500</xdr:rowOff>
        </xdr:to>
        <xdr:sp macro="" textlink="">
          <xdr:nvSpPr>
            <xdr:cNvPr id="2097" name="Comment 227" hidden="1">
              <a:extLst>
                <a:ext uri="{FF2B5EF4-FFF2-40B4-BE49-F238E27FC236}">
                  <a16:creationId xmlns:a16="http://schemas.microsoft.com/office/drawing/2014/main" id="{46BED745-8710-F6F3-B2B4-9C06D992B8F3}"/>
                </a:ext>
              </a:extLst>
            </xdr:cNvPr>
            <xdr:cNvSpPr txBox="1">
              <a:spLocks noChangeArrowheads="1"/>
            </xdr:cNvSpPr>
          </xdr:nvSpPr>
          <xdr:spPr bwMode="auto">
            <a:xfrm>
              <a:off x="60782200" y="25400"/>
              <a:ext cx="1397000" cy="927100"/>
            </a:xfrm>
            <a:prstGeom prst="rect">
              <a:avLst/>
            </a:prstGeom>
            <a:solidFill>
              <a:srgbClr val="FFFFFF"/>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92</xdr:col>
          <xdr:colOff>393700</xdr:colOff>
          <xdr:row>0</xdr:row>
          <xdr:rowOff>25400</xdr:rowOff>
        </xdr:from>
        <xdr:to>
          <xdr:col>94</xdr:col>
          <xdr:colOff>584200</xdr:colOff>
          <xdr:row>3</xdr:row>
          <xdr:rowOff>190500</xdr:rowOff>
        </xdr:to>
        <xdr:sp macro="" textlink="">
          <xdr:nvSpPr>
            <xdr:cNvPr id="2098" name="Comment 217" hidden="1">
              <a:extLst>
                <a:ext uri="{FF2B5EF4-FFF2-40B4-BE49-F238E27FC236}">
                  <a16:creationId xmlns:a16="http://schemas.microsoft.com/office/drawing/2014/main" id="{2ADF54F9-C6FF-0CC0-702B-07E125C9727C}"/>
                </a:ext>
              </a:extLst>
            </xdr:cNvPr>
            <xdr:cNvSpPr txBox="1">
              <a:spLocks noChangeArrowheads="1"/>
            </xdr:cNvSpPr>
          </xdr:nvSpPr>
          <xdr:spPr bwMode="auto">
            <a:xfrm>
              <a:off x="61988700" y="25400"/>
              <a:ext cx="1397000" cy="927100"/>
            </a:xfrm>
            <a:prstGeom prst="rect">
              <a:avLst/>
            </a:prstGeom>
            <a:solidFill>
              <a:srgbClr val="FFFFFF"/>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94</xdr:col>
          <xdr:colOff>393700</xdr:colOff>
          <xdr:row>0</xdr:row>
          <xdr:rowOff>25400</xdr:rowOff>
        </xdr:from>
        <xdr:to>
          <xdr:col>96</xdr:col>
          <xdr:colOff>584200</xdr:colOff>
          <xdr:row>3</xdr:row>
          <xdr:rowOff>190500</xdr:rowOff>
        </xdr:to>
        <xdr:sp macro="" textlink="">
          <xdr:nvSpPr>
            <xdr:cNvPr id="2099" name="Comment 220" hidden="1">
              <a:extLst>
                <a:ext uri="{FF2B5EF4-FFF2-40B4-BE49-F238E27FC236}">
                  <a16:creationId xmlns:a16="http://schemas.microsoft.com/office/drawing/2014/main" id="{6166E979-634E-825C-95DA-EEA9BE281454}"/>
                </a:ext>
              </a:extLst>
            </xdr:cNvPr>
            <xdr:cNvSpPr txBox="1">
              <a:spLocks noChangeArrowheads="1"/>
            </xdr:cNvSpPr>
          </xdr:nvSpPr>
          <xdr:spPr bwMode="auto">
            <a:xfrm>
              <a:off x="63195200" y="25400"/>
              <a:ext cx="1397000" cy="927100"/>
            </a:xfrm>
            <a:prstGeom prst="rect">
              <a:avLst/>
            </a:prstGeom>
            <a:solidFill>
              <a:srgbClr val="FFFFFF"/>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96</xdr:col>
          <xdr:colOff>203200</xdr:colOff>
          <xdr:row>0</xdr:row>
          <xdr:rowOff>25400</xdr:rowOff>
        </xdr:from>
        <xdr:to>
          <xdr:col>98</xdr:col>
          <xdr:colOff>215900</xdr:colOff>
          <xdr:row>3</xdr:row>
          <xdr:rowOff>190500</xdr:rowOff>
        </xdr:to>
        <xdr:sp macro="" textlink="">
          <xdr:nvSpPr>
            <xdr:cNvPr id="2100" name="Comment 230" hidden="1">
              <a:extLst>
                <a:ext uri="{FF2B5EF4-FFF2-40B4-BE49-F238E27FC236}">
                  <a16:creationId xmlns:a16="http://schemas.microsoft.com/office/drawing/2014/main" id="{56F124E9-42F7-96DD-C52F-178215074B46}"/>
                </a:ext>
              </a:extLst>
            </xdr:cNvPr>
            <xdr:cNvSpPr txBox="1">
              <a:spLocks noChangeArrowheads="1"/>
            </xdr:cNvSpPr>
          </xdr:nvSpPr>
          <xdr:spPr bwMode="auto">
            <a:xfrm>
              <a:off x="64211200" y="25400"/>
              <a:ext cx="1219200" cy="927100"/>
            </a:xfrm>
            <a:prstGeom prst="rect">
              <a:avLst/>
            </a:prstGeom>
            <a:solidFill>
              <a:srgbClr val="FFFFFF"/>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98</xdr:col>
          <xdr:colOff>203200</xdr:colOff>
          <xdr:row>0</xdr:row>
          <xdr:rowOff>25400</xdr:rowOff>
        </xdr:from>
        <xdr:to>
          <xdr:col>100</xdr:col>
          <xdr:colOff>215900</xdr:colOff>
          <xdr:row>3</xdr:row>
          <xdr:rowOff>190500</xdr:rowOff>
        </xdr:to>
        <xdr:sp macro="" textlink="">
          <xdr:nvSpPr>
            <xdr:cNvPr id="2101" name="Comment 245" hidden="1">
              <a:extLst>
                <a:ext uri="{FF2B5EF4-FFF2-40B4-BE49-F238E27FC236}">
                  <a16:creationId xmlns:a16="http://schemas.microsoft.com/office/drawing/2014/main" id="{575B782F-D717-BED8-F3D6-35267E007FE2}"/>
                </a:ext>
              </a:extLst>
            </xdr:cNvPr>
            <xdr:cNvSpPr txBox="1">
              <a:spLocks noChangeArrowheads="1"/>
            </xdr:cNvSpPr>
          </xdr:nvSpPr>
          <xdr:spPr bwMode="auto">
            <a:xfrm>
              <a:off x="65417700" y="25400"/>
              <a:ext cx="1219200" cy="927100"/>
            </a:xfrm>
            <a:prstGeom prst="rect">
              <a:avLst/>
            </a:prstGeom>
            <a:solidFill>
              <a:srgbClr val="FFFFFF"/>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100</xdr:col>
          <xdr:colOff>393700</xdr:colOff>
          <xdr:row>0</xdr:row>
          <xdr:rowOff>25400</xdr:rowOff>
        </xdr:from>
        <xdr:to>
          <xdr:col>102</xdr:col>
          <xdr:colOff>203200</xdr:colOff>
          <xdr:row>3</xdr:row>
          <xdr:rowOff>190500</xdr:rowOff>
        </xdr:to>
        <xdr:sp macro="" textlink="">
          <xdr:nvSpPr>
            <xdr:cNvPr id="2102" name="Comment 249" hidden="1">
              <a:extLst>
                <a:ext uri="{FF2B5EF4-FFF2-40B4-BE49-F238E27FC236}">
                  <a16:creationId xmlns:a16="http://schemas.microsoft.com/office/drawing/2014/main" id="{36CD68D4-4B7F-9ECB-05C5-035275DE4535}"/>
                </a:ext>
              </a:extLst>
            </xdr:cNvPr>
            <xdr:cNvSpPr txBox="1">
              <a:spLocks noChangeArrowheads="1"/>
            </xdr:cNvSpPr>
          </xdr:nvSpPr>
          <xdr:spPr bwMode="auto">
            <a:xfrm>
              <a:off x="66814700" y="25400"/>
              <a:ext cx="1016000" cy="927100"/>
            </a:xfrm>
            <a:prstGeom prst="rect">
              <a:avLst/>
            </a:prstGeom>
            <a:solidFill>
              <a:srgbClr val="FFFFFF"/>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102</xdr:col>
          <xdr:colOff>203200</xdr:colOff>
          <xdr:row>0</xdr:row>
          <xdr:rowOff>25400</xdr:rowOff>
        </xdr:from>
        <xdr:to>
          <xdr:col>104</xdr:col>
          <xdr:colOff>215900</xdr:colOff>
          <xdr:row>3</xdr:row>
          <xdr:rowOff>190500</xdr:rowOff>
        </xdr:to>
        <xdr:sp macro="" textlink="">
          <xdr:nvSpPr>
            <xdr:cNvPr id="2103" name="Comment 274" hidden="1">
              <a:extLst>
                <a:ext uri="{FF2B5EF4-FFF2-40B4-BE49-F238E27FC236}">
                  <a16:creationId xmlns:a16="http://schemas.microsoft.com/office/drawing/2014/main" id="{3A8A85A9-A81B-5D15-C47E-A8D226033C69}"/>
                </a:ext>
              </a:extLst>
            </xdr:cNvPr>
            <xdr:cNvSpPr txBox="1">
              <a:spLocks noChangeArrowheads="1"/>
            </xdr:cNvSpPr>
          </xdr:nvSpPr>
          <xdr:spPr bwMode="auto">
            <a:xfrm>
              <a:off x="67830700" y="25400"/>
              <a:ext cx="1219200" cy="927100"/>
            </a:xfrm>
            <a:prstGeom prst="rect">
              <a:avLst/>
            </a:prstGeom>
            <a:solidFill>
              <a:srgbClr val="FFFFFF"/>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104</xdr:col>
          <xdr:colOff>203200</xdr:colOff>
          <xdr:row>0</xdr:row>
          <xdr:rowOff>25400</xdr:rowOff>
        </xdr:from>
        <xdr:to>
          <xdr:col>106</xdr:col>
          <xdr:colOff>215900</xdr:colOff>
          <xdr:row>3</xdr:row>
          <xdr:rowOff>190500</xdr:rowOff>
        </xdr:to>
        <xdr:sp macro="" textlink="">
          <xdr:nvSpPr>
            <xdr:cNvPr id="2104" name="Comment 278" hidden="1">
              <a:extLst>
                <a:ext uri="{FF2B5EF4-FFF2-40B4-BE49-F238E27FC236}">
                  <a16:creationId xmlns:a16="http://schemas.microsoft.com/office/drawing/2014/main" id="{707A1740-953C-3382-8D9A-78DB7F9942C7}"/>
                </a:ext>
              </a:extLst>
            </xdr:cNvPr>
            <xdr:cNvSpPr txBox="1">
              <a:spLocks noChangeArrowheads="1"/>
            </xdr:cNvSpPr>
          </xdr:nvSpPr>
          <xdr:spPr bwMode="auto">
            <a:xfrm>
              <a:off x="69037200" y="25400"/>
              <a:ext cx="1219200" cy="927100"/>
            </a:xfrm>
            <a:prstGeom prst="rect">
              <a:avLst/>
            </a:prstGeom>
            <a:solidFill>
              <a:srgbClr val="FFFFFF"/>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108</xdr:col>
          <xdr:colOff>203200</xdr:colOff>
          <xdr:row>0</xdr:row>
          <xdr:rowOff>25400</xdr:rowOff>
        </xdr:from>
        <xdr:to>
          <xdr:col>108</xdr:col>
          <xdr:colOff>215900</xdr:colOff>
          <xdr:row>3</xdr:row>
          <xdr:rowOff>190500</xdr:rowOff>
        </xdr:to>
        <xdr:sp macro="" textlink="">
          <xdr:nvSpPr>
            <xdr:cNvPr id="2105" name="Comment 255" hidden="1">
              <a:extLst>
                <a:ext uri="{FF2B5EF4-FFF2-40B4-BE49-F238E27FC236}">
                  <a16:creationId xmlns:a16="http://schemas.microsoft.com/office/drawing/2014/main" id="{6E809B1D-18C4-F6DB-A8BC-AD2C0AF05A81}"/>
                </a:ext>
              </a:extLst>
            </xdr:cNvPr>
            <xdr:cNvSpPr txBox="1">
              <a:spLocks noChangeArrowheads="1"/>
            </xdr:cNvSpPr>
          </xdr:nvSpPr>
          <xdr:spPr bwMode="auto">
            <a:xfrm>
              <a:off x="71450200" y="25400"/>
              <a:ext cx="127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112</xdr:col>
          <xdr:colOff>203200</xdr:colOff>
          <xdr:row>0</xdr:row>
          <xdr:rowOff>25400</xdr:rowOff>
        </xdr:from>
        <xdr:to>
          <xdr:col>115</xdr:col>
          <xdr:colOff>215900</xdr:colOff>
          <xdr:row>3</xdr:row>
          <xdr:rowOff>190500</xdr:rowOff>
        </xdr:to>
        <xdr:sp macro="" textlink="">
          <xdr:nvSpPr>
            <xdr:cNvPr id="2106" name="Comment 283" hidden="1">
              <a:extLst>
                <a:ext uri="{FF2B5EF4-FFF2-40B4-BE49-F238E27FC236}">
                  <a16:creationId xmlns:a16="http://schemas.microsoft.com/office/drawing/2014/main" id="{47184AB0-524C-CC62-5E62-5F7F9616AC1F}"/>
                </a:ext>
              </a:extLst>
            </xdr:cNvPr>
            <xdr:cNvSpPr txBox="1">
              <a:spLocks noChangeArrowheads="1"/>
            </xdr:cNvSpPr>
          </xdr:nvSpPr>
          <xdr:spPr bwMode="auto">
            <a:xfrm>
              <a:off x="73863200" y="25400"/>
              <a:ext cx="22225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115</xdr:col>
          <xdr:colOff>190500</xdr:colOff>
          <xdr:row>0</xdr:row>
          <xdr:rowOff>25400</xdr:rowOff>
        </xdr:from>
        <xdr:to>
          <xdr:col>119</xdr:col>
          <xdr:colOff>787400</xdr:colOff>
          <xdr:row>3</xdr:row>
          <xdr:rowOff>177800</xdr:rowOff>
        </xdr:to>
        <xdr:sp macro="" textlink="">
          <xdr:nvSpPr>
            <xdr:cNvPr id="2107" name="Comment 287" hidden="1">
              <a:extLst>
                <a:ext uri="{FF2B5EF4-FFF2-40B4-BE49-F238E27FC236}">
                  <a16:creationId xmlns:a16="http://schemas.microsoft.com/office/drawing/2014/main" id="{6F80256A-2D82-69AD-EF3F-68C1651AD92F}"/>
                </a:ext>
              </a:extLst>
            </xdr:cNvPr>
            <xdr:cNvSpPr txBox="1">
              <a:spLocks noChangeArrowheads="1"/>
            </xdr:cNvSpPr>
          </xdr:nvSpPr>
          <xdr:spPr bwMode="auto">
            <a:xfrm>
              <a:off x="76060300" y="25400"/>
              <a:ext cx="30099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115</xdr:col>
          <xdr:colOff>203200</xdr:colOff>
          <xdr:row>0</xdr:row>
          <xdr:rowOff>25400</xdr:rowOff>
        </xdr:from>
        <xdr:to>
          <xdr:col>117</xdr:col>
          <xdr:colOff>215900</xdr:colOff>
          <xdr:row>3</xdr:row>
          <xdr:rowOff>177800</xdr:rowOff>
        </xdr:to>
        <xdr:sp macro="" textlink="">
          <xdr:nvSpPr>
            <xdr:cNvPr id="2108" name="Comment 293" hidden="1">
              <a:extLst>
                <a:ext uri="{FF2B5EF4-FFF2-40B4-BE49-F238E27FC236}">
                  <a16:creationId xmlns:a16="http://schemas.microsoft.com/office/drawing/2014/main" id="{F091356D-DCF0-A5B9-F9FC-480DA12A7061}"/>
                </a:ext>
              </a:extLst>
            </xdr:cNvPr>
            <xdr:cNvSpPr txBox="1">
              <a:spLocks noChangeArrowheads="1"/>
            </xdr:cNvSpPr>
          </xdr:nvSpPr>
          <xdr:spPr bwMode="auto">
            <a:xfrm>
              <a:off x="76073000" y="25400"/>
              <a:ext cx="12192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134</xdr:col>
          <xdr:colOff>203200</xdr:colOff>
          <xdr:row>0</xdr:row>
          <xdr:rowOff>25400</xdr:rowOff>
        </xdr:from>
        <xdr:to>
          <xdr:col>134</xdr:col>
          <xdr:colOff>393700</xdr:colOff>
          <xdr:row>3</xdr:row>
          <xdr:rowOff>190500</xdr:rowOff>
        </xdr:to>
        <xdr:sp macro="" textlink="">
          <xdr:nvSpPr>
            <xdr:cNvPr id="2109" name="Comment 269" hidden="1">
              <a:extLst>
                <a:ext uri="{FF2B5EF4-FFF2-40B4-BE49-F238E27FC236}">
                  <a16:creationId xmlns:a16="http://schemas.microsoft.com/office/drawing/2014/main" id="{6E912188-F150-44AB-2129-800DF40B812D}"/>
                </a:ext>
              </a:extLst>
            </xdr:cNvPr>
            <xdr:cNvSpPr txBox="1">
              <a:spLocks noChangeArrowheads="1"/>
            </xdr:cNvSpPr>
          </xdr:nvSpPr>
          <xdr:spPr bwMode="auto">
            <a:xfrm>
              <a:off x="87934800" y="25400"/>
              <a:ext cx="1905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136</xdr:col>
          <xdr:colOff>203200</xdr:colOff>
          <xdr:row>0</xdr:row>
          <xdr:rowOff>25400</xdr:rowOff>
        </xdr:from>
        <xdr:to>
          <xdr:col>136</xdr:col>
          <xdr:colOff>215900</xdr:colOff>
          <xdr:row>3</xdr:row>
          <xdr:rowOff>190500</xdr:rowOff>
        </xdr:to>
        <xdr:sp macro="" textlink="">
          <xdr:nvSpPr>
            <xdr:cNvPr id="2110" name="Comment 271" hidden="1">
              <a:extLst>
                <a:ext uri="{FF2B5EF4-FFF2-40B4-BE49-F238E27FC236}">
                  <a16:creationId xmlns:a16="http://schemas.microsoft.com/office/drawing/2014/main" id="{FF345EF3-A056-7388-CBFB-D15B70BE6B5C}"/>
                </a:ext>
              </a:extLst>
            </xdr:cNvPr>
            <xdr:cNvSpPr txBox="1">
              <a:spLocks noChangeArrowheads="1"/>
            </xdr:cNvSpPr>
          </xdr:nvSpPr>
          <xdr:spPr bwMode="auto">
            <a:xfrm>
              <a:off x="89141300" y="25400"/>
              <a:ext cx="127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141</xdr:col>
          <xdr:colOff>190500</xdr:colOff>
          <xdr:row>0</xdr:row>
          <xdr:rowOff>25400</xdr:rowOff>
        </xdr:from>
        <xdr:to>
          <xdr:col>144</xdr:col>
          <xdr:colOff>825500</xdr:colOff>
          <xdr:row>3</xdr:row>
          <xdr:rowOff>165100</xdr:rowOff>
        </xdr:to>
        <xdr:sp macro="" textlink="">
          <xdr:nvSpPr>
            <xdr:cNvPr id="2111" name="Comment 311" hidden="1">
              <a:extLst>
                <a:ext uri="{FF2B5EF4-FFF2-40B4-BE49-F238E27FC236}">
                  <a16:creationId xmlns:a16="http://schemas.microsoft.com/office/drawing/2014/main" id="{8AD4225B-E843-C75A-C6FA-217C33444673}"/>
                </a:ext>
              </a:extLst>
            </xdr:cNvPr>
            <xdr:cNvSpPr txBox="1">
              <a:spLocks noChangeArrowheads="1"/>
            </xdr:cNvSpPr>
          </xdr:nvSpPr>
          <xdr:spPr bwMode="auto">
            <a:xfrm>
              <a:off x="92544900" y="25400"/>
              <a:ext cx="2044700" cy="9017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143</xdr:col>
          <xdr:colOff>190500</xdr:colOff>
          <xdr:row>0</xdr:row>
          <xdr:rowOff>25400</xdr:rowOff>
        </xdr:from>
        <xdr:to>
          <xdr:col>144</xdr:col>
          <xdr:colOff>177800</xdr:colOff>
          <xdr:row>3</xdr:row>
          <xdr:rowOff>190500</xdr:rowOff>
        </xdr:to>
        <xdr:sp macro="" textlink="">
          <xdr:nvSpPr>
            <xdr:cNvPr id="2112" name="Comment 316" hidden="1">
              <a:extLst>
                <a:ext uri="{FF2B5EF4-FFF2-40B4-BE49-F238E27FC236}">
                  <a16:creationId xmlns:a16="http://schemas.microsoft.com/office/drawing/2014/main" id="{BE280A0F-70F8-C2A0-596F-AF279A84D705}"/>
                </a:ext>
              </a:extLst>
            </xdr:cNvPr>
            <xdr:cNvSpPr txBox="1">
              <a:spLocks noChangeArrowheads="1"/>
            </xdr:cNvSpPr>
          </xdr:nvSpPr>
          <xdr:spPr bwMode="auto">
            <a:xfrm>
              <a:off x="93751400" y="25400"/>
              <a:ext cx="1905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145</xdr:col>
          <xdr:colOff>190500</xdr:colOff>
          <xdr:row>0</xdr:row>
          <xdr:rowOff>25400</xdr:rowOff>
        </xdr:from>
        <xdr:to>
          <xdr:col>149</xdr:col>
          <xdr:colOff>190500</xdr:colOff>
          <xdr:row>3</xdr:row>
          <xdr:rowOff>177800</xdr:rowOff>
        </xdr:to>
        <xdr:sp macro="" textlink="">
          <xdr:nvSpPr>
            <xdr:cNvPr id="2113" name="Comment 321" hidden="1">
              <a:extLst>
                <a:ext uri="{FF2B5EF4-FFF2-40B4-BE49-F238E27FC236}">
                  <a16:creationId xmlns:a16="http://schemas.microsoft.com/office/drawing/2014/main" id="{1C94A44E-7A71-C0A4-A841-F09642204473}"/>
                </a:ext>
              </a:extLst>
            </xdr:cNvPr>
            <xdr:cNvSpPr txBox="1">
              <a:spLocks noChangeArrowheads="1"/>
            </xdr:cNvSpPr>
          </xdr:nvSpPr>
          <xdr:spPr bwMode="auto">
            <a:xfrm>
              <a:off x="94957900" y="25400"/>
              <a:ext cx="24130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149</xdr:col>
          <xdr:colOff>190500</xdr:colOff>
          <xdr:row>0</xdr:row>
          <xdr:rowOff>25400</xdr:rowOff>
        </xdr:from>
        <xdr:to>
          <xdr:col>154</xdr:col>
          <xdr:colOff>762000</xdr:colOff>
          <xdr:row>3</xdr:row>
          <xdr:rowOff>177800</xdr:rowOff>
        </xdr:to>
        <xdr:sp macro="" textlink="">
          <xdr:nvSpPr>
            <xdr:cNvPr id="2114" name="Comment 324" hidden="1">
              <a:extLst>
                <a:ext uri="{FF2B5EF4-FFF2-40B4-BE49-F238E27FC236}">
                  <a16:creationId xmlns:a16="http://schemas.microsoft.com/office/drawing/2014/main" id="{6BED6992-4CF5-DE98-2713-D955A08AD2D7}"/>
                </a:ext>
              </a:extLst>
            </xdr:cNvPr>
            <xdr:cNvSpPr txBox="1">
              <a:spLocks noChangeArrowheads="1"/>
            </xdr:cNvSpPr>
          </xdr:nvSpPr>
          <xdr:spPr bwMode="auto">
            <a:xfrm>
              <a:off x="97370900" y="25400"/>
              <a:ext cx="23876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151</xdr:col>
          <xdr:colOff>190500</xdr:colOff>
          <xdr:row>0</xdr:row>
          <xdr:rowOff>25400</xdr:rowOff>
        </xdr:from>
        <xdr:to>
          <xdr:col>156</xdr:col>
          <xdr:colOff>736600</xdr:colOff>
          <xdr:row>3</xdr:row>
          <xdr:rowOff>177800</xdr:rowOff>
        </xdr:to>
        <xdr:sp macro="" textlink="">
          <xdr:nvSpPr>
            <xdr:cNvPr id="2115" name="Comment 326" hidden="1">
              <a:extLst>
                <a:ext uri="{FF2B5EF4-FFF2-40B4-BE49-F238E27FC236}">
                  <a16:creationId xmlns:a16="http://schemas.microsoft.com/office/drawing/2014/main" id="{7781AA0E-05F5-8FE5-A84F-D6B3633BEBCD}"/>
                </a:ext>
              </a:extLst>
            </xdr:cNvPr>
            <xdr:cNvSpPr txBox="1">
              <a:spLocks noChangeArrowheads="1"/>
            </xdr:cNvSpPr>
          </xdr:nvSpPr>
          <xdr:spPr bwMode="auto">
            <a:xfrm>
              <a:off x="98577400" y="25400"/>
              <a:ext cx="23622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156</xdr:col>
          <xdr:colOff>774700</xdr:colOff>
          <xdr:row>0</xdr:row>
          <xdr:rowOff>25400</xdr:rowOff>
        </xdr:from>
        <xdr:to>
          <xdr:col>159</xdr:col>
          <xdr:colOff>609600</xdr:colOff>
          <xdr:row>3</xdr:row>
          <xdr:rowOff>190500</xdr:rowOff>
        </xdr:to>
        <xdr:sp macro="" textlink="">
          <xdr:nvSpPr>
            <xdr:cNvPr id="2116" name="Comment 332" hidden="1">
              <a:extLst>
                <a:ext uri="{FF2B5EF4-FFF2-40B4-BE49-F238E27FC236}">
                  <a16:creationId xmlns:a16="http://schemas.microsoft.com/office/drawing/2014/main" id="{7C30AAD7-CA48-09DE-C132-DCB91DEC07B0}"/>
                </a:ext>
              </a:extLst>
            </xdr:cNvPr>
            <xdr:cNvSpPr txBox="1">
              <a:spLocks noChangeArrowheads="1"/>
            </xdr:cNvSpPr>
          </xdr:nvSpPr>
          <xdr:spPr bwMode="auto">
            <a:xfrm>
              <a:off x="100977700" y="25400"/>
              <a:ext cx="20447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157</xdr:col>
          <xdr:colOff>190500</xdr:colOff>
          <xdr:row>0</xdr:row>
          <xdr:rowOff>25400</xdr:rowOff>
        </xdr:from>
        <xdr:to>
          <xdr:col>160</xdr:col>
          <xdr:colOff>25400</xdr:colOff>
          <xdr:row>3</xdr:row>
          <xdr:rowOff>190500</xdr:rowOff>
        </xdr:to>
        <xdr:sp macro="" textlink="">
          <xdr:nvSpPr>
            <xdr:cNvPr id="2117" name="Comment 338" hidden="1">
              <a:extLst>
                <a:ext uri="{FF2B5EF4-FFF2-40B4-BE49-F238E27FC236}">
                  <a16:creationId xmlns:a16="http://schemas.microsoft.com/office/drawing/2014/main" id="{BED7073C-CB94-8621-006B-F2132DAECB09}"/>
                </a:ext>
              </a:extLst>
            </xdr:cNvPr>
            <xdr:cNvSpPr txBox="1">
              <a:spLocks noChangeArrowheads="1"/>
            </xdr:cNvSpPr>
          </xdr:nvSpPr>
          <xdr:spPr bwMode="auto">
            <a:xfrm>
              <a:off x="101396800" y="25400"/>
              <a:ext cx="20447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158</xdr:col>
          <xdr:colOff>190500</xdr:colOff>
          <xdr:row>0</xdr:row>
          <xdr:rowOff>25400</xdr:rowOff>
        </xdr:from>
        <xdr:to>
          <xdr:col>161</xdr:col>
          <xdr:colOff>25400</xdr:colOff>
          <xdr:row>3</xdr:row>
          <xdr:rowOff>190500</xdr:rowOff>
        </xdr:to>
        <xdr:sp macro="" textlink="">
          <xdr:nvSpPr>
            <xdr:cNvPr id="2118" name="Comment 346" hidden="1">
              <a:extLst>
                <a:ext uri="{FF2B5EF4-FFF2-40B4-BE49-F238E27FC236}">
                  <a16:creationId xmlns:a16="http://schemas.microsoft.com/office/drawing/2014/main" id="{14E2C502-B130-D43F-C8E9-9897CB2F15B7}"/>
                </a:ext>
              </a:extLst>
            </xdr:cNvPr>
            <xdr:cNvSpPr txBox="1">
              <a:spLocks noChangeArrowheads="1"/>
            </xdr:cNvSpPr>
          </xdr:nvSpPr>
          <xdr:spPr bwMode="auto">
            <a:xfrm>
              <a:off x="102400100" y="25400"/>
              <a:ext cx="20447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159</xdr:col>
          <xdr:colOff>393700</xdr:colOff>
          <xdr:row>0</xdr:row>
          <xdr:rowOff>25400</xdr:rowOff>
        </xdr:from>
        <xdr:to>
          <xdr:col>162</xdr:col>
          <xdr:colOff>215900</xdr:colOff>
          <xdr:row>3</xdr:row>
          <xdr:rowOff>190500</xdr:rowOff>
        </xdr:to>
        <xdr:sp macro="" textlink="">
          <xdr:nvSpPr>
            <xdr:cNvPr id="2119" name="Comment 343" hidden="1">
              <a:extLst>
                <a:ext uri="{FF2B5EF4-FFF2-40B4-BE49-F238E27FC236}">
                  <a16:creationId xmlns:a16="http://schemas.microsoft.com/office/drawing/2014/main" id="{E40DC297-E00D-78FC-6733-38AA01333B86}"/>
                </a:ext>
              </a:extLst>
            </xdr:cNvPr>
            <xdr:cNvSpPr txBox="1">
              <a:spLocks noChangeArrowheads="1"/>
            </xdr:cNvSpPr>
          </xdr:nvSpPr>
          <xdr:spPr bwMode="auto">
            <a:xfrm>
              <a:off x="102806500" y="25400"/>
              <a:ext cx="20320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161</xdr:col>
          <xdr:colOff>190500</xdr:colOff>
          <xdr:row>0</xdr:row>
          <xdr:rowOff>25400</xdr:rowOff>
        </xdr:from>
        <xdr:to>
          <xdr:col>164</xdr:col>
          <xdr:colOff>812800</xdr:colOff>
          <xdr:row>3</xdr:row>
          <xdr:rowOff>190500</xdr:rowOff>
        </xdr:to>
        <xdr:sp macro="" textlink="">
          <xdr:nvSpPr>
            <xdr:cNvPr id="2120" name="Comment 347" hidden="1">
              <a:extLst>
                <a:ext uri="{FF2B5EF4-FFF2-40B4-BE49-F238E27FC236}">
                  <a16:creationId xmlns:a16="http://schemas.microsoft.com/office/drawing/2014/main" id="{28C212BC-2D04-9D53-4E1D-087C95F96BE7}"/>
                </a:ext>
              </a:extLst>
            </xdr:cNvPr>
            <xdr:cNvSpPr txBox="1">
              <a:spLocks noChangeArrowheads="1"/>
            </xdr:cNvSpPr>
          </xdr:nvSpPr>
          <xdr:spPr bwMode="auto">
            <a:xfrm>
              <a:off x="104609900" y="25400"/>
              <a:ext cx="20320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165</xdr:col>
          <xdr:colOff>190500</xdr:colOff>
          <xdr:row>0</xdr:row>
          <xdr:rowOff>25400</xdr:rowOff>
        </xdr:from>
        <xdr:to>
          <xdr:col>169</xdr:col>
          <xdr:colOff>127000</xdr:colOff>
          <xdr:row>3</xdr:row>
          <xdr:rowOff>177800</xdr:rowOff>
        </xdr:to>
        <xdr:sp macro="" textlink="">
          <xdr:nvSpPr>
            <xdr:cNvPr id="2121" name="Comment 356" hidden="1">
              <a:extLst>
                <a:ext uri="{FF2B5EF4-FFF2-40B4-BE49-F238E27FC236}">
                  <a16:creationId xmlns:a16="http://schemas.microsoft.com/office/drawing/2014/main" id="{C59C9BC0-6B10-A521-1E10-7FD953121426}"/>
                </a:ext>
              </a:extLst>
            </xdr:cNvPr>
            <xdr:cNvSpPr txBox="1">
              <a:spLocks noChangeArrowheads="1"/>
            </xdr:cNvSpPr>
          </xdr:nvSpPr>
          <xdr:spPr bwMode="auto">
            <a:xfrm>
              <a:off x="107022900" y="25400"/>
              <a:ext cx="23495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166</xdr:col>
          <xdr:colOff>190500</xdr:colOff>
          <xdr:row>0</xdr:row>
          <xdr:rowOff>25400</xdr:rowOff>
        </xdr:from>
        <xdr:to>
          <xdr:col>170</xdr:col>
          <xdr:colOff>127000</xdr:colOff>
          <xdr:row>3</xdr:row>
          <xdr:rowOff>177800</xdr:rowOff>
        </xdr:to>
        <xdr:sp macro="" textlink="">
          <xdr:nvSpPr>
            <xdr:cNvPr id="2122" name="Comment 367" hidden="1">
              <a:extLst>
                <a:ext uri="{FF2B5EF4-FFF2-40B4-BE49-F238E27FC236}">
                  <a16:creationId xmlns:a16="http://schemas.microsoft.com/office/drawing/2014/main" id="{0F30C182-7F48-C86B-7DB2-AB59F0532237}"/>
                </a:ext>
              </a:extLst>
            </xdr:cNvPr>
            <xdr:cNvSpPr txBox="1">
              <a:spLocks noChangeArrowheads="1"/>
            </xdr:cNvSpPr>
          </xdr:nvSpPr>
          <xdr:spPr bwMode="auto">
            <a:xfrm>
              <a:off x="108026200" y="25400"/>
              <a:ext cx="23495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176</xdr:col>
          <xdr:colOff>190500</xdr:colOff>
          <xdr:row>0</xdr:row>
          <xdr:rowOff>25400</xdr:rowOff>
        </xdr:from>
        <xdr:to>
          <xdr:col>179</xdr:col>
          <xdr:colOff>914400</xdr:colOff>
          <xdr:row>3</xdr:row>
          <xdr:rowOff>165100</xdr:rowOff>
        </xdr:to>
        <xdr:sp macro="" textlink="">
          <xdr:nvSpPr>
            <xdr:cNvPr id="2123" name="Comment 370" hidden="1">
              <a:extLst>
                <a:ext uri="{FF2B5EF4-FFF2-40B4-BE49-F238E27FC236}">
                  <a16:creationId xmlns:a16="http://schemas.microsoft.com/office/drawing/2014/main" id="{1A6A3FB3-F05B-533B-DD0E-9099B0121D93}"/>
                </a:ext>
              </a:extLst>
            </xdr:cNvPr>
            <xdr:cNvSpPr txBox="1">
              <a:spLocks noChangeArrowheads="1"/>
            </xdr:cNvSpPr>
          </xdr:nvSpPr>
          <xdr:spPr bwMode="auto">
            <a:xfrm>
              <a:off x="114058700" y="25400"/>
              <a:ext cx="2133600" cy="9017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0</xdr:colOff>
          <xdr:row>16</xdr:row>
          <xdr:rowOff>76200</xdr:rowOff>
        </xdr:from>
        <xdr:to>
          <xdr:col>5</xdr:col>
          <xdr:colOff>177800</xdr:colOff>
          <xdr:row>17</xdr:row>
          <xdr:rowOff>190500</xdr:rowOff>
        </xdr:to>
        <xdr:sp macro="" textlink="">
          <xdr:nvSpPr>
            <xdr:cNvPr id="2124" name="Comment 1" hidden="1">
              <a:extLst>
                <a:ext uri="{FF2B5EF4-FFF2-40B4-BE49-F238E27FC236}">
                  <a16:creationId xmlns:a16="http://schemas.microsoft.com/office/drawing/2014/main" id="{C1640AA5-3BFD-4079-2DE3-17DE870B1525}"/>
                </a:ext>
              </a:extLst>
            </xdr:cNvPr>
            <xdr:cNvSpPr txBox="1">
              <a:spLocks noChangeArrowheads="1"/>
            </xdr:cNvSpPr>
          </xdr:nvSpPr>
          <xdr:spPr bwMode="auto">
            <a:xfrm>
              <a:off x="3657600" y="3530600"/>
              <a:ext cx="1231900" cy="3302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&lt;5% = RED</a:t>
              </a:r>
            </a:p>
            <a:p>
              <a:pPr algn="l" rtl="0">
                <a:defRPr sz="1000"/>
              </a:pPr>
              <a:endParaRPr lang="en-US" sz="1000" b="1" i="0" u="none" strike="noStrike" baseline="0%">
                <a:solidFill>
                  <a:srgbClr val="000000"/>
                </a:solidFill>
                <a:latin typeface="Tahoma" pitchFamily="2" charset="0"/>
                <a:ea typeface="Tahoma" pitchFamily="2" charset="0"/>
                <a:cs typeface="Tahoma"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711200</xdr:colOff>
          <xdr:row>17</xdr:row>
          <xdr:rowOff>38100</xdr:rowOff>
        </xdr:from>
        <xdr:to>
          <xdr:col>6</xdr:col>
          <xdr:colOff>965200</xdr:colOff>
          <xdr:row>20</xdr:row>
          <xdr:rowOff>165100</xdr:rowOff>
        </xdr:to>
        <xdr:sp macro="" textlink="">
          <xdr:nvSpPr>
            <xdr:cNvPr id="2125" name="Comment 2" hidden="1">
              <a:extLst>
                <a:ext uri="{FF2B5EF4-FFF2-40B4-BE49-F238E27FC236}">
                  <a16:creationId xmlns:a16="http://schemas.microsoft.com/office/drawing/2014/main" id="{AC85E630-B0F2-5FA9-E477-DE18417130D6}"/>
                </a:ext>
              </a:extLst>
            </xdr:cNvPr>
            <xdr:cNvSpPr txBox="1">
              <a:spLocks noChangeArrowheads="1"/>
            </xdr:cNvSpPr>
          </xdr:nvSpPr>
          <xdr:spPr bwMode="auto">
            <a:xfrm>
              <a:off x="4419600" y="3708400"/>
              <a:ext cx="1460500" cy="7747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1100" b="1" i="0" u="none" strike="noStrike" baseline="0%">
                  <a:solidFill>
                    <a:srgbClr val="000000"/>
                  </a:solidFill>
                  <a:latin typeface="Calibri" pitchFamily="2" charset="0"/>
                  <a:cs typeface="Calibri" pitchFamily="2" charset="0"/>
                </a:rPr>
                <a:t>RUT BPS &lt; or= 11%</a:t>
              </a:r>
            </a:p>
            <a:p>
              <a:pPr algn="l" rtl="0">
                <a:defRPr sz="1000"/>
              </a:pPr>
              <a:r>
                <a:rPr lang="en-US" sz="1100" b="1" i="0" u="none" strike="noStrike" baseline="0%">
                  <a:solidFill>
                    <a:srgbClr val="000000"/>
                  </a:solidFill>
                  <a:latin typeface="Calibri" pitchFamily="2" charset="0"/>
                  <a:cs typeface="Calibri" pitchFamily="2" charset="0"/>
                </a:rPr>
                <a:t>RUT BCS &lt; or= 9%</a:t>
              </a:r>
            </a:p>
            <a:p>
              <a:pPr algn="l" rtl="0">
                <a:defRPr sz="1000"/>
              </a:pPr>
              <a:r>
                <a:rPr lang="en-US" sz="1100" b="1" i="0" u="none" strike="noStrike" baseline="0%">
                  <a:solidFill>
                    <a:srgbClr val="000000"/>
                  </a:solidFill>
                  <a:latin typeface="Calibri" pitchFamily="2" charset="0"/>
                  <a:cs typeface="Calibri" pitchFamily="2" charset="0"/>
                </a:rPr>
                <a:t>SPX BPS &lt; or = 9% or 11%? </a:t>
              </a:r>
            </a:p>
            <a:p>
              <a:pPr algn="l" rtl="0">
                <a:defRPr sz="1000"/>
              </a:pPr>
              <a:r>
                <a:rPr lang="en-US" sz="1100" b="1" i="0" u="none" strike="noStrike" baseline="0%">
                  <a:solidFill>
                    <a:srgbClr val="000000"/>
                  </a:solidFill>
                  <a:latin typeface="Calibri" pitchFamily="2" charset="0"/>
                  <a:cs typeface="Calibri" pitchFamily="2" charset="0"/>
                </a:rPr>
                <a:t>SPX BCS &lt; or = 9%</a:t>
              </a:r>
              <a:endParaRPr lang="en-US" sz="900" b="0" i="0" u="none" strike="noStrike" baseline="0%">
                <a:solidFill>
                  <a:srgbClr val="000000"/>
                </a:solidFill>
                <a:latin typeface="Tahoma" pitchFamily="2" charset="0"/>
                <a:ea typeface="Tahoma" pitchFamily="2" charset="0"/>
                <a:cs typeface="Tahoma" pitchFamily="2" charset="0"/>
              </a:endParaRPr>
            </a:p>
            <a:p>
              <a:pPr algn="l" rtl="0">
                <a:defRPr sz="1000"/>
              </a:pPr>
              <a:endParaRPr lang="en-US" sz="900" b="0" i="0" u="none" strike="noStrike" baseline="0%">
                <a:solidFill>
                  <a:srgbClr val="000000"/>
                </a:solidFill>
                <a:latin typeface="Tahoma" pitchFamily="2" charset="0"/>
                <a:ea typeface="Tahoma" pitchFamily="2" charset="0"/>
                <a:cs typeface="Tahoma"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0</xdr:colOff>
          <xdr:row>40</xdr:row>
          <xdr:rowOff>76200</xdr:rowOff>
        </xdr:from>
        <xdr:to>
          <xdr:col>6</xdr:col>
          <xdr:colOff>0</xdr:colOff>
          <xdr:row>44</xdr:row>
          <xdr:rowOff>88900</xdr:rowOff>
        </xdr:to>
        <xdr:sp macro="" textlink="">
          <xdr:nvSpPr>
            <xdr:cNvPr id="2126" name="Comment 3" hidden="1">
              <a:extLst>
                <a:ext uri="{FF2B5EF4-FFF2-40B4-BE49-F238E27FC236}">
                  <a16:creationId xmlns:a16="http://schemas.microsoft.com/office/drawing/2014/main" id="{D786B184-EA24-FD1E-280E-775BD5B4A17A}"/>
                </a:ext>
              </a:extLst>
            </xdr:cNvPr>
            <xdr:cNvSpPr txBox="1">
              <a:spLocks noChangeArrowheads="1"/>
            </xdr:cNvSpPr>
          </xdr:nvSpPr>
          <xdr:spPr bwMode="auto">
            <a:xfrm>
              <a:off x="3657600" y="8483600"/>
              <a:ext cx="1257300" cy="8255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1" i="0" u="none" strike="noStrike" baseline="0%">
                  <a:solidFill>
                    <a:srgbClr val="000000"/>
                  </a:solidFill>
                  <a:latin typeface="Tahoma" pitchFamily="2" charset="0"/>
                  <a:ea typeface="Tahoma" pitchFamily="2" charset="0"/>
                  <a:cs typeface="Tahoma" pitchFamily="2" charset="0"/>
                </a:rPr>
                <a:t>Calculates based on the lower of the Kelly Max Bet &amp; Rule 1 Max Margin.</a:t>
              </a:r>
            </a:p>
            <a:p>
              <a:pPr algn="l" rtl="0">
                <a:defRPr sz="1000"/>
              </a:pPr>
              <a:endParaRPr lang="en-US" sz="900" b="0" i="0" u="none" strike="noStrike" baseline="0%">
                <a:solidFill>
                  <a:srgbClr val="000000"/>
                </a:solidFill>
                <a:latin typeface="Tahoma" pitchFamily="2" charset="0"/>
                <a:ea typeface="Tahoma" pitchFamily="2" charset="0"/>
                <a:cs typeface="Tahoma" pitchFamily="2" charset="0"/>
              </a:endParaRPr>
            </a:p>
            <a:p>
              <a:pPr algn="l" rtl="0">
                <a:defRPr sz="1000"/>
              </a:pPr>
              <a:endParaRPr lang="en-US" sz="900" b="0" i="0" u="none" strike="noStrike" baseline="0%">
                <a:solidFill>
                  <a:srgbClr val="000000"/>
                </a:solidFill>
                <a:latin typeface="Tahoma" pitchFamily="2" charset="0"/>
                <a:ea typeface="Tahoma" pitchFamily="2" charset="0"/>
                <a:cs typeface="Tahoma"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0</xdr:colOff>
          <xdr:row>53</xdr:row>
          <xdr:rowOff>88900</xdr:rowOff>
        </xdr:from>
        <xdr:to>
          <xdr:col>8</xdr:col>
          <xdr:colOff>800100</xdr:colOff>
          <xdr:row>62</xdr:row>
          <xdr:rowOff>152400</xdr:rowOff>
        </xdr:to>
        <xdr:sp macro="" textlink="">
          <xdr:nvSpPr>
            <xdr:cNvPr id="2127" name="Comment 4" hidden="1">
              <a:extLst>
                <a:ext uri="{FF2B5EF4-FFF2-40B4-BE49-F238E27FC236}">
                  <a16:creationId xmlns:a16="http://schemas.microsoft.com/office/drawing/2014/main" id="{4BF60772-6B40-702F-23C4-C5B17F5449A5}"/>
                </a:ext>
              </a:extLst>
            </xdr:cNvPr>
            <xdr:cNvSpPr txBox="1">
              <a:spLocks noChangeArrowheads="1"/>
            </xdr:cNvSpPr>
          </xdr:nvSpPr>
          <xdr:spPr bwMode="auto">
            <a:xfrm>
              <a:off x="3657600" y="11188700"/>
              <a:ext cx="3263900" cy="19304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Input only required if trade is closed with a debit</a:t>
              </a:r>
            </a:p>
          </xdr:txBody>
        </xdr:sp>
        <xdr:clientData/>
      </xdr:twoCellAnchor>
    </mc:Fallback>
  </mc:AlternateContent>
</xdr:wsDr>
</file>

<file path=xl/drawings/drawing2.xml><?xml version="1.0" encoding="utf-8"?>
<xdr:wsDr xmlns:xdr="http://purl.oclc.org/ooxml/drawingml/spreadsheetDrawing" xmlns:a="http://purl.oclc.org/ooxml/drawingml/main">
  <xdr:twoCellAnchor editAs="oneCell">
    <xdr:from>
      <xdr:col>1</xdr:col>
      <xdr:colOff>1205836</xdr:colOff>
      <xdr:row>0</xdr:row>
      <xdr:rowOff>55122</xdr:rowOff>
    </xdr:from>
    <xdr:to>
      <xdr:col>1</xdr:col>
      <xdr:colOff>1915167</xdr:colOff>
      <xdr:row>0</xdr:row>
      <xdr:rowOff>466764</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purl.oclc.org/ooxml/officeDocument/relationships" r:embed="rId1"/>
        <a:stretch>
          <a:fillRect/>
        </a:stretch>
      </xdr:blipFill>
      <xdr:spPr>
        <a:xfrm>
          <a:off x="1518045" y="55122"/>
          <a:ext cx="709331" cy="411642"/>
        </a:xfrm>
        <a:prstGeom prst="rect">
          <a:avLst/>
        </a:prstGeom>
      </xdr:spPr>
    </xdr:pic>
    <xdr:clientData/>
  </xdr:twoCellAnchor>
  <mc:AlternateContent xmlns:mc="http://schemas.openxmlformats.org/markup-compatibility/2006">
    <mc:Choice xmlns:v="urn:schemas-microsoft-com:vml" Requires="v"/>
    <mc:Fallback>
      <xdr:twoCellAnchor editAs="absolute">
        <xdr:from>
          <xdr:col>4</xdr:col>
          <xdr:colOff>101600</xdr:colOff>
          <xdr:row>0</xdr:row>
          <xdr:rowOff>25400</xdr:rowOff>
        </xdr:from>
        <xdr:to>
          <xdr:col>6</xdr:col>
          <xdr:colOff>152400</xdr:colOff>
          <xdr:row>2</xdr:row>
          <xdr:rowOff>203200</xdr:rowOff>
        </xdr:to>
        <xdr:sp macro="" textlink="">
          <xdr:nvSpPr>
            <xdr:cNvPr id="3073" name="Comment 11" hidden="1">
              <a:extLst>
                <a:ext uri="{FF2B5EF4-FFF2-40B4-BE49-F238E27FC236}">
                  <a16:creationId xmlns:a16="http://schemas.microsoft.com/office/drawing/2014/main" id="{8C23F3FB-242A-0B88-E68A-7C5797B63CA1}"/>
                </a:ext>
              </a:extLst>
            </xdr:cNvPr>
            <xdr:cNvSpPr txBox="1">
              <a:spLocks noChangeArrowheads="1"/>
            </xdr:cNvSpPr>
          </xdr:nvSpPr>
          <xdr:spPr bwMode="auto">
            <a:xfrm>
              <a:off x="4762500" y="25400"/>
              <a:ext cx="2057400" cy="787400"/>
            </a:xfrm>
            <a:prstGeom prst="rect">
              <a:avLst/>
            </a:prstGeom>
            <a:solidFill>
              <a:srgbClr xmlns:a14="http://schemas.microsoft.com/office/drawing/2010/main" val="C0C0C0" mc:Ignorable="a14" a14:legacySpreadsheetColorIndex="22"/>
            </a:solidFill>
            <a:ln w="19050">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101600</xdr:colOff>
          <xdr:row>0</xdr:row>
          <xdr:rowOff>25400</xdr:rowOff>
        </xdr:from>
        <xdr:to>
          <xdr:col>9</xdr:col>
          <xdr:colOff>647700</xdr:colOff>
          <xdr:row>2</xdr:row>
          <xdr:rowOff>203200</xdr:rowOff>
        </xdr:to>
        <xdr:sp macro="" textlink="">
          <xdr:nvSpPr>
            <xdr:cNvPr id="3074" name="Comment 12" hidden="1">
              <a:extLst>
                <a:ext uri="{FF2B5EF4-FFF2-40B4-BE49-F238E27FC236}">
                  <a16:creationId xmlns:a16="http://schemas.microsoft.com/office/drawing/2014/main" id="{447BA776-E52A-D541-9D82-D03B70D41E2C}"/>
                </a:ext>
              </a:extLst>
            </xdr:cNvPr>
            <xdr:cNvSpPr txBox="1">
              <a:spLocks noChangeArrowheads="1"/>
            </xdr:cNvSpPr>
          </xdr:nvSpPr>
          <xdr:spPr bwMode="auto">
            <a:xfrm>
              <a:off x="5765800" y="25400"/>
              <a:ext cx="2959100" cy="787400"/>
            </a:xfrm>
            <a:prstGeom prst="rect">
              <a:avLst/>
            </a:prstGeom>
            <a:solidFill>
              <a:srgbClr xmlns:a14="http://schemas.microsoft.com/office/drawing/2010/main" val="C0C0C0" mc:Ignorable="a14" a14:legacySpreadsheetColorIndex="22"/>
            </a:solidFill>
            <a:ln w="19050">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127000</xdr:colOff>
          <xdr:row>0</xdr:row>
          <xdr:rowOff>0</xdr:rowOff>
        </xdr:from>
        <xdr:to>
          <xdr:col>11</xdr:col>
          <xdr:colOff>241300</xdr:colOff>
          <xdr:row>2</xdr:row>
          <xdr:rowOff>152400</xdr:rowOff>
        </xdr:to>
        <xdr:sp macro="" textlink="">
          <xdr:nvSpPr>
            <xdr:cNvPr id="3075" name="Comment 19" hidden="1">
              <a:extLst>
                <a:ext uri="{FF2B5EF4-FFF2-40B4-BE49-F238E27FC236}">
                  <a16:creationId xmlns:a16="http://schemas.microsoft.com/office/drawing/2014/main" id="{0641AA03-937B-A9DB-7B5C-FA0FEA4E4384}"/>
                </a:ext>
              </a:extLst>
            </xdr:cNvPr>
            <xdr:cNvSpPr txBox="1">
              <a:spLocks noChangeArrowheads="1"/>
            </xdr:cNvSpPr>
          </xdr:nvSpPr>
          <xdr:spPr bwMode="auto">
            <a:xfrm>
              <a:off x="6794500" y="0"/>
              <a:ext cx="2730500" cy="762000"/>
            </a:xfrm>
            <a:prstGeom prst="rect">
              <a:avLst/>
            </a:prstGeom>
            <a:solidFill>
              <a:srgbClr xmlns:a14="http://schemas.microsoft.com/office/drawing/2010/main" val="C0C0C0" mc:Ignorable="a14" a14:legacySpreadsheetColorIndex="22"/>
            </a:solidFill>
            <a:ln w="19050">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xdr:txBody>
        </xdr:sp>
        <xdr:clientData/>
      </xdr:twoCellAnchor>
    </mc:Fallback>
  </mc:AlternateContent>
  <mc:AlternateContent xmlns:mc="http://schemas.openxmlformats.org/markup-compatibility/2006">
    <mc:Choice xmlns:v="urn:schemas-microsoft-com:vml" Requires="v"/>
    <mc:Fallback>
      <xdr:twoCellAnchor editAs="absolute">
        <xdr:from>
          <xdr:col>8</xdr:col>
          <xdr:colOff>101600</xdr:colOff>
          <xdr:row>0</xdr:row>
          <xdr:rowOff>25400</xdr:rowOff>
        </xdr:from>
        <xdr:to>
          <xdr:col>13</xdr:col>
          <xdr:colOff>12700</xdr:colOff>
          <xdr:row>2</xdr:row>
          <xdr:rowOff>203200</xdr:rowOff>
        </xdr:to>
        <xdr:sp macro="" textlink="">
          <xdr:nvSpPr>
            <xdr:cNvPr id="3076" name="Comment 14" hidden="1">
              <a:extLst>
                <a:ext uri="{FF2B5EF4-FFF2-40B4-BE49-F238E27FC236}">
                  <a16:creationId xmlns:a16="http://schemas.microsoft.com/office/drawing/2014/main" id="{E2152A3C-FBD6-D630-5BD4-000A45F4A300}"/>
                </a:ext>
              </a:extLst>
            </xdr:cNvPr>
            <xdr:cNvSpPr txBox="1">
              <a:spLocks noChangeArrowheads="1"/>
            </xdr:cNvSpPr>
          </xdr:nvSpPr>
          <xdr:spPr bwMode="auto">
            <a:xfrm>
              <a:off x="7975600" y="25400"/>
              <a:ext cx="2527300" cy="787400"/>
            </a:xfrm>
            <a:prstGeom prst="rect">
              <a:avLst/>
            </a:prstGeom>
            <a:solidFill>
              <a:srgbClr xmlns:a14="http://schemas.microsoft.com/office/drawing/2010/main" val="C0C0C0" mc:Ignorable="a14" a14:legacySpreadsheetColorIndex="22"/>
            </a:solidFill>
            <a:ln w="19050">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101600</xdr:colOff>
          <xdr:row>0</xdr:row>
          <xdr:rowOff>25400</xdr:rowOff>
        </xdr:from>
        <xdr:to>
          <xdr:col>15</xdr:col>
          <xdr:colOff>12700</xdr:colOff>
          <xdr:row>2</xdr:row>
          <xdr:rowOff>203200</xdr:rowOff>
        </xdr:to>
        <xdr:sp macro="" textlink="">
          <xdr:nvSpPr>
            <xdr:cNvPr id="3077" name="Comment 15" hidden="1">
              <a:extLst>
                <a:ext uri="{FF2B5EF4-FFF2-40B4-BE49-F238E27FC236}">
                  <a16:creationId xmlns:a16="http://schemas.microsoft.com/office/drawing/2014/main" id="{E51F0449-275E-086A-CD16-7001BFC9D048}"/>
                </a:ext>
              </a:extLst>
            </xdr:cNvPr>
            <xdr:cNvSpPr txBox="1">
              <a:spLocks noChangeArrowheads="1"/>
            </xdr:cNvSpPr>
          </xdr:nvSpPr>
          <xdr:spPr bwMode="auto">
            <a:xfrm>
              <a:off x="9182100" y="25400"/>
              <a:ext cx="2527300" cy="787400"/>
            </a:xfrm>
            <a:prstGeom prst="rect">
              <a:avLst/>
            </a:prstGeom>
            <a:solidFill>
              <a:srgbClr xmlns:a14="http://schemas.microsoft.com/office/drawing/2010/main" val="C0C0C0" mc:Ignorable="a14" a14:legacySpreadsheetColorIndex="22"/>
            </a:solidFill>
            <a:ln w="19050">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xdr:txBody>
        </xdr:sp>
        <xdr:clientData/>
      </xdr:twoCellAnchor>
    </mc:Fallback>
  </mc:AlternateContent>
  <mc:AlternateContent xmlns:mc="http://schemas.openxmlformats.org/markup-compatibility/2006">
    <mc:Choice xmlns:v="urn:schemas-microsoft-com:vml" Requires="v"/>
    <mc:Fallback>
      <xdr:twoCellAnchor editAs="absolute">
        <xdr:from>
          <xdr:col>11</xdr:col>
          <xdr:colOff>457200</xdr:colOff>
          <xdr:row>0</xdr:row>
          <xdr:rowOff>25400</xdr:rowOff>
        </xdr:from>
        <xdr:to>
          <xdr:col>13</xdr:col>
          <xdr:colOff>965200</xdr:colOff>
          <xdr:row>3</xdr:row>
          <xdr:rowOff>127000</xdr:rowOff>
        </xdr:to>
        <xdr:sp macro="" textlink="">
          <xdr:nvSpPr>
            <xdr:cNvPr id="3078" name="Comment 16" hidden="1">
              <a:extLst>
                <a:ext uri="{FF2B5EF4-FFF2-40B4-BE49-F238E27FC236}">
                  <a16:creationId xmlns:a16="http://schemas.microsoft.com/office/drawing/2014/main" id="{B22F7F89-19A8-875C-5511-05EB03EBCC8D}"/>
                </a:ext>
              </a:extLst>
            </xdr:cNvPr>
            <xdr:cNvSpPr txBox="1">
              <a:spLocks noChangeArrowheads="1"/>
            </xdr:cNvSpPr>
          </xdr:nvSpPr>
          <xdr:spPr bwMode="auto">
            <a:xfrm>
              <a:off x="9740900" y="25400"/>
              <a:ext cx="1714500" cy="9271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11</xdr:col>
          <xdr:colOff>355600</xdr:colOff>
          <xdr:row>0</xdr:row>
          <xdr:rowOff>25400</xdr:rowOff>
        </xdr:from>
        <xdr:to>
          <xdr:col>15</xdr:col>
          <xdr:colOff>63500</xdr:colOff>
          <xdr:row>3</xdr:row>
          <xdr:rowOff>101600</xdr:rowOff>
        </xdr:to>
        <xdr:sp macro="" textlink="">
          <xdr:nvSpPr>
            <xdr:cNvPr id="3079" name="Comment 17" hidden="1">
              <a:extLst>
                <a:ext uri="{FF2B5EF4-FFF2-40B4-BE49-F238E27FC236}">
                  <a16:creationId xmlns:a16="http://schemas.microsoft.com/office/drawing/2014/main" id="{B1D23DC5-051F-6BAB-1A42-70DF8F793365}"/>
                </a:ext>
              </a:extLst>
            </xdr:cNvPr>
            <xdr:cNvSpPr txBox="1">
              <a:spLocks noChangeArrowheads="1"/>
            </xdr:cNvSpPr>
          </xdr:nvSpPr>
          <xdr:spPr bwMode="auto">
            <a:xfrm>
              <a:off x="9639300" y="25400"/>
              <a:ext cx="2120900" cy="9017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11</xdr:col>
          <xdr:colOff>685800</xdr:colOff>
          <xdr:row>0</xdr:row>
          <xdr:rowOff>0</xdr:rowOff>
        </xdr:from>
        <xdr:to>
          <xdr:col>15</xdr:col>
          <xdr:colOff>342900</xdr:colOff>
          <xdr:row>3</xdr:row>
          <xdr:rowOff>114300</xdr:rowOff>
        </xdr:to>
        <xdr:sp macro="" textlink="">
          <xdr:nvSpPr>
            <xdr:cNvPr id="3080" name="Comment 21" hidden="1">
              <a:extLst>
                <a:ext uri="{FF2B5EF4-FFF2-40B4-BE49-F238E27FC236}">
                  <a16:creationId xmlns:a16="http://schemas.microsoft.com/office/drawing/2014/main" id="{2ACA0AB1-00A7-BF72-F302-06B150CD9608}"/>
                </a:ext>
              </a:extLst>
            </xdr:cNvPr>
            <xdr:cNvSpPr txBox="1">
              <a:spLocks noChangeArrowheads="1"/>
            </xdr:cNvSpPr>
          </xdr:nvSpPr>
          <xdr:spPr bwMode="auto">
            <a:xfrm>
              <a:off x="9969500" y="0"/>
              <a:ext cx="2070100" cy="9398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34" charset="0"/>
                  <a:ea typeface="Tahoma" pitchFamily="34" charset="0"/>
                  <a:cs typeface="Tahoma" pitchFamily="34" charset="0"/>
                </a:rPr>
                <a:t>BACKGROUND COLOR KEY</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FFFFFF"/>
                  </a:solidFill>
                  <a:latin typeface="Tahoma" pitchFamily="34" charset="0"/>
                  <a:ea typeface="Tahoma" pitchFamily="34" charset="0"/>
                  <a:cs typeface="Tahoma" pitchFamily="34" charset="0"/>
                </a:rPr>
                <a:t>White = </a:t>
              </a:r>
              <a:r>
                <a:rPr lang="en-US" sz="1000" b="1" i="0" u="none" strike="noStrike" baseline="0%">
                  <a:solidFill>
                    <a:srgbClr val="000000"/>
                  </a:solidFill>
                  <a:latin typeface="Tahoma" pitchFamily="34" charset="0"/>
                  <a:ea typeface="Tahoma" pitchFamily="34" charset="0"/>
                  <a:cs typeface="Tahoma" pitchFamily="34" charset="0"/>
                </a:rPr>
                <a:t>Open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3366FF"/>
                  </a:solidFill>
                  <a:latin typeface="Tahoma" pitchFamily="34" charset="0"/>
                  <a:ea typeface="Tahoma" pitchFamily="34" charset="0"/>
                  <a:cs typeface="Tahoma" pitchFamily="34" charset="0"/>
                </a:rPr>
                <a:t>Blue</a:t>
              </a:r>
              <a:r>
                <a:rPr lang="en-US" sz="1000" b="1" i="0" u="none" strike="noStrike" baseline="0%">
                  <a:solidFill>
                    <a:srgbClr val="000000"/>
                  </a:solidFill>
                  <a:latin typeface="Tahoma" pitchFamily="34" charset="0"/>
                  <a:ea typeface="Tahoma" pitchFamily="34" charset="0"/>
                  <a:cs typeface="Tahoma" pitchFamily="34" charset="0"/>
                </a:rPr>
                <a:t> = Closed Winning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993300"/>
                  </a:solidFill>
                  <a:latin typeface="Tahoma" pitchFamily="34" charset="0"/>
                  <a:ea typeface="Tahoma" pitchFamily="34" charset="0"/>
                  <a:cs typeface="Tahoma" pitchFamily="34" charset="0"/>
                </a:rPr>
                <a:t>Red</a:t>
              </a:r>
              <a:r>
                <a:rPr lang="en-US" sz="1000" b="1" i="0" u="none" strike="noStrike" baseline="0%">
                  <a:solidFill>
                    <a:srgbClr val="000000"/>
                  </a:solidFill>
                  <a:latin typeface="Tahoma" pitchFamily="34" charset="0"/>
                  <a:ea typeface="Tahoma" pitchFamily="34" charset="0"/>
                  <a:cs typeface="Tahoma" pitchFamily="34" charset="0"/>
                </a:rPr>
                <a:t> = Closed Losing Trade</a:t>
              </a:r>
              <a:endParaRPr lang="en-US" sz="1000" b="0" i="0" u="none" strike="noStrike" baseline="0%">
                <a:solidFill>
                  <a:srgbClr val="000000"/>
                </a:solidFill>
                <a:latin typeface="Calibri" pitchFamily="2" charset="0"/>
                <a:ea typeface="Tahoma" pitchFamily="34" charset="0"/>
                <a:cs typeface="Calibri" pitchFamily="2" charset="0"/>
              </a:endParaRPr>
            </a:p>
            <a:p>
              <a:pPr algn="l" rtl="0">
                <a:defRPr sz="1000"/>
              </a:pPr>
              <a:r>
                <a:rPr lang="en-US" sz="1000" b="1" i="0" u="none" strike="noStrike" baseline="0%">
                  <a:solidFill>
                    <a:srgbClr val="000000"/>
                  </a:solidFill>
                  <a:latin typeface="Tahoma" pitchFamily="34" charset="0"/>
                  <a:ea typeface="Tahoma" pitchFamily="34" charset="0"/>
                  <a:cs typeface="Tahoma" pitchFamily="34"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18</xdr:col>
          <xdr:colOff>190500</xdr:colOff>
          <xdr:row>0</xdr:row>
          <xdr:rowOff>25400</xdr:rowOff>
        </xdr:from>
        <xdr:to>
          <xdr:col>23</xdr:col>
          <xdr:colOff>609600</xdr:colOff>
          <xdr:row>3</xdr:row>
          <xdr:rowOff>114300</xdr:rowOff>
        </xdr:to>
        <xdr:sp macro="" textlink="">
          <xdr:nvSpPr>
            <xdr:cNvPr id="3081" name="Comment 22" hidden="1">
              <a:extLst>
                <a:ext uri="{FF2B5EF4-FFF2-40B4-BE49-F238E27FC236}">
                  <a16:creationId xmlns:a16="http://schemas.microsoft.com/office/drawing/2014/main" id="{45434A75-2012-79BF-2B73-F3BB1F4CB3D5}"/>
                </a:ext>
              </a:extLst>
            </xdr:cNvPr>
            <xdr:cNvSpPr txBox="1">
              <a:spLocks noChangeArrowheads="1"/>
            </xdr:cNvSpPr>
          </xdr:nvSpPr>
          <xdr:spPr bwMode="auto">
            <a:xfrm>
              <a:off x="14097000" y="25400"/>
              <a:ext cx="2235200" cy="914400"/>
            </a:xfrm>
            <a:prstGeom prst="rect">
              <a:avLst/>
            </a:prstGeom>
            <a:solidFill>
              <a:srgbClr xmlns:a14="http://schemas.microsoft.com/office/drawing/2010/main" val="C0C0C0" mc:Ignorable="a14" a14:legacySpreadsheetColorIndex="22"/>
            </a:solidFill>
            <a:ln w="19050">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Purple = Put or Call Assigned</a:t>
              </a:r>
            </a:p>
          </xdr:txBody>
        </xdr:sp>
        <xdr:clientData/>
      </xdr:twoCellAnchor>
    </mc:Fallback>
  </mc:AlternateContent>
  <mc:AlternateContent xmlns:mc="http://schemas.openxmlformats.org/markup-compatibility/2006">
    <mc:Choice xmlns:v="urn:schemas-microsoft-com:vml" Requires="v"/>
    <mc:Fallback>
      <xdr:twoCellAnchor editAs="absolute">
        <xdr:from>
          <xdr:col>23</xdr:col>
          <xdr:colOff>800100</xdr:colOff>
          <xdr:row>0</xdr:row>
          <xdr:rowOff>25400</xdr:rowOff>
        </xdr:from>
        <xdr:to>
          <xdr:col>33</xdr:col>
          <xdr:colOff>63500</xdr:colOff>
          <xdr:row>2</xdr:row>
          <xdr:rowOff>203200</xdr:rowOff>
        </xdr:to>
        <xdr:sp macro="" textlink="">
          <xdr:nvSpPr>
            <xdr:cNvPr id="3082" name="Comment 26" hidden="1">
              <a:extLst>
                <a:ext uri="{FF2B5EF4-FFF2-40B4-BE49-F238E27FC236}">
                  <a16:creationId xmlns:a16="http://schemas.microsoft.com/office/drawing/2014/main" id="{EE257B1F-14E2-E0F2-BB6C-D834AD5F459B}"/>
                </a:ext>
              </a:extLst>
            </xdr:cNvPr>
            <xdr:cNvSpPr txBox="1">
              <a:spLocks noChangeArrowheads="1"/>
            </xdr:cNvSpPr>
          </xdr:nvSpPr>
          <xdr:spPr bwMode="auto">
            <a:xfrm>
              <a:off x="16522700" y="25400"/>
              <a:ext cx="2895600" cy="787400"/>
            </a:xfrm>
            <a:prstGeom prst="rect">
              <a:avLst/>
            </a:prstGeom>
            <a:solidFill>
              <a:srgbClr xmlns:a14="http://schemas.microsoft.com/office/drawing/2010/main" val="C0C0C0" mc:Ignorable="a14" a14:legacySpreadsheetColorIndex="22"/>
            </a:solidFill>
            <a:ln w="19050">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xdr:txBody>
        </xdr:sp>
        <xdr:clientData/>
      </xdr:twoCellAnchor>
    </mc:Fallback>
  </mc:AlternateContent>
  <mc:AlternateContent xmlns:mc="http://schemas.openxmlformats.org/markup-compatibility/2006">
    <mc:Choice xmlns:v="urn:schemas-microsoft-com:vml" Requires="v"/>
    <mc:Fallback>
      <xdr:twoCellAnchor editAs="absolute">
        <xdr:from>
          <xdr:col>24</xdr:col>
          <xdr:colOff>190500</xdr:colOff>
          <xdr:row>0</xdr:row>
          <xdr:rowOff>25400</xdr:rowOff>
        </xdr:from>
        <xdr:to>
          <xdr:col>35</xdr:col>
          <xdr:colOff>76200</xdr:colOff>
          <xdr:row>2</xdr:row>
          <xdr:rowOff>203200</xdr:rowOff>
        </xdr:to>
        <xdr:sp macro="" textlink="">
          <xdr:nvSpPr>
            <xdr:cNvPr id="3083" name="Comment 104" hidden="1">
              <a:extLst>
                <a:ext uri="{FF2B5EF4-FFF2-40B4-BE49-F238E27FC236}">
                  <a16:creationId xmlns:a16="http://schemas.microsoft.com/office/drawing/2014/main" id="{EA2D4142-2F41-7F02-EDDF-D148A1C20737}"/>
                </a:ext>
              </a:extLst>
            </xdr:cNvPr>
            <xdr:cNvSpPr txBox="1">
              <a:spLocks noChangeArrowheads="1"/>
            </xdr:cNvSpPr>
          </xdr:nvSpPr>
          <xdr:spPr bwMode="auto">
            <a:xfrm>
              <a:off x="16916400" y="25400"/>
              <a:ext cx="2921000" cy="787400"/>
            </a:xfrm>
            <a:prstGeom prst="rect">
              <a:avLst/>
            </a:prstGeom>
            <a:solidFill>
              <a:srgbClr xmlns:a14="http://schemas.microsoft.com/office/drawing/2010/main" val="C0C0C0" mc:Ignorable="a14" a14:legacySpreadsheetColorIndex="22"/>
            </a:solidFill>
            <a:ln w="19050">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xdr:txBody>
        </xdr:sp>
        <xdr:clientData/>
      </xdr:twoCellAnchor>
    </mc:Fallback>
  </mc:AlternateContent>
  <mc:AlternateContent xmlns:mc="http://schemas.openxmlformats.org/markup-compatibility/2006">
    <mc:Choice xmlns:v="urn:schemas-microsoft-com:vml" Requires="v"/>
    <mc:Fallback>
      <xdr:twoCellAnchor editAs="absolute">
        <xdr:from>
          <xdr:col>29</xdr:col>
          <xdr:colOff>190500</xdr:colOff>
          <xdr:row>0</xdr:row>
          <xdr:rowOff>25400</xdr:rowOff>
        </xdr:from>
        <xdr:to>
          <xdr:col>42</xdr:col>
          <xdr:colOff>76200</xdr:colOff>
          <xdr:row>2</xdr:row>
          <xdr:rowOff>203200</xdr:rowOff>
        </xdr:to>
        <xdr:sp macro="" textlink="">
          <xdr:nvSpPr>
            <xdr:cNvPr id="3084" name="Comment 107" hidden="1">
              <a:extLst>
                <a:ext uri="{FF2B5EF4-FFF2-40B4-BE49-F238E27FC236}">
                  <a16:creationId xmlns:a16="http://schemas.microsoft.com/office/drawing/2014/main" id="{E0A70BB1-FC5C-59F9-FE24-6F11F9AA175C}"/>
                </a:ext>
              </a:extLst>
            </xdr:cNvPr>
            <xdr:cNvSpPr txBox="1">
              <a:spLocks noChangeArrowheads="1"/>
            </xdr:cNvSpPr>
          </xdr:nvSpPr>
          <xdr:spPr bwMode="auto">
            <a:xfrm>
              <a:off x="18732500" y="25400"/>
              <a:ext cx="2527300" cy="787400"/>
            </a:xfrm>
            <a:prstGeom prst="rect">
              <a:avLst/>
            </a:prstGeom>
            <a:solidFill>
              <a:srgbClr xmlns:a14="http://schemas.microsoft.com/office/drawing/2010/main" val="C0C0C0" mc:Ignorable="a14" a14:legacySpreadsheetColorIndex="22"/>
            </a:solidFill>
            <a:ln w="19050">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txBody>
            <a:bodyPr vertOverflow="clip" wrap="square" lIns="27432" tIns="18288" rIns="0" bIns="18288" anchor="ctr" upright="1"/>
            <a:lstStyle/>
            <a:p>
              <a:pPr algn="l" rtl="0">
                <a:defRPr sz="1000"/>
              </a:pPr>
              <a:r>
                <a:rPr lang="en-US" sz="1000" b="1" i="0" u="sng" strike="noStrike" baseline="0%">
                  <a:solidFill>
                    <a:srgbClr val="000000"/>
                  </a:solidFill>
                  <a:latin typeface="Tahoma" pitchFamily="2" charset="0"/>
                  <a:ea typeface="Tahoma" pitchFamily="2" charset="0"/>
                  <a:cs typeface="Tahoma" pitchFamily="2" charset="0"/>
                </a:rPr>
                <a:t>BACKGROUND COLOR KEY</a:t>
              </a:r>
              <a:endParaRPr lang="en-US" sz="1000" b="1" i="0" u="none" strike="noStrike" baseline="0%">
                <a:solidFill>
                  <a:srgbClr val="FFFFFF"/>
                </a:solidFill>
                <a:latin typeface="Tahoma" pitchFamily="2" charset="0"/>
                <a:ea typeface="Tahoma" pitchFamily="2" charset="0"/>
                <a:cs typeface="Tahoma" pitchFamily="2" charset="0"/>
              </a:endParaRPr>
            </a:p>
            <a:p>
              <a:pPr algn="l" rtl="0">
                <a:defRPr sz="1000"/>
              </a:pPr>
              <a:r>
                <a:rPr lang="en-US" sz="1000" b="1" i="0" u="none" strike="noStrike" baseline="0%">
                  <a:solidFill>
                    <a:srgbClr val="FFFFFF"/>
                  </a:solidFill>
                  <a:latin typeface="Tahoma" pitchFamily="2" charset="0"/>
                  <a:ea typeface="Tahoma" pitchFamily="2" charset="0"/>
                  <a:cs typeface="Tahoma" pitchFamily="2" charset="0"/>
                </a:rPr>
                <a:t>White = </a:t>
              </a:r>
              <a:r>
                <a:rPr lang="en-US" sz="1000" b="1" i="0" u="none" strike="noStrike" baseline="0%">
                  <a:solidFill>
                    <a:srgbClr val="000000"/>
                  </a:solidFill>
                  <a:latin typeface="Tahoma" pitchFamily="2" charset="0"/>
                  <a:ea typeface="Tahoma" pitchFamily="2" charset="0"/>
                  <a:cs typeface="Tahoma" pitchFamily="2" charset="0"/>
                </a:rPr>
                <a:t>Open Trade</a:t>
              </a:r>
              <a:endParaRPr lang="en-US" sz="1000" b="1" i="0" u="none" strike="noStrike" baseline="0%">
                <a:solidFill>
                  <a:srgbClr val="3366FF"/>
                </a:solidFill>
                <a:latin typeface="Tahoma" pitchFamily="2" charset="0"/>
                <a:ea typeface="Tahoma" pitchFamily="2" charset="0"/>
                <a:cs typeface="Tahoma" pitchFamily="2" charset="0"/>
              </a:endParaRPr>
            </a:p>
            <a:p>
              <a:pPr algn="l" rtl="0">
                <a:defRPr sz="1000"/>
              </a:pPr>
              <a:r>
                <a:rPr lang="en-US" sz="1000" b="1" i="0" u="none" strike="noStrike" baseline="0%">
                  <a:solidFill>
                    <a:srgbClr val="3366FF"/>
                  </a:solidFill>
                  <a:latin typeface="Tahoma" pitchFamily="2" charset="0"/>
                  <a:ea typeface="Tahoma" pitchFamily="2" charset="0"/>
                  <a:cs typeface="Tahoma" pitchFamily="2" charset="0"/>
                </a:rPr>
                <a:t>Blue</a:t>
              </a:r>
              <a:r>
                <a:rPr lang="en-US" sz="1000" b="1" i="0" u="none" strike="noStrike" baseline="0%">
                  <a:solidFill>
                    <a:srgbClr val="000000"/>
                  </a:solidFill>
                  <a:latin typeface="Tahoma" pitchFamily="2" charset="0"/>
                  <a:ea typeface="Tahoma" pitchFamily="2" charset="0"/>
                  <a:cs typeface="Tahoma" pitchFamily="2" charset="0"/>
                </a:rPr>
                <a:t> = Closed Winning Trade</a:t>
              </a:r>
            </a:p>
            <a:p>
              <a:pPr algn="l" rtl="0">
                <a:defRPr sz="1000"/>
              </a:pPr>
              <a:r>
                <a:rPr lang="en-US" sz="1000" b="1" i="0" u="none" strike="noStrike" baseline="0%">
                  <a:solidFill>
                    <a:srgbClr val="993300"/>
                  </a:solidFill>
                  <a:latin typeface="Tahoma" pitchFamily="2" charset="0"/>
                  <a:ea typeface="Tahoma" pitchFamily="2" charset="0"/>
                  <a:cs typeface="Tahoma" pitchFamily="2" charset="0"/>
                </a:rPr>
                <a:t>Red</a:t>
              </a:r>
              <a:r>
                <a:rPr lang="en-US" sz="1000" b="1" i="0" u="none" strike="noStrike" baseline="0%">
                  <a:solidFill>
                    <a:srgbClr val="000000"/>
                  </a:solidFill>
                  <a:latin typeface="Tahoma" pitchFamily="2" charset="0"/>
                  <a:ea typeface="Tahoma" pitchFamily="2" charset="0"/>
                  <a:cs typeface="Tahoma" pitchFamily="2" charset="0"/>
                </a:rPr>
                <a:t> = Closed Losing Trade</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927100</xdr:colOff>
          <xdr:row>14</xdr:row>
          <xdr:rowOff>0</xdr:rowOff>
        </xdr:from>
        <xdr:to>
          <xdr:col>5</xdr:col>
          <xdr:colOff>660400</xdr:colOff>
          <xdr:row>17</xdr:row>
          <xdr:rowOff>203200</xdr:rowOff>
        </xdr:to>
        <xdr:sp macro="" textlink="">
          <xdr:nvSpPr>
            <xdr:cNvPr id="3085" name="Comment 1" hidden="1">
              <a:extLst>
                <a:ext uri="{FF2B5EF4-FFF2-40B4-BE49-F238E27FC236}">
                  <a16:creationId xmlns:a16="http://schemas.microsoft.com/office/drawing/2014/main" id="{620D152C-6C57-6BC6-B462-555E9339EB7E}"/>
                </a:ext>
              </a:extLst>
            </xdr:cNvPr>
            <xdr:cNvSpPr txBox="1">
              <a:spLocks noChangeArrowheads="1"/>
            </xdr:cNvSpPr>
          </xdr:nvSpPr>
          <xdr:spPr bwMode="auto">
            <a:xfrm>
              <a:off x="4584700" y="3073400"/>
              <a:ext cx="1739900" cy="87630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1100" b="1" i="0" u="none" strike="noStrike" baseline="0%">
                  <a:solidFill>
                    <a:srgbClr val="000000"/>
                  </a:solidFill>
                  <a:latin typeface="Calibri" pitchFamily="2" charset="0"/>
                  <a:cs typeface="Calibri" pitchFamily="2" charset="0"/>
                </a:rPr>
                <a:t>RUT BPS &lt; or= 11%</a:t>
              </a:r>
            </a:p>
            <a:p>
              <a:pPr algn="l" rtl="0">
                <a:defRPr sz="1000"/>
              </a:pPr>
              <a:r>
                <a:rPr lang="en-US" sz="1100" b="1" i="0" u="none" strike="noStrike" baseline="0%">
                  <a:solidFill>
                    <a:srgbClr val="000000"/>
                  </a:solidFill>
                  <a:latin typeface="Calibri" pitchFamily="2" charset="0"/>
                  <a:cs typeface="Calibri" pitchFamily="2" charset="0"/>
                </a:rPr>
                <a:t>RUT BCS &lt; or= 9%</a:t>
              </a:r>
            </a:p>
            <a:p>
              <a:pPr algn="l" rtl="0">
                <a:defRPr sz="1000"/>
              </a:pPr>
              <a:r>
                <a:rPr lang="en-US" sz="1100" b="1" i="0" u="none" strike="noStrike" baseline="0%">
                  <a:solidFill>
                    <a:srgbClr val="000000"/>
                  </a:solidFill>
                  <a:latin typeface="Calibri" pitchFamily="2" charset="0"/>
                  <a:cs typeface="Calibri" pitchFamily="2" charset="0"/>
                </a:rPr>
                <a:t>SPX BPS &lt; or = 9% or 11%? </a:t>
              </a:r>
            </a:p>
            <a:p>
              <a:pPr algn="l" rtl="0">
                <a:defRPr sz="1000"/>
              </a:pPr>
              <a:r>
                <a:rPr lang="en-US" sz="1100" b="1" i="0" u="none" strike="noStrike" baseline="0%">
                  <a:solidFill>
                    <a:srgbClr val="000000"/>
                  </a:solidFill>
                  <a:latin typeface="Calibri" pitchFamily="2" charset="0"/>
                  <a:cs typeface="Calibri" pitchFamily="2" charset="0"/>
                </a:rPr>
                <a:t>SPX BCS &lt; or = 9%</a:t>
              </a: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368300</xdr:colOff>
          <xdr:row>18</xdr:row>
          <xdr:rowOff>88900</xdr:rowOff>
        </xdr:from>
        <xdr:to>
          <xdr:col>26</xdr:col>
          <xdr:colOff>0</xdr:colOff>
          <xdr:row>22</xdr:row>
          <xdr:rowOff>127000</xdr:rowOff>
        </xdr:to>
        <xdr:sp macro="" textlink="">
          <xdr:nvSpPr>
            <xdr:cNvPr id="3086" name="Comment 28" hidden="1">
              <a:extLst>
                <a:ext uri="{FF2B5EF4-FFF2-40B4-BE49-F238E27FC236}">
                  <a16:creationId xmlns:a16="http://schemas.microsoft.com/office/drawing/2014/main" id="{8D361E61-1FC8-13B6-E5CA-19D5A73B35DF}"/>
                </a:ext>
              </a:extLst>
            </xdr:cNvPr>
            <xdr:cNvSpPr txBox="1">
              <a:spLocks noChangeArrowheads="1"/>
            </xdr:cNvSpPr>
          </xdr:nvSpPr>
          <xdr:spPr bwMode="auto">
            <a:xfrm>
              <a:off x="17297400" y="4076700"/>
              <a:ext cx="635000" cy="86360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Target credit to achieve a 64% ARORC on the MARS trade.</a:t>
              </a:r>
            </a:p>
            <a:p>
              <a:pPr algn="l" rtl="0">
                <a:defRPr sz="1000"/>
              </a:pPr>
              <a:endParaRPr lang="en-US" sz="1000" b="1" i="0" u="none" strike="noStrike" baseline="0%">
                <a:solidFill>
                  <a:srgbClr val="000000"/>
                </a:solidFill>
                <a:latin typeface="Tahoma" pitchFamily="2" charset="0"/>
                <a:ea typeface="Tahoma" pitchFamily="2" charset="0"/>
                <a:cs typeface="Tahoma" pitchFamily="2" charset="0"/>
              </a:endParaRPr>
            </a:p>
            <a:p>
              <a:pPr algn="l" rtl="0">
                <a:defRPr sz="1000"/>
              </a:pP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endParaRPr lang="en-US" sz="1000" b="0" i="0" u="none" strike="noStrike" baseline="0%">
                <a:solidFill>
                  <a:srgbClr val="000000"/>
                </a:solidFill>
                <a:latin typeface="Tahoma" pitchFamily="2" charset="0"/>
                <a:ea typeface="Tahoma" pitchFamily="2" charset="0"/>
                <a:cs typeface="Tahoma"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24</xdr:col>
          <xdr:colOff>190500</xdr:colOff>
          <xdr:row>18</xdr:row>
          <xdr:rowOff>88900</xdr:rowOff>
        </xdr:from>
        <xdr:to>
          <xdr:col>29</xdr:col>
          <xdr:colOff>76200</xdr:colOff>
          <xdr:row>22</xdr:row>
          <xdr:rowOff>127000</xdr:rowOff>
        </xdr:to>
        <xdr:sp macro="" textlink="">
          <xdr:nvSpPr>
            <xdr:cNvPr id="3087" name="Comment 105" hidden="1">
              <a:extLst>
                <a:ext uri="{FF2B5EF4-FFF2-40B4-BE49-F238E27FC236}">
                  <a16:creationId xmlns:a16="http://schemas.microsoft.com/office/drawing/2014/main" id="{448BE1FB-985A-D976-14BF-0E1C764B6B89}"/>
                </a:ext>
              </a:extLst>
            </xdr:cNvPr>
            <xdr:cNvSpPr txBox="1">
              <a:spLocks noChangeArrowheads="1"/>
            </xdr:cNvSpPr>
          </xdr:nvSpPr>
          <xdr:spPr bwMode="auto">
            <a:xfrm>
              <a:off x="16916400" y="4076700"/>
              <a:ext cx="1701800" cy="86360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Target credit to achieve a 93% ARORC on the MARS MAX trade.</a:t>
              </a:r>
            </a:p>
            <a:p>
              <a:pPr algn="l" rtl="0">
                <a:defRPr sz="1000"/>
              </a:pPr>
              <a:endParaRPr lang="en-US" sz="1000" b="1" i="0" u="none" strike="noStrike" baseline="0%">
                <a:solidFill>
                  <a:srgbClr val="000000"/>
                </a:solidFill>
                <a:latin typeface="Tahoma" pitchFamily="2" charset="0"/>
                <a:ea typeface="Tahoma" pitchFamily="2" charset="0"/>
                <a:cs typeface="Tahoma" pitchFamily="2" charset="0"/>
              </a:endParaRPr>
            </a:p>
            <a:p>
              <a:pPr algn="l" rtl="0">
                <a:defRPr sz="1000"/>
              </a:pP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endParaRPr lang="en-US" sz="1000" b="0" i="0" u="none" strike="noStrike" baseline="0%">
                <a:solidFill>
                  <a:srgbClr val="000000"/>
                </a:solidFill>
                <a:latin typeface="Tahoma" pitchFamily="2" charset="0"/>
                <a:ea typeface="Tahoma" pitchFamily="2" charset="0"/>
                <a:cs typeface="Tahoma"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29</xdr:col>
          <xdr:colOff>190500</xdr:colOff>
          <xdr:row>18</xdr:row>
          <xdr:rowOff>88900</xdr:rowOff>
        </xdr:from>
        <xdr:to>
          <xdr:col>36</xdr:col>
          <xdr:colOff>50800</xdr:colOff>
          <xdr:row>22</xdr:row>
          <xdr:rowOff>127000</xdr:rowOff>
        </xdr:to>
        <xdr:sp macro="" textlink="">
          <xdr:nvSpPr>
            <xdr:cNvPr id="3088" name="Comment 108" hidden="1">
              <a:extLst>
                <a:ext uri="{FF2B5EF4-FFF2-40B4-BE49-F238E27FC236}">
                  <a16:creationId xmlns:a16="http://schemas.microsoft.com/office/drawing/2014/main" id="{CA35034E-27C6-BA80-E35C-7A7356DD0226}"/>
                </a:ext>
              </a:extLst>
            </xdr:cNvPr>
            <xdr:cNvSpPr txBox="1">
              <a:spLocks noChangeArrowheads="1"/>
            </xdr:cNvSpPr>
          </xdr:nvSpPr>
          <xdr:spPr bwMode="auto">
            <a:xfrm>
              <a:off x="18732500" y="4076700"/>
              <a:ext cx="1282700" cy="86360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Target credit to achieve a 74% ARORC on the SPACE trade.</a:t>
              </a:r>
            </a:p>
            <a:p>
              <a:pPr algn="l" rtl="0">
                <a:defRPr sz="1000"/>
              </a:pPr>
              <a:endParaRPr lang="en-US" sz="1000" b="1" i="0" u="none" strike="noStrike" baseline="0%">
                <a:solidFill>
                  <a:srgbClr val="000000"/>
                </a:solidFill>
                <a:latin typeface="Tahoma" pitchFamily="2" charset="0"/>
                <a:ea typeface="Tahoma" pitchFamily="2" charset="0"/>
                <a:cs typeface="Tahoma" pitchFamily="2" charset="0"/>
              </a:endParaRPr>
            </a:p>
            <a:p>
              <a:pPr algn="l" rtl="0">
                <a:defRPr sz="1000"/>
              </a:pP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endParaRPr lang="en-US" sz="1000" b="0" i="0" u="none" strike="noStrike" baseline="0%">
                <a:solidFill>
                  <a:srgbClr val="000000"/>
                </a:solidFill>
                <a:latin typeface="Tahoma" pitchFamily="2" charset="0"/>
                <a:ea typeface="Tahoma" pitchFamily="2" charset="0"/>
                <a:cs typeface="Tahoma"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0</xdr:colOff>
          <xdr:row>40</xdr:row>
          <xdr:rowOff>0</xdr:rowOff>
        </xdr:from>
        <xdr:to>
          <xdr:col>4</xdr:col>
          <xdr:colOff>482600</xdr:colOff>
          <xdr:row>46</xdr:row>
          <xdr:rowOff>0</xdr:rowOff>
        </xdr:to>
        <xdr:sp macro="" textlink="">
          <xdr:nvSpPr>
            <xdr:cNvPr id="3089" name="Comment 9" hidden="1">
              <a:extLst>
                <a:ext uri="{FF2B5EF4-FFF2-40B4-BE49-F238E27FC236}">
                  <a16:creationId xmlns:a16="http://schemas.microsoft.com/office/drawing/2014/main" id="{DD462621-8A34-39DF-4782-560C86B44DE1}"/>
                </a:ext>
              </a:extLst>
            </xdr:cNvPr>
            <xdr:cNvSpPr txBox="1">
              <a:spLocks noChangeArrowheads="1"/>
            </xdr:cNvSpPr>
          </xdr:nvSpPr>
          <xdr:spPr bwMode="auto">
            <a:xfrm>
              <a:off x="3606800" y="8610600"/>
              <a:ext cx="1536700" cy="8255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1" i="0" u="none" strike="noStrike" baseline="0%">
                  <a:solidFill>
                    <a:srgbClr val="000000"/>
                  </a:solidFill>
                  <a:latin typeface="Tahoma" pitchFamily="2" charset="0"/>
                  <a:ea typeface="Tahoma" pitchFamily="2" charset="0"/>
                  <a:cs typeface="Tahoma" pitchFamily="2" charset="0"/>
                </a:rPr>
                <a:t>Calculates based on the lower of the Kelly Max Bet &amp; Rule 1 Max Margin.</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0</xdr:colOff>
          <xdr:row>58</xdr:row>
          <xdr:rowOff>114300</xdr:rowOff>
        </xdr:from>
        <xdr:to>
          <xdr:col>4</xdr:col>
          <xdr:colOff>0</xdr:colOff>
          <xdr:row>61</xdr:row>
          <xdr:rowOff>203200</xdr:rowOff>
        </xdr:to>
        <xdr:sp macro="" textlink="">
          <xdr:nvSpPr>
            <xdr:cNvPr id="3090" name="Comment 3" hidden="1">
              <a:extLst>
                <a:ext uri="{FF2B5EF4-FFF2-40B4-BE49-F238E27FC236}">
                  <a16:creationId xmlns:a16="http://schemas.microsoft.com/office/drawing/2014/main" id="{B69D5053-5CD6-EBBC-4C33-003FCD9E8376}"/>
                </a:ext>
              </a:extLst>
            </xdr:cNvPr>
            <xdr:cNvSpPr txBox="1">
              <a:spLocks noChangeArrowheads="1"/>
            </xdr:cNvSpPr>
          </xdr:nvSpPr>
          <xdr:spPr bwMode="auto">
            <a:xfrm>
              <a:off x="3606800" y="12065000"/>
              <a:ext cx="1054100" cy="7112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1" i="0" u="none" strike="noStrike" baseline="0%">
                  <a:solidFill>
                    <a:srgbClr val="000000"/>
                  </a:solidFill>
                  <a:latin typeface="Tahoma" pitchFamily="2" charset="0"/>
                  <a:ea typeface="Tahoma" pitchFamily="2" charset="0"/>
                  <a:cs typeface="Tahoma" pitchFamily="2" charset="0"/>
                </a:rPr>
                <a:t>Enter "OPEN" or "CLOSED" to enable performance summary</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927100</xdr:colOff>
          <xdr:row>54</xdr:row>
          <xdr:rowOff>203200</xdr:rowOff>
        </xdr:from>
        <xdr:to>
          <xdr:col>5</xdr:col>
          <xdr:colOff>215900</xdr:colOff>
          <xdr:row>59</xdr:row>
          <xdr:rowOff>12700</xdr:rowOff>
        </xdr:to>
        <xdr:sp macro="" textlink="">
          <xdr:nvSpPr>
            <xdr:cNvPr id="3091" name="Comment 5" hidden="1">
              <a:extLst>
                <a:ext uri="{FF2B5EF4-FFF2-40B4-BE49-F238E27FC236}">
                  <a16:creationId xmlns:a16="http://schemas.microsoft.com/office/drawing/2014/main" id="{3E2E242B-BF57-9373-9743-00AD39680C5F}"/>
                </a:ext>
              </a:extLst>
            </xdr:cNvPr>
            <xdr:cNvSpPr txBox="1">
              <a:spLocks noChangeArrowheads="1"/>
            </xdr:cNvSpPr>
          </xdr:nvSpPr>
          <xdr:spPr bwMode="auto">
            <a:xfrm>
              <a:off x="4584700" y="11303000"/>
              <a:ext cx="1295400" cy="863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Input only required if trade is closed with a debit</a:t>
              </a:r>
            </a:p>
          </xdr:txBody>
        </xdr:sp>
        <xdr:clientData/>
      </xdr:twoCellAnchor>
    </mc:Fallback>
  </mc:AlternateContent>
</xdr:wsDr>
</file>

<file path=xl/drawings/drawing3.xml><?xml version="1.0" encoding="utf-8"?>
<xdr:wsDr xmlns:xdr="http://purl.oclc.org/ooxml/drawingml/spreadsheetDrawing" xmlns:a="http://purl.oclc.org/ooxml/drawingml/main">
  <xdr:twoCellAnchor editAs="oneCell">
    <xdr:from>
      <xdr:col>2</xdr:col>
      <xdr:colOff>1678215</xdr:colOff>
      <xdr:row>24</xdr:row>
      <xdr:rowOff>9071</xdr:rowOff>
    </xdr:from>
    <xdr:to>
      <xdr:col>4</xdr:col>
      <xdr:colOff>1160279</xdr:colOff>
      <xdr:row>27</xdr:row>
      <xdr:rowOff>65260</xdr:rowOff>
    </xdr:to>
    <xdr:pic>
      <xdr:nvPicPr>
        <xdr:cNvPr id="2" name="Picture 1">
          <a:extLst>
            <a:ext uri="{FF2B5EF4-FFF2-40B4-BE49-F238E27FC236}">
              <a16:creationId xmlns:a16="http://schemas.microsoft.com/office/drawing/2014/main" id="{5CAC56D2-44B2-9E43-AFB9-5A7F193F51EF}"/>
            </a:ext>
          </a:extLst>
        </xdr:cNvPr>
        <xdr:cNvPicPr>
          <a:picLocks noChangeAspect="1"/>
        </xdr:cNvPicPr>
      </xdr:nvPicPr>
      <xdr:blipFill>
        <a:blip xmlns:r="http://purl.oclc.org/ooxml/officeDocument/relationships" r:embed="rId1"/>
        <a:stretch>
          <a:fillRect/>
        </a:stretch>
      </xdr:blipFill>
      <xdr:spPr>
        <a:xfrm>
          <a:off x="2140858" y="4962071"/>
          <a:ext cx="3028992" cy="654903"/>
        </a:xfrm>
        <a:prstGeom prst="rect">
          <a:avLst/>
        </a:prstGeom>
      </xdr:spPr>
    </xdr:pic>
    <xdr:clientData/>
  </xdr:twoCellAnchor>
  <xdr:twoCellAnchor editAs="oneCell">
    <xdr:from>
      <xdr:col>2</xdr:col>
      <xdr:colOff>108857</xdr:colOff>
      <xdr:row>2</xdr:row>
      <xdr:rowOff>36285</xdr:rowOff>
    </xdr:from>
    <xdr:to>
      <xdr:col>2</xdr:col>
      <xdr:colOff>793818</xdr:colOff>
      <xdr:row>2</xdr:row>
      <xdr:rowOff>339061</xdr:rowOff>
    </xdr:to>
    <xdr:pic>
      <xdr:nvPicPr>
        <xdr:cNvPr id="3" name="Picture 2">
          <a:extLst>
            <a:ext uri="{FF2B5EF4-FFF2-40B4-BE49-F238E27FC236}">
              <a16:creationId xmlns:a16="http://schemas.microsoft.com/office/drawing/2014/main" id="{D01591CD-33B0-1B40-9D50-33202AA41835}"/>
            </a:ext>
          </a:extLst>
        </xdr:cNvPr>
        <xdr:cNvPicPr>
          <a:picLocks noChangeAspect="1"/>
        </xdr:cNvPicPr>
      </xdr:nvPicPr>
      <xdr:blipFill>
        <a:blip xmlns:r="http://purl.oclc.org/ooxml/officeDocument/relationships" r:embed="rId2"/>
        <a:stretch>
          <a:fillRect/>
        </a:stretch>
      </xdr:blipFill>
      <xdr:spPr>
        <a:xfrm>
          <a:off x="571500" y="471714"/>
          <a:ext cx="684961" cy="302776"/>
        </a:xfrm>
        <a:prstGeom prst="rect">
          <a:avLst/>
        </a:prstGeom>
      </xdr:spPr>
    </xdr:pic>
    <xdr:clientData/>
  </xdr:twoCellAnchor>
  <xdr:twoCellAnchor editAs="oneCell">
    <xdr:from>
      <xdr:col>2</xdr:col>
      <xdr:colOff>108855</xdr:colOff>
      <xdr:row>14</xdr:row>
      <xdr:rowOff>36284</xdr:rowOff>
    </xdr:from>
    <xdr:to>
      <xdr:col>2</xdr:col>
      <xdr:colOff>793816</xdr:colOff>
      <xdr:row>14</xdr:row>
      <xdr:rowOff>339060</xdr:rowOff>
    </xdr:to>
    <xdr:pic>
      <xdr:nvPicPr>
        <xdr:cNvPr id="4" name="Picture 3">
          <a:extLst>
            <a:ext uri="{FF2B5EF4-FFF2-40B4-BE49-F238E27FC236}">
              <a16:creationId xmlns:a16="http://schemas.microsoft.com/office/drawing/2014/main" id="{0A6A5CD0-9621-1E42-A0CD-FCAC9EDFBC39}"/>
            </a:ext>
          </a:extLst>
        </xdr:cNvPr>
        <xdr:cNvPicPr>
          <a:picLocks noChangeAspect="1"/>
        </xdr:cNvPicPr>
      </xdr:nvPicPr>
      <xdr:blipFill>
        <a:blip xmlns:r="http://purl.oclc.org/ooxml/officeDocument/relationships" r:embed="rId2"/>
        <a:stretch>
          <a:fillRect/>
        </a:stretch>
      </xdr:blipFill>
      <xdr:spPr>
        <a:xfrm>
          <a:off x="571498" y="2848427"/>
          <a:ext cx="684961" cy="302776"/>
        </a:xfrm>
        <a:prstGeom prst="rect">
          <a:avLst/>
        </a:prstGeom>
      </xdr:spPr>
    </xdr:pic>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tint val="100%"/>
                <a:shade val="100%"/>
                <a:satMod val="130%"/>
              </a:schemeClr>
            </a:gs>
            <a:gs pos="100%">
              <a:schemeClr val="phClr">
                <a:tint val="50%"/>
                <a:shade val="100%"/>
                <a:satMod val="350%"/>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1.xml"/></Relationships>
</file>

<file path=xl/worksheets/_rels/sheet2.xml.rels><?xml version="1.0" encoding="UTF-8" standalone="yes"?>
<Relationships xmlns="http://schemas.openxmlformats.org/package/2006/relationships"><Relationship Id="rId3" Type="http://purl.oclc.org/ooxml/officeDocument/relationships/comments" Target="../comments2.xml"/><Relationship Id="rId2" Type="http://schemas.openxmlformats.org/officeDocument/2006/relationships/vmlDrawing" Target="../drawings/vmlDrawing2.vml"/><Relationship Id="rId1" Type="http://purl.oclc.org/ooxml/officeDocument/relationships/drawing" Target="../drawings/drawing2.xml"/></Relationships>
</file>

<file path=xl/worksheets/_rels/sheet3.xml.rels><?xml version="1.0" encoding="UTF-8" standalone="yes"?>
<Relationships xmlns="http://schemas.openxmlformats.org/package/2006/relationships"><Relationship Id="rId1" Type="http://purl.oclc.org/ooxml/officeDocument/relationships/drawing" Target="../drawings/drawing3.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E73B1-F6B7-E746-BE89-8090FAF9C5D9}">
  <sheetPr codeName="Sheet1">
    <tabColor theme="4"/>
  </sheetPr>
  <dimension ref="A1:ADF2003"/>
  <sheetViews>
    <sheetView tabSelected="1" zoomScale="110" zoomScaleNormal="110" workbookViewId="0">
      <pane xSplit="4" ySplit="8" topLeftCell="E9" activePane="bottomRight" state="frozen"/>
      <selection pane="topRight" activeCell="E1" sqref="E1"/>
      <selection pane="bottomLeft" activeCell="A9" sqref="A9"/>
      <selection pane="bottomRight" activeCell="EI73" sqref="EI73"/>
    </sheetView>
  </sheetViews>
  <sheetFormatPr baseColWidth="10" defaultColWidth="2.6640625" defaultRowHeight="16" outlineLevelRow="1" x14ac:dyDescent="0.2"/>
  <cols>
    <col min="1" max="1" width="4.1640625" style="166" customWidth="1"/>
    <col min="2" max="2" width="31.6640625" style="222" customWidth="1"/>
    <col min="3" max="3" width="12.1640625" style="222" customWidth="1"/>
    <col min="4" max="4" width="0.6640625" style="222" customWidth="1"/>
    <col min="5" max="5" width="13.1640625" style="13" customWidth="1"/>
    <col min="6" max="6" width="2.6640625" style="166" customWidth="1"/>
    <col min="7" max="7" width="13.1640625" style="13" customWidth="1"/>
    <col min="8" max="8" width="2.6640625" style="166" customWidth="1"/>
    <col min="9" max="9" width="13.1640625" style="13" customWidth="1"/>
    <col min="10" max="10" width="2.6640625" style="166" customWidth="1"/>
    <col min="11" max="11" width="13.1640625" style="13" customWidth="1"/>
    <col min="12" max="12" width="2.6640625" style="166" customWidth="1"/>
    <col min="13" max="14" width="13.1640625" style="13" customWidth="1"/>
    <col min="15" max="15" width="2.6640625" style="166" customWidth="1"/>
    <col min="16" max="16" width="13.1640625" style="13" customWidth="1"/>
    <col min="17" max="17" width="2.6640625" style="166" customWidth="1"/>
    <col min="18" max="18" width="13.1640625" style="13" customWidth="1"/>
    <col min="19" max="19" width="2.6640625" style="166" customWidth="1"/>
    <col min="20" max="20" width="13.1640625" style="13" customWidth="1"/>
    <col min="21" max="21" width="2.6640625" style="166" customWidth="1"/>
    <col min="22" max="22" width="13.1640625" style="13" customWidth="1"/>
    <col min="23" max="23" width="2.6640625" style="166" customWidth="1"/>
    <col min="24" max="24" width="13.1640625" style="13" customWidth="1"/>
    <col min="25" max="25" width="2.6640625" style="166" customWidth="1"/>
    <col min="26" max="26" width="13.1640625" style="13" customWidth="1"/>
    <col min="27" max="27" width="2.6640625" style="166" customWidth="1"/>
    <col min="28" max="28" width="13.1640625" style="13" customWidth="1"/>
    <col min="29" max="29" width="2.6640625" style="166" customWidth="1"/>
    <col min="30" max="30" width="13.1640625" style="13" customWidth="1"/>
    <col min="31" max="31" width="2.6640625" style="166" customWidth="1"/>
    <col min="32" max="32" width="13.1640625" style="13" customWidth="1"/>
    <col min="33" max="33" width="2.6640625" style="166" customWidth="1"/>
    <col min="34" max="34" width="13.1640625" style="13" customWidth="1"/>
    <col min="35" max="35" width="2.6640625" style="166" customWidth="1"/>
    <col min="36" max="36" width="13.1640625" style="13" customWidth="1"/>
    <col min="37" max="37" width="2.6640625" style="166" customWidth="1"/>
    <col min="38" max="38" width="13.1640625" style="13" customWidth="1"/>
    <col min="39" max="39" width="2.6640625" style="166" customWidth="1"/>
    <col min="40" max="41" width="13.1640625" style="13" customWidth="1"/>
    <col min="42" max="42" width="2.6640625" style="166" customWidth="1"/>
    <col min="43" max="50" width="13.1640625" style="13" customWidth="1"/>
    <col min="51" max="51" width="2.6640625" style="166" customWidth="1"/>
    <col min="52" max="52" width="13.1640625" style="13" customWidth="1"/>
    <col min="53" max="53" width="2.6640625" style="166" customWidth="1"/>
    <col min="54" max="56" width="13.1640625" style="13" customWidth="1"/>
    <col min="57" max="57" width="2.6640625" style="166" customWidth="1"/>
    <col min="58" max="58" width="13.1640625" style="13" customWidth="1"/>
    <col min="59" max="59" width="2.6640625" style="166" customWidth="1"/>
    <col min="60" max="60" width="13.1640625" style="13" customWidth="1"/>
    <col min="61" max="61" width="2.6640625" style="166" customWidth="1"/>
    <col min="62" max="62" width="13.1640625" style="13" customWidth="1"/>
    <col min="63" max="63" width="2.6640625" style="166" customWidth="1"/>
    <col min="64" max="64" width="13.1640625" style="13" customWidth="1"/>
    <col min="65" max="65" width="2.6640625" style="166" customWidth="1"/>
    <col min="66" max="66" width="13.1640625" style="13" customWidth="1"/>
    <col min="67" max="67" width="2.6640625" style="166" customWidth="1"/>
    <col min="68" max="68" width="13.1640625" style="13" customWidth="1"/>
    <col min="69" max="69" width="2.6640625" style="166" customWidth="1"/>
    <col min="70" max="70" width="13.1640625" style="13" customWidth="1"/>
    <col min="71" max="71" width="2.6640625" style="166" customWidth="1"/>
    <col min="72" max="72" width="13.1640625" style="13" customWidth="1"/>
    <col min="73" max="73" width="2.6640625" style="166" customWidth="1"/>
    <col min="74" max="74" width="13.1640625" style="13" customWidth="1"/>
    <col min="75" max="75" width="2.6640625" style="166" customWidth="1"/>
    <col min="76" max="76" width="13.1640625" style="13" customWidth="1"/>
    <col min="77" max="77" width="2.6640625" style="166" customWidth="1"/>
    <col min="78" max="78" width="13.1640625" style="13" customWidth="1"/>
    <col min="79" max="79" width="2.6640625" style="166" customWidth="1"/>
    <col min="80" max="80" width="13.1640625" style="13" customWidth="1"/>
    <col min="81" max="81" width="2.6640625" style="166" customWidth="1"/>
    <col min="82" max="82" width="13.1640625" style="13" customWidth="1"/>
    <col min="83" max="83" width="2.6640625" style="166" customWidth="1"/>
    <col min="84" max="84" width="13.1640625" style="13" customWidth="1"/>
    <col min="85" max="85" width="2.6640625" style="166" customWidth="1"/>
    <col min="86" max="86" width="13.1640625" style="13" customWidth="1"/>
    <col min="87" max="87" width="2.6640625" style="166" customWidth="1"/>
    <col min="88" max="88" width="13.1640625" style="13" customWidth="1"/>
    <col min="89" max="89" width="2.6640625" style="166" customWidth="1"/>
    <col min="90" max="91" width="13.1640625" style="13" customWidth="1"/>
    <col min="92" max="92" width="2.6640625" style="166" customWidth="1"/>
    <col min="93" max="93" width="13.1640625" style="13" customWidth="1"/>
    <col min="94" max="94" width="2.6640625" style="166" customWidth="1"/>
    <col min="95" max="95" width="13.1640625" style="13" customWidth="1"/>
    <col min="96" max="96" width="2.6640625" style="166" customWidth="1"/>
    <col min="97" max="97" width="13.1640625" style="13" customWidth="1"/>
    <col min="98" max="98" width="2.6640625" style="166" customWidth="1"/>
    <col min="99" max="99" width="13.1640625" style="13" customWidth="1"/>
    <col min="100" max="100" width="2.6640625" style="166" customWidth="1"/>
    <col min="101" max="101" width="13.1640625" style="13" customWidth="1"/>
    <col min="102" max="102" width="2.6640625" style="166" customWidth="1"/>
    <col min="103" max="103" width="13.1640625" style="13" customWidth="1"/>
    <col min="104" max="104" width="2.6640625" style="166" customWidth="1"/>
    <col min="105" max="105" width="13.1640625" style="13" customWidth="1"/>
    <col min="106" max="106" width="2.6640625" style="166" customWidth="1"/>
    <col min="107" max="107" width="13.1640625" style="13" customWidth="1"/>
    <col min="108" max="108" width="2.6640625" style="166" customWidth="1"/>
    <col min="109" max="109" width="13.1640625" style="13" customWidth="1"/>
    <col min="110" max="110" width="2.6640625" style="166" customWidth="1"/>
    <col min="111" max="111" width="13.1640625" style="13" customWidth="1"/>
    <col min="112" max="112" width="2.6640625" style="166" customWidth="1"/>
    <col min="113" max="113" width="13.1640625" style="13" customWidth="1"/>
    <col min="114" max="114" width="2.6640625" style="166" customWidth="1"/>
    <col min="115" max="116" width="13.1640625" style="13" customWidth="1"/>
    <col min="117" max="117" width="2.6640625" style="7" customWidth="1"/>
    <col min="118" max="118" width="13.1640625" style="13" customWidth="1"/>
    <col min="119" max="119" width="2.6640625" style="166" customWidth="1"/>
    <col min="120" max="120" width="13.1640625" style="13" customWidth="1"/>
    <col min="121" max="121" width="2.6640625" style="166" customWidth="1"/>
    <col min="122" max="122" width="13.1640625" style="13" customWidth="1"/>
    <col min="123" max="123" width="2.6640625" style="166" customWidth="1"/>
    <col min="124" max="124" width="13.1640625" style="13" customWidth="1"/>
    <col min="125" max="125" width="2.6640625" style="166" customWidth="1"/>
    <col min="126" max="126" width="13.1640625" style="13" customWidth="1"/>
    <col min="127" max="127" width="2.6640625" style="166" customWidth="1"/>
    <col min="128" max="129" width="13.1640625" style="13" customWidth="1"/>
    <col min="130" max="130" width="2.6640625" style="166" customWidth="1"/>
    <col min="131" max="131" width="13.1640625" style="13" customWidth="1"/>
    <col min="132" max="132" width="2.6640625" style="166" customWidth="1"/>
    <col min="133" max="133" width="13.1640625" style="13" customWidth="1"/>
    <col min="134" max="134" width="2.6640625" style="166" customWidth="1"/>
    <col min="135" max="135" width="13.1640625" style="13" customWidth="1"/>
    <col min="136" max="136" width="2.6640625" style="166" customWidth="1"/>
    <col min="137" max="137" width="13.1640625" style="13" customWidth="1"/>
    <col min="138" max="138" width="2.6640625" style="166" customWidth="1"/>
    <col min="139" max="139" width="13.1640625" style="13" customWidth="1"/>
    <col min="140" max="140" width="2.6640625" style="166" customWidth="1"/>
    <col min="141" max="141" width="13.1640625" style="13" customWidth="1"/>
    <col min="142" max="142" width="2.6640625" style="166" customWidth="1"/>
    <col min="143" max="143" width="13.1640625" style="13" customWidth="1"/>
    <col min="144" max="144" width="2.6640625" style="166" customWidth="1"/>
    <col min="145" max="145" width="13.1640625" style="13" customWidth="1"/>
    <col min="146" max="146" width="2.6640625" style="166" customWidth="1"/>
    <col min="147" max="147" width="13.1640625" style="13" customWidth="1"/>
    <col min="148" max="148" width="2.6640625" style="166" customWidth="1"/>
    <col min="149" max="149" width="13.1640625" style="13" customWidth="1"/>
    <col min="150" max="150" width="2.6640625" style="166" customWidth="1"/>
    <col min="151" max="151" width="13.1640625" style="13" customWidth="1"/>
    <col min="152" max="152" width="2.6640625" style="166" customWidth="1"/>
    <col min="155" max="155" width="13.1640625" style="13" customWidth="1"/>
    <col min="156" max="156" width="2.6640625" style="166" customWidth="1"/>
    <col min="157" max="158" width="13.1640625" style="13" customWidth="1"/>
    <col min="159" max="159" width="2.6640625" style="166" customWidth="1"/>
    <col min="160" max="161" width="13.1640625" style="13" customWidth="1"/>
    <col min="162" max="162" width="2.6640625" style="166" customWidth="1"/>
    <col min="163" max="163" width="13.1640625" style="13" customWidth="1"/>
    <col min="164" max="164" width="2.6640625" style="166" customWidth="1"/>
    <col min="165" max="166" width="13.1640625" style="13" customWidth="1"/>
    <col min="167" max="167" width="2.6640625" style="166" customWidth="1"/>
    <col min="168" max="168" width="13.1640625" style="13" customWidth="1"/>
    <col min="169" max="169" width="2.6640625" style="166" customWidth="1"/>
    <col min="170" max="170" width="13.1640625" style="13" customWidth="1"/>
    <col min="171" max="171" width="2.6640625" style="166" customWidth="1"/>
    <col min="172" max="172" width="13.1640625" style="13" customWidth="1"/>
    <col min="173" max="173" width="2.6640625" style="166" customWidth="1"/>
    <col min="174" max="174" width="13.1640625" style="13" customWidth="1"/>
    <col min="175" max="175" width="2.6640625" style="166" customWidth="1"/>
    <col min="176" max="176" width="13.1640625" style="13" customWidth="1"/>
    <col min="177" max="177" width="2.6640625" style="166" customWidth="1"/>
    <col min="178" max="178" width="13.1640625" style="13" customWidth="1"/>
    <col min="179" max="179" width="2.6640625" style="166" customWidth="1"/>
    <col min="180" max="180" width="13.1640625" style="13" customWidth="1"/>
    <col min="181" max="181" width="2.6640625" style="166" customWidth="1"/>
    <col min="182" max="182" width="13.1640625" style="13" customWidth="1"/>
    <col min="183" max="183" width="2.6640625" style="166" customWidth="1"/>
    <col min="184" max="184" width="13.1640625" style="13" customWidth="1"/>
    <col min="185" max="674" width="2.6640625" style="166" customWidth="1"/>
    <col min="675" max="16384" width="2.6640625" style="166"/>
  </cols>
  <sheetData>
    <row r="1" spans="1:786" ht="40.5" customHeight="1" thickTop="1" thickBot="1" x14ac:dyDescent="0.25">
      <c r="A1" s="164"/>
      <c r="B1" s="320"/>
      <c r="C1" s="321"/>
      <c r="D1" s="165"/>
      <c r="E1" s="318" t="str">
        <f>E4&amp;" RULE ONE CALL"</f>
        <v>SLV RULE ONE CALL</v>
      </c>
      <c r="G1" s="318" t="str">
        <f>G4&amp;" RULE ONE CALL"</f>
        <v>GDX RULE ONE CALL</v>
      </c>
      <c r="I1" s="316" t="str">
        <f>I4&amp;" ROCT PUT"</f>
        <v>GDX ROCT PUT</v>
      </c>
      <c r="K1" s="318" t="str">
        <f>K4&amp;" ROCT CALL"</f>
        <v>GDX ROCT CALL</v>
      </c>
      <c r="M1" s="316" t="str">
        <f>M4&amp;" ROCT PUT"</f>
        <v>NKE ROCT PUT</v>
      </c>
      <c r="N1" s="316" t="str">
        <f>N4&amp;" ROCT PUT"</f>
        <v>NKE ROCT PUT</v>
      </c>
      <c r="P1" s="316" t="str">
        <f>P4&amp;" ROCT PUT"</f>
        <v>SLV ROCT PUT</v>
      </c>
      <c r="R1" s="316" t="str">
        <f>R4&amp;" ROCT PUT"</f>
        <v>GDXY ROCT PUT</v>
      </c>
      <c r="T1" s="316" t="str">
        <f>T4&amp;" ROCT PUT"</f>
        <v>SLV ROCT PUT</v>
      </c>
      <c r="V1" s="316" t="str">
        <f>V4&amp;" ROCT PUT"</f>
        <v>GDX ROCT PUT</v>
      </c>
      <c r="X1" s="316" t="str">
        <f>X4&amp;" ROCT PUT"</f>
        <v>SLV ROCT PUT</v>
      </c>
      <c r="Z1" s="318" t="str">
        <f>Z4&amp;" ROCT CALL"</f>
        <v>SLV ROCT CALL</v>
      </c>
      <c r="AB1" s="318" t="str">
        <f>AB4&amp;" ROCT CALL"</f>
        <v>TSLA ROCT CALL</v>
      </c>
      <c r="AD1" s="318" t="str">
        <f>AD4&amp;" ROCT CALL"</f>
        <v>NKE ROCT CALL</v>
      </c>
      <c r="AF1" s="316" t="str">
        <f>AF4&amp;" ROCT PUT"</f>
        <v>GDX ROCT PUT</v>
      </c>
      <c r="AH1" s="318" t="str">
        <f>AH4&amp;" ROCT CALL"</f>
        <v>TSLA ROCT CALL</v>
      </c>
      <c r="AJ1" s="318" t="str">
        <f>AJ4&amp;" ROCT CALL"</f>
        <v>TSLA ROCT CALL</v>
      </c>
      <c r="AL1" s="318" t="str">
        <f>AL4&amp;" ROCT CALL"</f>
        <v>NKE ROCT CALL</v>
      </c>
      <c r="AN1" s="316" t="str">
        <f>AN4&amp;" ROCT PUT"</f>
        <v>NKE ROCT PUT</v>
      </c>
      <c r="AO1" s="316" t="str">
        <f>AO4&amp;" ROCT PUT"</f>
        <v>NKE ROCT PUT</v>
      </c>
      <c r="AQ1" s="318" t="str">
        <f t="shared" ref="AQ1:AX1" si="0">AQ4&amp;" ROCT CALL"</f>
        <v>TSLA ROCT CALL</v>
      </c>
      <c r="AR1" s="318" t="str">
        <f t="shared" si="0"/>
        <v>TSLA ROCT CALL</v>
      </c>
      <c r="AS1" s="318" t="str">
        <f t="shared" si="0"/>
        <v>TSLA ROCT CALL</v>
      </c>
      <c r="AT1" s="318" t="str">
        <f t="shared" si="0"/>
        <v>TSLA ROCT CALL</v>
      </c>
      <c r="AU1" s="318" t="str">
        <f t="shared" si="0"/>
        <v>TSLA ROCT CALL</v>
      </c>
      <c r="AV1" s="318" t="str">
        <f t="shared" si="0"/>
        <v>TSLA ROCT CALL</v>
      </c>
      <c r="AW1" s="318" t="str">
        <f t="shared" si="0"/>
        <v>TSLA ROCT CALL</v>
      </c>
      <c r="AX1" s="318" t="str">
        <f t="shared" si="0"/>
        <v>TSLA ROCT CALL</v>
      </c>
      <c r="AZ1" s="316" t="str">
        <f>AZ4&amp;" ROCT PUT"</f>
        <v>VST ROCT PUT</v>
      </c>
      <c r="BB1" s="318" t="str">
        <f>BB4&amp;" ROCT CALL"</f>
        <v>TSLA ROCT CALL</v>
      </c>
      <c r="BC1" s="318" t="str">
        <f>BC4&amp;" ROCT CALL"</f>
        <v>TSLA ROCT CALL</v>
      </c>
      <c r="BD1" s="318" t="str">
        <f>BD4&amp;" ROCT CALL"</f>
        <v>TSLA ROCT CALL</v>
      </c>
      <c r="BF1" s="318" t="str">
        <f>BF4&amp;" ROCT CALL"</f>
        <v>TSLA ROCT CALL</v>
      </c>
      <c r="BH1" s="316" t="str">
        <f>BH4&amp;" ROCT PUT"</f>
        <v>DHI ROCT PUT</v>
      </c>
      <c r="BJ1" s="316" t="str">
        <f>BJ4&amp;" ROCT PUT"</f>
        <v>LRCX ROCT PUT</v>
      </c>
      <c r="BL1" s="316" t="str">
        <f>BL4&amp;" ROCT PUT"</f>
        <v>SLV ROCT PUT</v>
      </c>
      <c r="BN1" s="316" t="str">
        <f>BN4&amp;" ROCT PUT"</f>
        <v>TOL ROCT PUT</v>
      </c>
      <c r="BP1" s="316" t="str">
        <f>BP4&amp;" ROCT PUT"</f>
        <v>GDX ROCT PUT</v>
      </c>
      <c r="BR1" s="316" t="str">
        <f>BR4&amp;" ROCT PUT"</f>
        <v>SLV ROCT PUT</v>
      </c>
      <c r="BT1" s="316" t="str">
        <f>BT4&amp;" ROCT PUT"</f>
        <v>GDX ROCT PUT</v>
      </c>
      <c r="BV1" s="318" t="str">
        <f>BV4&amp;" ROCT CALL"</f>
        <v>SLV ROCT CALL</v>
      </c>
      <c r="BX1" s="316" t="str">
        <f>BX4&amp;" ROCT PUT"</f>
        <v>GDX ROCT PUT</v>
      </c>
      <c r="BZ1" s="318" t="str">
        <f>BZ4&amp;" ROCT CALL"</f>
        <v>TSLA ROCT CALL</v>
      </c>
      <c r="CB1" s="316" t="str">
        <f>CB4&amp;" ROCT PUT"</f>
        <v>SLV ROCT PUT</v>
      </c>
      <c r="CD1" s="316" t="str">
        <f>CD4&amp;" ROCT PUT"</f>
        <v>RBLX ROCT PUT</v>
      </c>
      <c r="CF1" s="316" t="str">
        <f>CF4&amp;" ROCT PUT"</f>
        <v>GDX ROCT PUT</v>
      </c>
      <c r="CH1" s="316" t="str">
        <f>CH4&amp;" ROCT PUT"</f>
        <v>V ROCT PUT</v>
      </c>
      <c r="CJ1" s="316" t="str">
        <f>CJ4&amp;" ROCT PUT"</f>
        <v>SLV ROCT PUT</v>
      </c>
      <c r="CL1" s="316" t="str">
        <f>CL4&amp;" ROCT PUT"</f>
        <v>GDX ROCT PUT</v>
      </c>
      <c r="CM1" s="316" t="str">
        <f>CM4&amp;" ROCT PUT"</f>
        <v>GDX ROCT PUT</v>
      </c>
      <c r="CO1" s="316" t="str">
        <f>CO4&amp;" ROCT PUT"</f>
        <v>SLV ROCT PUT</v>
      </c>
      <c r="CQ1" s="316" t="str">
        <f>CQ4&amp;" ROCT PUT"</f>
        <v>INTC ROCT PUT</v>
      </c>
      <c r="CS1" s="316" t="str">
        <f>CS4&amp;" ROCT PUT"</f>
        <v>LULU ROCT PUT</v>
      </c>
      <c r="CU1" s="316" t="str">
        <f>CU4&amp;" ROCT PUT"</f>
        <v>GDX ROCT PUT</v>
      </c>
      <c r="CW1" s="316" t="str">
        <f>CW4&amp;" ROCT PUT"</f>
        <v>SLV ROCT PUT</v>
      </c>
      <c r="CY1" s="316" t="str">
        <f>CY4&amp;" ROCT PUT"</f>
        <v>SLV ROCT PUT</v>
      </c>
      <c r="DA1" s="316" t="str">
        <f>DA4&amp;" ROCT PUT"</f>
        <v>GDX ROCT PUT</v>
      </c>
      <c r="DC1" s="316" t="str">
        <f>DC4&amp;" ROCT PUT"</f>
        <v>GDX ROCT PUT</v>
      </c>
      <c r="DE1" s="316" t="str">
        <f>DE4&amp;" ROCT PUT"</f>
        <v>TOL ROCT PUT</v>
      </c>
      <c r="DG1" s="316" t="str">
        <f>DG4&amp;" ROCT PUT"</f>
        <v>LULU ROCT PUT</v>
      </c>
      <c r="DI1" s="316" t="str">
        <f>DI4&amp;" RULE ONE PUT"</f>
        <v>GDXY RULE ONE PUT</v>
      </c>
      <c r="DK1" s="318" t="str">
        <f>DK4&amp;" ROCT CALL"</f>
        <v>NKE ROCT CALL</v>
      </c>
      <c r="DL1" s="318" t="str">
        <f>DL4&amp;" ROCT CALL"</f>
        <v>NKE ROCT CALL</v>
      </c>
      <c r="DN1" s="316" t="str">
        <f>DN4&amp;" ROCT PUT"</f>
        <v>SLV ROCT PUT</v>
      </c>
      <c r="DP1" s="316" t="str">
        <f>DP4&amp;" ROCT PUT"</f>
        <v>GDX ROCT PUT</v>
      </c>
      <c r="DR1" s="316" t="str">
        <f>DR4&amp;" ROCT PUT"</f>
        <v>GDX ROCT PUT</v>
      </c>
      <c r="DT1" s="316" t="str">
        <f>DT4&amp;" ROCT PUT"</f>
        <v>LOW ROCT PUT</v>
      </c>
      <c r="DV1" s="316" t="str">
        <f>DV4&amp;" ROCT PUT"</f>
        <v>CROX ROCT PUT</v>
      </c>
      <c r="DX1" s="318" t="str">
        <f>DX4&amp;" RULE ONE CALL"</f>
        <v>TSLA RULE ONE CALL</v>
      </c>
      <c r="DY1" s="318" t="str">
        <f>DY4&amp;" RULE ONE CALL"</f>
        <v>TSLA RULE ONE CALL</v>
      </c>
      <c r="EA1" s="316" t="str">
        <f>EA4&amp;" ROCT PUT"</f>
        <v>ENPH ROCT PUT</v>
      </c>
      <c r="EC1" s="318" t="str">
        <f>EC4&amp;" RULE ONE CALL"</f>
        <v>TSLA RULE ONE CALL</v>
      </c>
      <c r="EE1" s="316" t="str">
        <f>EE4&amp;" ROCT PUT"</f>
        <v>TOL ROCT PUT</v>
      </c>
      <c r="EG1" s="316" t="str">
        <f>EG4&amp;" ROCT PUT"</f>
        <v>ASML ROCT PUT</v>
      </c>
      <c r="EI1" s="318" t="str">
        <f>EI4&amp;" RULE ONE CALL"</f>
        <v>TSLA RULE ONE CALL</v>
      </c>
      <c r="EK1" s="318" t="str">
        <f>EK4&amp;" RULE ONE CALL"</f>
        <v>TSLA RULE ONE CALL</v>
      </c>
      <c r="EM1" s="316" t="str">
        <f>EM4&amp;" ROCT PUT"</f>
        <v>AVGO ROCT PUT</v>
      </c>
      <c r="EO1" s="318" t="str">
        <f>EO4&amp;" ROCT CALL"</f>
        <v>TSLA ROCT CALL</v>
      </c>
      <c r="EQ1" s="316" t="str">
        <f>EQ4&amp;" ROCT PUT"</f>
        <v>V ROCT PUT</v>
      </c>
      <c r="ES1" s="318" t="str">
        <f>ES4&amp;" ROCT CALL"</f>
        <v>TSLA ROCT CALL</v>
      </c>
      <c r="EU1" s="318" t="str">
        <f>EU4&amp;" ROCT CALL"</f>
        <v>TSLA ROCT CALL</v>
      </c>
      <c r="EY1" s="316" t="str">
        <f>EY4&amp;" ROCT PUT"</f>
        <v>GDX ROCT PUT</v>
      </c>
      <c r="FA1" s="316" t="str">
        <f>FA4&amp;" ROCT PUT"</f>
        <v>GDX ROCT PUT</v>
      </c>
      <c r="FB1" s="316" t="str">
        <f>FB4&amp;" ROCT PUT"</f>
        <v>GDX ROCT PUT</v>
      </c>
      <c r="FD1" s="316" t="str">
        <f>FD4&amp;" ROCT PUT"</f>
        <v>GDX ROCT PUT</v>
      </c>
      <c r="FE1" s="316" t="str">
        <f>FE4&amp;" ROCT PUT"</f>
        <v>GDX ROCT PUT</v>
      </c>
      <c r="FG1" s="316" t="str">
        <f>FG4&amp;" ROCT PUT"</f>
        <v>VZ ROCT PUT</v>
      </c>
      <c r="FI1" s="318" t="str">
        <f>FI4&amp;" ROCT CALL"</f>
        <v>TSLA ROCT CALL</v>
      </c>
      <c r="FJ1" s="318" t="str">
        <f>FJ4&amp;" ROCT CALL"</f>
        <v>TSLA ROCT CALL</v>
      </c>
      <c r="FL1" s="316" t="str">
        <f>FL4&amp;" ROCT PUT"</f>
        <v>SLV ROCT PUT</v>
      </c>
      <c r="FN1" s="316" t="str">
        <f>FN4&amp;" ROCT PUT"</f>
        <v>VZ ROCT PUT</v>
      </c>
      <c r="FP1" s="316" t="str">
        <f>FP4&amp;" ROCT PUT"</f>
        <v>GDXY ROCT PUT</v>
      </c>
      <c r="FR1" s="316" t="str">
        <f>FR4&amp;" ROCT PUT"</f>
        <v>CELH ROCT PUT</v>
      </c>
      <c r="FT1" s="318" t="str">
        <f>FT4&amp;" RULE ONE CALL"</f>
        <v>TSLA RULE ONE CALL</v>
      </c>
      <c r="FV1" s="316" t="str">
        <f>FV4&amp;" ROCT PUT"</f>
        <v>SLV ROCT PUT</v>
      </c>
      <c r="FX1" s="316" t="str">
        <f>FX4&amp;" ROCT PUT"</f>
        <v>RIVN ROCT PUT</v>
      </c>
      <c r="FZ1" s="316" t="str">
        <f>FZ4&amp;" ROCT PUT"</f>
        <v>CROX ROCT PUT</v>
      </c>
      <c r="GB1" s="316" t="str">
        <f>GB4&amp;" ROCT PUT"</f>
        <v>GDXY ROCT PUT</v>
      </c>
    </row>
    <row r="2" spans="1:786" s="169" customFormat="1" ht="5" customHeight="1" thickTop="1" thickBot="1" x14ac:dyDescent="0.25">
      <c r="A2" s="167"/>
      <c r="B2" s="349"/>
      <c r="C2" s="350"/>
      <c r="D2" s="168"/>
      <c r="E2" s="319"/>
      <c r="F2" s="166"/>
      <c r="G2" s="319"/>
      <c r="H2" s="166"/>
      <c r="I2" s="317"/>
      <c r="J2" s="166"/>
      <c r="K2" s="319"/>
      <c r="L2" s="166"/>
      <c r="M2" s="317"/>
      <c r="N2" s="317"/>
      <c r="O2" s="166"/>
      <c r="P2" s="317"/>
      <c r="Q2" s="166"/>
      <c r="R2" s="317"/>
      <c r="S2" s="166"/>
      <c r="T2" s="317"/>
      <c r="U2" s="166"/>
      <c r="V2" s="317"/>
      <c r="W2" s="166"/>
      <c r="X2" s="317"/>
      <c r="Y2" s="166"/>
      <c r="Z2" s="319"/>
      <c r="AA2" s="166"/>
      <c r="AB2" s="319"/>
      <c r="AC2" s="166"/>
      <c r="AD2" s="319"/>
      <c r="AE2" s="166"/>
      <c r="AF2" s="317"/>
      <c r="AG2" s="166"/>
      <c r="AH2" s="319"/>
      <c r="AI2" s="166"/>
      <c r="AJ2" s="319"/>
      <c r="AK2" s="166"/>
      <c r="AL2" s="319"/>
      <c r="AM2" s="166"/>
      <c r="AN2" s="317"/>
      <c r="AO2" s="317"/>
      <c r="AP2" s="166"/>
      <c r="AQ2" s="319"/>
      <c r="AR2" s="319"/>
      <c r="AS2" s="319"/>
      <c r="AT2" s="319"/>
      <c r="AU2" s="319"/>
      <c r="AV2" s="319"/>
      <c r="AW2" s="319"/>
      <c r="AX2" s="319"/>
      <c r="AY2" s="166"/>
      <c r="AZ2" s="317"/>
      <c r="BA2" s="166"/>
      <c r="BB2" s="319"/>
      <c r="BC2" s="319"/>
      <c r="BD2" s="319"/>
      <c r="BE2" s="166"/>
      <c r="BF2" s="319"/>
      <c r="BG2" s="166"/>
      <c r="BH2" s="317"/>
      <c r="BI2" s="166"/>
      <c r="BJ2" s="317"/>
      <c r="BK2" s="166"/>
      <c r="BL2" s="317"/>
      <c r="BM2" s="166"/>
      <c r="BN2" s="317"/>
      <c r="BO2" s="166"/>
      <c r="BP2" s="317"/>
      <c r="BQ2" s="166"/>
      <c r="BR2" s="317"/>
      <c r="BS2" s="166"/>
      <c r="BT2" s="317"/>
      <c r="BU2" s="166"/>
      <c r="BV2" s="319"/>
      <c r="BW2" s="166"/>
      <c r="BX2" s="317"/>
      <c r="BY2" s="166"/>
      <c r="BZ2" s="319"/>
      <c r="CA2" s="166"/>
      <c r="CB2" s="317"/>
      <c r="CC2" s="166"/>
      <c r="CD2" s="317"/>
      <c r="CE2" s="166"/>
      <c r="CF2" s="317"/>
      <c r="CG2" s="166"/>
      <c r="CH2" s="317"/>
      <c r="CI2" s="166"/>
      <c r="CJ2" s="317"/>
      <c r="CK2" s="166"/>
      <c r="CL2" s="317"/>
      <c r="CM2" s="317"/>
      <c r="CN2" s="166"/>
      <c r="CO2" s="317"/>
      <c r="CP2" s="166"/>
      <c r="CQ2" s="317"/>
      <c r="CR2" s="166"/>
      <c r="CS2" s="317"/>
      <c r="CT2" s="166"/>
      <c r="CU2" s="317"/>
      <c r="CV2" s="166"/>
      <c r="CW2" s="317"/>
      <c r="CX2" s="166"/>
      <c r="CY2" s="317"/>
      <c r="CZ2" s="166"/>
      <c r="DA2" s="317"/>
      <c r="DB2" s="166"/>
      <c r="DC2" s="317"/>
      <c r="DD2" s="166"/>
      <c r="DE2" s="317"/>
      <c r="DF2" s="166"/>
      <c r="DG2" s="317"/>
      <c r="DH2" s="166"/>
      <c r="DI2" s="317"/>
      <c r="DJ2" s="166"/>
      <c r="DK2" s="319"/>
      <c r="DL2" s="319"/>
      <c r="DM2" s="7"/>
      <c r="DN2" s="317"/>
      <c r="DO2" s="166"/>
      <c r="DP2" s="317"/>
      <c r="DQ2" s="166"/>
      <c r="DR2" s="317"/>
      <c r="DS2" s="166"/>
      <c r="DT2" s="317"/>
      <c r="DU2" s="166"/>
      <c r="DV2" s="317"/>
      <c r="DW2" s="166"/>
      <c r="DX2" s="319"/>
      <c r="DY2" s="319"/>
      <c r="DZ2" s="166"/>
      <c r="EA2" s="317"/>
      <c r="EB2" s="166"/>
      <c r="EC2" s="319"/>
      <c r="ED2" s="166"/>
      <c r="EE2" s="317"/>
      <c r="EF2" s="166"/>
      <c r="EG2" s="317"/>
      <c r="EH2" s="166"/>
      <c r="EI2" s="319"/>
      <c r="EJ2" s="166"/>
      <c r="EK2" s="319"/>
      <c r="EL2" s="166"/>
      <c r="EM2" s="317"/>
      <c r="EN2" s="166"/>
      <c r="EO2" s="319"/>
      <c r="EP2" s="166"/>
      <c r="EQ2" s="317"/>
      <c r="ER2" s="166"/>
      <c r="ES2" s="319"/>
      <c r="ET2" s="166"/>
      <c r="EU2" s="319"/>
      <c r="EV2" s="166"/>
      <c r="EY2" s="317"/>
      <c r="EZ2" s="166"/>
      <c r="FA2" s="317"/>
      <c r="FB2" s="317"/>
      <c r="FC2" s="166"/>
      <c r="FD2" s="317"/>
      <c r="FE2" s="317"/>
      <c r="FF2" s="166"/>
      <c r="FG2" s="317"/>
      <c r="FH2" s="166"/>
      <c r="FI2" s="319"/>
      <c r="FJ2" s="319"/>
      <c r="FK2" s="166"/>
      <c r="FL2" s="317"/>
      <c r="FM2" s="166"/>
      <c r="FN2" s="317"/>
      <c r="FO2" s="166"/>
      <c r="FP2" s="317"/>
      <c r="FQ2" s="166"/>
      <c r="FR2" s="317"/>
      <c r="FS2" s="166"/>
      <c r="FT2" s="319"/>
      <c r="FU2" s="166"/>
      <c r="FV2" s="317"/>
      <c r="FW2" s="166"/>
      <c r="FX2" s="317"/>
      <c r="FY2" s="166"/>
      <c r="FZ2" s="317"/>
      <c r="GA2" s="166"/>
      <c r="GB2" s="317"/>
      <c r="GC2" s="166"/>
      <c r="GD2" s="166"/>
      <c r="GE2" s="166"/>
      <c r="GF2" s="166"/>
      <c r="GG2" s="166"/>
      <c r="GH2" s="166"/>
      <c r="GI2" s="166"/>
      <c r="GJ2" s="166"/>
      <c r="GK2" s="166"/>
      <c r="GL2" s="166"/>
      <c r="GM2" s="166"/>
      <c r="GN2" s="166"/>
      <c r="GO2" s="166"/>
      <c r="GP2" s="166"/>
      <c r="GQ2" s="166"/>
      <c r="GR2" s="166"/>
      <c r="GS2" s="166"/>
      <c r="GT2" s="166"/>
      <c r="GU2" s="166"/>
      <c r="GV2" s="166"/>
      <c r="GW2" s="166"/>
      <c r="GX2" s="166"/>
      <c r="GY2" s="166"/>
      <c r="GZ2" s="166"/>
      <c r="HA2" s="166"/>
      <c r="HB2" s="166"/>
      <c r="HC2" s="166"/>
      <c r="HD2" s="166"/>
      <c r="HE2" s="166"/>
      <c r="HF2" s="166"/>
      <c r="HG2" s="166"/>
      <c r="HH2" s="166"/>
      <c r="HI2" s="166"/>
      <c r="HJ2" s="166"/>
      <c r="HK2" s="166"/>
      <c r="HL2" s="166"/>
      <c r="HM2" s="166"/>
      <c r="HN2" s="166"/>
      <c r="HO2" s="166"/>
      <c r="HP2" s="166"/>
      <c r="HQ2" s="166"/>
      <c r="HR2" s="166"/>
      <c r="HS2" s="166"/>
      <c r="HT2" s="166"/>
      <c r="HU2" s="166"/>
      <c r="HV2" s="166"/>
      <c r="HW2" s="166"/>
      <c r="HX2" s="166"/>
      <c r="HY2" s="166"/>
      <c r="HZ2" s="166"/>
      <c r="IA2" s="166"/>
      <c r="IB2" s="166"/>
      <c r="IC2" s="166"/>
      <c r="ID2" s="166"/>
      <c r="IE2" s="166"/>
      <c r="IF2" s="166"/>
      <c r="IG2" s="166"/>
      <c r="IH2" s="166"/>
      <c r="II2" s="166"/>
      <c r="IJ2" s="166"/>
      <c r="IK2" s="166"/>
      <c r="IL2" s="166"/>
      <c r="IM2" s="166"/>
      <c r="IN2" s="166"/>
      <c r="IO2" s="166"/>
      <c r="IP2" s="166"/>
      <c r="IQ2" s="166"/>
      <c r="IR2" s="166"/>
      <c r="IS2" s="166"/>
      <c r="IT2" s="166"/>
      <c r="IU2" s="166"/>
      <c r="IV2" s="166"/>
      <c r="IW2" s="166"/>
      <c r="IX2" s="166"/>
      <c r="IY2" s="166"/>
      <c r="IZ2" s="166"/>
      <c r="JA2" s="166"/>
      <c r="JB2" s="166"/>
      <c r="JC2" s="166"/>
      <c r="JD2" s="166"/>
      <c r="JE2" s="166"/>
      <c r="JF2" s="166"/>
      <c r="JG2" s="166"/>
      <c r="JH2" s="166"/>
      <c r="JI2" s="166"/>
      <c r="JJ2" s="166"/>
      <c r="JK2" s="166"/>
      <c r="JL2" s="166"/>
      <c r="JM2" s="166"/>
      <c r="JN2" s="166"/>
      <c r="JO2" s="166"/>
      <c r="JP2" s="166"/>
      <c r="JQ2" s="166"/>
      <c r="JR2" s="166"/>
      <c r="JS2" s="166"/>
      <c r="JT2" s="166"/>
      <c r="JU2" s="166"/>
      <c r="JV2" s="166"/>
      <c r="JW2" s="166"/>
      <c r="JX2" s="166"/>
      <c r="JY2" s="166"/>
      <c r="JZ2" s="166"/>
      <c r="KA2" s="166"/>
      <c r="KB2" s="166"/>
      <c r="KC2" s="166"/>
      <c r="KD2" s="166"/>
      <c r="KE2" s="166"/>
      <c r="KF2" s="166"/>
      <c r="KG2" s="166"/>
      <c r="KH2" s="166"/>
      <c r="KI2" s="166"/>
      <c r="KJ2" s="166"/>
      <c r="KK2" s="166"/>
      <c r="KL2" s="166"/>
      <c r="KM2" s="166"/>
      <c r="KN2" s="166"/>
      <c r="KO2" s="166"/>
      <c r="KP2" s="166"/>
      <c r="KQ2" s="166"/>
      <c r="KR2" s="166"/>
      <c r="KS2" s="166"/>
      <c r="KT2" s="166"/>
      <c r="KU2" s="166"/>
      <c r="KV2" s="166"/>
      <c r="KW2" s="166"/>
      <c r="KX2" s="166"/>
      <c r="KY2" s="166"/>
      <c r="KZ2" s="166"/>
      <c r="LA2" s="166"/>
      <c r="LB2" s="166"/>
      <c r="LC2" s="166"/>
      <c r="LD2" s="166"/>
      <c r="LE2" s="166"/>
      <c r="LF2" s="166"/>
      <c r="LG2" s="166"/>
      <c r="LH2" s="166"/>
      <c r="LI2" s="166"/>
      <c r="LJ2" s="166"/>
      <c r="LK2" s="166"/>
      <c r="LL2" s="166"/>
      <c r="LM2" s="166"/>
      <c r="LN2" s="166"/>
      <c r="LO2" s="166"/>
      <c r="LP2" s="166"/>
      <c r="LQ2" s="166"/>
      <c r="LR2" s="166"/>
      <c r="LS2" s="166"/>
      <c r="LT2" s="166"/>
      <c r="LU2" s="166"/>
      <c r="LV2" s="166"/>
      <c r="LW2" s="166"/>
      <c r="LX2" s="166"/>
      <c r="LY2" s="166"/>
      <c r="LZ2" s="166"/>
      <c r="MA2" s="166"/>
      <c r="MB2" s="166"/>
      <c r="MC2" s="166"/>
      <c r="MD2" s="166"/>
      <c r="ME2" s="166"/>
      <c r="MF2" s="166"/>
      <c r="MG2" s="166"/>
      <c r="MH2" s="166"/>
      <c r="MI2" s="166"/>
      <c r="MJ2" s="166"/>
      <c r="MK2" s="166"/>
      <c r="ML2" s="166"/>
      <c r="MM2" s="166"/>
      <c r="MN2" s="166"/>
      <c r="MO2" s="166"/>
      <c r="MP2" s="166"/>
      <c r="MQ2" s="166"/>
      <c r="MR2" s="166"/>
      <c r="MS2" s="166"/>
      <c r="MT2" s="166"/>
      <c r="MU2" s="166"/>
      <c r="MV2" s="166"/>
      <c r="MW2" s="166"/>
      <c r="MX2" s="166"/>
      <c r="MY2" s="166"/>
      <c r="MZ2" s="166"/>
      <c r="NA2" s="166"/>
      <c r="NB2" s="166"/>
      <c r="NC2" s="166"/>
      <c r="ND2" s="166"/>
      <c r="NE2" s="166"/>
      <c r="NF2" s="166"/>
      <c r="NG2" s="166"/>
      <c r="NH2" s="166"/>
      <c r="NI2" s="166"/>
      <c r="NJ2" s="166"/>
      <c r="NK2" s="166"/>
      <c r="NL2" s="166"/>
      <c r="NM2" s="166"/>
      <c r="NN2" s="166"/>
      <c r="NO2" s="166"/>
      <c r="NP2" s="166"/>
      <c r="NQ2" s="166"/>
      <c r="NR2" s="166"/>
      <c r="NS2" s="166"/>
      <c r="NT2" s="166"/>
      <c r="NU2" s="166"/>
      <c r="NV2" s="166"/>
      <c r="NW2" s="166"/>
      <c r="NX2" s="166"/>
      <c r="NY2" s="166"/>
      <c r="NZ2" s="166"/>
      <c r="OA2" s="166"/>
      <c r="OB2" s="166"/>
      <c r="OC2" s="166"/>
      <c r="OD2" s="166"/>
      <c r="OE2" s="166"/>
      <c r="OF2" s="166"/>
      <c r="OG2" s="166"/>
      <c r="OH2" s="166"/>
      <c r="OI2" s="166"/>
      <c r="OJ2" s="166"/>
      <c r="OK2" s="166"/>
      <c r="OL2" s="166"/>
      <c r="OM2" s="166"/>
      <c r="ON2" s="166"/>
      <c r="OO2" s="166"/>
      <c r="OP2" s="166"/>
      <c r="OQ2" s="166"/>
      <c r="OR2" s="166"/>
      <c r="OS2" s="166"/>
      <c r="OT2" s="166"/>
      <c r="OU2" s="166"/>
      <c r="OV2" s="166"/>
      <c r="OW2" s="166"/>
      <c r="OX2" s="166"/>
      <c r="OY2" s="166"/>
      <c r="OZ2" s="166"/>
      <c r="PA2" s="166"/>
      <c r="PB2" s="166"/>
      <c r="PC2" s="166"/>
      <c r="PD2" s="166"/>
      <c r="PE2" s="166"/>
      <c r="PF2" s="166"/>
      <c r="PG2" s="166"/>
      <c r="PH2" s="166"/>
      <c r="PI2" s="166"/>
      <c r="PJ2" s="166"/>
      <c r="PK2" s="166"/>
      <c r="PL2" s="166"/>
      <c r="PM2" s="166"/>
      <c r="PN2" s="166"/>
      <c r="PO2" s="166"/>
      <c r="PP2" s="166"/>
      <c r="PQ2" s="166"/>
      <c r="PR2" s="166"/>
      <c r="PS2" s="166"/>
      <c r="PT2" s="166"/>
      <c r="PU2" s="166"/>
      <c r="PV2" s="166"/>
      <c r="PW2" s="166"/>
      <c r="PX2" s="166"/>
      <c r="PY2" s="166"/>
      <c r="PZ2" s="166"/>
      <c r="QA2" s="166"/>
      <c r="QB2" s="166"/>
      <c r="QC2" s="166"/>
      <c r="QD2" s="166"/>
      <c r="QE2" s="166"/>
      <c r="QF2" s="166"/>
      <c r="QG2" s="166"/>
      <c r="QH2" s="166"/>
      <c r="QI2" s="166"/>
      <c r="QJ2" s="166"/>
      <c r="QK2" s="166"/>
      <c r="QL2" s="166"/>
      <c r="QM2" s="166"/>
      <c r="QN2" s="166"/>
      <c r="QO2" s="166"/>
      <c r="QP2" s="166"/>
      <c r="QQ2" s="166"/>
      <c r="QR2" s="166"/>
      <c r="QS2" s="166"/>
      <c r="QT2" s="166"/>
      <c r="QU2" s="166"/>
      <c r="QV2" s="166"/>
      <c r="QW2" s="166"/>
      <c r="QX2" s="166"/>
      <c r="QY2" s="166"/>
      <c r="QZ2" s="166"/>
      <c r="RA2" s="166"/>
      <c r="RB2" s="166"/>
      <c r="RC2" s="166"/>
      <c r="RD2" s="166"/>
      <c r="RE2" s="166"/>
      <c r="RF2" s="166"/>
      <c r="RG2" s="166"/>
      <c r="RH2" s="166"/>
      <c r="RI2" s="166"/>
      <c r="RJ2" s="166"/>
      <c r="RK2" s="166"/>
      <c r="RL2" s="166"/>
      <c r="RM2" s="166"/>
      <c r="RN2" s="166"/>
      <c r="RO2" s="166"/>
      <c r="RP2" s="166"/>
      <c r="RQ2" s="166"/>
      <c r="RR2" s="166"/>
      <c r="RS2" s="166"/>
      <c r="RT2" s="166"/>
      <c r="RU2" s="166"/>
      <c r="RV2" s="166"/>
      <c r="RW2" s="166"/>
      <c r="RX2" s="166"/>
      <c r="RY2" s="166"/>
      <c r="RZ2" s="166"/>
      <c r="SA2" s="166"/>
      <c r="SB2" s="166"/>
      <c r="SC2" s="166"/>
      <c r="SD2" s="166"/>
      <c r="SE2" s="166"/>
      <c r="SF2" s="166"/>
      <c r="SG2" s="166"/>
      <c r="SH2" s="166"/>
      <c r="SI2" s="166"/>
      <c r="SJ2" s="166"/>
      <c r="SK2" s="166"/>
      <c r="SL2" s="166"/>
      <c r="SM2" s="166"/>
      <c r="SN2" s="166"/>
      <c r="SO2" s="166"/>
      <c r="SP2" s="166"/>
      <c r="SQ2" s="166"/>
      <c r="SR2" s="166"/>
      <c r="SS2" s="166"/>
      <c r="ST2" s="166"/>
      <c r="SU2" s="166"/>
      <c r="SV2" s="166"/>
      <c r="SW2" s="166"/>
      <c r="SX2" s="166"/>
      <c r="SY2" s="166"/>
      <c r="SZ2" s="166"/>
      <c r="TA2" s="166"/>
      <c r="TB2" s="166"/>
      <c r="TC2" s="166"/>
      <c r="TD2" s="166"/>
      <c r="TE2" s="166"/>
      <c r="TF2" s="166"/>
      <c r="TG2" s="166"/>
      <c r="TH2" s="166"/>
      <c r="TI2" s="166"/>
      <c r="TJ2" s="166"/>
      <c r="TK2" s="166"/>
      <c r="TL2" s="166"/>
      <c r="TM2" s="166"/>
      <c r="TN2" s="166"/>
      <c r="TO2" s="166"/>
      <c r="TP2" s="166"/>
      <c r="TQ2" s="166"/>
      <c r="TR2" s="166"/>
      <c r="TS2" s="166"/>
      <c r="TT2" s="166"/>
      <c r="TU2" s="166"/>
      <c r="TV2" s="166"/>
      <c r="TW2" s="166"/>
      <c r="TX2" s="166"/>
      <c r="TY2" s="166"/>
      <c r="TZ2" s="166"/>
      <c r="UA2" s="166"/>
      <c r="UB2" s="166"/>
      <c r="UC2" s="166"/>
      <c r="UD2" s="166"/>
      <c r="UE2" s="166"/>
      <c r="UF2" s="166"/>
      <c r="UG2" s="166"/>
      <c r="UH2" s="166"/>
      <c r="UI2" s="166"/>
      <c r="UJ2" s="166"/>
      <c r="UK2" s="166"/>
      <c r="UL2" s="166"/>
      <c r="UM2" s="166"/>
      <c r="UN2" s="166"/>
      <c r="UO2" s="166"/>
      <c r="UP2" s="166"/>
      <c r="UQ2" s="166"/>
      <c r="UR2" s="166"/>
      <c r="US2" s="166"/>
      <c r="UT2" s="166"/>
      <c r="UU2" s="166"/>
      <c r="UV2" s="166"/>
      <c r="UW2" s="166"/>
      <c r="UX2" s="166"/>
      <c r="UY2" s="166"/>
      <c r="UZ2" s="166"/>
      <c r="VA2" s="166"/>
      <c r="VB2" s="166"/>
      <c r="VC2" s="166"/>
      <c r="VD2" s="166"/>
      <c r="VE2" s="166"/>
      <c r="VF2" s="166"/>
      <c r="VG2" s="166"/>
      <c r="VH2" s="166"/>
      <c r="VI2" s="166"/>
      <c r="VJ2" s="166"/>
      <c r="VK2" s="166"/>
      <c r="VL2" s="166"/>
      <c r="VM2" s="166"/>
      <c r="VN2" s="166"/>
      <c r="VO2" s="166"/>
      <c r="VP2" s="166"/>
      <c r="VQ2" s="166"/>
      <c r="VR2" s="166"/>
      <c r="VS2" s="166"/>
      <c r="VT2" s="166"/>
      <c r="VU2" s="166"/>
      <c r="VV2" s="166"/>
      <c r="VW2" s="166"/>
      <c r="VX2" s="166"/>
      <c r="VY2" s="166"/>
      <c r="VZ2" s="166"/>
      <c r="WA2" s="166"/>
      <c r="WB2" s="166"/>
      <c r="WC2" s="166"/>
      <c r="WD2" s="166"/>
      <c r="WE2" s="166"/>
      <c r="WF2" s="166"/>
      <c r="WG2" s="166"/>
      <c r="WH2" s="166"/>
      <c r="WI2" s="166"/>
      <c r="WJ2" s="166"/>
      <c r="WK2" s="166"/>
      <c r="WL2" s="166"/>
      <c r="WM2" s="166"/>
      <c r="WN2" s="166"/>
      <c r="WO2" s="166"/>
      <c r="WP2" s="166"/>
      <c r="WQ2" s="166"/>
      <c r="WR2" s="166"/>
      <c r="WS2" s="166"/>
      <c r="WT2" s="166"/>
      <c r="WU2" s="166"/>
      <c r="WV2" s="166"/>
      <c r="WW2" s="166"/>
      <c r="WX2" s="166"/>
      <c r="WY2" s="166"/>
      <c r="WZ2" s="166"/>
      <c r="XA2" s="166"/>
      <c r="XB2" s="166"/>
      <c r="XC2" s="166"/>
      <c r="XD2" s="166"/>
      <c r="XE2" s="166"/>
      <c r="XF2" s="166"/>
      <c r="XG2" s="166"/>
      <c r="XH2" s="166"/>
      <c r="XI2" s="166"/>
      <c r="XJ2" s="166"/>
      <c r="XK2" s="166"/>
      <c r="XL2" s="166"/>
      <c r="XM2" s="166"/>
      <c r="XN2" s="166"/>
      <c r="XO2" s="166"/>
      <c r="XP2" s="166"/>
      <c r="XQ2" s="166"/>
      <c r="XR2" s="166"/>
      <c r="XS2" s="166"/>
      <c r="XT2" s="166"/>
      <c r="XU2" s="166"/>
      <c r="XV2" s="166"/>
      <c r="XW2" s="166"/>
      <c r="XX2" s="166"/>
      <c r="XY2" s="166"/>
      <c r="XZ2" s="166"/>
      <c r="YA2" s="166"/>
      <c r="YB2" s="166"/>
      <c r="YC2" s="166"/>
      <c r="YD2" s="166"/>
      <c r="YE2" s="166"/>
      <c r="YF2" s="166"/>
      <c r="YG2" s="166"/>
      <c r="YH2" s="166"/>
      <c r="YI2" s="166"/>
      <c r="YJ2" s="166"/>
      <c r="YK2" s="166"/>
      <c r="YL2" s="166"/>
      <c r="YM2" s="166"/>
      <c r="YN2" s="166"/>
      <c r="YO2" s="166"/>
      <c r="YP2" s="166"/>
      <c r="YQ2" s="166"/>
      <c r="YR2" s="166"/>
      <c r="YS2" s="166"/>
      <c r="YT2" s="166"/>
      <c r="YU2" s="166"/>
      <c r="YV2" s="166"/>
      <c r="YW2" s="166"/>
      <c r="YX2" s="166"/>
      <c r="YY2" s="166"/>
      <c r="YZ2" s="166"/>
      <c r="ZA2" s="166"/>
      <c r="ZB2" s="166"/>
      <c r="ZC2" s="166"/>
      <c r="ZD2" s="166"/>
      <c r="ZE2" s="166"/>
      <c r="ZF2" s="166"/>
      <c r="ZG2" s="166"/>
      <c r="ZH2" s="166"/>
      <c r="ZI2" s="166"/>
      <c r="ZJ2" s="166"/>
      <c r="ZK2" s="166"/>
      <c r="ZL2" s="166"/>
      <c r="ZM2" s="166"/>
      <c r="ZN2" s="166"/>
      <c r="ZO2" s="166"/>
      <c r="ZP2" s="166"/>
      <c r="ZQ2" s="166"/>
      <c r="ZR2" s="166"/>
      <c r="ZS2" s="166"/>
      <c r="ZT2" s="166"/>
      <c r="ZU2" s="166"/>
      <c r="ZV2" s="166"/>
      <c r="ZW2" s="166"/>
      <c r="ZX2" s="166"/>
      <c r="ZY2" s="166"/>
      <c r="ZZ2" s="166"/>
      <c r="AAA2" s="166"/>
      <c r="AAB2" s="166"/>
      <c r="AAC2" s="166"/>
      <c r="AAD2" s="166"/>
      <c r="AAE2" s="166"/>
      <c r="AAF2" s="166"/>
      <c r="AAG2" s="166"/>
      <c r="AAH2" s="166"/>
      <c r="AAI2" s="166"/>
      <c r="AAJ2" s="166"/>
      <c r="AAK2" s="166"/>
      <c r="AAL2" s="166"/>
      <c r="AAM2" s="166"/>
      <c r="AAN2" s="166"/>
      <c r="AAO2" s="166"/>
      <c r="AAP2" s="166"/>
      <c r="AAQ2" s="166"/>
      <c r="AAR2" s="166"/>
      <c r="AAS2" s="166"/>
      <c r="AAT2" s="166"/>
      <c r="AAU2" s="166"/>
      <c r="AAV2" s="166"/>
      <c r="AAW2" s="166"/>
      <c r="AAX2" s="166"/>
      <c r="AAY2" s="166"/>
      <c r="AAZ2" s="166"/>
      <c r="ABA2" s="166"/>
      <c r="ABB2" s="166"/>
      <c r="ABC2" s="166"/>
      <c r="ABD2" s="166"/>
      <c r="ABE2" s="166"/>
      <c r="ABF2" s="166"/>
      <c r="ABG2" s="166"/>
      <c r="ABH2" s="166"/>
      <c r="ABI2" s="166"/>
      <c r="ABJ2" s="166"/>
      <c r="ABK2" s="166"/>
      <c r="ABL2" s="166"/>
      <c r="ABM2" s="166"/>
      <c r="ABN2" s="166"/>
      <c r="ABO2" s="166"/>
      <c r="ABP2" s="166"/>
      <c r="ABQ2" s="166"/>
      <c r="ABR2" s="166"/>
      <c r="ABS2" s="166"/>
      <c r="ABT2" s="166"/>
      <c r="ABU2" s="166"/>
      <c r="ABV2" s="166"/>
      <c r="ABW2" s="166"/>
      <c r="ABX2" s="166"/>
      <c r="ABY2" s="166"/>
      <c r="ABZ2" s="166"/>
      <c r="ACA2" s="166"/>
      <c r="ACB2" s="166"/>
      <c r="ACC2" s="166"/>
      <c r="ACD2" s="166"/>
      <c r="ACE2" s="166"/>
      <c r="ACF2" s="166"/>
      <c r="ACG2" s="166"/>
      <c r="ACH2" s="166"/>
      <c r="ACI2" s="166"/>
      <c r="ACJ2" s="166"/>
      <c r="ACK2" s="166"/>
      <c r="ACL2" s="166"/>
      <c r="ACM2" s="166"/>
      <c r="ACN2" s="166"/>
      <c r="ACO2" s="166"/>
      <c r="ACP2" s="166"/>
      <c r="ACQ2" s="166"/>
      <c r="ACR2" s="166"/>
      <c r="ACS2" s="166"/>
      <c r="ACT2" s="166"/>
      <c r="ACU2" s="166"/>
      <c r="ACV2" s="166"/>
      <c r="ACW2" s="166"/>
      <c r="ACX2" s="166"/>
      <c r="ACY2" s="166"/>
      <c r="ACZ2" s="166"/>
      <c r="ADA2" s="166"/>
      <c r="ADB2" s="166"/>
      <c r="ADC2" s="166"/>
      <c r="ADD2" s="166"/>
      <c r="ADE2" s="166"/>
      <c r="ADF2" s="166"/>
    </row>
    <row r="3" spans="1:786" ht="15.5" customHeight="1" thickTop="1" x14ac:dyDescent="0.2">
      <c r="A3" s="326" t="s">
        <v>27</v>
      </c>
      <c r="B3" s="328" t="s">
        <v>34</v>
      </c>
      <c r="C3" s="329"/>
      <c r="D3" s="170"/>
      <c r="E3" s="15" t="d">
        <v>2025-01-06</v>
      </c>
      <c r="G3" s="15" t="d">
        <v>2025-01-06</v>
      </c>
      <c r="I3" s="15" t="d">
        <v>2025-01-21</v>
      </c>
      <c r="K3" s="15" t="d">
        <v>2025-01-24</v>
      </c>
      <c r="M3" s="15" t="d">
        <v>2025-01-27</v>
      </c>
      <c r="N3" s="15" t="d">
        <v>2025-02-06</v>
      </c>
      <c r="P3" s="15" t="d">
        <v>2025-01-27</v>
      </c>
      <c r="R3" s="15" t="d">
        <v>2025-02-03</v>
      </c>
      <c r="T3" s="15" t="d">
        <v>2025-02-11</v>
      </c>
      <c r="V3" s="15" t="d">
        <v>2025-02-19</v>
      </c>
      <c r="X3" s="15" t="d">
        <v>2025-02-24</v>
      </c>
      <c r="Z3" s="15" t="d">
        <v>2025-03-03</v>
      </c>
      <c r="AB3" s="15" t="d">
        <v>2025-03-03</v>
      </c>
      <c r="AD3" s="15" t="d">
        <v>2025-03-03</v>
      </c>
      <c r="AF3" s="15" t="d">
        <v>2025-03-04</v>
      </c>
      <c r="AH3" s="15" t="d">
        <v>2025-03-10</v>
      </c>
      <c r="AJ3" s="15" t="d">
        <v>2025-03-10</v>
      </c>
      <c r="AL3" s="15" t="d">
        <v>2025-03-10</v>
      </c>
      <c r="AN3" s="15" t="d">
        <v>2025-03-10</v>
      </c>
      <c r="AO3" s="15" t="d">
        <v>2025-03-14</v>
      </c>
      <c r="AQ3" s="15" t="d">
        <v>2025-03-19</v>
      </c>
      <c r="AR3" s="15" t="d">
        <v>2025-03-25</v>
      </c>
      <c r="AS3" s="15" t="d">
        <v>2025-04-25</v>
      </c>
      <c r="AT3" s="15" t="d">
        <v>2025-05-02</v>
      </c>
      <c r="AU3" s="15" t="d">
        <v>2025-05-08</v>
      </c>
      <c r="AV3" s="15" t="d">
        <v>2025-05-13</v>
      </c>
      <c r="AW3" s="15" t="d">
        <v>2025-07-18</v>
      </c>
      <c r="AX3" s="15" t="d">
        <v>2025-07-18</v>
      </c>
      <c r="AZ3" s="15" t="d">
        <v>2025-03-20</v>
      </c>
      <c r="BB3" s="15" t="d">
        <v>2025-03-20</v>
      </c>
      <c r="BC3" s="15" t="d">
        <v>2025-03-25</v>
      </c>
      <c r="BD3" s="15" t="d">
        <v>2025-03-26</v>
      </c>
      <c r="BF3" s="15" t="d">
        <v>2025-03-21</v>
      </c>
      <c r="BH3" s="15" t="d">
        <v>2025-03-21</v>
      </c>
      <c r="BJ3" s="15" t="d">
        <v>2025-03-21</v>
      </c>
      <c r="BL3" s="15" t="d">
        <v>2025-03-24</v>
      </c>
      <c r="BN3" s="15" t="d">
        <v>2025-03-24</v>
      </c>
      <c r="BP3" s="15" t="d">
        <v>2025-03-24</v>
      </c>
      <c r="BR3" s="15" t="d">
        <v>2025-03-26</v>
      </c>
      <c r="BT3" s="15" t="d">
        <v>2025-04-07</v>
      </c>
      <c r="BV3" s="15" t="d">
        <v>2025-04-07</v>
      </c>
      <c r="BX3" s="15" t="d">
        <v>2025-04-17</v>
      </c>
      <c r="BZ3" s="15" t="d">
        <v>2025-04-17</v>
      </c>
      <c r="CB3" s="15" t="d">
        <v>2025-04-17</v>
      </c>
      <c r="CD3" s="15" t="d">
        <v>2025-04-21</v>
      </c>
      <c r="CF3" s="15" t="d">
        <v>2025-04-21</v>
      </c>
      <c r="CH3" s="15" t="d">
        <v>2025-04-21</v>
      </c>
      <c r="CJ3" s="15" t="d">
        <v>2025-04-22</v>
      </c>
      <c r="CL3" s="15" t="d">
        <v>2025-04-29</v>
      </c>
      <c r="CM3" s="15" t="d">
        <v>2025-05-02</v>
      </c>
      <c r="CO3" s="15" t="d">
        <v>2025-04-30</v>
      </c>
      <c r="CQ3" s="15" t="d">
        <v>2025-04-30</v>
      </c>
      <c r="CS3" s="15" t="d">
        <v>2025-05-06</v>
      </c>
      <c r="CU3" s="15" t="d">
        <v>2025-05-13</v>
      </c>
      <c r="CW3" s="15" t="d">
        <v>2025-05-13</v>
      </c>
      <c r="CY3" s="15" t="d">
        <v>2025-06-03</v>
      </c>
      <c r="DA3" s="15" t="d">
        <v>2025-06-06</v>
      </c>
      <c r="DC3" s="15" t="d">
        <v>2025-06-10</v>
      </c>
      <c r="DE3" s="15" t="d">
        <v>2025-06-10</v>
      </c>
      <c r="DG3" s="15" t="d">
        <v>2025-06-23</v>
      </c>
      <c r="DI3" s="15" t="d">
        <v>2025-06-24</v>
      </c>
      <c r="DK3" s="15" t="d">
        <v>2025-06-25</v>
      </c>
      <c r="DL3" s="15" t="d">
        <v>2025-06-27</v>
      </c>
      <c r="DN3" s="15" t="d">
        <v>2025-06-25</v>
      </c>
      <c r="DP3" s="15" t="d">
        <v>2025-07-02</v>
      </c>
      <c r="DR3" s="15" t="d">
        <v>2025-07-08</v>
      </c>
      <c r="DT3" s="15" t="d">
        <v>2025-07-08</v>
      </c>
      <c r="DV3" s="15" t="d">
        <v>2025-07-09</v>
      </c>
      <c r="DX3" s="15" t="d">
        <v>2025-07-09</v>
      </c>
      <c r="DY3" s="15" t="d">
        <v>2025-07-18</v>
      </c>
      <c r="EA3" s="15" t="d">
        <v>2025-07-14</v>
      </c>
      <c r="EC3" s="15" t="d">
        <v>2025-07-14</v>
      </c>
      <c r="EE3" s="15" t="d">
        <v>2025-07-14</v>
      </c>
      <c r="EG3" s="15" t="d">
        <v>2025-08-05</v>
      </c>
      <c r="EI3" s="15" t="d">
        <v>2025-08-11</v>
      </c>
      <c r="EK3" s="15" t="d">
        <v>2025-08-26</v>
      </c>
      <c r="EM3" s="15" t="d">
        <v>2025-08-27</v>
      </c>
      <c r="EO3" s="15" t="d">
        <v>2025-09-12</v>
      </c>
      <c r="EQ3" s="15" t="d">
        <v>2025-09-23</v>
      </c>
      <c r="ES3" s="15" t="d">
        <v>2025-09-23</v>
      </c>
      <c r="EU3" s="15" t="d">
        <v>2025-09-23</v>
      </c>
      <c r="EY3" s="15" t="d">
        <v>2025-09-25</v>
      </c>
      <c r="FA3" s="15" t="d">
        <v>2025-10-01</v>
      </c>
      <c r="FB3" s="15" t="d">
        <v>2025-10-09</v>
      </c>
      <c r="FD3" s="15" t="d">
        <v>2025-10-01</v>
      </c>
      <c r="FE3" s="15" t="d">
        <v>2025-10-09</v>
      </c>
      <c r="FG3" s="15" t="d">
        <v>2025-10-07</v>
      </c>
      <c r="FI3" s="15" t="d">
        <v>2025-10-07</v>
      </c>
      <c r="FJ3" s="15" t="d">
        <v>2025-10-16</v>
      </c>
      <c r="FL3" s="15" t="d">
        <v>2025-10-08</v>
      </c>
      <c r="FN3" s="15" t="d">
        <v>2025-10-10</v>
      </c>
      <c r="FP3" s="15" t="d">
        <v>2025-10-10</v>
      </c>
      <c r="FR3" s="15" t="d">
        <v>2025-10-22</v>
      </c>
      <c r="FT3" s="15" t="d">
        <v>2025-10-27</v>
      </c>
      <c r="FV3" s="15" t="d">
        <v>2025-10-27</v>
      </c>
      <c r="FX3" s="15" t="d">
        <v>2025-10-27</v>
      </c>
      <c r="FZ3" s="15" t="d">
        <v>2025-10-27</v>
      </c>
      <c r="GB3" s="15" t="d">
        <v>2025-10-27</v>
      </c>
    </row>
    <row r="4" spans="1:786" x14ac:dyDescent="0.2">
      <c r="A4" s="326"/>
      <c r="B4" s="322" t="s">
        <v>39</v>
      </c>
      <c r="C4" s="323"/>
      <c r="D4" s="171"/>
      <c r="E4" s="53" t="s">
        <v>110</v>
      </c>
      <c r="G4" s="53" t="s">
        <v>111</v>
      </c>
      <c r="I4" s="53" t="s">
        <v>111</v>
      </c>
      <c r="K4" s="53" t="s">
        <v>111</v>
      </c>
      <c r="M4" s="53" t="s">
        <v>114</v>
      </c>
      <c r="N4" s="53" t="s">
        <v>114</v>
      </c>
      <c r="P4" s="53" t="s">
        <v>110</v>
      </c>
      <c r="R4" s="53" t="s">
        <v>119</v>
      </c>
      <c r="T4" s="53" t="s">
        <v>110</v>
      </c>
      <c r="V4" s="53" t="s">
        <v>111</v>
      </c>
      <c r="X4" s="53" t="s">
        <v>110</v>
      </c>
      <c r="Z4" s="53" t="s">
        <v>110</v>
      </c>
      <c r="AB4" s="53" t="s">
        <v>121</v>
      </c>
      <c r="AD4" s="53" t="s">
        <v>114</v>
      </c>
      <c r="AF4" s="53" t="s">
        <v>111</v>
      </c>
      <c r="AH4" s="53" t="s">
        <v>121</v>
      </c>
      <c r="AJ4" s="53" t="s">
        <v>121</v>
      </c>
      <c r="AL4" s="53" t="s">
        <v>114</v>
      </c>
      <c r="AN4" s="53" t="s">
        <v>114</v>
      </c>
      <c r="AO4" s="53" t="s">
        <v>114</v>
      </c>
      <c r="AQ4" s="53" t="s">
        <v>121</v>
      </c>
      <c r="AR4" s="53" t="s">
        <v>121</v>
      </c>
      <c r="AS4" s="53" t="s">
        <v>121</v>
      </c>
      <c r="AT4" s="53" t="s">
        <v>121</v>
      </c>
      <c r="AU4" s="53" t="s">
        <v>121</v>
      </c>
      <c r="AV4" s="53" t="s">
        <v>121</v>
      </c>
      <c r="AW4" s="53" t="s">
        <v>121</v>
      </c>
      <c r="AX4" s="53" t="s">
        <v>121</v>
      </c>
      <c r="AZ4" s="53" t="s">
        <v>124</v>
      </c>
      <c r="BB4" s="53" t="s">
        <v>121</v>
      </c>
      <c r="BC4" s="53" t="s">
        <v>121</v>
      </c>
      <c r="BD4" s="53" t="s">
        <v>121</v>
      </c>
      <c r="BF4" s="53" t="s">
        <v>121</v>
      </c>
      <c r="BH4" s="53" t="s">
        <v>123</v>
      </c>
      <c r="BJ4" s="53" t="s">
        <v>122</v>
      </c>
      <c r="BL4" s="53" t="s">
        <v>110</v>
      </c>
      <c r="BN4" s="53" t="s">
        <v>125</v>
      </c>
      <c r="BP4" s="53" t="s">
        <v>111</v>
      </c>
      <c r="BR4" s="53" t="s">
        <v>110</v>
      </c>
      <c r="BT4" s="53" t="s">
        <v>111</v>
      </c>
      <c r="BV4" s="53" t="s">
        <v>110</v>
      </c>
      <c r="BX4" s="53" t="s">
        <v>111</v>
      </c>
      <c r="BZ4" s="53" t="s">
        <v>121</v>
      </c>
      <c r="CB4" s="53" t="s">
        <v>110</v>
      </c>
      <c r="CD4" s="53" t="s">
        <v>127</v>
      </c>
      <c r="CF4" s="53" t="s">
        <v>111</v>
      </c>
      <c r="CH4" s="53" t="s">
        <v>128</v>
      </c>
      <c r="CJ4" s="53" t="s">
        <v>110</v>
      </c>
      <c r="CL4" s="53" t="s">
        <v>111</v>
      </c>
      <c r="CM4" s="53" t="s">
        <v>111</v>
      </c>
      <c r="CO4" s="53" t="s">
        <v>110</v>
      </c>
      <c r="CQ4" s="53" t="s">
        <v>117</v>
      </c>
      <c r="CS4" s="53" t="s">
        <v>129</v>
      </c>
      <c r="CU4" s="53" t="s">
        <v>111</v>
      </c>
      <c r="CW4" s="53" t="s">
        <v>110</v>
      </c>
      <c r="CY4" s="53" t="s">
        <v>110</v>
      </c>
      <c r="DA4" s="53" t="s">
        <v>111</v>
      </c>
      <c r="DC4" s="53" t="s">
        <v>111</v>
      </c>
      <c r="DE4" s="53" t="s">
        <v>125</v>
      </c>
      <c r="DG4" s="53" t="s">
        <v>129</v>
      </c>
      <c r="DI4" s="53" t="s">
        <v>119</v>
      </c>
      <c r="DK4" s="53" t="s">
        <v>114</v>
      </c>
      <c r="DL4" s="53" t="s">
        <v>114</v>
      </c>
      <c r="DN4" s="53" t="s">
        <v>110</v>
      </c>
      <c r="DP4" s="53" t="s">
        <v>111</v>
      </c>
      <c r="DR4" s="53" t="s">
        <v>111</v>
      </c>
      <c r="DT4" s="53" t="s">
        <v>130</v>
      </c>
      <c r="DV4" s="53" t="s">
        <v>116</v>
      </c>
      <c r="DX4" s="53" t="s">
        <v>121</v>
      </c>
      <c r="DY4" s="53" t="s">
        <v>121</v>
      </c>
      <c r="EA4" s="53" t="s">
        <v>132</v>
      </c>
      <c r="EC4" s="53" t="s">
        <v>121</v>
      </c>
      <c r="EE4" s="53" t="s">
        <v>125</v>
      </c>
      <c r="EG4" s="53" t="s">
        <v>131</v>
      </c>
      <c r="EI4" s="53" t="s">
        <v>121</v>
      </c>
      <c r="EK4" s="53" t="s">
        <v>121</v>
      </c>
      <c r="EM4" s="53" t="s">
        <v>118</v>
      </c>
      <c r="EO4" s="53" t="s">
        <v>121</v>
      </c>
      <c r="EQ4" s="53" t="s">
        <v>128</v>
      </c>
      <c r="ES4" s="53" t="s">
        <v>121</v>
      </c>
      <c r="EU4" s="53" t="s">
        <v>121</v>
      </c>
      <c r="EY4" s="53" t="s">
        <v>111</v>
      </c>
      <c r="FA4" s="53" t="s">
        <v>111</v>
      </c>
      <c r="FB4" s="53" t="s">
        <v>111</v>
      </c>
      <c r="FD4" s="53" t="s">
        <v>111</v>
      </c>
      <c r="FE4" s="53" t="s">
        <v>111</v>
      </c>
      <c r="FG4" s="53" t="s">
        <v>134</v>
      </c>
      <c r="FI4" s="53" t="s">
        <v>121</v>
      </c>
      <c r="FJ4" s="53" t="s">
        <v>121</v>
      </c>
      <c r="FL4" s="53" t="s">
        <v>110</v>
      </c>
      <c r="FN4" s="53" t="s">
        <v>134</v>
      </c>
      <c r="FP4" s="53" t="s">
        <v>119</v>
      </c>
      <c r="FR4" s="53" t="s">
        <v>133</v>
      </c>
      <c r="FT4" s="53" t="s">
        <v>121</v>
      </c>
      <c r="FV4" s="53" t="s">
        <v>110</v>
      </c>
      <c r="FX4" s="53" t="s">
        <v>115</v>
      </c>
      <c r="FZ4" s="53" t="s">
        <v>116</v>
      </c>
      <c r="GB4" s="53" t="s">
        <v>119</v>
      </c>
    </row>
    <row r="5" spans="1:786" x14ac:dyDescent="0.2">
      <c r="A5" s="326"/>
      <c r="B5" s="324" t="s">
        <v>0</v>
      </c>
      <c r="C5" s="325"/>
      <c r="D5" s="171"/>
      <c r="E5" s="54">
        <v>26.98</v>
      </c>
      <c r="G5" s="54">
        <v>35</v>
      </c>
      <c r="I5" s="54">
        <v>37.630000000000003</v>
      </c>
      <c r="K5" s="54">
        <v>37.5</v>
      </c>
      <c r="M5" s="54">
        <v>75.41</v>
      </c>
      <c r="N5" s="54">
        <v>72.03</v>
      </c>
      <c r="P5" s="54">
        <v>27.42</v>
      </c>
      <c r="R5" s="54">
        <v>15.28</v>
      </c>
      <c r="T5" s="54">
        <v>29.2</v>
      </c>
      <c r="V5" s="54">
        <v>40.799999999999997</v>
      </c>
      <c r="X5" s="54">
        <v>29.59</v>
      </c>
      <c r="Z5" s="54"/>
      <c r="AB5" s="54"/>
      <c r="AD5" s="54"/>
      <c r="AF5" s="54"/>
      <c r="AH5" s="54"/>
      <c r="AJ5" s="54"/>
      <c r="AL5" s="54">
        <v>76.48</v>
      </c>
      <c r="AN5" s="54">
        <v>76.48</v>
      </c>
      <c r="AO5" s="54">
        <v>71.900000000000006</v>
      </c>
      <c r="AQ5" s="54"/>
      <c r="AR5" s="54"/>
      <c r="AS5" s="54"/>
      <c r="AT5" s="54"/>
      <c r="AU5" s="54"/>
      <c r="AV5" s="54">
        <v>340</v>
      </c>
      <c r="AW5" s="54"/>
      <c r="AX5" s="54"/>
      <c r="AZ5" s="54">
        <v>131.9</v>
      </c>
      <c r="BB5" s="54"/>
      <c r="BC5" s="54"/>
      <c r="BD5" s="54"/>
      <c r="BF5" s="54"/>
      <c r="BH5" s="54"/>
      <c r="BJ5" s="54">
        <v>75.8</v>
      </c>
      <c r="BL5" s="54">
        <v>29.93</v>
      </c>
      <c r="BN5" s="54">
        <v>109.35</v>
      </c>
      <c r="BP5" s="54">
        <v>44.28</v>
      </c>
      <c r="BR5" s="54">
        <v>30.67</v>
      </c>
      <c r="BT5" s="54">
        <v>41.98</v>
      </c>
      <c r="BV5" s="54"/>
      <c r="BX5" s="54">
        <v>50.97</v>
      </c>
      <c r="BZ5" s="54">
        <v>240</v>
      </c>
      <c r="CB5" s="54">
        <v>30.67</v>
      </c>
      <c r="CD5" s="54">
        <v>59.4</v>
      </c>
      <c r="CF5" s="54">
        <v>51.53</v>
      </c>
      <c r="CH5" s="54">
        <v>320.16000000000003</v>
      </c>
      <c r="CJ5" s="54"/>
      <c r="CL5" s="54"/>
      <c r="CM5" s="54"/>
      <c r="CO5" s="54"/>
      <c r="CQ5" s="54"/>
      <c r="CS5" s="54"/>
      <c r="CU5" s="54"/>
      <c r="CW5" s="54"/>
      <c r="CY5" s="54"/>
      <c r="DA5" s="54"/>
      <c r="DC5" s="54">
        <v>51.59</v>
      </c>
      <c r="DE5" s="54">
        <v>111.98</v>
      </c>
      <c r="DG5" s="54">
        <v>222</v>
      </c>
      <c r="DI5" s="54"/>
      <c r="DK5" s="54"/>
      <c r="DL5" s="54"/>
      <c r="DN5" s="54"/>
      <c r="DP5" s="54">
        <v>52.04</v>
      </c>
      <c r="DR5" s="54"/>
      <c r="DT5" s="54"/>
      <c r="DV5" s="54">
        <v>104</v>
      </c>
      <c r="DX5" s="54">
        <v>296.39</v>
      </c>
      <c r="DY5" s="54"/>
      <c r="EA5" s="54">
        <v>41.6</v>
      </c>
      <c r="EC5" s="54">
        <v>315.72000000000003</v>
      </c>
      <c r="EE5" s="54">
        <v>119.86</v>
      </c>
      <c r="EG5" s="54">
        <v>692</v>
      </c>
      <c r="EI5" s="54"/>
      <c r="EK5" s="54">
        <v>349.77</v>
      </c>
      <c r="EM5" s="54">
        <v>299.95</v>
      </c>
      <c r="EO5" s="54">
        <v>393.68</v>
      </c>
      <c r="EQ5" s="54">
        <v>339.67</v>
      </c>
      <c r="ES5" s="54">
        <v>425.44</v>
      </c>
      <c r="EU5" s="54">
        <v>425.44</v>
      </c>
      <c r="EY5" s="54">
        <v>72.5</v>
      </c>
      <c r="FA5" s="54">
        <v>74.78</v>
      </c>
      <c r="FB5" s="54">
        <v>77.290000000000006</v>
      </c>
      <c r="FD5" s="54">
        <v>77.290000000000006</v>
      </c>
      <c r="FE5" s="54">
        <v>74.78</v>
      </c>
      <c r="FG5" s="54"/>
      <c r="FI5" s="54"/>
      <c r="FJ5" s="54">
        <v>430.2</v>
      </c>
      <c r="FL5" s="54"/>
      <c r="FN5" s="54">
        <v>40.340000000000003</v>
      </c>
      <c r="FP5" s="54">
        <v>16.68</v>
      </c>
      <c r="FR5" s="54">
        <v>61.6</v>
      </c>
      <c r="FT5" s="54">
        <v>458.63</v>
      </c>
      <c r="FV5" s="54">
        <v>42.61</v>
      </c>
      <c r="FX5" s="54">
        <v>13.43</v>
      </c>
      <c r="FZ5" s="54">
        <v>86.92</v>
      </c>
      <c r="GB5" s="54">
        <v>15.1</v>
      </c>
    </row>
    <row r="6" spans="1:786" s="172" customFormat="1" ht="16" customHeight="1" x14ac:dyDescent="0.2">
      <c r="A6" s="326"/>
      <c r="B6" s="332" t="s">
        <v>85</v>
      </c>
      <c r="C6" s="325"/>
      <c r="D6" s="171"/>
      <c r="E6" s="54">
        <v>26.28</v>
      </c>
      <c r="F6" s="166"/>
      <c r="G6" s="54">
        <v>38.46</v>
      </c>
      <c r="H6" s="166"/>
      <c r="I6" s="54"/>
      <c r="J6" s="166"/>
      <c r="K6" s="54">
        <v>37.549999999999997</v>
      </c>
      <c r="L6" s="166"/>
      <c r="M6" s="54">
        <v>56</v>
      </c>
      <c r="N6" s="54">
        <v>56</v>
      </c>
      <c r="O6" s="166"/>
      <c r="P6" s="54"/>
      <c r="Q6" s="166"/>
      <c r="R6" s="54"/>
      <c r="S6" s="166"/>
      <c r="T6" s="54"/>
      <c r="U6" s="166"/>
      <c r="V6" s="54"/>
      <c r="W6" s="166"/>
      <c r="X6" s="54"/>
      <c r="Y6" s="166"/>
      <c r="Z6" s="54"/>
      <c r="AA6" s="166"/>
      <c r="AB6" s="54"/>
      <c r="AC6" s="166"/>
      <c r="AD6" s="54">
        <v>80</v>
      </c>
      <c r="AE6" s="166"/>
      <c r="AF6" s="54"/>
      <c r="AG6" s="166"/>
      <c r="AH6" s="54"/>
      <c r="AI6" s="166"/>
      <c r="AJ6" s="54"/>
      <c r="AK6" s="166"/>
      <c r="AL6" s="54">
        <v>80</v>
      </c>
      <c r="AM6" s="166"/>
      <c r="AN6" s="54">
        <v>56</v>
      </c>
      <c r="AO6" s="54">
        <v>56</v>
      </c>
      <c r="AP6" s="166"/>
      <c r="AQ6" s="54"/>
      <c r="AR6" s="54"/>
      <c r="AS6" s="54"/>
      <c r="AT6" s="54"/>
      <c r="AU6" s="54"/>
      <c r="AV6" s="54"/>
      <c r="AW6" s="54"/>
      <c r="AX6" s="54"/>
      <c r="AY6" s="166"/>
      <c r="AZ6" s="54"/>
      <c r="BA6" s="166"/>
      <c r="BB6" s="54"/>
      <c r="BC6" s="54"/>
      <c r="BD6" s="54"/>
      <c r="BE6" s="166"/>
      <c r="BF6" s="54"/>
      <c r="BG6" s="166"/>
      <c r="BH6" s="54"/>
      <c r="BI6" s="166"/>
      <c r="BJ6" s="54">
        <v>59</v>
      </c>
      <c r="BK6" s="166"/>
      <c r="BL6" s="54"/>
      <c r="BM6" s="166"/>
      <c r="BN6" s="54"/>
      <c r="BO6" s="166"/>
      <c r="BP6" s="54"/>
      <c r="BQ6" s="166"/>
      <c r="BR6" s="54"/>
      <c r="BS6" s="166"/>
      <c r="BT6" s="54"/>
      <c r="BU6" s="166"/>
      <c r="BV6" s="54"/>
      <c r="BW6" s="166"/>
      <c r="BX6" s="54"/>
      <c r="BY6" s="166"/>
      <c r="BZ6" s="54"/>
      <c r="CA6" s="166"/>
      <c r="CB6" s="54"/>
      <c r="CC6" s="166"/>
      <c r="CD6" s="54">
        <v>36</v>
      </c>
      <c r="CE6" s="166"/>
      <c r="CF6" s="54"/>
      <c r="CG6" s="166"/>
      <c r="CH6" s="54"/>
      <c r="CI6" s="166"/>
      <c r="CJ6" s="54"/>
      <c r="CK6" s="166"/>
      <c r="CL6" s="54"/>
      <c r="CM6" s="54"/>
      <c r="CN6" s="166"/>
      <c r="CO6" s="54"/>
      <c r="CP6" s="166"/>
      <c r="CQ6" s="54"/>
      <c r="CR6" s="166"/>
      <c r="CS6" s="54"/>
      <c r="CT6" s="166"/>
      <c r="CU6" s="54"/>
      <c r="CV6" s="166"/>
      <c r="CW6" s="54"/>
      <c r="CX6" s="166"/>
      <c r="CY6" s="54"/>
      <c r="CZ6" s="166"/>
      <c r="DA6" s="54"/>
      <c r="DB6" s="166"/>
      <c r="DC6" s="54"/>
      <c r="DD6" s="166"/>
      <c r="DE6" s="54"/>
      <c r="DF6" s="166"/>
      <c r="DG6" s="54">
        <v>110</v>
      </c>
      <c r="DH6" s="166"/>
      <c r="DI6" s="54"/>
      <c r="DJ6" s="166"/>
      <c r="DK6" s="54"/>
      <c r="DL6" s="54"/>
      <c r="DM6" s="7"/>
      <c r="DN6" s="54"/>
      <c r="DO6" s="166"/>
      <c r="DP6" s="54"/>
      <c r="DQ6" s="166"/>
      <c r="DR6" s="54"/>
      <c r="DS6" s="166"/>
      <c r="DT6" s="54"/>
      <c r="DU6" s="166"/>
      <c r="DV6" s="54"/>
      <c r="DW6" s="166"/>
      <c r="DX6" s="54"/>
      <c r="DY6" s="54"/>
      <c r="DZ6" s="166"/>
      <c r="EA6" s="54"/>
      <c r="EB6" s="166"/>
      <c r="EC6" s="54"/>
      <c r="ED6" s="166"/>
      <c r="EE6" s="54"/>
      <c r="EF6" s="166"/>
      <c r="EG6" s="54"/>
      <c r="EH6" s="166"/>
      <c r="EI6" s="54"/>
      <c r="EJ6" s="166"/>
      <c r="EK6" s="54">
        <v>400</v>
      </c>
      <c r="EL6" s="166"/>
      <c r="EM6" s="54">
        <v>150</v>
      </c>
      <c r="EN6" s="166"/>
      <c r="EO6" s="54"/>
      <c r="EP6" s="166"/>
      <c r="EQ6" s="54"/>
      <c r="ER6" s="166"/>
      <c r="ES6" s="54"/>
      <c r="ET6" s="166"/>
      <c r="EU6" s="54"/>
      <c r="EV6" s="166"/>
      <c r="EY6" s="54"/>
      <c r="EZ6" s="166"/>
      <c r="FA6" s="54"/>
      <c r="FB6" s="54"/>
      <c r="FC6" s="166"/>
      <c r="FD6" s="54"/>
      <c r="FE6" s="54"/>
      <c r="FF6" s="166"/>
      <c r="FG6" s="54"/>
      <c r="FH6" s="166"/>
      <c r="FI6" s="54"/>
      <c r="FJ6" s="54"/>
      <c r="FK6" s="166"/>
      <c r="FL6" s="54"/>
      <c r="FM6" s="166"/>
      <c r="FN6" s="54"/>
      <c r="FO6" s="166"/>
      <c r="FP6" s="54"/>
      <c r="FQ6" s="166"/>
      <c r="FR6" s="54"/>
      <c r="FS6" s="166"/>
      <c r="FT6" s="54"/>
      <c r="FU6" s="166"/>
      <c r="FV6" s="54"/>
      <c r="FW6" s="166"/>
      <c r="FX6" s="54"/>
      <c r="FY6" s="166"/>
      <c r="FZ6" s="54"/>
      <c r="GA6" s="166"/>
      <c r="GB6" s="54"/>
      <c r="GC6" s="166"/>
      <c r="GD6" s="166"/>
      <c r="GE6" s="166"/>
      <c r="GF6" s="166"/>
      <c r="GG6" s="166"/>
      <c r="GH6" s="166"/>
      <c r="GI6" s="166"/>
      <c r="GJ6" s="166"/>
      <c r="GK6" s="166"/>
      <c r="GL6" s="166"/>
      <c r="GM6" s="166"/>
      <c r="GN6" s="166"/>
      <c r="GO6" s="166"/>
      <c r="GP6" s="166"/>
      <c r="GQ6" s="166"/>
      <c r="GR6" s="166"/>
      <c r="GS6" s="166"/>
      <c r="GT6" s="166"/>
      <c r="GU6" s="166"/>
      <c r="GV6" s="166"/>
      <c r="GW6" s="166"/>
      <c r="GX6" s="166"/>
      <c r="GY6" s="166"/>
      <c r="GZ6" s="166"/>
      <c r="HA6" s="166"/>
      <c r="HB6" s="166"/>
      <c r="HC6" s="166"/>
      <c r="HD6" s="166"/>
      <c r="HE6" s="166"/>
      <c r="HF6" s="166"/>
      <c r="HG6" s="166"/>
      <c r="HH6" s="166"/>
      <c r="HI6" s="166"/>
      <c r="HJ6" s="166"/>
      <c r="HK6" s="166"/>
      <c r="HL6" s="166"/>
      <c r="HM6" s="166"/>
      <c r="HN6" s="166"/>
      <c r="HO6" s="166"/>
      <c r="HP6" s="166"/>
      <c r="HQ6" s="166"/>
      <c r="HR6" s="166"/>
      <c r="HS6" s="166"/>
      <c r="HT6" s="166"/>
      <c r="HU6" s="166"/>
      <c r="HV6" s="166"/>
      <c r="HW6" s="166"/>
      <c r="HX6" s="166"/>
      <c r="HY6" s="166"/>
      <c r="HZ6" s="166"/>
      <c r="IA6" s="166"/>
      <c r="IB6" s="166"/>
      <c r="IC6" s="166"/>
      <c r="ID6" s="166"/>
      <c r="IE6" s="166"/>
      <c r="IF6" s="166"/>
      <c r="IG6" s="166"/>
      <c r="IH6" s="166"/>
      <c r="II6" s="166"/>
      <c r="IJ6" s="166"/>
      <c r="IK6" s="166"/>
      <c r="IL6" s="166"/>
      <c r="IM6" s="166"/>
      <c r="IN6" s="166"/>
      <c r="IO6" s="166"/>
      <c r="IP6" s="166"/>
      <c r="IQ6" s="166"/>
      <c r="IR6" s="166"/>
      <c r="IS6" s="166"/>
      <c r="IT6" s="166"/>
      <c r="IU6" s="166"/>
      <c r="IV6" s="166"/>
      <c r="IW6" s="166"/>
      <c r="IX6" s="166"/>
      <c r="IY6" s="166"/>
      <c r="IZ6" s="166"/>
      <c r="JA6" s="166"/>
      <c r="JB6" s="166"/>
      <c r="JC6" s="166"/>
      <c r="JD6" s="166"/>
      <c r="JE6" s="166"/>
      <c r="JF6" s="166"/>
      <c r="JG6" s="166"/>
      <c r="JH6" s="166"/>
      <c r="JI6" s="166"/>
      <c r="JJ6" s="166"/>
      <c r="JK6" s="166"/>
      <c r="JL6" s="166"/>
      <c r="JM6" s="166"/>
      <c r="JN6" s="166"/>
      <c r="JO6" s="166"/>
      <c r="JP6" s="166"/>
      <c r="JQ6" s="166"/>
      <c r="JR6" s="166"/>
      <c r="JS6" s="166"/>
      <c r="JT6" s="166"/>
      <c r="JU6" s="166"/>
      <c r="JV6" s="166"/>
      <c r="JW6" s="166"/>
      <c r="JX6" s="166"/>
      <c r="JY6" s="166"/>
      <c r="JZ6" s="166"/>
      <c r="KA6" s="166"/>
      <c r="KB6" s="166"/>
      <c r="KC6" s="166"/>
      <c r="KD6" s="166"/>
      <c r="KE6" s="166"/>
      <c r="KF6" s="166"/>
      <c r="KG6" s="166"/>
      <c r="KH6" s="166"/>
      <c r="KI6" s="166"/>
      <c r="KJ6" s="166"/>
      <c r="KK6" s="166"/>
      <c r="KL6" s="166"/>
      <c r="KM6" s="166"/>
      <c r="KN6" s="166"/>
      <c r="KO6" s="166"/>
      <c r="KP6" s="166"/>
      <c r="KQ6" s="166"/>
      <c r="KR6" s="166"/>
      <c r="KS6" s="166"/>
      <c r="KT6" s="166"/>
      <c r="KU6" s="166"/>
      <c r="KV6" s="166"/>
      <c r="KW6" s="166"/>
      <c r="KX6" s="166"/>
      <c r="KY6" s="166"/>
      <c r="KZ6" s="166"/>
      <c r="LA6" s="166"/>
      <c r="LB6" s="166"/>
      <c r="LC6" s="166"/>
      <c r="LD6" s="166"/>
      <c r="LE6" s="166"/>
      <c r="LF6" s="166"/>
      <c r="LG6" s="166"/>
      <c r="LH6" s="166"/>
      <c r="LI6" s="166"/>
      <c r="LJ6" s="166"/>
      <c r="LK6" s="166"/>
      <c r="LL6" s="166"/>
      <c r="LM6" s="166"/>
      <c r="LN6" s="166"/>
      <c r="LO6" s="166"/>
      <c r="LP6" s="166"/>
      <c r="LQ6" s="166"/>
      <c r="LR6" s="166"/>
      <c r="LS6" s="166"/>
      <c r="LT6" s="166"/>
      <c r="LU6" s="166"/>
      <c r="LV6" s="166"/>
      <c r="LW6" s="166"/>
      <c r="LX6" s="166"/>
      <c r="LY6" s="166"/>
      <c r="LZ6" s="166"/>
      <c r="MA6" s="166"/>
      <c r="MB6" s="166"/>
      <c r="MC6" s="166"/>
      <c r="MD6" s="166"/>
      <c r="ME6" s="166"/>
      <c r="MF6" s="166"/>
      <c r="MG6" s="166"/>
      <c r="MH6" s="166"/>
      <c r="MI6" s="166"/>
      <c r="MJ6" s="166"/>
      <c r="MK6" s="166"/>
      <c r="ML6" s="166"/>
      <c r="MM6" s="166"/>
      <c r="MN6" s="166"/>
      <c r="MO6" s="166"/>
      <c r="MP6" s="166"/>
      <c r="MQ6" s="166"/>
      <c r="MR6" s="166"/>
      <c r="MS6" s="166"/>
      <c r="MT6" s="166"/>
      <c r="MU6" s="166"/>
      <c r="MV6" s="166"/>
      <c r="MW6" s="166"/>
      <c r="MX6" s="166"/>
      <c r="MY6" s="166"/>
      <c r="MZ6" s="166"/>
      <c r="NA6" s="166"/>
      <c r="NB6" s="166"/>
      <c r="NC6" s="166"/>
      <c r="ND6" s="166"/>
      <c r="NE6" s="166"/>
      <c r="NF6" s="166"/>
      <c r="NG6" s="166"/>
      <c r="NH6" s="166"/>
      <c r="NI6" s="166"/>
      <c r="NJ6" s="166"/>
      <c r="NK6" s="166"/>
      <c r="NL6" s="166"/>
      <c r="NM6" s="166"/>
      <c r="NN6" s="166"/>
      <c r="NO6" s="166"/>
      <c r="NP6" s="166"/>
      <c r="NQ6" s="166"/>
      <c r="NR6" s="166"/>
      <c r="NS6" s="166"/>
      <c r="NT6" s="166"/>
      <c r="NU6" s="166"/>
      <c r="NV6" s="166"/>
      <c r="NW6" s="166"/>
      <c r="NX6" s="166"/>
      <c r="NY6" s="166"/>
      <c r="NZ6" s="166"/>
      <c r="OA6" s="166"/>
      <c r="OB6" s="166"/>
      <c r="OC6" s="166"/>
      <c r="OD6" s="166"/>
      <c r="OE6" s="166"/>
      <c r="OF6" s="166"/>
      <c r="OG6" s="166"/>
      <c r="OH6" s="166"/>
      <c r="OI6" s="166"/>
      <c r="OJ6" s="166"/>
      <c r="OK6" s="166"/>
      <c r="OL6" s="166"/>
      <c r="OM6" s="166"/>
      <c r="ON6" s="166"/>
      <c r="OO6" s="166"/>
      <c r="OP6" s="166"/>
      <c r="OQ6" s="166"/>
      <c r="OR6" s="166"/>
      <c r="OS6" s="166"/>
      <c r="OT6" s="166"/>
      <c r="OU6" s="166"/>
      <c r="OV6" s="166"/>
      <c r="OW6" s="166"/>
      <c r="OX6" s="166"/>
      <c r="OY6" s="166"/>
      <c r="OZ6" s="166"/>
      <c r="PA6" s="166"/>
      <c r="PB6" s="166"/>
      <c r="PC6" s="166"/>
      <c r="PD6" s="166"/>
      <c r="PE6" s="166"/>
      <c r="PF6" s="166"/>
      <c r="PG6" s="166"/>
      <c r="PH6" s="166"/>
      <c r="PI6" s="166"/>
      <c r="PJ6" s="166"/>
      <c r="PK6" s="166"/>
      <c r="PL6" s="166"/>
      <c r="PM6" s="166"/>
      <c r="PN6" s="166"/>
      <c r="PO6" s="166"/>
      <c r="PP6" s="166"/>
      <c r="PQ6" s="166"/>
      <c r="PR6" s="166"/>
      <c r="PS6" s="166"/>
      <c r="PT6" s="166"/>
      <c r="PU6" s="166"/>
      <c r="PV6" s="166"/>
      <c r="PW6" s="166"/>
      <c r="PX6" s="166"/>
      <c r="PY6" s="166"/>
      <c r="PZ6" s="166"/>
      <c r="QA6" s="166"/>
      <c r="QB6" s="166"/>
      <c r="QC6" s="166"/>
      <c r="QD6" s="166"/>
      <c r="QE6" s="166"/>
      <c r="QF6" s="166"/>
      <c r="QG6" s="166"/>
      <c r="QH6" s="166"/>
      <c r="QI6" s="166"/>
      <c r="QJ6" s="166"/>
      <c r="QK6" s="166"/>
      <c r="QL6" s="166"/>
      <c r="QM6" s="166"/>
      <c r="QN6" s="166"/>
      <c r="QO6" s="166"/>
      <c r="QP6" s="166"/>
      <c r="QQ6" s="166"/>
      <c r="QR6" s="166"/>
      <c r="QS6" s="166"/>
      <c r="QT6" s="166"/>
      <c r="QU6" s="166"/>
      <c r="QV6" s="166"/>
      <c r="QW6" s="166"/>
      <c r="QX6" s="166"/>
      <c r="QY6" s="166"/>
      <c r="QZ6" s="166"/>
      <c r="RA6" s="166"/>
      <c r="RB6" s="166"/>
      <c r="RC6" s="166"/>
      <c r="RD6" s="166"/>
      <c r="RE6" s="166"/>
      <c r="RF6" s="166"/>
      <c r="RG6" s="166"/>
      <c r="RH6" s="166"/>
      <c r="RI6" s="166"/>
      <c r="RJ6" s="166"/>
      <c r="RK6" s="166"/>
      <c r="RL6" s="166"/>
      <c r="RM6" s="166"/>
      <c r="RN6" s="166"/>
      <c r="RO6" s="166"/>
      <c r="RP6" s="166"/>
      <c r="RQ6" s="166"/>
      <c r="RR6" s="166"/>
      <c r="RS6" s="166"/>
      <c r="RT6" s="166"/>
      <c r="RU6" s="166"/>
      <c r="RV6" s="166"/>
      <c r="RW6" s="166"/>
      <c r="RX6" s="166"/>
      <c r="RY6" s="166"/>
      <c r="RZ6" s="166"/>
      <c r="SA6" s="166"/>
      <c r="SB6" s="166"/>
      <c r="SC6" s="166"/>
      <c r="SD6" s="166"/>
      <c r="SE6" s="166"/>
      <c r="SF6" s="166"/>
      <c r="SG6" s="166"/>
      <c r="SH6" s="166"/>
      <c r="SI6" s="166"/>
      <c r="SJ6" s="166"/>
      <c r="SK6" s="166"/>
      <c r="SL6" s="166"/>
      <c r="SM6" s="166"/>
      <c r="SN6" s="166"/>
      <c r="SO6" s="166"/>
      <c r="SP6" s="166"/>
      <c r="SQ6" s="166"/>
      <c r="SR6" s="166"/>
      <c r="SS6" s="166"/>
      <c r="ST6" s="166"/>
      <c r="SU6" s="166"/>
      <c r="SV6" s="166"/>
      <c r="SW6" s="166"/>
      <c r="SX6" s="166"/>
      <c r="SY6" s="166"/>
      <c r="SZ6" s="166"/>
      <c r="TA6" s="166"/>
      <c r="TB6" s="166"/>
      <c r="TC6" s="166"/>
      <c r="TD6" s="166"/>
      <c r="TE6" s="166"/>
      <c r="TF6" s="166"/>
      <c r="TG6" s="166"/>
      <c r="TH6" s="166"/>
      <c r="TI6" s="166"/>
      <c r="TJ6" s="166"/>
      <c r="TK6" s="166"/>
      <c r="TL6" s="166"/>
      <c r="TM6" s="166"/>
      <c r="TN6" s="166"/>
      <c r="TO6" s="166"/>
      <c r="TP6" s="166"/>
      <c r="TQ6" s="166"/>
      <c r="TR6" s="166"/>
      <c r="TS6" s="166"/>
      <c r="TT6" s="166"/>
      <c r="TU6" s="166"/>
      <c r="TV6" s="166"/>
      <c r="TW6" s="166"/>
      <c r="TX6" s="166"/>
      <c r="TY6" s="166"/>
      <c r="TZ6" s="166"/>
      <c r="UA6" s="166"/>
      <c r="UB6" s="166"/>
      <c r="UC6" s="166"/>
      <c r="UD6" s="166"/>
      <c r="UE6" s="166"/>
      <c r="UF6" s="166"/>
      <c r="UG6" s="166"/>
      <c r="UH6" s="166"/>
      <c r="UI6" s="166"/>
      <c r="UJ6" s="166"/>
      <c r="UK6" s="166"/>
      <c r="UL6" s="166"/>
      <c r="UM6" s="166"/>
      <c r="UN6" s="166"/>
      <c r="UO6" s="166"/>
      <c r="UP6" s="166"/>
      <c r="UQ6" s="166"/>
      <c r="UR6" s="166"/>
      <c r="US6" s="166"/>
      <c r="UT6" s="166"/>
      <c r="UU6" s="166"/>
      <c r="UV6" s="166"/>
      <c r="UW6" s="166"/>
      <c r="UX6" s="166"/>
      <c r="UY6" s="166"/>
      <c r="UZ6" s="166"/>
      <c r="VA6" s="166"/>
      <c r="VB6" s="166"/>
      <c r="VC6" s="166"/>
      <c r="VD6" s="166"/>
      <c r="VE6" s="166"/>
      <c r="VF6" s="166"/>
      <c r="VG6" s="166"/>
      <c r="VH6" s="166"/>
      <c r="VI6" s="166"/>
      <c r="VJ6" s="166"/>
      <c r="VK6" s="166"/>
      <c r="VL6" s="166"/>
      <c r="VM6" s="166"/>
      <c r="VN6" s="166"/>
      <c r="VO6" s="166"/>
      <c r="VP6" s="166"/>
      <c r="VQ6" s="166"/>
      <c r="VR6" s="166"/>
      <c r="VS6" s="166"/>
      <c r="VT6" s="166"/>
      <c r="VU6" s="166"/>
      <c r="VV6" s="166"/>
      <c r="VW6" s="166"/>
      <c r="VX6" s="166"/>
      <c r="VY6" s="166"/>
      <c r="VZ6" s="166"/>
      <c r="WA6" s="166"/>
      <c r="WB6" s="166"/>
      <c r="WC6" s="166"/>
      <c r="WD6" s="166"/>
      <c r="WE6" s="166"/>
      <c r="WF6" s="166"/>
      <c r="WG6" s="166"/>
      <c r="WH6" s="166"/>
      <c r="WI6" s="166"/>
      <c r="WJ6" s="166"/>
      <c r="WK6" s="166"/>
      <c r="WL6" s="166"/>
      <c r="WM6" s="166"/>
      <c r="WN6" s="166"/>
      <c r="WO6" s="166"/>
      <c r="WP6" s="166"/>
      <c r="WQ6" s="166"/>
      <c r="WR6" s="166"/>
      <c r="WS6" s="166"/>
      <c r="WT6" s="166"/>
      <c r="WU6" s="166"/>
      <c r="WV6" s="166"/>
      <c r="WW6" s="166"/>
      <c r="WX6" s="166"/>
      <c r="WY6" s="166"/>
      <c r="WZ6" s="166"/>
      <c r="XA6" s="166"/>
      <c r="XB6" s="166"/>
      <c r="XC6" s="166"/>
      <c r="XD6" s="166"/>
      <c r="XE6" s="166"/>
      <c r="XF6" s="166"/>
      <c r="XG6" s="166"/>
      <c r="XH6" s="166"/>
      <c r="XI6" s="166"/>
      <c r="XJ6" s="166"/>
      <c r="XK6" s="166"/>
      <c r="XL6" s="166"/>
      <c r="XM6" s="166"/>
      <c r="XN6" s="166"/>
      <c r="XO6" s="166"/>
      <c r="XP6" s="166"/>
      <c r="XQ6" s="166"/>
      <c r="XR6" s="166"/>
      <c r="XS6" s="166"/>
      <c r="XT6" s="166"/>
      <c r="XU6" s="166"/>
      <c r="XV6" s="166"/>
      <c r="XW6" s="166"/>
      <c r="XX6" s="166"/>
      <c r="XY6" s="166"/>
      <c r="XZ6" s="166"/>
      <c r="YA6" s="166"/>
      <c r="YB6" s="166"/>
      <c r="YC6" s="166"/>
      <c r="YD6" s="166"/>
      <c r="YE6" s="166"/>
      <c r="YF6" s="166"/>
      <c r="YG6" s="166"/>
      <c r="YH6" s="166"/>
      <c r="YI6" s="166"/>
      <c r="YJ6" s="166"/>
      <c r="YK6" s="166"/>
      <c r="YL6" s="166"/>
      <c r="YM6" s="166"/>
      <c r="YN6" s="166"/>
      <c r="YO6" s="166"/>
      <c r="YP6" s="166"/>
      <c r="YQ6" s="166"/>
      <c r="YR6" s="166"/>
      <c r="YS6" s="166"/>
      <c r="YT6" s="166"/>
      <c r="YU6" s="166"/>
      <c r="YV6" s="166"/>
      <c r="YW6" s="166"/>
      <c r="YX6" s="166"/>
      <c r="YY6" s="166"/>
      <c r="YZ6" s="166"/>
      <c r="ZA6" s="166"/>
      <c r="ZB6" s="166"/>
      <c r="ZC6" s="166"/>
      <c r="ZD6" s="166"/>
      <c r="ZE6" s="166"/>
      <c r="ZF6" s="166"/>
      <c r="ZG6" s="166"/>
      <c r="ZH6" s="166"/>
      <c r="ZI6" s="166"/>
      <c r="ZJ6" s="166"/>
      <c r="ZK6" s="166"/>
      <c r="ZL6" s="166"/>
      <c r="ZM6" s="166"/>
      <c r="ZN6" s="166"/>
      <c r="ZO6" s="166"/>
      <c r="ZP6" s="166"/>
      <c r="ZQ6" s="166"/>
      <c r="ZR6" s="166"/>
      <c r="ZS6" s="166"/>
      <c r="ZT6" s="166"/>
      <c r="ZU6" s="166"/>
      <c r="ZV6" s="166"/>
      <c r="ZW6" s="166"/>
      <c r="ZX6" s="166"/>
      <c r="ZY6" s="166"/>
      <c r="ZZ6" s="166"/>
      <c r="AAA6" s="166"/>
      <c r="AAB6" s="166"/>
      <c r="AAC6" s="166"/>
      <c r="AAD6" s="166"/>
      <c r="AAE6" s="166"/>
      <c r="AAF6" s="166"/>
      <c r="AAG6" s="166"/>
      <c r="AAH6" s="166"/>
      <c r="AAI6" s="166"/>
      <c r="AAJ6" s="166"/>
      <c r="AAK6" s="166"/>
      <c r="AAL6" s="166"/>
      <c r="AAM6" s="166"/>
      <c r="AAN6" s="166"/>
      <c r="AAO6" s="166"/>
      <c r="AAP6" s="166"/>
      <c r="AAQ6" s="166"/>
      <c r="AAR6" s="166"/>
      <c r="AAS6" s="166"/>
      <c r="AAT6" s="166"/>
      <c r="AAU6" s="166"/>
      <c r="AAV6" s="166"/>
      <c r="AAW6" s="166"/>
      <c r="AAX6" s="166"/>
      <c r="AAY6" s="166"/>
      <c r="AAZ6" s="166"/>
      <c r="ABA6" s="166"/>
      <c r="ABB6" s="166"/>
      <c r="ABC6" s="166"/>
      <c r="ABD6" s="166"/>
      <c r="ABE6" s="166"/>
      <c r="ABF6" s="166"/>
      <c r="ABG6" s="166"/>
      <c r="ABH6" s="166"/>
      <c r="ABI6" s="166"/>
      <c r="ABJ6" s="166"/>
      <c r="ABK6" s="166"/>
      <c r="ABL6" s="166"/>
      <c r="ABM6" s="166"/>
      <c r="ABN6" s="166"/>
      <c r="ABO6" s="166"/>
      <c r="ABP6" s="166"/>
      <c r="ABQ6" s="166"/>
      <c r="ABR6" s="166"/>
      <c r="ABS6" s="166"/>
      <c r="ABT6" s="166"/>
      <c r="ABU6" s="166"/>
      <c r="ABV6" s="166"/>
      <c r="ABW6" s="166"/>
      <c r="ABX6" s="166"/>
      <c r="ABY6" s="166"/>
      <c r="ABZ6" s="166"/>
      <c r="ACA6" s="166"/>
      <c r="ACB6" s="166"/>
      <c r="ACC6" s="166"/>
      <c r="ACD6" s="166"/>
      <c r="ACE6" s="166"/>
      <c r="ACF6" s="166"/>
      <c r="ACG6" s="166"/>
      <c r="ACH6" s="166"/>
      <c r="ACI6" s="166"/>
      <c r="ACJ6" s="166"/>
      <c r="ACK6" s="166"/>
      <c r="ACL6" s="166"/>
      <c r="ACM6" s="166"/>
      <c r="ACN6" s="166"/>
      <c r="ACO6" s="166"/>
      <c r="ACP6" s="166"/>
      <c r="ACQ6" s="166"/>
      <c r="ACR6" s="166"/>
      <c r="ACS6" s="166"/>
      <c r="ACT6" s="166"/>
      <c r="ACU6" s="166"/>
      <c r="ACV6" s="166"/>
      <c r="ACW6" s="166"/>
      <c r="ACX6" s="166"/>
      <c r="ACY6" s="166"/>
      <c r="ACZ6" s="166"/>
      <c r="ADA6" s="166"/>
      <c r="ADB6" s="166"/>
      <c r="ADC6" s="166"/>
      <c r="ADD6" s="166"/>
      <c r="ADE6" s="166"/>
      <c r="ADF6" s="166"/>
    </row>
    <row r="7" spans="1:786" x14ac:dyDescent="0.2">
      <c r="A7" s="326"/>
      <c r="B7" s="324" t="s">
        <v>68</v>
      </c>
      <c r="C7" s="325"/>
      <c r="D7" s="171"/>
      <c r="E7" s="55">
        <f>E8-E3</f>
        <v>4</v>
      </c>
      <c r="G7" s="55">
        <f>G8-G3</f>
        <v>4</v>
      </c>
      <c r="I7" s="55">
        <f>I8-I3</f>
        <v>10</v>
      </c>
      <c r="K7" s="55">
        <f>K8-K3</f>
        <v>7</v>
      </c>
      <c r="M7" s="55">
        <f>M8-M3</f>
        <v>11</v>
      </c>
      <c r="N7" s="55">
        <f>N8-N3</f>
        <v>8</v>
      </c>
      <c r="P7" s="55">
        <f>P8-P3</f>
        <v>4</v>
      </c>
      <c r="R7" s="55">
        <f>R8-R3</f>
        <v>18</v>
      </c>
      <c r="T7" s="55">
        <f>T8-T3</f>
        <v>3</v>
      </c>
      <c r="V7" s="55">
        <f>V8-V3</f>
        <v>9</v>
      </c>
      <c r="X7" s="55">
        <f>X8-X3</f>
        <v>4</v>
      </c>
      <c r="Z7" s="55">
        <f>Z8-Z3</f>
        <v>4</v>
      </c>
      <c r="AB7" s="55">
        <f>AB8-AB3</f>
        <v>4</v>
      </c>
      <c r="AD7" s="55">
        <f>AD8-AD3</f>
        <v>4</v>
      </c>
      <c r="AF7" s="55">
        <f>AF8-AF3</f>
        <v>3</v>
      </c>
      <c r="AH7" s="55">
        <f>AH8-AH3</f>
        <v>4</v>
      </c>
      <c r="AJ7" s="55">
        <f>AJ8-AJ3</f>
        <v>4</v>
      </c>
      <c r="AL7" s="55">
        <f>AL8-AL3</f>
        <v>4</v>
      </c>
      <c r="AN7" s="55">
        <f>AN8-AN3</f>
        <v>4</v>
      </c>
      <c r="AO7" s="55">
        <f>AO8-AO3</f>
        <v>7</v>
      </c>
      <c r="AQ7" s="55">
        <f t="shared" ref="AQ7:AX7" si="1">AQ8-AQ3</f>
        <v>9</v>
      </c>
      <c r="AR7" s="55">
        <f t="shared" si="1"/>
        <v>31</v>
      </c>
      <c r="AS7" s="55">
        <f t="shared" si="1"/>
        <v>7</v>
      </c>
      <c r="AT7" s="55">
        <f t="shared" si="1"/>
        <v>7</v>
      </c>
      <c r="AU7" s="55">
        <f t="shared" si="1"/>
        <v>8</v>
      </c>
      <c r="AV7" s="55">
        <f t="shared" si="1"/>
        <v>66</v>
      </c>
      <c r="AW7" s="55">
        <f t="shared" si="1"/>
        <v>7</v>
      </c>
      <c r="AX7" s="55">
        <f t="shared" si="1"/>
        <v>14</v>
      </c>
      <c r="AZ7" s="55">
        <f>AZ8-AZ3</f>
        <v>8</v>
      </c>
      <c r="BB7" s="55">
        <f>BB8-BB3</f>
        <v>8</v>
      </c>
      <c r="BC7" s="55">
        <f>BC8-BC3</f>
        <v>23</v>
      </c>
      <c r="BD7" s="55">
        <f>BD8-BD3</f>
        <v>16</v>
      </c>
      <c r="BF7" s="55">
        <f>BF8-BF3</f>
        <v>7</v>
      </c>
      <c r="BH7" s="55">
        <f>BH8-BH3</f>
        <v>7</v>
      </c>
      <c r="BJ7" s="55">
        <f>BJ8-BJ3</f>
        <v>7</v>
      </c>
      <c r="BL7" s="55">
        <f>BL8-BL3</f>
        <v>4</v>
      </c>
      <c r="BN7" s="55">
        <f>BN8-BN3</f>
        <v>4</v>
      </c>
      <c r="BP7" s="55">
        <f>BP8-BP3</f>
        <v>4</v>
      </c>
      <c r="BR7" s="55">
        <f>BR8-BR3</f>
        <v>9</v>
      </c>
      <c r="BT7" s="55">
        <f>BT8-BT3</f>
        <v>10</v>
      </c>
      <c r="BV7" s="55">
        <f>BV8-BV3</f>
        <v>10</v>
      </c>
      <c r="BX7" s="55">
        <f>BX8-BX3</f>
        <v>8</v>
      </c>
      <c r="BZ7" s="55">
        <f>BZ8-BZ3</f>
        <v>8</v>
      </c>
      <c r="CB7" s="55">
        <f>CB8-CB3</f>
        <v>8</v>
      </c>
      <c r="CD7" s="55">
        <f>CD8-CD3</f>
        <v>11</v>
      </c>
      <c r="CF7" s="55">
        <f>CF8-CF3</f>
        <v>4</v>
      </c>
      <c r="CH7" s="55">
        <f>CH8-CH3</f>
        <v>4</v>
      </c>
      <c r="CJ7" s="55">
        <f>CJ8-CJ3</f>
        <v>10</v>
      </c>
      <c r="CL7" s="55">
        <f>CL8-CL3</f>
        <v>10</v>
      </c>
      <c r="CM7" s="55">
        <f>CM8-CM3</f>
        <v>14</v>
      </c>
      <c r="CO7" s="55">
        <f>CO8-CO3</f>
        <v>9</v>
      </c>
      <c r="CQ7" s="55">
        <f>CQ8-CQ3</f>
        <v>9</v>
      </c>
      <c r="CS7" s="55">
        <f>CS8-CS3</f>
        <v>10</v>
      </c>
      <c r="CU7" s="55">
        <f>CU8-CU3</f>
        <v>10</v>
      </c>
      <c r="CW7" s="55">
        <f>CW8-CW3</f>
        <v>10</v>
      </c>
      <c r="CY7" s="55">
        <f>CY8-CY3</f>
        <v>10</v>
      </c>
      <c r="DA7" s="55">
        <f>DA8-DA3</f>
        <v>7</v>
      </c>
      <c r="DC7" s="55">
        <f>DC8-DC3</f>
        <v>3</v>
      </c>
      <c r="DE7" s="55">
        <f>DE8-DE3</f>
        <v>10</v>
      </c>
      <c r="DG7" s="55">
        <f>DG8-DG3</f>
        <v>10</v>
      </c>
      <c r="DI7" s="55">
        <f>DI8-DI3</f>
        <v>24</v>
      </c>
      <c r="DK7" s="55">
        <f>DK8-DK3</f>
        <v>2</v>
      </c>
      <c r="DL7" s="55">
        <f>DL8-DL3</f>
        <v>112</v>
      </c>
      <c r="DN7" s="55">
        <f>DN8-DN3</f>
        <v>8</v>
      </c>
      <c r="DP7" s="55">
        <f>DP8-DP3</f>
        <v>1</v>
      </c>
      <c r="DR7" s="55">
        <f>DR8-DR3</f>
        <v>10</v>
      </c>
      <c r="DT7" s="55">
        <f>DT8-DT3</f>
        <v>10</v>
      </c>
      <c r="DV7" s="55">
        <f>DV8-DV3</f>
        <v>9</v>
      </c>
      <c r="DX7" s="55">
        <v>9</v>
      </c>
      <c r="DY7" s="55">
        <v>9</v>
      </c>
      <c r="EA7" s="55">
        <f>EA8-EA3</f>
        <v>11</v>
      </c>
      <c r="EC7" s="55">
        <f>EC8-EC3</f>
        <v>4</v>
      </c>
      <c r="EE7" s="55">
        <f>EE8-EE3</f>
        <v>11</v>
      </c>
      <c r="EG7" s="55">
        <f>EG8-EG3</f>
        <v>10</v>
      </c>
      <c r="EI7" s="55">
        <f>EI8-EI3</f>
        <v>11</v>
      </c>
      <c r="EK7" s="55">
        <f>EK8-EK3</f>
        <v>10</v>
      </c>
      <c r="EM7" s="55">
        <f>EM8-EM3</f>
        <v>9</v>
      </c>
      <c r="EO7" s="55">
        <f>EO8-EO3</f>
        <v>7</v>
      </c>
      <c r="EQ7" s="55">
        <f>EQ8-EQ3</f>
        <v>10</v>
      </c>
      <c r="ES7" s="55">
        <f>ES8-ES3</f>
        <v>10</v>
      </c>
      <c r="EU7" s="55">
        <f>EU8-EU3</f>
        <v>10</v>
      </c>
      <c r="EY7" s="55">
        <f>EY8-EY3</f>
        <v>8</v>
      </c>
      <c r="FA7" s="55">
        <f>FA8-FA3</f>
        <v>9</v>
      </c>
      <c r="FB7" s="55">
        <f>FB8-FB3</f>
        <v>8</v>
      </c>
      <c r="FD7" s="55">
        <f>FD8-FD3</f>
        <v>9</v>
      </c>
      <c r="FE7" s="55">
        <f>FE8-FE3</f>
        <v>8</v>
      </c>
      <c r="FG7" s="55">
        <f>FG8-FG3</f>
        <v>10</v>
      </c>
      <c r="FI7" s="55">
        <f>FI8-FI3</f>
        <v>10</v>
      </c>
      <c r="FJ7" s="55">
        <f>FJ8-FJ3</f>
        <v>8</v>
      </c>
      <c r="FL7" s="55">
        <f>FL8-FL3</f>
        <v>9</v>
      </c>
      <c r="FN7" s="55">
        <f>FN8-FN3</f>
        <v>7</v>
      </c>
      <c r="FP7" s="55">
        <f>FP8-FP3</f>
        <v>7</v>
      </c>
      <c r="FR7" s="55">
        <f>FR8-FR3</f>
        <v>9</v>
      </c>
      <c r="FT7" s="55">
        <f>FT8-FT3</f>
        <v>11</v>
      </c>
      <c r="FV7" s="55">
        <f>FV8-FV3</f>
        <v>4</v>
      </c>
      <c r="FX7" s="55">
        <f>FX8-FX3</f>
        <v>11</v>
      </c>
      <c r="FZ7" s="55">
        <f>FZ8-FZ3</f>
        <v>4</v>
      </c>
      <c r="GB7" s="55">
        <f>GB8-GB3</f>
        <v>25</v>
      </c>
    </row>
    <row r="8" spans="1:786" x14ac:dyDescent="0.2">
      <c r="A8" s="326"/>
      <c r="B8" s="324" t="s">
        <v>33</v>
      </c>
      <c r="C8" s="325"/>
      <c r="D8" s="171"/>
      <c r="E8" s="161" t="d">
        <v>2025-01-10</v>
      </c>
      <c r="G8" s="161" t="d">
        <v>2025-01-10</v>
      </c>
      <c r="I8" s="161" t="d">
        <v>2025-01-31</v>
      </c>
      <c r="K8" s="161" t="d">
        <v>2025-01-31</v>
      </c>
      <c r="M8" s="161" t="d">
        <v>2025-02-07</v>
      </c>
      <c r="N8" s="161" t="d">
        <v>2025-02-14</v>
      </c>
      <c r="P8" s="161" t="d">
        <v>2025-01-31</v>
      </c>
      <c r="R8" s="161" t="d">
        <v>2025-02-21</v>
      </c>
      <c r="T8" s="161" t="d">
        <v>2025-02-14</v>
      </c>
      <c r="V8" s="161" t="d">
        <v>2025-02-28</v>
      </c>
      <c r="X8" s="161" t="d">
        <v>2025-02-28</v>
      </c>
      <c r="Z8" s="161" t="d">
        <v>2025-03-07</v>
      </c>
      <c r="AB8" s="161" t="d">
        <v>2025-03-07</v>
      </c>
      <c r="AD8" s="161" t="d">
        <v>2025-03-07</v>
      </c>
      <c r="AF8" s="161" t="d">
        <v>2025-03-07</v>
      </c>
      <c r="AH8" s="161" t="d">
        <v>2025-03-14</v>
      </c>
      <c r="AJ8" s="161" t="d">
        <v>2025-03-14</v>
      </c>
      <c r="AL8" s="161" t="d">
        <v>2025-03-14</v>
      </c>
      <c r="AN8" s="161" t="d">
        <v>2025-03-14</v>
      </c>
      <c r="AO8" s="161" t="d">
        <v>2025-03-21</v>
      </c>
      <c r="AQ8" s="161" t="d">
        <v>2025-03-28</v>
      </c>
      <c r="AR8" s="161" t="d">
        <v>2025-04-25</v>
      </c>
      <c r="AS8" s="161" t="d">
        <v>2025-05-02</v>
      </c>
      <c r="AT8" s="161" t="d">
        <v>2025-05-09</v>
      </c>
      <c r="AU8" s="161" t="d">
        <v>2025-05-16</v>
      </c>
      <c r="AV8" s="161" t="d">
        <v>2025-07-18</v>
      </c>
      <c r="AW8" s="161" t="d">
        <v>2025-07-25</v>
      </c>
      <c r="AX8" s="161" t="d">
        <v>2025-08-01</v>
      </c>
      <c r="AZ8" s="161" t="d">
        <v>2025-03-28</v>
      </c>
      <c r="BB8" s="161" t="d">
        <v>2025-03-28</v>
      </c>
      <c r="BC8" s="161" t="d">
        <v>2025-04-17</v>
      </c>
      <c r="BD8" s="161" t="d">
        <v>2025-04-11</v>
      </c>
      <c r="BF8" s="161" t="d">
        <v>2025-03-28</v>
      </c>
      <c r="BH8" s="161" t="d">
        <v>2025-03-28</v>
      </c>
      <c r="BJ8" s="161" t="d">
        <v>2025-03-28</v>
      </c>
      <c r="BL8" s="161" t="d">
        <v>2025-03-28</v>
      </c>
      <c r="BN8" s="161" t="d">
        <v>2025-03-28</v>
      </c>
      <c r="BP8" s="161" t="d">
        <v>2025-03-28</v>
      </c>
      <c r="BR8" s="161" t="d">
        <v>2025-04-04</v>
      </c>
      <c r="BT8" s="161" t="d">
        <v>2025-04-17</v>
      </c>
      <c r="BV8" s="161" t="d">
        <v>2025-04-17</v>
      </c>
      <c r="BX8" s="161" t="d">
        <v>2025-04-25</v>
      </c>
      <c r="BZ8" s="161" t="d">
        <v>2025-04-25</v>
      </c>
      <c r="CB8" s="161" t="d">
        <v>2025-04-25</v>
      </c>
      <c r="CD8" s="161" t="d">
        <v>2025-05-02</v>
      </c>
      <c r="CF8" s="161" t="d">
        <v>2025-04-25</v>
      </c>
      <c r="CH8" s="161" t="d">
        <v>2025-04-25</v>
      </c>
      <c r="CJ8" s="161" t="d">
        <v>2025-05-02</v>
      </c>
      <c r="CL8" s="161" t="d">
        <v>2025-05-09</v>
      </c>
      <c r="CM8" s="161" t="d">
        <v>2025-05-16</v>
      </c>
      <c r="CO8" s="161" t="d">
        <v>2025-05-09</v>
      </c>
      <c r="CQ8" s="161" t="d">
        <v>2025-05-09</v>
      </c>
      <c r="CS8" s="161" t="d">
        <v>2025-05-16</v>
      </c>
      <c r="CU8" s="161" t="d">
        <v>2025-05-23</v>
      </c>
      <c r="CW8" s="161" t="d">
        <v>2025-05-23</v>
      </c>
      <c r="CY8" s="161" t="d">
        <v>2025-06-13</v>
      </c>
      <c r="DA8" s="161" t="d">
        <v>2025-06-13</v>
      </c>
      <c r="DC8" s="161" t="d">
        <v>2025-06-13</v>
      </c>
      <c r="DE8" s="161" t="d">
        <v>2025-06-20</v>
      </c>
      <c r="DG8" s="161" t="d">
        <v>2025-07-03</v>
      </c>
      <c r="DI8" s="161" t="d">
        <v>2025-07-18</v>
      </c>
      <c r="DK8" s="161" t="d">
        <v>2025-06-27</v>
      </c>
      <c r="DL8" s="161" t="d">
        <v>2025-10-17</v>
      </c>
      <c r="DN8" s="161" t="d">
        <v>2025-07-03</v>
      </c>
      <c r="DP8" s="161" t="d">
        <v>2025-07-03</v>
      </c>
      <c r="DR8" s="161" t="d">
        <v>2025-07-18</v>
      </c>
      <c r="DT8" s="161" t="d">
        <v>2025-07-18</v>
      </c>
      <c r="DV8" s="161" t="d">
        <v>2025-07-18</v>
      </c>
      <c r="DX8" s="161" t="d">
        <v>2025-07-18</v>
      </c>
      <c r="DY8" s="161" t="d">
        <v>2025-07-25</v>
      </c>
      <c r="EA8" s="161" t="d">
        <v>2025-07-25</v>
      </c>
      <c r="EC8" s="161" t="d">
        <v>2025-07-18</v>
      </c>
      <c r="EE8" s="161" t="d">
        <v>2025-07-25</v>
      </c>
      <c r="EG8" s="161" t="d">
        <v>2025-08-15</v>
      </c>
      <c r="EI8" s="161" t="d">
        <v>2025-08-22</v>
      </c>
      <c r="EK8" s="161" t="d">
        <v>2025-09-05</v>
      </c>
      <c r="EM8" s="161" t="d">
        <v>2025-09-05</v>
      </c>
      <c r="EO8" s="161" t="d">
        <v>2025-09-19</v>
      </c>
      <c r="EQ8" s="161" t="d">
        <v>2025-10-03</v>
      </c>
      <c r="ES8" s="161" t="d">
        <v>2025-10-03</v>
      </c>
      <c r="EU8" s="161" t="d">
        <v>2025-10-03</v>
      </c>
      <c r="EY8" s="161" t="d">
        <v>2025-10-03</v>
      </c>
      <c r="FA8" s="161" t="d">
        <v>2025-10-10</v>
      </c>
      <c r="FB8" s="161" t="d">
        <v>2025-10-17</v>
      </c>
      <c r="FD8" s="161" t="d">
        <v>2025-10-10</v>
      </c>
      <c r="FE8" s="161" t="d">
        <v>2025-10-17</v>
      </c>
      <c r="FG8" s="161" t="d">
        <v>2025-10-17</v>
      </c>
      <c r="FI8" s="161" t="d">
        <v>2025-10-17</v>
      </c>
      <c r="FJ8" s="161" t="d">
        <v>2025-10-24</v>
      </c>
      <c r="FL8" s="161" t="d">
        <v>2025-10-17</v>
      </c>
      <c r="FN8" s="161" t="d">
        <v>2025-10-17</v>
      </c>
      <c r="FP8" s="161" t="d">
        <v>2025-10-17</v>
      </c>
      <c r="FR8" s="161" t="d">
        <v>2025-10-31</v>
      </c>
      <c r="FT8" s="161" t="d">
        <v>2025-11-07</v>
      </c>
      <c r="FV8" s="161" t="d">
        <v>2025-10-31</v>
      </c>
      <c r="FX8" s="161" t="d">
        <v>2025-11-07</v>
      </c>
      <c r="FZ8" s="161" t="d">
        <v>2025-10-31</v>
      </c>
      <c r="GB8" s="161" t="d">
        <v>2025-11-21</v>
      </c>
    </row>
    <row r="9" spans="1:786" x14ac:dyDescent="0.2">
      <c r="A9" s="326"/>
      <c r="B9" s="324" t="s">
        <v>25</v>
      </c>
      <c r="C9" s="325"/>
      <c r="D9" s="171"/>
      <c r="E9" s="54"/>
      <c r="G9" s="54"/>
      <c r="I9" s="54"/>
      <c r="K9" s="54"/>
      <c r="M9" s="54"/>
      <c r="N9" s="54"/>
      <c r="P9" s="54"/>
      <c r="R9" s="54"/>
      <c r="T9" s="54"/>
      <c r="V9" s="54"/>
      <c r="X9" s="54"/>
      <c r="Z9" s="54"/>
      <c r="AB9" s="54"/>
      <c r="AD9" s="54"/>
      <c r="AF9" s="54"/>
      <c r="AH9" s="54"/>
      <c r="AJ9" s="54"/>
      <c r="AL9" s="54"/>
      <c r="AN9" s="54"/>
      <c r="AO9" s="54"/>
      <c r="AQ9" s="54"/>
      <c r="AR9" s="54"/>
      <c r="AS9" s="54"/>
      <c r="AT9" s="54"/>
      <c r="AU9" s="54"/>
      <c r="AV9" s="54"/>
      <c r="AW9" s="54"/>
      <c r="AX9" s="54"/>
      <c r="AZ9" s="54"/>
      <c r="BB9" s="54"/>
      <c r="BC9" s="54"/>
      <c r="BD9" s="54"/>
      <c r="BF9" s="54"/>
      <c r="BH9" s="54"/>
      <c r="BJ9" s="54"/>
      <c r="BL9" s="54"/>
      <c r="BN9" s="54"/>
      <c r="BP9" s="54"/>
      <c r="BR9" s="54"/>
      <c r="BT9" s="54"/>
      <c r="BV9" s="54"/>
      <c r="BX9" s="54"/>
      <c r="BZ9" s="54"/>
      <c r="CB9" s="54"/>
      <c r="CD9" s="54"/>
      <c r="CF9" s="54"/>
      <c r="CH9" s="54"/>
      <c r="CJ9" s="54"/>
      <c r="CL9" s="54"/>
      <c r="CM9" s="54"/>
      <c r="CO9" s="54"/>
      <c r="CQ9" s="54"/>
      <c r="CS9" s="54"/>
      <c r="CU9" s="54"/>
      <c r="CW9" s="54"/>
      <c r="CY9" s="54"/>
      <c r="DA9" s="54"/>
      <c r="DC9" s="54"/>
      <c r="DE9" s="54"/>
      <c r="DG9" s="54"/>
      <c r="DI9" s="54"/>
      <c r="DK9" s="54"/>
      <c r="DL9" s="54"/>
      <c r="DN9" s="54"/>
      <c r="DP9" s="54"/>
      <c r="DR9" s="54"/>
      <c r="DT9" s="54"/>
      <c r="DV9" s="54"/>
      <c r="DX9" s="54"/>
      <c r="DY9" s="54"/>
      <c r="EA9" s="54"/>
      <c r="EC9" s="54"/>
      <c r="EE9" s="54"/>
      <c r="EG9" s="54"/>
      <c r="EI9" s="54"/>
      <c r="EK9" s="54"/>
      <c r="EM9" s="54"/>
      <c r="EO9" s="54"/>
      <c r="EQ9" s="54"/>
      <c r="ES9" s="54"/>
      <c r="EU9" s="54"/>
      <c r="EY9" s="54"/>
      <c r="FA9" s="54"/>
      <c r="FB9" s="54"/>
      <c r="FD9" s="54"/>
      <c r="FE9" s="54"/>
      <c r="FG9" s="54"/>
      <c r="FI9" s="54"/>
      <c r="FJ9" s="54"/>
      <c r="FL9" s="54"/>
      <c r="FN9" s="54"/>
      <c r="FP9" s="54"/>
      <c r="FR9" s="54"/>
      <c r="FT9" s="54"/>
      <c r="FV9" s="54"/>
      <c r="FX9" s="54"/>
      <c r="FZ9" s="54"/>
      <c r="GB9" s="54"/>
    </row>
    <row r="10" spans="1:786" ht="16.5" customHeight="1" outlineLevel="1" x14ac:dyDescent="0.2">
      <c r="A10" s="326"/>
      <c r="B10" s="330" t="s">
        <v>69</v>
      </c>
      <c r="C10" s="331"/>
      <c r="D10" s="173"/>
      <c r="E10" s="52">
        <f>IF(E4="SPX",E9*2%,E9*3%)</f>
        <v>0</v>
      </c>
      <c r="G10" s="52">
        <f>IF(G4="SPX",G9*2%,G9*3%)</f>
        <v>0</v>
      </c>
      <c r="I10" s="52">
        <f>IF(I4="SPX",I9*2%,I9*3%)</f>
        <v>0</v>
      </c>
      <c r="K10" s="52">
        <f>IF(K4="SPX",K9*2%,K9*3%)</f>
        <v>0</v>
      </c>
      <c r="M10" s="52">
        <f>IF(M4="SPX",M9*2%,M9*3%)</f>
        <v>0</v>
      </c>
      <c r="N10" s="52">
        <f>IF(N4="SPX",N9*2%,N9*3%)</f>
        <v>0</v>
      </c>
      <c r="P10" s="52">
        <f>IF(P4="SPX",P9*2%,P9*3%)</f>
        <v>0</v>
      </c>
      <c r="R10" s="52">
        <f>IF(R4="SPX",R9*2%,R9*3%)</f>
        <v>0</v>
      </c>
      <c r="T10" s="52">
        <f>IF(T4="SPX",T9*2%,T9*3%)</f>
        <v>0</v>
      </c>
      <c r="V10" s="52">
        <f>IF(V4="SPX",V9*2%,V9*3%)</f>
        <v>0</v>
      </c>
      <c r="X10" s="52">
        <f>IF(X4="SPX",X9*2%,X9*3%)</f>
        <v>0</v>
      </c>
      <c r="Z10" s="52">
        <f>IF(Z4="SPX",Z9*2%,Z9*3%)</f>
        <v>0</v>
      </c>
      <c r="AB10" s="52">
        <f>IF(AB4="SPX",AB9*2%,AB9*3%)</f>
        <v>0</v>
      </c>
      <c r="AD10" s="52">
        <f>IF(AD4="SPX",AD9*2%,AD9*3%)</f>
        <v>0</v>
      </c>
      <c r="AF10" s="52">
        <f>IF(AF4="SPX",AF9*2%,AF9*3%)</f>
        <v>0</v>
      </c>
      <c r="AH10" s="52">
        <f>IF(AH4="SPX",AH9*2%,AH9*3%)</f>
        <v>0</v>
      </c>
      <c r="AJ10" s="52">
        <f>IF(AJ4="SPX",AJ9*2%,AJ9*3%)</f>
        <v>0</v>
      </c>
      <c r="AL10" s="52">
        <f>IF(AL4="SPX",AL9*2%,AL9*3%)</f>
        <v>0</v>
      </c>
      <c r="AN10" s="52">
        <f>IF(AN4="SPX",AN9*2%,AN9*3%)</f>
        <v>0</v>
      </c>
      <c r="AO10" s="52">
        <f>IF(AO4="SPX",AO9*2%,AO9*3%)</f>
        <v>0</v>
      </c>
      <c r="AQ10" s="52">
        <f t="shared" ref="AQ10:AX10" si="2">IF(AQ4="SPX",AQ9*2%,AQ9*3%)</f>
        <v>0</v>
      </c>
      <c r="AR10" s="52">
        <f t="shared" si="2"/>
        <v>0</v>
      </c>
      <c r="AS10" s="52">
        <f t="shared" si="2"/>
        <v>0</v>
      </c>
      <c r="AT10" s="52">
        <f t="shared" si="2"/>
        <v>0</v>
      </c>
      <c r="AU10" s="52">
        <f t="shared" si="2"/>
        <v>0</v>
      </c>
      <c r="AV10" s="52">
        <f t="shared" si="2"/>
        <v>0</v>
      </c>
      <c r="AW10" s="52">
        <f t="shared" si="2"/>
        <v>0</v>
      </c>
      <c r="AX10" s="52">
        <f t="shared" si="2"/>
        <v>0</v>
      </c>
      <c r="AZ10" s="52">
        <f>IF(AZ4="SPX",AZ9*2%,AZ9*3%)</f>
        <v>0</v>
      </c>
      <c r="BB10" s="52">
        <f>IF(BB4="SPX",BB9*2%,BB9*3%)</f>
        <v>0</v>
      </c>
      <c r="BC10" s="52">
        <f>IF(BC4="SPX",BC9*2%,BC9*3%)</f>
        <v>0</v>
      </c>
      <c r="BD10" s="52">
        <f>IF(BD4="SPX",BD9*2%,BD9*3%)</f>
        <v>0</v>
      </c>
      <c r="BF10" s="52">
        <f>IF(BF4="SPX",BF9*2%,BF9*3%)</f>
        <v>0</v>
      </c>
      <c r="BH10" s="52">
        <f>IF(BH4="SPX",BH9*2%,BH9*3%)</f>
        <v>0</v>
      </c>
      <c r="BJ10" s="52">
        <f>IF(BJ4="SPX",BJ9*2%,BJ9*3%)</f>
        <v>0</v>
      </c>
      <c r="BL10" s="52">
        <f>IF(BL4="SPX",BL9*2%,BL9*3%)</f>
        <v>0</v>
      </c>
      <c r="BN10" s="52">
        <f>IF(BN4="SPX",BN9*2%,BN9*3%)</f>
        <v>0</v>
      </c>
      <c r="BP10" s="52">
        <f>IF(BP4="SPX",BP9*2%,BP9*3%)</f>
        <v>0</v>
      </c>
      <c r="BR10" s="52">
        <f>IF(BR4="SPX",BR9*2%,BR9*3%)</f>
        <v>0</v>
      </c>
      <c r="BT10" s="52">
        <f>IF(BT4="SPX",BT9*2%,BT9*3%)</f>
        <v>0</v>
      </c>
      <c r="BV10" s="52">
        <f>IF(BV4="SPX",BV9*2%,BV9*3%)</f>
        <v>0</v>
      </c>
      <c r="BX10" s="52">
        <f>IF(BX4="SPX",BX9*2%,BX9*3%)</f>
        <v>0</v>
      </c>
      <c r="BZ10" s="52">
        <f>IF(BZ4="SPX",BZ9*2%,BZ9*3%)</f>
        <v>0</v>
      </c>
      <c r="CB10" s="52">
        <f>IF(CB4="SPX",CB9*2%,CB9*3%)</f>
        <v>0</v>
      </c>
      <c r="CD10" s="52">
        <f>IF(CD4="SPX",CD9*2%,CD9*3%)</f>
        <v>0</v>
      </c>
      <c r="CF10" s="52">
        <f>IF(CF4="SPX",CF9*2%,CF9*3%)</f>
        <v>0</v>
      </c>
      <c r="CH10" s="52">
        <f>IF(CH4="SPX",CH9*2%,CH9*3%)</f>
        <v>0</v>
      </c>
      <c r="CJ10" s="52">
        <f>IF(CJ4="SPX",CJ9*2%,CJ9*3%)</f>
        <v>0</v>
      </c>
      <c r="CL10" s="52">
        <f>IF(CL4="SPX",CL9*2%,CL9*3%)</f>
        <v>0</v>
      </c>
      <c r="CM10" s="52">
        <f>IF(CM4="SPX",CM9*2%,CM9*3%)</f>
        <v>0</v>
      </c>
      <c r="CO10" s="52">
        <f>IF(CO4="SPX",CO9*2%,CO9*3%)</f>
        <v>0</v>
      </c>
      <c r="CQ10" s="52">
        <f>IF(CQ4="SPX",CQ9*2%,CQ9*3%)</f>
        <v>0</v>
      </c>
      <c r="CS10" s="52">
        <f>IF(CS4="SPX",CS9*2%,CS9*3%)</f>
        <v>0</v>
      </c>
      <c r="CU10" s="52">
        <f>IF(CU4="SPX",CU9*2%,CU9*3%)</f>
        <v>0</v>
      </c>
      <c r="CW10" s="52">
        <f>IF(CW4="SPX",CW9*2%,CW9*3%)</f>
        <v>0</v>
      </c>
      <c r="CY10" s="52">
        <f>IF(CY4="SPX",CY9*2%,CY9*3%)</f>
        <v>0</v>
      </c>
      <c r="DA10" s="52">
        <f>IF(DA4="SPX",DA9*2%,DA9*3%)</f>
        <v>0</v>
      </c>
      <c r="DC10" s="52">
        <f>IF(DC4="SPX",DC9*2%,DC9*3%)</f>
        <v>0</v>
      </c>
      <c r="DE10" s="52">
        <f>IF(DE4="SPX",DE9*2%,DE9*3%)</f>
        <v>0</v>
      </c>
      <c r="DG10" s="52">
        <f>IF(DG4="SPX",DG9*2%,DG9*3%)</f>
        <v>0</v>
      </c>
      <c r="DI10" s="52">
        <f>IF(DI4="SPX",DI9*2%,DI9*3%)</f>
        <v>0</v>
      </c>
      <c r="DK10" s="52">
        <f>IF(DK4="SPX",DK9*2%,DK9*3%)</f>
        <v>0</v>
      </c>
      <c r="DL10" s="52">
        <f>IF(DL4="SPX",DL9*2%,DL9*3%)</f>
        <v>0</v>
      </c>
      <c r="DN10" s="52">
        <f>IF(DN4="SPX",DN9*2%,DN9*3%)</f>
        <v>0</v>
      </c>
      <c r="DP10" s="52">
        <f>IF(DP4="SPX",DP9*2%,DP9*3%)</f>
        <v>0</v>
      </c>
      <c r="DR10" s="52">
        <f>IF(DR4="SPX",DR9*2%,DR9*3%)</f>
        <v>0</v>
      </c>
      <c r="DT10" s="52">
        <f>IF(DT4="SPX",DT9*2%,DT9*3%)</f>
        <v>0</v>
      </c>
      <c r="DV10" s="52">
        <f>IF(DV4="SPX",DV9*2%,DV9*3%)</f>
        <v>0</v>
      </c>
      <c r="DX10" s="52">
        <f>IF(DX4="SPX",DX9*2%,DX9*3%)</f>
        <v>0</v>
      </c>
      <c r="DY10" s="52">
        <f>IF(DY4="SPX",DY9*2%,DY9*3%)</f>
        <v>0</v>
      </c>
      <c r="EA10" s="52">
        <f>IF(EA4="SPX",EA9*2%,EA9*3%)</f>
        <v>0</v>
      </c>
      <c r="EC10" s="52">
        <f>IF(EC4="SPX",EC9*2%,EC9*3%)</f>
        <v>0</v>
      </c>
      <c r="EE10" s="52">
        <f>IF(EE4="SPX",EE9*2%,EE9*3%)</f>
        <v>0</v>
      </c>
      <c r="EG10" s="52">
        <f>IF(EG4="SPX",EG9*2%,EG9*3%)</f>
        <v>0</v>
      </c>
      <c r="EI10" s="52">
        <f>IF(EI4="SPX",EI9*2%,EI9*3%)</f>
        <v>0</v>
      </c>
      <c r="EK10" s="52">
        <f>IF(EK4="SPX",EK9*2%,EK9*3%)</f>
        <v>0</v>
      </c>
      <c r="EM10" s="52">
        <f>IF(EM4="SPX",EM9*2%,EM9*3%)</f>
        <v>0</v>
      </c>
      <c r="EO10" s="52">
        <f>IF(EO4="SPX",EO9*2%,EO9*3%)</f>
        <v>0</v>
      </c>
      <c r="EQ10" s="52">
        <f>IF(EQ4="SPX",EQ9*2%,EQ9*3%)</f>
        <v>0</v>
      </c>
      <c r="ES10" s="52">
        <f>IF(ES4="SPX",ES9*2%,ES9*3%)</f>
        <v>0</v>
      </c>
      <c r="EU10" s="52">
        <f>IF(EU4="SPX",EU9*2%,EU9*3%)</f>
        <v>0</v>
      </c>
      <c r="EY10" s="52">
        <f>IF(EY4="SPX",EY9*2%,EY9*3%)</f>
        <v>0</v>
      </c>
      <c r="FA10" s="52">
        <f>IF(FA4="SPX",FA9*2%,FA9*3%)</f>
        <v>0</v>
      </c>
      <c r="FB10" s="52">
        <f>IF(FB4="SPX",FB9*2%,FB9*3%)</f>
        <v>0</v>
      </c>
      <c r="FD10" s="52">
        <f>IF(FD4="SPX",FD9*2%,FD9*3%)</f>
        <v>0</v>
      </c>
      <c r="FE10" s="52">
        <f>IF(FE4="SPX",FE9*2%,FE9*3%)</f>
        <v>0</v>
      </c>
      <c r="FG10" s="52">
        <f>IF(FG4="SPX",FG9*2%,FG9*3%)</f>
        <v>0</v>
      </c>
      <c r="FI10" s="52">
        <f>IF(FI4="SPX",FI9*2%,FI9*3%)</f>
        <v>0</v>
      </c>
      <c r="FJ10" s="52">
        <f>IF(FJ4="SPX",FJ9*2%,FJ9*3%)</f>
        <v>0</v>
      </c>
      <c r="FL10" s="52">
        <f>IF(FL4="SPX",FL9*2%,FL9*3%)</f>
        <v>0</v>
      </c>
      <c r="FN10" s="52">
        <f>IF(FN4="SPX",FN9*2%,FN9*3%)</f>
        <v>0</v>
      </c>
      <c r="FP10" s="52">
        <f>IF(FP4="SPX",FP9*2%,FP9*3%)</f>
        <v>0</v>
      </c>
      <c r="FR10" s="52">
        <f>IF(FR4="SPX",FR9*2%,FR9*3%)</f>
        <v>0</v>
      </c>
      <c r="FT10" s="52">
        <f>IF(FT4="SPX",FT9*2%,FT9*3%)</f>
        <v>0</v>
      </c>
      <c r="FV10" s="52">
        <f>IF(FV4="SPX",FV9*2%,FV9*3%)</f>
        <v>0</v>
      </c>
      <c r="FX10" s="52">
        <f>IF(FX4="SPX",FX9*2%,FX9*3%)</f>
        <v>0</v>
      </c>
      <c r="FZ10" s="52">
        <f>IF(FZ4="SPX",FZ9*2%,FZ9*3%)</f>
        <v>0</v>
      </c>
      <c r="GB10" s="52">
        <f>IF(GB4="SPX",GB9*2%,GB9*3%)</f>
        <v>0</v>
      </c>
    </row>
    <row r="11" spans="1:786" x14ac:dyDescent="0.2">
      <c r="A11" s="326"/>
      <c r="B11" s="330" t="s">
        <v>44</v>
      </c>
      <c r="C11" s="331"/>
      <c r="D11" s="173"/>
      <c r="E11" s="81">
        <f>E9+E10</f>
        <v>0</v>
      </c>
      <c r="G11" s="81">
        <f>G9+G10</f>
        <v>0</v>
      </c>
      <c r="I11" s="81">
        <f>I9-I10</f>
        <v>0</v>
      </c>
      <c r="K11" s="81">
        <f>K9+K10</f>
        <v>0</v>
      </c>
      <c r="M11" s="81">
        <f>M9-M10</f>
        <v>0</v>
      </c>
      <c r="N11" s="81">
        <f>N9-N10</f>
        <v>0</v>
      </c>
      <c r="P11" s="81">
        <f>P9-P10</f>
        <v>0</v>
      </c>
      <c r="R11" s="81">
        <f>R9-R10</f>
        <v>0</v>
      </c>
      <c r="T11" s="81">
        <f>T9-T10</f>
        <v>0</v>
      </c>
      <c r="V11" s="81">
        <f>V9-V10</f>
        <v>0</v>
      </c>
      <c r="X11" s="81">
        <f>X9-X10</f>
        <v>0</v>
      </c>
      <c r="Z11" s="81">
        <f>Z9+Z10</f>
        <v>0</v>
      </c>
      <c r="AB11" s="81">
        <f>AB9+AB10</f>
        <v>0</v>
      </c>
      <c r="AD11" s="81">
        <f>AD9+AD10</f>
        <v>0</v>
      </c>
      <c r="AF11" s="81">
        <f>AF9-AF10</f>
        <v>0</v>
      </c>
      <c r="AH11" s="81">
        <f>AH9+AH10</f>
        <v>0</v>
      </c>
      <c r="AJ11" s="81">
        <f>AJ9+AJ10</f>
        <v>0</v>
      </c>
      <c r="AL11" s="81">
        <f>AL9+AL10</f>
        <v>0</v>
      </c>
      <c r="AN11" s="81">
        <f>AN9-AN10</f>
        <v>0</v>
      </c>
      <c r="AO11" s="81">
        <f>AO9-AO10</f>
        <v>0</v>
      </c>
      <c r="AQ11" s="81">
        <f t="shared" ref="AQ11:AX11" si="3">AQ9+AQ10</f>
        <v>0</v>
      </c>
      <c r="AR11" s="81">
        <f t="shared" si="3"/>
        <v>0</v>
      </c>
      <c r="AS11" s="81">
        <f t="shared" si="3"/>
        <v>0</v>
      </c>
      <c r="AT11" s="81">
        <f t="shared" si="3"/>
        <v>0</v>
      </c>
      <c r="AU11" s="81">
        <f t="shared" si="3"/>
        <v>0</v>
      </c>
      <c r="AV11" s="81">
        <f t="shared" si="3"/>
        <v>0</v>
      </c>
      <c r="AW11" s="81">
        <f t="shared" si="3"/>
        <v>0</v>
      </c>
      <c r="AX11" s="81">
        <f t="shared" si="3"/>
        <v>0</v>
      </c>
      <c r="AZ11" s="81">
        <f>AZ9-AZ10</f>
        <v>0</v>
      </c>
      <c r="BB11" s="81">
        <f>BB9+BB10</f>
        <v>0</v>
      </c>
      <c r="BC11" s="81">
        <f>BC9+BC10</f>
        <v>0</v>
      </c>
      <c r="BD11" s="81">
        <f>BD9+BD10</f>
        <v>0</v>
      </c>
      <c r="BF11" s="81">
        <f>BF9+BF10</f>
        <v>0</v>
      </c>
      <c r="BH11" s="81">
        <f>BH9-BH10</f>
        <v>0</v>
      </c>
      <c r="BJ11" s="81">
        <f>BJ9-BJ10</f>
        <v>0</v>
      </c>
      <c r="BL11" s="81">
        <f>BL9-BL10</f>
        <v>0</v>
      </c>
      <c r="BN11" s="81">
        <f>BN9-BN10</f>
        <v>0</v>
      </c>
      <c r="BP11" s="81">
        <f>BP9-BP10</f>
        <v>0</v>
      </c>
      <c r="BR11" s="81">
        <f>BR9-BR10</f>
        <v>0</v>
      </c>
      <c r="BT11" s="81">
        <f>BT9-BT10</f>
        <v>0</v>
      </c>
      <c r="BV11" s="81">
        <f>BV9+BV10</f>
        <v>0</v>
      </c>
      <c r="BX11" s="81">
        <f>BX9-BX10</f>
        <v>0</v>
      </c>
      <c r="BZ11" s="81">
        <f>BZ9+BZ10</f>
        <v>0</v>
      </c>
      <c r="CB11" s="81">
        <f>CB9-CB10</f>
        <v>0</v>
      </c>
      <c r="CD11" s="81">
        <f>CD9-CD10</f>
        <v>0</v>
      </c>
      <c r="CF11" s="81">
        <f>CF9-CF10</f>
        <v>0</v>
      </c>
      <c r="CH11" s="81">
        <f>CH9-CH10</f>
        <v>0</v>
      </c>
      <c r="CJ11" s="81">
        <f>CJ9-CJ10</f>
        <v>0</v>
      </c>
      <c r="CL11" s="81">
        <f>CL9-CL10</f>
        <v>0</v>
      </c>
      <c r="CM11" s="81">
        <f>CM9-CM10</f>
        <v>0</v>
      </c>
      <c r="CO11" s="81">
        <f>CO9-CO10</f>
        <v>0</v>
      </c>
      <c r="CQ11" s="81">
        <f>CQ9-CQ10</f>
        <v>0</v>
      </c>
      <c r="CS11" s="81">
        <f>CS9-CS10</f>
        <v>0</v>
      </c>
      <c r="CU11" s="81">
        <f>CU9-CU10</f>
        <v>0</v>
      </c>
      <c r="CW11" s="81">
        <f>CW9-CW10</f>
        <v>0</v>
      </c>
      <c r="CY11" s="81">
        <f>CY9-CY10</f>
        <v>0</v>
      </c>
      <c r="DA11" s="81">
        <f>DA9-DA10</f>
        <v>0</v>
      </c>
      <c r="DC11" s="81">
        <f>DC9-DC10</f>
        <v>0</v>
      </c>
      <c r="DE11" s="81">
        <f>DE9-DE10</f>
        <v>0</v>
      </c>
      <c r="DG11" s="81">
        <f>DG9-DG10</f>
        <v>0</v>
      </c>
      <c r="DI11" s="81">
        <f>DI9-DI10</f>
        <v>0</v>
      </c>
      <c r="DK11" s="81">
        <f>DK9+DK10</f>
        <v>0</v>
      </c>
      <c r="DL11" s="81">
        <f>DL9+DL10</f>
        <v>0</v>
      </c>
      <c r="DN11" s="81">
        <f>DN9-DN10</f>
        <v>0</v>
      </c>
      <c r="DP11" s="81">
        <f>DP9-DP10</f>
        <v>0</v>
      </c>
      <c r="DR11" s="81">
        <f>DR9-DR10</f>
        <v>0</v>
      </c>
      <c r="DT11" s="81">
        <f>DT9-DT10</f>
        <v>0</v>
      </c>
      <c r="DV11" s="81">
        <f>DV9-DV10</f>
        <v>0</v>
      </c>
      <c r="DX11" s="81">
        <f>DX9+DX10</f>
        <v>0</v>
      </c>
      <c r="DY11" s="81">
        <f>DY9+DY10</f>
        <v>0</v>
      </c>
      <c r="EA11" s="81">
        <f>EA9-EA10</f>
        <v>0</v>
      </c>
      <c r="EC11" s="81">
        <f>EC9+EC10</f>
        <v>0</v>
      </c>
      <c r="EE11" s="81">
        <f>EE9-EE10</f>
        <v>0</v>
      </c>
      <c r="EG11" s="81">
        <f>EG9-EG10</f>
        <v>0</v>
      </c>
      <c r="EI11" s="81">
        <f>EI9+EI10</f>
        <v>0</v>
      </c>
      <c r="EK11" s="81">
        <f>EK9+EK10</f>
        <v>0</v>
      </c>
      <c r="EM11" s="81">
        <f>EM9-EM10</f>
        <v>0</v>
      </c>
      <c r="EO11" s="81">
        <f>EO9+EO10</f>
        <v>0</v>
      </c>
      <c r="EQ11" s="81">
        <f>EQ9-EQ10</f>
        <v>0</v>
      </c>
      <c r="ES11" s="81">
        <f>ES9+ES10</f>
        <v>0</v>
      </c>
      <c r="EU11" s="81">
        <f>EU9+EU10</f>
        <v>0</v>
      </c>
      <c r="EY11" s="81">
        <f>EY9-EY10</f>
        <v>0</v>
      </c>
      <c r="FA11" s="81">
        <f>FA9-FA10</f>
        <v>0</v>
      </c>
      <c r="FB11" s="81">
        <f>FB9-FB10</f>
        <v>0</v>
      </c>
      <c r="FD11" s="81">
        <f>FD9-FD10</f>
        <v>0</v>
      </c>
      <c r="FE11" s="81">
        <f>FE9-FE10</f>
        <v>0</v>
      </c>
      <c r="FG11" s="81">
        <f>FG9-FG10</f>
        <v>0</v>
      </c>
      <c r="FI11" s="81">
        <f>FI9+FI10</f>
        <v>0</v>
      </c>
      <c r="FJ11" s="81">
        <f>FJ9+FJ10</f>
        <v>0</v>
      </c>
      <c r="FL11" s="81">
        <f>FL9-FL10</f>
        <v>0</v>
      </c>
      <c r="FN11" s="81">
        <f>FN9-FN10</f>
        <v>0</v>
      </c>
      <c r="FP11" s="81">
        <f>FP9-FP10</f>
        <v>0</v>
      </c>
      <c r="FR11" s="81">
        <f>FR9-FR10</f>
        <v>0</v>
      </c>
      <c r="FT11" s="81">
        <f>FT9+FT10</f>
        <v>0</v>
      </c>
      <c r="FV11" s="81">
        <f>FV9-FV10</f>
        <v>0</v>
      </c>
      <c r="FX11" s="81">
        <f>FX9-FX10</f>
        <v>0</v>
      </c>
      <c r="FZ11" s="81">
        <f>FZ9-FZ10</f>
        <v>0</v>
      </c>
      <c r="GB11" s="81">
        <f>GB9-GB10</f>
        <v>0</v>
      </c>
    </row>
    <row r="12" spans="1:786" x14ac:dyDescent="0.2">
      <c r="A12" s="326"/>
      <c r="B12" s="330" t="s">
        <v>81</v>
      </c>
      <c r="C12" s="331"/>
      <c r="D12" s="173"/>
      <c r="E12" s="95">
        <f>IFERROR(ROUNDUP(IF(E15="",0,(E15-E9)/E9),3),0)</f>
        <v>0</v>
      </c>
      <c r="G12" s="95">
        <f>IFERROR(ROUNDUP(IF(G15="",0,(G15-G9)/G9),3),0)</f>
        <v>0</v>
      </c>
      <c r="I12" s="95">
        <f>IFERROR(ROUNDUP(IF(I15="",0,(I9-I15)/I9),3),0)</f>
        <v>0</v>
      </c>
      <c r="K12" s="95">
        <f>IFERROR(ROUNDUP(IF(K15="",0,(K15-K9)/K9),3),0)</f>
        <v>0</v>
      </c>
      <c r="M12" s="95">
        <f>IFERROR(ROUNDUP(IF(M15="",0,(M9-M15)/M9),3),0)</f>
        <v>0</v>
      </c>
      <c r="N12" s="95">
        <f>IFERROR(ROUNDUP(IF(N15="",0,(N9-N15)/N9),3),0)</f>
        <v>0</v>
      </c>
      <c r="P12" s="95">
        <f>IFERROR(ROUNDUP(IF(P15="",0,(P9-P15)/P9),3),0)</f>
        <v>0</v>
      </c>
      <c r="R12" s="95">
        <f>IFERROR(ROUNDUP(IF(R15="",0,(R9-R15)/R9),3),0)</f>
        <v>0</v>
      </c>
      <c r="T12" s="95">
        <f>IFERROR(ROUNDUP(IF(T15="",0,(T9-T15)/T9),3),0)</f>
        <v>0</v>
      </c>
      <c r="V12" s="95">
        <f>IFERROR(ROUNDUP(IF(V15="",0,(V9-V15)/V9),3),0)</f>
        <v>0</v>
      </c>
      <c r="X12" s="95">
        <f>IFERROR(ROUNDUP(IF(X15="",0,(X9-X15)/X9),3),0)</f>
        <v>0</v>
      </c>
      <c r="Z12" s="95">
        <f>IFERROR(ROUNDUP(IF(Z15="",0,(Z15-Z9)/Z9),3),0)</f>
        <v>0</v>
      </c>
      <c r="AB12" s="95">
        <f>IFERROR(ROUNDUP(IF(AB15="",0,(AB15-AB9)/AB9),3),0)</f>
        <v>0</v>
      </c>
      <c r="AD12" s="95">
        <f>IFERROR(ROUNDUP(IF(AD15="",0,(AD15-AD9)/AD9),3),0)</f>
        <v>0</v>
      </c>
      <c r="AF12" s="95">
        <f>IFERROR(ROUNDUP(IF(AF15="",0,(AF9-AF15)/AF9),3),0)</f>
        <v>0</v>
      </c>
      <c r="AH12" s="95">
        <f>IFERROR(ROUNDUP(IF(AH15="",0,(AH15-AH9)/AH9),3),0)</f>
        <v>0</v>
      </c>
      <c r="AJ12" s="95">
        <f>IFERROR(ROUNDUP(IF(AJ15="",0,(AJ15-AJ9)/AJ9),3),0)</f>
        <v>0</v>
      </c>
      <c r="AL12" s="95">
        <f>IFERROR(ROUNDUP(IF(AL15="",0,(AL15-AL9)/AL9),3),0)</f>
        <v>0</v>
      </c>
      <c r="AN12" s="95">
        <f>IFERROR(ROUNDUP(IF(AN15="",0,(AN9-AN15)/AN9),3),0)</f>
        <v>0</v>
      </c>
      <c r="AO12" s="95">
        <f>IFERROR(ROUNDUP(IF(AO15="",0,(AO9-AO15)/AO9),3),0)</f>
        <v>0</v>
      </c>
      <c r="AQ12" s="95">
        <f t="shared" ref="AQ12:AX12" si="4">IFERROR(ROUNDUP(IF(AQ15="",0,(AQ15-AQ9)/AQ9),3),0)</f>
        <v>0</v>
      </c>
      <c r="AR12" s="95">
        <f t="shared" si="4"/>
        <v>0</v>
      </c>
      <c r="AS12" s="95">
        <f t="shared" si="4"/>
        <v>0</v>
      </c>
      <c r="AT12" s="95">
        <f t="shared" si="4"/>
        <v>0</v>
      </c>
      <c r="AU12" s="95">
        <f t="shared" si="4"/>
        <v>0</v>
      </c>
      <c r="AV12" s="95">
        <f t="shared" si="4"/>
        <v>0</v>
      </c>
      <c r="AW12" s="95">
        <f t="shared" si="4"/>
        <v>0</v>
      </c>
      <c r="AX12" s="95">
        <f t="shared" si="4"/>
        <v>0</v>
      </c>
      <c r="AZ12" s="95">
        <f>IFERROR(ROUNDUP(IF(AZ15="",0,(AZ9-AZ15)/AZ9),3),0)</f>
        <v>0</v>
      </c>
      <c r="BB12" s="95">
        <f>IFERROR(ROUNDUP(IF(BB15="",0,(BB15-BB9)/BB9),3),0)</f>
        <v>0</v>
      </c>
      <c r="BC12" s="95">
        <f>IFERROR(ROUNDUP(IF(BC15="",0,(BC15-BC9)/BC9),3),0)</f>
        <v>0</v>
      </c>
      <c r="BD12" s="95">
        <f>IFERROR(ROUNDUP(IF(BD15="",0,(BD15-BD9)/BD9),3),0)</f>
        <v>0</v>
      </c>
      <c r="BF12" s="95">
        <f>IFERROR(ROUNDUP(IF(BF15="",0,(BF15-BF9)/BF9),3),0)</f>
        <v>0</v>
      </c>
      <c r="BH12" s="95">
        <f>IFERROR(ROUNDUP(IF(BH15="",0,(BH9-BH15)/BH9),3),0)</f>
        <v>0</v>
      </c>
      <c r="BJ12" s="95">
        <f>IFERROR(ROUNDUP(IF(BJ15="",0,(BJ9-BJ15)/BJ9),3),0)</f>
        <v>0</v>
      </c>
      <c r="BL12" s="95">
        <f>IFERROR(ROUNDUP(IF(BL15="",0,(BL9-BL15)/BL9),3),0)</f>
        <v>0</v>
      </c>
      <c r="BN12" s="95">
        <f>IFERROR(ROUNDUP(IF(BN15="",0,(BN9-BN15)/BN9),3),0)</f>
        <v>0</v>
      </c>
      <c r="BP12" s="95">
        <f>IFERROR(ROUNDUP(IF(BP15="",0,(BP9-BP15)/BP9),3),0)</f>
        <v>0</v>
      </c>
      <c r="BR12" s="95">
        <f>IFERROR(ROUNDUP(IF(BR15="",0,(BR9-BR15)/BR9),3),0)</f>
        <v>0</v>
      </c>
      <c r="BT12" s="95">
        <f>IFERROR(ROUNDUP(IF(BT15="",0,(BT9-BT15)/BT9),3),0)</f>
        <v>0</v>
      </c>
      <c r="BV12" s="95">
        <f>IFERROR(ROUNDUP(IF(BV15="",0,(BV15-BV9)/BV9),3),0)</f>
        <v>0</v>
      </c>
      <c r="BX12" s="95">
        <f>IFERROR(ROUNDUP(IF(BX15="",0,(BX9-BX15)/BX9),3),0)</f>
        <v>0</v>
      </c>
      <c r="BZ12" s="95">
        <f>IFERROR(ROUNDUP(IF(BZ15="",0,(BZ15-BZ9)/BZ9),3),0)</f>
        <v>0</v>
      </c>
      <c r="CB12" s="95">
        <f>IFERROR(ROUNDUP(IF(CB15="",0,(CB9-CB15)/CB9),3),0)</f>
        <v>0</v>
      </c>
      <c r="CD12" s="95">
        <f>IFERROR(ROUNDUP(IF(CD15="",0,(CD9-CD15)/CD9),3),0)</f>
        <v>0</v>
      </c>
      <c r="CF12" s="95">
        <f>IFERROR(ROUNDUP(IF(CF15="",0,(CF9-CF15)/CF9),3),0)</f>
        <v>0</v>
      </c>
      <c r="CH12" s="95">
        <f>IFERROR(ROUNDUP(IF(CH15="",0,(CH9-CH15)/CH9),3),0)</f>
        <v>0</v>
      </c>
      <c r="CJ12" s="95">
        <f>IFERROR(ROUNDUP(IF(CJ15="",0,(CJ9-CJ15)/CJ9),3),0)</f>
        <v>0</v>
      </c>
      <c r="CL12" s="95">
        <f>IFERROR(ROUNDUP(IF(CL15="",0,(CL9-CL15)/CL9),3),0)</f>
        <v>0</v>
      </c>
      <c r="CM12" s="95">
        <f>IFERROR(ROUNDUP(IF(CM15="",0,(CM9-CM15)/CM9),3),0)</f>
        <v>0</v>
      </c>
      <c r="CO12" s="95">
        <f>IFERROR(ROUNDUP(IF(CO15="",0,(CO9-CO15)/CO9),3),0)</f>
        <v>0</v>
      </c>
      <c r="CQ12" s="95">
        <f>IFERROR(ROUNDUP(IF(CQ15="",0,(CQ9-CQ15)/CQ9),3),0)</f>
        <v>0</v>
      </c>
      <c r="CS12" s="95">
        <f>IFERROR(ROUNDUP(IF(CS15="",0,(CS9-CS15)/CS9),3),0)</f>
        <v>0</v>
      </c>
      <c r="CU12" s="95">
        <f>IFERROR(ROUNDUP(IF(CU15="",0,(CU9-CU15)/CU9),3),0)</f>
        <v>0</v>
      </c>
      <c r="CW12" s="95">
        <f>IFERROR(ROUNDUP(IF(CW15="",0,(CW9-CW15)/CW9),3),0)</f>
        <v>0</v>
      </c>
      <c r="CY12" s="95">
        <f>IFERROR(ROUNDUP(IF(CY15="",0,(CY9-CY15)/CY9),3),0)</f>
        <v>0</v>
      </c>
      <c r="DA12" s="95">
        <f>IFERROR(ROUNDUP(IF(DA15="",0,(DA9-DA15)/DA9),3),0)</f>
        <v>0</v>
      </c>
      <c r="DC12" s="95">
        <f>IFERROR(ROUNDUP(IF(DC15="",0,(DC9-DC15)/DC9),3),0)</f>
        <v>0</v>
      </c>
      <c r="DE12" s="95">
        <f>IFERROR(ROUNDUP(IF(DE15="",0,(DE9-DE15)/DE9),3),0)</f>
        <v>0</v>
      </c>
      <c r="DG12" s="95">
        <f>IFERROR(ROUNDUP(IF(DG15="",0,(DG9-DG15)/DG9),3),0)</f>
        <v>0</v>
      </c>
      <c r="DI12" s="95">
        <f>IFERROR(ROUNDUP(IF(DI15="",0,(DI9-DI15)/DI9),3),0)</f>
        <v>0</v>
      </c>
      <c r="DK12" s="95">
        <f>IFERROR(ROUNDUP(IF(DK15="",0,(DK15-DK9)/DK9),3),0)</f>
        <v>0</v>
      </c>
      <c r="DL12" s="95">
        <f>IFERROR(ROUNDUP(IF(DL15="",0,(DL15-DL9)/DL9),3),0)</f>
        <v>0</v>
      </c>
      <c r="DN12" s="95">
        <f>IFERROR(ROUNDUP(IF(DN15="",0,(DN9-DN15)/DN9),3),0)</f>
        <v>0</v>
      </c>
      <c r="DP12" s="95">
        <f>IFERROR(ROUNDUP(IF(DP15="",0,(DP9-DP15)/DP9),3),0)</f>
        <v>0</v>
      </c>
      <c r="DR12" s="95">
        <f>IFERROR(ROUNDUP(IF(DR15="",0,(DR9-DR15)/DR9),3),0)</f>
        <v>0</v>
      </c>
      <c r="DT12" s="95">
        <f>IFERROR(ROUNDUP(IF(DT15="",0,(DT9-DT15)/DT9),3),0)</f>
        <v>0</v>
      </c>
      <c r="DV12" s="95">
        <f>IFERROR(ROUNDUP(IF(DV15="",0,(DV9-DV15)/DV9),3),0)</f>
        <v>0</v>
      </c>
      <c r="DX12" s="95">
        <f>IFERROR(ROUNDUP(IF(DX15="",0,(DX15-DX9)/DX9),3),0)</f>
        <v>0</v>
      </c>
      <c r="DY12" s="95">
        <f>IFERROR(ROUNDUP(IF(DY15="",0,(DY15-DY9)/DY9),3),0)</f>
        <v>0</v>
      </c>
      <c r="EA12" s="95">
        <f>IFERROR(ROUNDUP(IF(EA15="",0,(EA9-EA15)/EA9),3),0)</f>
        <v>0</v>
      </c>
      <c r="EC12" s="95">
        <f>IFERROR(ROUNDUP(IF(EC15="",0,(EC15-EC9)/EC9),3),0)</f>
        <v>0</v>
      </c>
      <c r="EE12" s="95">
        <f>IFERROR(ROUNDUP(IF(EE15="",0,(EE9-EE15)/EE9),3),0)</f>
        <v>0</v>
      </c>
      <c r="EG12" s="95">
        <f>IFERROR(ROUNDUP(IF(EG15="",0,(EG9-EG15)/EG9),3),0)</f>
        <v>0</v>
      </c>
      <c r="EI12" s="95">
        <f>IFERROR(ROUNDUP(IF(EI15="",0,(EI15-EI9)/EI9),3),0)</f>
        <v>0</v>
      </c>
      <c r="EK12" s="95">
        <f>IFERROR(ROUNDUP(IF(EK15="",0,(EK15-EK9)/EK9),3),0)</f>
        <v>0</v>
      </c>
      <c r="EM12" s="95">
        <f>IFERROR(ROUNDUP(IF(EM15="",0,(EM9-EM15)/EM9),3),0)</f>
        <v>0</v>
      </c>
      <c r="EO12" s="95">
        <f>IFERROR(ROUNDUP(IF(EO15="",0,(EO15-EO9)/EO9),3),0)</f>
        <v>0</v>
      </c>
      <c r="EQ12" s="95">
        <f>IFERROR(ROUNDUP(IF(EQ15="",0,(EQ9-EQ15)/EQ9),3),0)</f>
        <v>0</v>
      </c>
      <c r="ES12" s="95">
        <f>IFERROR(ROUNDUP(IF(ES15="",0,(ES15-ES9)/ES9),3),0)</f>
        <v>0</v>
      </c>
      <c r="EU12" s="95">
        <f>IFERROR(ROUNDUP(IF(EU15="",0,(EU15-EU9)/EU9),3),0)</f>
        <v>0</v>
      </c>
      <c r="EY12" s="95">
        <f>IFERROR(ROUNDUP(IF(EY15="",0,(EY9-EY15)/EY9),3),0)</f>
        <v>0</v>
      </c>
      <c r="FA12" s="95">
        <f>IFERROR(ROUNDUP(IF(FA15="",0,(FA9-FA15)/FA9),3),0)</f>
        <v>0</v>
      </c>
      <c r="FB12" s="95">
        <f>IFERROR(ROUNDUP(IF(FB15="",0,(FB9-FB15)/FB9),3),0)</f>
        <v>0</v>
      </c>
      <c r="FD12" s="95">
        <f>IFERROR(ROUNDUP(IF(FD15="",0,(FD9-FD15)/FD9),3),0)</f>
        <v>0</v>
      </c>
      <c r="FE12" s="95">
        <f>IFERROR(ROUNDUP(IF(FE15="",0,(FE9-FE15)/FE9),3),0)</f>
        <v>0</v>
      </c>
      <c r="FG12" s="95">
        <f>IFERROR(ROUNDUP(IF(FG15="",0,(FG9-FG15)/FG9),3),0)</f>
        <v>0</v>
      </c>
      <c r="FI12" s="95">
        <f>IFERROR(ROUNDUP(IF(FI15="",0,(FI15-FI9)/FI9),3),0)</f>
        <v>0</v>
      </c>
      <c r="FJ12" s="95">
        <f>IFERROR(ROUNDUP(IF(FJ15="",0,(FJ15-FJ9)/FJ9),3),0)</f>
        <v>0</v>
      </c>
      <c r="FL12" s="95">
        <f>IFERROR(ROUNDUP(IF(FL15="",0,(FL9-FL15)/FL9),3),0)</f>
        <v>0</v>
      </c>
      <c r="FN12" s="95">
        <f>IFERROR(ROUNDUP(IF(FN15="",0,(FN9-FN15)/FN9),3),0)</f>
        <v>0</v>
      </c>
      <c r="FP12" s="95">
        <f>IFERROR(ROUNDUP(IF(FP15="",0,(FP9-FP15)/FP9),3),0)</f>
        <v>0</v>
      </c>
      <c r="FR12" s="95">
        <f>IFERROR(ROUNDUP(IF(FR15="",0,(FR9-FR15)/FR9),3),0)</f>
        <v>0</v>
      </c>
      <c r="FT12" s="95">
        <f>IFERROR(ROUNDUP(IF(FT15="",0,(FT15-FT9)/FT9),3),0)</f>
        <v>0</v>
      </c>
      <c r="FV12" s="95">
        <f>IFERROR(ROUNDUP(IF(FV15="",0,(FV9-FV15)/FV9),3),0)</f>
        <v>0</v>
      </c>
      <c r="FX12" s="95">
        <f>IFERROR(ROUNDUP(IF(FX15="",0,(FX9-FX15)/FX9),3),0)</f>
        <v>0</v>
      </c>
      <c r="FZ12" s="95">
        <f>IFERROR(ROUNDUP(IF(FZ15="",0,(FZ9-FZ15)/FZ9),3),0)</f>
        <v>0</v>
      </c>
      <c r="GB12" s="95">
        <f>IFERROR(ROUNDUP(IF(GB15="",0,(GB9-GB15)/GB9),3),0)</f>
        <v>0</v>
      </c>
    </row>
    <row r="13" spans="1:786" x14ac:dyDescent="0.2">
      <c r="A13" s="326"/>
      <c r="B13" s="332" t="s">
        <v>94</v>
      </c>
      <c r="C13" s="325"/>
      <c r="D13" s="171"/>
      <c r="E13" s="276" t="str">
        <f>IF(E14=0,"-",(1-E14))</f>
        <v>-</v>
      </c>
      <c r="G13" s="276" t="str">
        <f>IF(G14=0,"-",(1-G14))</f>
        <v>-</v>
      </c>
      <c r="I13" s="276">
        <f>IF(I14=0,"-",(1-I14))</f>
        <v>0.81</v>
      </c>
      <c r="K13" s="276">
        <f>IF(K14=0,"-",(1-K14))</f>
        <v>0.6</v>
      </c>
      <c r="M13" s="276">
        <f>IF(M14=0,"-",(1-M14))</f>
        <v>0.76</v>
      </c>
      <c r="N13" s="276">
        <f>IF(N14=0,"-",(1-N14))</f>
        <v>0.76</v>
      </c>
      <c r="P13" s="276">
        <f>IF(P14=0,"-",(1-P14))</f>
        <v>0.85</v>
      </c>
      <c r="R13" s="276">
        <f>IF(R14=0,"-",(1-R14))</f>
        <v>0.47</v>
      </c>
      <c r="T13" s="276">
        <f>IF(T14=0,"-",(1-T14))</f>
        <v>0.88</v>
      </c>
      <c r="V13" s="276">
        <f>IF(V14=0,"-",(1-V14))</f>
        <v>0.81</v>
      </c>
      <c r="X13" s="276">
        <f>IF(X14=0,"-",(1-X14))</f>
        <v>0.88</v>
      </c>
      <c r="Z13" s="276">
        <f>IF(Z14=0,"-",(1-Z14))</f>
        <v>0.6</v>
      </c>
      <c r="AB13" s="276">
        <f>IF(AB14=0,"-",(1-AB14))</f>
        <v>0.6</v>
      </c>
      <c r="AD13" s="276">
        <f>IF(AD14=0,"-",(1-AD14))</f>
        <v>0.6</v>
      </c>
      <c r="AF13" s="276">
        <f>IF(AF14=0,"-",(1-AF14))</f>
        <v>0.81</v>
      </c>
      <c r="AH13" s="276">
        <f>IF(AH14=0,"-",(1-AH14))</f>
        <v>0.6</v>
      </c>
      <c r="AJ13" s="276">
        <f>IF(AJ14=0,"-",(1-AJ14))</f>
        <v>0.6</v>
      </c>
      <c r="AL13" s="276">
        <f>IF(AL14=0,"-",(1-AL14))</f>
        <v>0.6</v>
      </c>
      <c r="AN13" s="276">
        <f>IF(AN14=0,"-",(1-AN14))</f>
        <v>0.76</v>
      </c>
      <c r="AO13" s="276">
        <f>IF(AO14=0,"-",(1-AO14))</f>
        <v>0.76</v>
      </c>
      <c r="AQ13" s="276" t="str">
        <f t="shared" ref="AQ13:AX13" si="5">IF(AQ14=0,"-",(1-AQ14))</f>
        <v>-</v>
      </c>
      <c r="AR13" s="276" t="str">
        <f t="shared" si="5"/>
        <v>-</v>
      </c>
      <c r="AS13" s="276" t="str">
        <f t="shared" si="5"/>
        <v>-</v>
      </c>
      <c r="AT13" s="276" t="str">
        <f t="shared" si="5"/>
        <v>-</v>
      </c>
      <c r="AU13" s="276" t="str">
        <f t="shared" si="5"/>
        <v>-</v>
      </c>
      <c r="AV13" s="276" t="str">
        <f t="shared" si="5"/>
        <v>-</v>
      </c>
      <c r="AW13" s="276" t="str">
        <f t="shared" si="5"/>
        <v>-</v>
      </c>
      <c r="AX13" s="276" t="str">
        <f t="shared" si="5"/>
        <v>-</v>
      </c>
      <c r="AZ13" s="276">
        <f>IF(AZ14=0,"-",(1-AZ14))</f>
        <v>0.76</v>
      </c>
      <c r="BB13" s="276">
        <f>IF(BB14=0,"-",(1-BB14))</f>
        <v>0.6</v>
      </c>
      <c r="BC13" s="276">
        <f>IF(BC14=0,"-",(1-BC14))</f>
        <v>0.6</v>
      </c>
      <c r="BD13" s="276">
        <f>IF(BD14=0,"-",(1-BD14))</f>
        <v>0.6</v>
      </c>
      <c r="BF13" s="276">
        <f>IF(BF14=0,"-",(1-BF14))</f>
        <v>0.6</v>
      </c>
      <c r="BH13" s="276">
        <f>IF(BH14=0,"-",(1-BH14))</f>
        <v>0.86</v>
      </c>
      <c r="BJ13" s="276">
        <f>IF(BJ14=0,"-",(1-BJ14))</f>
        <v>0.86</v>
      </c>
      <c r="BL13" s="276">
        <f>IF(BL14=0,"-",(1-BL14))</f>
        <v>0.86</v>
      </c>
      <c r="BN13" s="276">
        <f>IF(BN14=0,"-",(1-BN14))</f>
        <v>0.86</v>
      </c>
      <c r="BP13" s="276">
        <f>IF(BP14=0,"-",(1-BP14))</f>
        <v>0.81</v>
      </c>
      <c r="BR13" s="276">
        <f>IF(BR14=0,"-",(1-BR14))</f>
        <v>0.86</v>
      </c>
      <c r="BT13" s="276">
        <f>IF(BT14=0,"-",(1-BT14))</f>
        <v>0.86</v>
      </c>
      <c r="BV13" s="276">
        <f>IF(BV14=0,"-",(1-BV14))</f>
        <v>0.6</v>
      </c>
      <c r="BX13" s="276">
        <f>IF(BX14=0,"-",(1-BX14))</f>
        <v>0.86</v>
      </c>
      <c r="BZ13" s="276">
        <f>IF(BZ14=0,"-",(1-BZ14))</f>
        <v>0.6</v>
      </c>
      <c r="CB13" s="276">
        <f>IF(CB14=0,"-",(1-CB14))</f>
        <v>0.86</v>
      </c>
      <c r="CD13" s="276"/>
      <c r="CF13" s="276">
        <f>IF(CF14=0,"-",(1-CF14))</f>
        <v>0.86</v>
      </c>
      <c r="CH13" s="276">
        <f>IF(CH14=0,"-",(1-CH14))</f>
        <v>0.86</v>
      </c>
      <c r="CJ13" s="276">
        <f>IF(CJ14=0,"-",(1-CJ14))</f>
        <v>0.86</v>
      </c>
      <c r="CL13" s="276">
        <f>IF(CL14=0,"-",(1-CL14))</f>
        <v>0.86</v>
      </c>
      <c r="CM13" s="276">
        <f>IF(CM14=0,"-",(1-CM14))</f>
        <v>0.86</v>
      </c>
      <c r="CO13" s="276">
        <f>IF(CO14=0,"-",(1-CO14))</f>
        <v>0.86</v>
      </c>
      <c r="CQ13" s="276">
        <f>IF(CQ14=0,"-",(1-CQ14))</f>
        <v>0.86</v>
      </c>
      <c r="CS13" s="276">
        <f>IF(CS14=0,"-",(1-CS14))</f>
        <v>0.86</v>
      </c>
      <c r="CU13" s="276" t="str">
        <f>IF(CU14=0,"-",(1-CU14))</f>
        <v>-</v>
      </c>
      <c r="CW13" s="276" t="str">
        <f>IF(CW14=0,"-",(1-CW14))</f>
        <v>-</v>
      </c>
      <c r="CY13" s="276" t="str">
        <f>IF(CY14=0,"-",(1-CY14))</f>
        <v>-</v>
      </c>
      <c r="DA13" s="276" t="str">
        <f>IF(DA14=0,"-",(1-DA14))</f>
        <v>-</v>
      </c>
      <c r="DC13" s="276" t="str">
        <f>IF(DC14=0,"-",(1-DC14))</f>
        <v>-</v>
      </c>
      <c r="DE13" s="276" t="str">
        <f>IF(DE14=0,"-",(1-DE14))</f>
        <v>-</v>
      </c>
      <c r="DG13" s="276" t="str">
        <f>IF(DG14=0,"-",(1-DG14))</f>
        <v>-</v>
      </c>
      <c r="DI13" s="276" t="str">
        <f>IF(DI14=0,"-",(1-DI14))</f>
        <v>-</v>
      </c>
      <c r="DK13" s="276" t="str">
        <f>IF(DK14=0,"-",(1-DK14))</f>
        <v>-</v>
      </c>
      <c r="DL13" s="276" t="str">
        <f>IF(DL14=0,"-",(1-DL14))</f>
        <v>-</v>
      </c>
      <c r="DN13" s="276" t="str">
        <f>IF(DN14=0,"-",(1-DN14))</f>
        <v>-</v>
      </c>
      <c r="DP13" s="276" t="str">
        <f>IF(DP14=0,"-",(1-DP14))</f>
        <v>-</v>
      </c>
      <c r="DR13" s="276" t="str">
        <f>IF(DR14=0,"-",(1-DR14))</f>
        <v>-</v>
      </c>
      <c r="DT13" s="276" t="str">
        <f>IF(DT14=0,"-",(1-DT14))</f>
        <v>-</v>
      </c>
      <c r="DV13" s="276" t="str">
        <f>IF(DV14=0,"-",(1-DV14))</f>
        <v>-</v>
      </c>
      <c r="DX13" s="276" t="str">
        <f>IF(DX14=0,"-",(1-DX14))</f>
        <v>-</v>
      </c>
      <c r="DY13" s="276" t="str">
        <f>IF(DY14=0,"-",(1-DY14))</f>
        <v>-</v>
      </c>
      <c r="EA13" s="276" t="str">
        <f>IF(EA14=0,"-",(1-EA14))</f>
        <v>-</v>
      </c>
      <c r="EC13" s="276" t="str">
        <f>IF(EC14=0,"-",(1-EC14))</f>
        <v>-</v>
      </c>
      <c r="EE13" s="276">
        <f>IF(EE14=0,"-",(1-EE14))</f>
        <v>0.86</v>
      </c>
      <c r="EG13" s="276">
        <f>IF(EG14=0,"-",(1-EG14))</f>
        <v>0.86</v>
      </c>
      <c r="EI13" s="276" t="str">
        <f>IF(EI14=0,"-",(1-EI14))</f>
        <v>-</v>
      </c>
      <c r="EK13" s="276" t="str">
        <f>IF(EK14=0,"-",(1-EK14))</f>
        <v>-</v>
      </c>
      <c r="EM13" s="276">
        <f>IF(EM14=0,"-",(1-EM14))</f>
        <v>0.86</v>
      </c>
      <c r="EO13" s="276" t="str">
        <f>IF(EO14=0,"-",(1-EO14))</f>
        <v>-</v>
      </c>
      <c r="EQ13" s="276" t="str">
        <f>IF(EQ14=0,"-",(1-EQ14))</f>
        <v>-</v>
      </c>
      <c r="ES13" s="276" t="str">
        <f>IF(ES14=0,"-",(1-ES14))</f>
        <v>-</v>
      </c>
      <c r="EU13" s="276" t="str">
        <f>IF(EU14=0,"-",(1-EU14))</f>
        <v>-</v>
      </c>
      <c r="EY13" s="276" t="str">
        <f>IF(EY14=0,"-",(1-EY14))</f>
        <v>-</v>
      </c>
      <c r="FA13" s="276">
        <f>IF(FA14=0,"-",(1-FA14))</f>
        <v>0.77</v>
      </c>
      <c r="FB13" s="276">
        <f>IF(FB14=0,"-",(1-FB14))</f>
        <v>0.77</v>
      </c>
      <c r="FD13" s="276">
        <f>IF(FD14=0,"-",(1-FD14))</f>
        <v>0.77</v>
      </c>
      <c r="FE13" s="276">
        <f>IF(FE14=0,"-",(1-FE14))</f>
        <v>0.77</v>
      </c>
      <c r="FG13" s="276">
        <f>IF(FG14=0,"-",(1-FG14))</f>
        <v>0.85</v>
      </c>
      <c r="FI13" s="276" t="str">
        <f>IF(FI14=0,"-",(1-FI14))</f>
        <v>-</v>
      </c>
      <c r="FJ13" s="276" t="str">
        <f>IF(FJ14=0,"-",(1-FJ14))</f>
        <v>-</v>
      </c>
      <c r="FL13" s="276">
        <f>IF(FL14=0,"-",(1-FL14))</f>
        <v>0.85</v>
      </c>
      <c r="FN13" s="276">
        <f>IF(FN14=0,"-",(1-FN14))</f>
        <v>0.85</v>
      </c>
      <c r="FP13" s="276">
        <f>IF(FP14=0,"-",(1-FP14))</f>
        <v>0.85</v>
      </c>
      <c r="FR13" s="276" t="str">
        <f>IF(FR14=0,"-",(1-FR14))</f>
        <v>-</v>
      </c>
      <c r="FT13" s="276" t="str">
        <f>IF(FT14=0,"-",(1-FT14))</f>
        <v>-</v>
      </c>
      <c r="FV13" s="276" t="str">
        <f>IF(FV14=0,"-",(1-FV14))</f>
        <v>-</v>
      </c>
      <c r="FX13" s="276" t="str">
        <f>IF(FX14=0,"-",(1-FX14))</f>
        <v>-</v>
      </c>
      <c r="FZ13" s="276" t="str">
        <f>IF(FZ14=0,"-",(1-FZ14))</f>
        <v>-</v>
      </c>
      <c r="GB13" s="276" t="str">
        <f>IF(GB14=0,"-",(1-GB14))</f>
        <v>-</v>
      </c>
    </row>
    <row r="14" spans="1:786" ht="17" customHeight="1" thickBot="1" x14ac:dyDescent="0.25">
      <c r="A14" s="326"/>
      <c r="B14" s="333" t="s">
        <v>1</v>
      </c>
      <c r="C14" s="334"/>
      <c r="D14" s="271"/>
      <c r="E14" s="306"/>
      <c r="G14" s="306"/>
      <c r="I14" s="306">
        <v>0.19</v>
      </c>
      <c r="K14" s="306">
        <v>0.4</v>
      </c>
      <c r="M14" s="306">
        <v>0.24</v>
      </c>
      <c r="N14" s="306">
        <v>0.24</v>
      </c>
      <c r="P14" s="306">
        <v>0.15</v>
      </c>
      <c r="R14" s="306">
        <v>0.53</v>
      </c>
      <c r="T14" s="306">
        <v>0.12</v>
      </c>
      <c r="V14" s="306">
        <v>0.19</v>
      </c>
      <c r="X14" s="306">
        <v>0.12</v>
      </c>
      <c r="Z14" s="306">
        <v>0.4</v>
      </c>
      <c r="AB14" s="306">
        <v>0.4</v>
      </c>
      <c r="AD14" s="306">
        <v>0.4</v>
      </c>
      <c r="AF14" s="306">
        <v>0.19</v>
      </c>
      <c r="AH14" s="306">
        <v>0.4</v>
      </c>
      <c r="AJ14" s="306">
        <v>0.4</v>
      </c>
      <c r="AL14" s="306">
        <v>0.4</v>
      </c>
      <c r="AN14" s="306">
        <v>0.24</v>
      </c>
      <c r="AO14" s="306">
        <v>0.24</v>
      </c>
      <c r="AQ14" s="306"/>
      <c r="AR14" s="306"/>
      <c r="AS14" s="306"/>
      <c r="AT14" s="306"/>
      <c r="AU14" s="306"/>
      <c r="AV14" s="306"/>
      <c r="AW14" s="306"/>
      <c r="AX14" s="306"/>
      <c r="AZ14" s="306">
        <v>0.24</v>
      </c>
      <c r="BB14" s="306">
        <v>0.4</v>
      </c>
      <c r="BC14" s="306">
        <v>0.4</v>
      </c>
      <c r="BD14" s="306">
        <v>0.4</v>
      </c>
      <c r="BF14" s="306">
        <v>0.4</v>
      </c>
      <c r="BH14" s="306">
        <v>0.14000000000000001</v>
      </c>
      <c r="BJ14" s="306">
        <v>0.14000000000000001</v>
      </c>
      <c r="BL14" s="306">
        <v>0.14000000000000001</v>
      </c>
      <c r="BN14" s="306">
        <v>0.14000000000000001</v>
      </c>
      <c r="BP14" s="306">
        <v>0.19</v>
      </c>
      <c r="BR14" s="306">
        <v>0.14000000000000001</v>
      </c>
      <c r="BT14" s="306">
        <v>0.14000000000000001</v>
      </c>
      <c r="BV14" s="306">
        <v>0.4</v>
      </c>
      <c r="BX14" s="306">
        <v>0.14000000000000001</v>
      </c>
      <c r="BZ14" s="306">
        <v>0.4</v>
      </c>
      <c r="CB14" s="306">
        <v>0.14000000000000001</v>
      </c>
      <c r="CD14" s="306"/>
      <c r="CF14" s="306">
        <v>0.14000000000000001</v>
      </c>
      <c r="CH14" s="306">
        <v>0.14000000000000001</v>
      </c>
      <c r="CJ14" s="306">
        <v>0.14000000000000001</v>
      </c>
      <c r="CL14" s="306">
        <v>0.14000000000000001</v>
      </c>
      <c r="CM14" s="306">
        <v>0.14000000000000001</v>
      </c>
      <c r="CO14" s="306">
        <v>0.14000000000000001</v>
      </c>
      <c r="CQ14" s="306">
        <v>0.14000000000000001</v>
      </c>
      <c r="CS14" s="306">
        <v>0.14000000000000001</v>
      </c>
      <c r="CU14" s="306"/>
      <c r="CW14" s="306"/>
      <c r="CY14" s="306"/>
      <c r="DA14" s="306"/>
      <c r="DC14" s="306"/>
      <c r="DE14" s="306"/>
      <c r="DG14" s="306"/>
      <c r="DI14" s="306"/>
      <c r="DK14" s="306"/>
      <c r="DL14" s="306"/>
      <c r="DN14" s="306"/>
      <c r="DP14" s="306"/>
      <c r="DR14" s="306"/>
      <c r="DT14" s="306"/>
      <c r="DV14" s="306"/>
      <c r="DX14" s="306"/>
      <c r="DY14" s="306"/>
      <c r="EA14" s="306"/>
      <c r="EC14" s="306"/>
      <c r="EE14" s="306">
        <v>0.14000000000000001</v>
      </c>
      <c r="EG14" s="306">
        <v>0.14000000000000001</v>
      </c>
      <c r="EI14" s="306"/>
      <c r="EK14" s="306"/>
      <c r="EM14" s="306">
        <v>0.14000000000000001</v>
      </c>
      <c r="EO14" s="306"/>
      <c r="EQ14" s="306"/>
      <c r="ES14" s="306"/>
      <c r="EU14" s="306"/>
      <c r="EY14" s="306"/>
      <c r="FA14" s="306">
        <v>0.23</v>
      </c>
      <c r="FB14" s="306">
        <v>0.23</v>
      </c>
      <c r="FD14" s="306">
        <v>0.23</v>
      </c>
      <c r="FE14" s="306">
        <v>0.23</v>
      </c>
      <c r="FG14" s="306">
        <v>0.15</v>
      </c>
      <c r="FI14" s="306"/>
      <c r="FJ14" s="306"/>
      <c r="FL14" s="306">
        <v>0.15</v>
      </c>
      <c r="FN14" s="306">
        <v>0.15</v>
      </c>
      <c r="FP14" s="306">
        <v>0.15</v>
      </c>
      <c r="FR14" s="306"/>
      <c r="FT14" s="306"/>
      <c r="FV14" s="306"/>
      <c r="FX14" s="306"/>
      <c r="FZ14" s="306"/>
      <c r="GB14" s="306"/>
    </row>
    <row r="15" spans="1:786" ht="18" thickTop="1" thickBot="1" x14ac:dyDescent="0.25">
      <c r="A15" s="327"/>
      <c r="B15" s="335" t="s">
        <v>2</v>
      </c>
      <c r="C15" s="336"/>
      <c r="D15" s="174"/>
      <c r="E15" s="154">
        <v>27.5</v>
      </c>
      <c r="G15" s="154">
        <v>36.5</v>
      </c>
      <c r="I15" s="154">
        <v>36</v>
      </c>
      <c r="K15" s="154">
        <v>38</v>
      </c>
      <c r="M15" s="154">
        <v>73</v>
      </c>
      <c r="N15" s="154">
        <v>72</v>
      </c>
      <c r="P15" s="154">
        <v>26.5</v>
      </c>
      <c r="R15" s="154">
        <v>15</v>
      </c>
      <c r="T15" s="154">
        <v>28</v>
      </c>
      <c r="V15" s="154">
        <v>39.5</v>
      </c>
      <c r="X15" s="154">
        <v>28.5</v>
      </c>
      <c r="Z15" s="154">
        <v>28.5</v>
      </c>
      <c r="AB15" s="154">
        <v>335</v>
      </c>
      <c r="AD15" s="154">
        <v>80</v>
      </c>
      <c r="AF15" s="154">
        <v>38.5</v>
      </c>
      <c r="AH15" s="154">
        <v>280</v>
      </c>
      <c r="AJ15" s="154">
        <v>275</v>
      </c>
      <c r="AL15" s="154">
        <v>81</v>
      </c>
      <c r="AN15" s="154">
        <v>72</v>
      </c>
      <c r="AO15" s="154">
        <v>67</v>
      </c>
      <c r="AQ15" s="154">
        <v>262.5</v>
      </c>
      <c r="AR15" s="154">
        <v>280</v>
      </c>
      <c r="AS15" s="154">
        <v>280</v>
      </c>
      <c r="AT15" s="154">
        <v>285</v>
      </c>
      <c r="AU15" s="154">
        <v>295</v>
      </c>
      <c r="AV15" s="154">
        <v>320</v>
      </c>
      <c r="AW15" s="154">
        <v>337.5</v>
      </c>
      <c r="AX15" s="154">
        <v>345</v>
      </c>
      <c r="AZ15" s="154">
        <v>116</v>
      </c>
      <c r="BB15" s="154">
        <v>265</v>
      </c>
      <c r="BC15" s="154">
        <v>280</v>
      </c>
      <c r="BD15" s="154">
        <v>270</v>
      </c>
      <c r="BF15" s="154">
        <v>270</v>
      </c>
      <c r="BH15" s="154">
        <v>120</v>
      </c>
      <c r="BJ15" s="154">
        <v>71</v>
      </c>
      <c r="BL15" s="154">
        <v>29.5</v>
      </c>
      <c r="BN15" s="154">
        <v>104</v>
      </c>
      <c r="BP15" s="154">
        <v>42.5</v>
      </c>
      <c r="BR15" s="154">
        <v>30.5</v>
      </c>
      <c r="BT15" s="154">
        <v>36.5</v>
      </c>
      <c r="BV15" s="154">
        <v>27.5</v>
      </c>
      <c r="BX15" s="154">
        <v>47</v>
      </c>
      <c r="BZ15" s="154">
        <v>290</v>
      </c>
      <c r="CB15" s="154">
        <v>28.5</v>
      </c>
      <c r="CD15" s="154">
        <v>44</v>
      </c>
      <c r="CF15" s="154">
        <v>47</v>
      </c>
      <c r="CH15" s="154">
        <v>300</v>
      </c>
      <c r="CJ15" s="154">
        <v>28.5</v>
      </c>
      <c r="CL15" s="154">
        <v>46</v>
      </c>
      <c r="CM15" s="154">
        <v>45.5</v>
      </c>
      <c r="CO15" s="154">
        <v>28.5</v>
      </c>
      <c r="CQ15" s="154">
        <v>18</v>
      </c>
      <c r="CS15" s="154">
        <v>247.5</v>
      </c>
      <c r="CU15" s="154">
        <v>44</v>
      </c>
      <c r="CW15" s="154">
        <v>29</v>
      </c>
      <c r="CY15" s="154">
        <v>30.5</v>
      </c>
      <c r="DA15" s="154">
        <v>49.5</v>
      </c>
      <c r="DC15" s="154">
        <v>49.5</v>
      </c>
      <c r="DE15" s="154">
        <v>105</v>
      </c>
      <c r="DG15" s="154">
        <v>210</v>
      </c>
      <c r="DI15" s="154">
        <v>15</v>
      </c>
      <c r="DK15" s="154">
        <v>70</v>
      </c>
      <c r="DL15" s="154">
        <v>80</v>
      </c>
      <c r="DN15" s="154">
        <v>32</v>
      </c>
      <c r="DP15" s="154">
        <v>50.5</v>
      </c>
      <c r="DR15" s="154">
        <v>48.5</v>
      </c>
      <c r="DT15" s="154">
        <v>217.5</v>
      </c>
      <c r="DV15" s="154">
        <v>98</v>
      </c>
      <c r="DX15" s="154">
        <v>322.5</v>
      </c>
      <c r="DY15" s="154">
        <v>345</v>
      </c>
      <c r="EA15" s="154">
        <v>30</v>
      </c>
      <c r="EC15" s="154">
        <v>340</v>
      </c>
      <c r="EE15" s="154">
        <v>111</v>
      </c>
      <c r="EG15" s="154">
        <v>665</v>
      </c>
      <c r="EI15" s="154">
        <v>380</v>
      </c>
      <c r="EK15" s="154">
        <v>380</v>
      </c>
      <c r="EM15" s="154">
        <v>257.5</v>
      </c>
      <c r="EO15" s="154">
        <v>440</v>
      </c>
      <c r="EQ15" s="154">
        <v>330</v>
      </c>
      <c r="ES15" s="154">
        <v>487.5</v>
      </c>
      <c r="EU15" s="154">
        <v>487.5</v>
      </c>
      <c r="EY15" s="154">
        <v>69</v>
      </c>
      <c r="FA15" s="154">
        <v>74</v>
      </c>
      <c r="FB15" s="154">
        <v>72</v>
      </c>
      <c r="FD15" s="154">
        <v>72</v>
      </c>
      <c r="FE15" s="154">
        <v>70</v>
      </c>
      <c r="FG15" s="154">
        <v>40</v>
      </c>
      <c r="FI15" s="154">
        <v>500</v>
      </c>
      <c r="FJ15" s="154">
        <v>475</v>
      </c>
      <c r="FL15" s="154">
        <v>44.5</v>
      </c>
      <c r="FN15" s="154">
        <v>39.5</v>
      </c>
      <c r="FP15" s="154">
        <v>16</v>
      </c>
      <c r="FR15" s="154">
        <v>55</v>
      </c>
      <c r="FT15" s="154">
        <v>500</v>
      </c>
      <c r="FV15" s="154">
        <v>40</v>
      </c>
      <c r="FX15" s="154">
        <v>10.5</v>
      </c>
      <c r="FZ15" s="154">
        <v>65</v>
      </c>
      <c r="GB15" s="154">
        <v>14</v>
      </c>
    </row>
    <row r="16" spans="1:786" ht="17" thickTop="1" x14ac:dyDescent="0.2">
      <c r="A16" s="326"/>
      <c r="B16" s="337" t="s">
        <v>77</v>
      </c>
      <c r="C16" s="338"/>
      <c r="D16" s="272"/>
      <c r="E16" s="115">
        <f>IFERROR(ROUNDDOWN(E15/E5-1,3),0)</f>
        <v>1.9E-2</v>
      </c>
      <c r="G16" s="115">
        <f>IFERROR(ROUNDDOWN(G15/G5-1,3),0)</f>
        <v>4.2000000000000003E-2</v>
      </c>
      <c r="I16" s="115">
        <f>IFERROR(ROUNDDOWN(1-(I15/I5),3),0)</f>
        <v>4.2999999999999997E-2</v>
      </c>
      <c r="K16" s="115">
        <f>IFERROR(ROUNDDOWN(K15/K5-1,3),0)</f>
        <v>1.2999999999999999E-2</v>
      </c>
      <c r="M16" s="115">
        <f>IFERROR(ROUNDDOWN(1-(M15/M5),3),0)</f>
        <v>3.1E-2</v>
      </c>
      <c r="N16" s="115">
        <f>IFERROR(ROUNDDOWN(1-(N15/N5),3),0)</f>
        <v>0</v>
      </c>
      <c r="P16" s="115">
        <f>IFERROR(ROUNDDOWN(1-(P15/P5),3),0)</f>
        <v>3.3000000000000002E-2</v>
      </c>
      <c r="R16" s="115">
        <f>IFERROR(ROUNDDOWN(1-(R15/R5),3),0)</f>
        <v>1.7999999999999999E-2</v>
      </c>
      <c r="T16" s="115">
        <f>IFERROR(ROUNDDOWN(1-(T15/T5),3),0)</f>
        <v>4.1000000000000002E-2</v>
      </c>
      <c r="V16" s="115">
        <f>IFERROR(ROUNDDOWN(1-(V15/V5),3),0)</f>
        <v>3.1E-2</v>
      </c>
      <c r="X16" s="115">
        <f>IFERROR(ROUNDDOWN(1-(X15/X5),3),0)</f>
        <v>3.5999999999999997E-2</v>
      </c>
      <c r="Z16" s="115">
        <f>IFERROR(ROUNDDOWN(Z15/Z5-1,3),0)</f>
        <v>0</v>
      </c>
      <c r="AB16" s="115">
        <f>IFERROR(ROUNDDOWN(AB15/AB5-1,3),0)</f>
        <v>0</v>
      </c>
      <c r="AD16" s="115">
        <f>IFERROR(ROUNDDOWN(AD15/AD5-1,3),0)</f>
        <v>0</v>
      </c>
      <c r="AF16" s="115">
        <f>IFERROR(ROUNDDOWN(1-(AF15/AF5),3),0)</f>
        <v>0</v>
      </c>
      <c r="AH16" s="115">
        <f>IFERROR(ROUNDDOWN(AH15/AH5-1,3),0)</f>
        <v>0</v>
      </c>
      <c r="AJ16" s="115">
        <f>IFERROR(ROUNDDOWN(AJ15/AJ5-1,3),0)</f>
        <v>0</v>
      </c>
      <c r="AL16" s="115">
        <f>IFERROR(ROUNDDOWN(AL15/AL5-1,3),0)</f>
        <v>5.8999999999999997E-2</v>
      </c>
      <c r="AN16" s="115">
        <f>IFERROR(ROUNDDOWN(1-(AN15/AN5),3),0)</f>
        <v>5.8000000000000003E-2</v>
      </c>
      <c r="AO16" s="115">
        <f>IFERROR(ROUNDDOWN(1-(AO15/AO5),3),0)</f>
        <v>6.8000000000000005E-2</v>
      </c>
      <c r="AQ16" s="115">
        <f t="shared" ref="AQ16:AX16" si="6">IFERROR(ROUNDDOWN(AQ15/AQ5-1,3),0)</f>
        <v>0</v>
      </c>
      <c r="AR16" s="115">
        <f t="shared" si="6"/>
        <v>0</v>
      </c>
      <c r="AS16" s="115">
        <f t="shared" si="6"/>
        <v>0</v>
      </c>
      <c r="AT16" s="115">
        <f t="shared" si="6"/>
        <v>0</v>
      </c>
      <c r="AU16" s="115">
        <f t="shared" si="6"/>
        <v>0</v>
      </c>
      <c r="AV16" s="115">
        <f t="shared" si="6"/>
        <v>-5.8000000000000003E-2</v>
      </c>
      <c r="AW16" s="115">
        <f t="shared" si="6"/>
        <v>0</v>
      </c>
      <c r="AX16" s="115">
        <f t="shared" si="6"/>
        <v>0</v>
      </c>
      <c r="AZ16" s="115">
        <f>IFERROR(ROUNDDOWN(1-(AZ15/AZ5),3),0)</f>
        <v>0.12</v>
      </c>
      <c r="BB16" s="115">
        <f>IFERROR(ROUNDDOWN(BB15/BB5-1,3),0)</f>
        <v>0</v>
      </c>
      <c r="BC16" s="115">
        <f>IFERROR(ROUNDDOWN(BC15/BC5-1,3),0)</f>
        <v>0</v>
      </c>
      <c r="BD16" s="115">
        <f>IFERROR(ROUNDDOWN(BD15/BD5-1,3),0)</f>
        <v>0</v>
      </c>
      <c r="BF16" s="115">
        <f>IFERROR(ROUNDDOWN(BF15/BF5-1,3),0)</f>
        <v>0</v>
      </c>
      <c r="BH16" s="115">
        <f>IFERROR(ROUNDDOWN(1-(BH15/BH5),3),0)</f>
        <v>0</v>
      </c>
      <c r="BJ16" s="115">
        <f>IFERROR(ROUNDDOWN(1-(BJ15/BJ5),3),0)</f>
        <v>6.3E-2</v>
      </c>
      <c r="BL16" s="115">
        <f>IFERROR(ROUNDDOWN(1-(BL15/BL5),3),0)</f>
        <v>1.4E-2</v>
      </c>
      <c r="BN16" s="115">
        <f>IFERROR(ROUNDDOWN(1-(BN15/BN5),3),0)</f>
        <v>4.8000000000000001E-2</v>
      </c>
      <c r="BP16" s="115">
        <f>IFERROR(ROUNDDOWN(1-(BP15/BP5),3),0)</f>
        <v>0.04</v>
      </c>
      <c r="BR16" s="115">
        <f>IFERROR(ROUNDDOWN(1-(BR15/BR5),3),0)</f>
        <v>5.0000000000000001E-3</v>
      </c>
      <c r="BT16" s="115">
        <f>IFERROR(ROUNDDOWN(1-(BT15/BT5),3),0)</f>
        <v>0.13</v>
      </c>
      <c r="BV16" s="115">
        <f>IFERROR(ROUNDDOWN(BV15/BV5-1,3),0)</f>
        <v>0</v>
      </c>
      <c r="BX16" s="115">
        <f>IFERROR(ROUNDDOWN(1-(BX15/BX5),3),0)</f>
        <v>7.6999999999999999E-2</v>
      </c>
      <c r="BZ16" s="115">
        <f>IFERROR(ROUNDDOWN(BZ15/BZ5-1,3),0)</f>
        <v>0.20799999999999999</v>
      </c>
      <c r="CB16" s="115">
        <f>IFERROR(ROUNDDOWN(1-(CB15/CB5),3),0)</f>
        <v>7.0000000000000007E-2</v>
      </c>
      <c r="CD16" s="115">
        <f>IFERROR(ROUNDDOWN(1-(CD15/CD5),3),0)</f>
        <v>0.25900000000000001</v>
      </c>
      <c r="CF16" s="115">
        <f>IFERROR(ROUNDDOWN(1-(CF15/CF5),3),0)</f>
        <v>8.6999999999999994E-2</v>
      </c>
      <c r="CH16" s="115">
        <f>IFERROR(ROUNDDOWN(1-(CH15/CH5),3),0)</f>
        <v>6.2E-2</v>
      </c>
      <c r="CJ16" s="115">
        <f>IFERROR(ROUNDDOWN(1-(CJ15/CJ5),3),0)</f>
        <v>0</v>
      </c>
      <c r="CL16" s="115">
        <f>IFERROR(ROUNDDOWN(1-(CL15/CL5),3),0)</f>
        <v>0</v>
      </c>
      <c r="CM16" s="115">
        <f>IFERROR(ROUNDDOWN(1-(CM15/CM5),3),0)</f>
        <v>0</v>
      </c>
      <c r="CO16" s="115">
        <f>IFERROR(ROUNDDOWN(1-(CO15/CO5),3),0)</f>
        <v>0</v>
      </c>
      <c r="CQ16" s="115">
        <f>IFERROR(ROUNDDOWN(1-(CQ15/CQ5),3),0)</f>
        <v>0</v>
      </c>
      <c r="CS16" s="115">
        <f>IFERROR(ROUNDDOWN(1-(CS15/CS5),3),0)</f>
        <v>0</v>
      </c>
      <c r="CU16" s="115">
        <f>IFERROR(ROUNDDOWN(1-(CU15/CU5),3),0)</f>
        <v>0</v>
      </c>
      <c r="CW16" s="115">
        <f>IFERROR(ROUNDDOWN(1-(CW15/CW5),3),0)</f>
        <v>0</v>
      </c>
      <c r="CY16" s="115">
        <f>IFERROR(ROUNDDOWN(1-(CY15/CY5),3),0)</f>
        <v>0</v>
      </c>
      <c r="DA16" s="115">
        <f>IFERROR(ROUNDDOWN(1-(DA15/DA5),3),0)</f>
        <v>0</v>
      </c>
      <c r="DC16" s="115">
        <f>IFERROR(ROUNDDOWN(1-(DC15/DC5),3),0)</f>
        <v>0.04</v>
      </c>
      <c r="DE16" s="115">
        <f>IFERROR(ROUNDDOWN(1-(DE15/DE5),3),0)</f>
        <v>6.2E-2</v>
      </c>
      <c r="DG16" s="115">
        <f>IFERROR(ROUNDDOWN(1-(DG15/DG5),3),0)</f>
        <v>5.3999999999999999E-2</v>
      </c>
      <c r="DI16" s="115">
        <f>IFERROR(ROUNDDOWN(1-(DI15/DI5),3),0)</f>
        <v>0</v>
      </c>
      <c r="DK16" s="115">
        <f>IFERROR(ROUNDDOWN(DK15/DK5-1,3),0)</f>
        <v>0</v>
      </c>
      <c r="DL16" s="115">
        <f>IFERROR(ROUNDDOWN(DL15/DL5-1,3),0)</f>
        <v>0</v>
      </c>
      <c r="DN16" s="115">
        <f>IFERROR(ROUNDDOWN(1-(DN15/DN5),3),0)</f>
        <v>0</v>
      </c>
      <c r="DP16" s="115">
        <f>IFERROR(ROUNDDOWN(1-(DP15/DP5),3),0)</f>
        <v>2.9000000000000001E-2</v>
      </c>
      <c r="DR16" s="115">
        <f>IFERROR(ROUNDDOWN(1-(DR15/DR5),3),0)</f>
        <v>0</v>
      </c>
      <c r="DT16" s="115">
        <f>IFERROR(ROUNDDOWN(1-(DT15/DT5),3),0)</f>
        <v>0</v>
      </c>
      <c r="DV16" s="115">
        <f>IFERROR(ROUNDDOWN(1-(DV15/DV5),3),0)</f>
        <v>5.7000000000000002E-2</v>
      </c>
      <c r="DX16" s="115">
        <f>IFERROR(ROUNDDOWN(DX15/DX5-1,3),0)</f>
        <v>8.7999999999999995E-2</v>
      </c>
      <c r="DY16" s="115">
        <f>IFERROR(ROUNDDOWN(DY15/DY5-1,3),0)</f>
        <v>0</v>
      </c>
      <c r="EA16" s="115">
        <f>IFERROR(ROUNDDOWN(1-(EA15/EA5),3),0)</f>
        <v>0.27800000000000002</v>
      </c>
      <c r="EC16" s="115">
        <f>IFERROR(ROUNDDOWN(EC15/EC5-1,3),0)</f>
        <v>7.5999999999999998E-2</v>
      </c>
      <c r="EE16" s="115">
        <f>IFERROR(ROUNDDOWN(1-(EE15/EE5),3),0)</f>
        <v>7.2999999999999995E-2</v>
      </c>
      <c r="EG16" s="115">
        <f>IFERROR(ROUNDDOWN(1-(EG15/EG5),3),0)</f>
        <v>3.9E-2</v>
      </c>
      <c r="EI16" s="115">
        <f>IFERROR(ROUNDDOWN(EI15/EI5-1,3),0)</f>
        <v>0</v>
      </c>
      <c r="EK16" s="115">
        <f>IFERROR(ROUNDDOWN(EK15/EK5-1,3),0)</f>
        <v>8.5999999999999993E-2</v>
      </c>
      <c r="EM16" s="115">
        <f>IFERROR(ROUNDDOWN(1-(EM15/EM5),3),0)</f>
        <v>0.14099999999999999</v>
      </c>
      <c r="EO16" s="115">
        <f>IFERROR(ROUNDDOWN(EO15/EO5-1,3),0)</f>
        <v>0.11700000000000001</v>
      </c>
      <c r="EQ16" s="115">
        <f>IFERROR(ROUNDDOWN(1-(EQ15/EQ5),3),0)</f>
        <v>2.8000000000000001E-2</v>
      </c>
      <c r="ES16" s="115">
        <f>IFERROR(ROUNDDOWN(ES15/ES5-1,3),0)</f>
        <v>0.14499999999999999</v>
      </c>
      <c r="EU16" s="115">
        <f>IFERROR(ROUNDDOWN(EU15/EU5-1,3),0)</f>
        <v>0.14499999999999999</v>
      </c>
      <c r="EY16" s="115">
        <f>IFERROR(ROUNDDOWN(1-(EY15/EY5),3),0)</f>
        <v>4.8000000000000001E-2</v>
      </c>
      <c r="FA16" s="115">
        <f>IFERROR(ROUNDDOWN(1-(FA15/FA5),3),0)</f>
        <v>0.01</v>
      </c>
      <c r="FB16" s="115">
        <f>IFERROR(ROUNDDOWN(1-(FB15/FB5),3),0)</f>
        <v>6.8000000000000005E-2</v>
      </c>
      <c r="FD16" s="115">
        <f>IFERROR(ROUNDDOWN(1-(FD15/FD5),3),0)</f>
        <v>6.8000000000000005E-2</v>
      </c>
      <c r="FE16" s="115">
        <f>IFERROR(ROUNDDOWN(1-(FE15/FE5),3),0)</f>
        <v>6.3E-2</v>
      </c>
      <c r="FG16" s="115">
        <f>IFERROR(ROUNDDOWN(1-(FG15/FG5),3),0)</f>
        <v>0</v>
      </c>
      <c r="FI16" s="115">
        <f>IFERROR(ROUNDDOWN(FI15/FI5-1,3),0)</f>
        <v>0</v>
      </c>
      <c r="FJ16" s="115">
        <f>IFERROR(ROUNDDOWN(FJ15/FJ5-1,3),0)</f>
        <v>0.104</v>
      </c>
      <c r="FL16" s="115">
        <f>IFERROR(ROUNDDOWN(1-(FL15/FL5),3),0)</f>
        <v>0</v>
      </c>
      <c r="FN16" s="115">
        <f>IFERROR(ROUNDDOWN(1-(FN15/FN5),3),0)</f>
        <v>0.02</v>
      </c>
      <c r="FP16" s="115">
        <f>IFERROR(ROUNDDOWN(1-(FP15/FP5),3),0)</f>
        <v>0.04</v>
      </c>
      <c r="FR16" s="115">
        <f>IFERROR(ROUNDDOWN(1-(FR15/FR5),3),0)</f>
        <v>0.107</v>
      </c>
      <c r="FT16" s="115">
        <f>IFERROR(ROUNDDOWN(FT15/FT5-1,3),0)</f>
        <v>0.09</v>
      </c>
      <c r="FV16" s="115">
        <f>IFERROR(ROUNDDOWN(1-(FV15/FV5),3),0)</f>
        <v>6.0999999999999999E-2</v>
      </c>
      <c r="FX16" s="115">
        <f>IFERROR(ROUNDDOWN(1-(FX15/FX5),3),0)</f>
        <v>0.218</v>
      </c>
      <c r="FZ16" s="115">
        <f>IFERROR(ROUNDDOWN(1-(FZ15/FZ5),3),0)</f>
        <v>0.252</v>
      </c>
      <c r="GB16" s="115">
        <f>IFERROR(ROUNDDOWN(1-(GB15/GB5),3),0)</f>
        <v>7.1999999999999995E-2</v>
      </c>
    </row>
    <row r="17" spans="1:184" ht="17" thickBot="1" x14ac:dyDescent="0.25">
      <c r="A17" s="326"/>
      <c r="B17" s="339" t="s">
        <v>97</v>
      </c>
      <c r="C17" s="340"/>
      <c r="D17" s="272"/>
      <c r="E17" s="141"/>
      <c r="G17" s="141"/>
      <c r="I17" s="141"/>
      <c r="K17" s="141"/>
      <c r="M17" s="141"/>
      <c r="N17" s="141"/>
      <c r="P17" s="141"/>
      <c r="R17" s="141"/>
      <c r="T17" s="141"/>
      <c r="V17" s="141"/>
      <c r="X17" s="141"/>
      <c r="Z17" s="141"/>
      <c r="AB17" s="141"/>
      <c r="AD17" s="141"/>
      <c r="AF17" s="141"/>
      <c r="AH17" s="141"/>
      <c r="AJ17" s="141"/>
      <c r="AL17" s="141"/>
      <c r="AN17" s="141"/>
      <c r="AO17" s="141"/>
      <c r="AQ17" s="141"/>
      <c r="AR17" s="141"/>
      <c r="AS17" s="141"/>
      <c r="AT17" s="141"/>
      <c r="AU17" s="141"/>
      <c r="AV17" s="141"/>
      <c r="AW17" s="141"/>
      <c r="AX17" s="141"/>
      <c r="AZ17" s="141"/>
      <c r="BB17" s="141"/>
      <c r="BC17" s="141"/>
      <c r="BD17" s="141"/>
      <c r="BF17" s="141"/>
      <c r="BH17" s="141"/>
      <c r="BJ17" s="141"/>
      <c r="BL17" s="141"/>
      <c r="BN17" s="141"/>
      <c r="BP17" s="141"/>
      <c r="BR17" s="141"/>
      <c r="BT17" s="141"/>
      <c r="BV17" s="141"/>
      <c r="BX17" s="141"/>
      <c r="BZ17" s="141"/>
      <c r="CB17" s="141"/>
      <c r="CD17" s="141"/>
      <c r="CF17" s="141"/>
      <c r="CH17" s="141"/>
      <c r="CJ17" s="141"/>
      <c r="CL17" s="141"/>
      <c r="CM17" s="141"/>
      <c r="CO17" s="141"/>
      <c r="CQ17" s="141"/>
      <c r="CS17" s="141"/>
      <c r="CU17" s="141"/>
      <c r="CW17" s="141"/>
      <c r="CY17" s="141"/>
      <c r="DA17" s="141"/>
      <c r="DC17" s="141"/>
      <c r="DE17" s="141"/>
      <c r="DG17" s="141"/>
      <c r="DI17" s="141"/>
      <c r="DK17" s="141"/>
      <c r="DL17" s="141"/>
      <c r="DN17" s="141"/>
      <c r="DP17" s="141"/>
      <c r="DR17" s="141"/>
      <c r="DT17" s="141"/>
      <c r="DV17" s="141"/>
      <c r="DX17" s="141"/>
      <c r="DY17" s="141"/>
      <c r="EA17" s="141"/>
      <c r="EC17" s="141"/>
      <c r="EE17" s="141"/>
      <c r="EG17" s="141"/>
      <c r="EI17" s="141"/>
      <c r="EK17" s="141"/>
      <c r="EM17" s="141"/>
      <c r="EO17" s="141"/>
      <c r="EQ17" s="141"/>
      <c r="ES17" s="141"/>
      <c r="EU17" s="141"/>
      <c r="EY17" s="141"/>
      <c r="FA17" s="141"/>
      <c r="FB17" s="141"/>
      <c r="FD17" s="141"/>
      <c r="FE17" s="141"/>
      <c r="FG17" s="141"/>
      <c r="FI17" s="141"/>
      <c r="FJ17" s="141"/>
      <c r="FL17" s="141"/>
      <c r="FN17" s="141"/>
      <c r="FP17" s="141"/>
      <c r="FR17" s="141"/>
      <c r="FT17" s="141"/>
      <c r="FV17" s="141"/>
      <c r="FX17" s="141"/>
      <c r="FZ17" s="141"/>
      <c r="GB17" s="141"/>
    </row>
    <row r="18" spans="1:184" ht="18" thickTop="1" thickBot="1" x14ac:dyDescent="0.25">
      <c r="A18" s="327"/>
      <c r="B18" s="341" t="s">
        <v>3</v>
      </c>
      <c r="C18" s="342"/>
      <c r="D18" s="273"/>
      <c r="E18" s="143"/>
      <c r="G18" s="143"/>
      <c r="I18" s="143"/>
      <c r="K18" s="143"/>
      <c r="M18" s="143"/>
      <c r="N18" s="143"/>
      <c r="P18" s="143"/>
      <c r="R18" s="143"/>
      <c r="T18" s="143"/>
      <c r="V18" s="143"/>
      <c r="X18" s="143"/>
      <c r="Z18" s="143"/>
      <c r="AB18" s="143"/>
      <c r="AD18" s="143"/>
      <c r="AF18" s="143"/>
      <c r="AH18" s="143"/>
      <c r="AJ18" s="143"/>
      <c r="AL18" s="143"/>
      <c r="AN18" s="143"/>
      <c r="AO18" s="143"/>
      <c r="AQ18" s="143"/>
      <c r="AR18" s="143"/>
      <c r="AS18" s="143"/>
      <c r="AT18" s="143"/>
      <c r="AU18" s="143"/>
      <c r="AV18" s="143"/>
      <c r="AW18" s="143"/>
      <c r="AX18" s="143"/>
      <c r="AZ18" s="143"/>
      <c r="BB18" s="143"/>
      <c r="BC18" s="143"/>
      <c r="BD18" s="143"/>
      <c r="BF18" s="143"/>
      <c r="BH18" s="143"/>
      <c r="BJ18" s="143"/>
      <c r="BL18" s="143"/>
      <c r="BN18" s="143"/>
      <c r="BP18" s="143"/>
      <c r="BR18" s="143"/>
      <c r="BT18" s="143"/>
      <c r="BV18" s="143"/>
      <c r="BX18" s="143"/>
      <c r="BZ18" s="143"/>
      <c r="CB18" s="143"/>
      <c r="CD18" s="143"/>
      <c r="CF18" s="143"/>
      <c r="CH18" s="143"/>
      <c r="CJ18" s="143"/>
      <c r="CL18" s="143"/>
      <c r="CM18" s="143"/>
      <c r="CO18" s="143"/>
      <c r="CQ18" s="143"/>
      <c r="CS18" s="143"/>
      <c r="CU18" s="143"/>
      <c r="CW18" s="143"/>
      <c r="CY18" s="143"/>
      <c r="DA18" s="143"/>
      <c r="DC18" s="143"/>
      <c r="DE18" s="143"/>
      <c r="DG18" s="143"/>
      <c r="DI18" s="143"/>
      <c r="DK18" s="143"/>
      <c r="DL18" s="143"/>
      <c r="DN18" s="143"/>
      <c r="DP18" s="143"/>
      <c r="DR18" s="143"/>
      <c r="DT18" s="143"/>
      <c r="DV18" s="143"/>
      <c r="DX18" s="143"/>
      <c r="DY18" s="143"/>
      <c r="EA18" s="143"/>
      <c r="EC18" s="143"/>
      <c r="EE18" s="143"/>
      <c r="EG18" s="143"/>
      <c r="EI18" s="143"/>
      <c r="EK18" s="143"/>
      <c r="EM18" s="143"/>
      <c r="EO18" s="143"/>
      <c r="EQ18" s="143"/>
      <c r="ES18" s="143"/>
      <c r="EU18" s="143"/>
      <c r="EY18" s="143"/>
      <c r="FA18" s="143"/>
      <c r="FB18" s="143"/>
      <c r="FD18" s="143"/>
      <c r="FE18" s="143"/>
      <c r="FG18" s="143"/>
      <c r="FI18" s="143"/>
      <c r="FJ18" s="143"/>
      <c r="FL18" s="143"/>
      <c r="FN18" s="143"/>
      <c r="FP18" s="143"/>
      <c r="FR18" s="143"/>
      <c r="FT18" s="143"/>
      <c r="FV18" s="143"/>
      <c r="FX18" s="143"/>
      <c r="FZ18" s="143"/>
      <c r="GB18" s="143"/>
    </row>
    <row r="19" spans="1:184" ht="17" thickTop="1" x14ac:dyDescent="0.2">
      <c r="A19" s="326"/>
      <c r="B19" s="343" t="s">
        <v>26</v>
      </c>
      <c r="C19" s="344"/>
      <c r="D19" s="271"/>
      <c r="E19" s="142"/>
      <c r="G19" s="142"/>
      <c r="I19" s="142"/>
      <c r="K19" s="142"/>
      <c r="M19" s="142"/>
      <c r="N19" s="142"/>
      <c r="P19" s="142"/>
      <c r="R19" s="142"/>
      <c r="T19" s="142"/>
      <c r="V19" s="142"/>
      <c r="X19" s="142"/>
      <c r="Z19" s="142"/>
      <c r="AB19" s="142"/>
      <c r="AD19" s="142"/>
      <c r="AF19" s="142"/>
      <c r="AH19" s="142"/>
      <c r="AJ19" s="142"/>
      <c r="AL19" s="142"/>
      <c r="AN19" s="142"/>
      <c r="AO19" s="142"/>
      <c r="AQ19" s="142"/>
      <c r="AR19" s="142"/>
      <c r="AS19" s="142"/>
      <c r="AT19" s="142"/>
      <c r="AU19" s="142"/>
      <c r="AV19" s="142"/>
      <c r="AW19" s="142"/>
      <c r="AX19" s="142"/>
      <c r="AZ19" s="142"/>
      <c r="BB19" s="142"/>
      <c r="BC19" s="142"/>
      <c r="BD19" s="142"/>
      <c r="BF19" s="142"/>
      <c r="BH19" s="142"/>
      <c r="BJ19" s="142"/>
      <c r="BL19" s="142"/>
      <c r="BN19" s="142"/>
      <c r="BP19" s="142"/>
      <c r="BR19" s="142"/>
      <c r="BT19" s="142"/>
      <c r="BV19" s="142"/>
      <c r="BX19" s="142"/>
      <c r="BZ19" s="142"/>
      <c r="CB19" s="142"/>
      <c r="CD19" s="142"/>
      <c r="CF19" s="142"/>
      <c r="CH19" s="142"/>
      <c r="CJ19" s="142"/>
      <c r="CL19" s="142"/>
      <c r="CM19" s="142"/>
      <c r="CO19" s="142"/>
      <c r="CQ19" s="142"/>
      <c r="CS19" s="142"/>
      <c r="CU19" s="142"/>
      <c r="CW19" s="142"/>
      <c r="CY19" s="142"/>
      <c r="DA19" s="142"/>
      <c r="DC19" s="142"/>
      <c r="DE19" s="142"/>
      <c r="DG19" s="142"/>
      <c r="DI19" s="142"/>
      <c r="DK19" s="142"/>
      <c r="DL19" s="142"/>
      <c r="DN19" s="142"/>
      <c r="DP19" s="142"/>
      <c r="DR19" s="142"/>
      <c r="DT19" s="142"/>
      <c r="DV19" s="142"/>
      <c r="DX19" s="142"/>
      <c r="DY19" s="142"/>
      <c r="EA19" s="142"/>
      <c r="EC19" s="142"/>
      <c r="EE19" s="142"/>
      <c r="EG19" s="142"/>
      <c r="EI19" s="142"/>
      <c r="EK19" s="142"/>
      <c r="EM19" s="142"/>
      <c r="EO19" s="142"/>
      <c r="EQ19" s="142"/>
      <c r="ES19" s="142"/>
      <c r="EU19" s="142"/>
      <c r="EY19" s="142"/>
      <c r="FA19" s="142"/>
      <c r="FB19" s="142"/>
      <c r="FD19" s="142"/>
      <c r="FE19" s="142"/>
      <c r="FG19" s="142"/>
      <c r="FI19" s="142"/>
      <c r="FJ19" s="142"/>
      <c r="FL19" s="142"/>
      <c r="FN19" s="142"/>
      <c r="FP19" s="142"/>
      <c r="FR19" s="142"/>
      <c r="FT19" s="142"/>
      <c r="FV19" s="142"/>
      <c r="FX19" s="142"/>
      <c r="FZ19" s="142"/>
      <c r="GB19" s="142"/>
    </row>
    <row r="20" spans="1:184" x14ac:dyDescent="0.2">
      <c r="A20" s="326"/>
      <c r="B20" s="347" t="s">
        <v>107</v>
      </c>
      <c r="C20" s="348"/>
      <c r="D20" s="175"/>
      <c r="E20" s="1"/>
      <c r="G20" s="1"/>
      <c r="I20" s="1"/>
      <c r="K20" s="1"/>
      <c r="M20" s="1"/>
      <c r="N20" s="1"/>
      <c r="P20" s="1"/>
      <c r="R20" s="1"/>
      <c r="T20" s="1"/>
      <c r="V20" s="1"/>
      <c r="X20" s="1"/>
      <c r="Z20" s="1"/>
      <c r="AB20" s="1"/>
      <c r="AD20" s="1"/>
      <c r="AF20" s="1"/>
      <c r="AH20" s="1"/>
      <c r="AJ20" s="1"/>
      <c r="AL20" s="1"/>
      <c r="AN20" s="1"/>
      <c r="AO20" s="1"/>
      <c r="AQ20" s="1"/>
      <c r="AR20" s="1"/>
      <c r="AS20" s="1"/>
      <c r="AT20" s="1"/>
      <c r="AU20" s="1"/>
      <c r="AV20" s="1"/>
      <c r="AW20" s="1"/>
      <c r="AX20" s="1"/>
      <c r="AZ20" s="1"/>
      <c r="BB20" s="1"/>
      <c r="BC20" s="1"/>
      <c r="BD20" s="1"/>
      <c r="BF20" s="1"/>
      <c r="BH20" s="1"/>
      <c r="BJ20" s="1"/>
      <c r="BL20" s="1"/>
      <c r="BN20" s="1"/>
      <c r="BP20" s="1"/>
      <c r="BR20" s="1"/>
      <c r="BT20" s="1"/>
      <c r="BV20" s="1"/>
      <c r="BX20" s="1"/>
      <c r="BZ20" s="1"/>
      <c r="CB20" s="1"/>
      <c r="CD20" s="1"/>
      <c r="CF20" s="1"/>
      <c r="CH20" s="1"/>
      <c r="CJ20" s="1"/>
      <c r="CL20" s="1"/>
      <c r="CM20" s="1"/>
      <c r="CO20" s="1"/>
      <c r="CQ20" s="1"/>
      <c r="CS20" s="1"/>
      <c r="CU20" s="1"/>
      <c r="CW20" s="1"/>
      <c r="CY20" s="1"/>
      <c r="DA20" s="1"/>
      <c r="DC20" s="1"/>
      <c r="DE20" s="1"/>
      <c r="DG20" s="1"/>
      <c r="DI20" s="1"/>
      <c r="DK20" s="1"/>
      <c r="DL20" s="1"/>
      <c r="DN20" s="1"/>
      <c r="DP20" s="1"/>
      <c r="DR20" s="1"/>
      <c r="DT20" s="1"/>
      <c r="DV20" s="1"/>
      <c r="DX20" s="1"/>
      <c r="DY20" s="1"/>
      <c r="EA20" s="1"/>
      <c r="EC20" s="1"/>
      <c r="EE20" s="1"/>
      <c r="EG20" s="1"/>
      <c r="EI20" s="1"/>
      <c r="EK20" s="1"/>
      <c r="EM20" s="1"/>
      <c r="EO20" s="1"/>
      <c r="EQ20" s="1"/>
      <c r="ES20" s="1"/>
      <c r="EU20" s="1"/>
      <c r="EY20" s="1"/>
      <c r="FA20" s="1"/>
      <c r="FB20" s="1"/>
      <c r="FD20" s="1"/>
      <c r="FE20" s="1"/>
      <c r="FG20" s="1"/>
      <c r="FI20" s="1"/>
      <c r="FJ20" s="1"/>
      <c r="FL20" s="1"/>
      <c r="FN20" s="1"/>
      <c r="FP20" s="1"/>
      <c r="FR20" s="1"/>
      <c r="FT20" s="1"/>
      <c r="FV20" s="1"/>
      <c r="FX20" s="1"/>
      <c r="FZ20" s="1"/>
      <c r="GB20" s="1"/>
    </row>
    <row r="21" spans="1:184" x14ac:dyDescent="0.2">
      <c r="A21" s="326"/>
      <c r="B21" s="324" t="s">
        <v>7</v>
      </c>
      <c r="C21" s="325"/>
      <c r="D21" s="171"/>
      <c r="E21" s="54">
        <v>0.12</v>
      </c>
      <c r="G21" s="54">
        <v>0.13</v>
      </c>
      <c r="I21" s="54">
        <v>0.21</v>
      </c>
      <c r="K21" s="54">
        <v>0.47</v>
      </c>
      <c r="M21" s="54">
        <v>0.52</v>
      </c>
      <c r="N21" s="54">
        <v>-0.01</v>
      </c>
      <c r="P21" s="54">
        <v>0.08</v>
      </c>
      <c r="R21" s="54">
        <v>0.18</v>
      </c>
      <c r="T21" s="54">
        <v>0.06</v>
      </c>
      <c r="V21" s="54">
        <v>0.27</v>
      </c>
      <c r="X21" s="54">
        <v>0.08</v>
      </c>
      <c r="Z21" s="54">
        <v>0.56999999999999995</v>
      </c>
      <c r="AB21" s="54">
        <v>1.44</v>
      </c>
      <c r="AD21" s="54">
        <v>1</v>
      </c>
      <c r="AF21" s="54">
        <v>0.1</v>
      </c>
      <c r="AH21" s="54">
        <v>0.79</v>
      </c>
      <c r="AJ21" s="54">
        <v>0.65</v>
      </c>
      <c r="AL21" s="54">
        <v>0.23</v>
      </c>
      <c r="AN21" s="54">
        <v>0.24</v>
      </c>
      <c r="AO21" s="54">
        <v>1.05</v>
      </c>
      <c r="AQ21" s="54">
        <v>1.95</v>
      </c>
      <c r="AR21" s="54">
        <v>3.9</v>
      </c>
      <c r="AS21" s="54">
        <v>9.0500000000000007</v>
      </c>
      <c r="AT21" s="54">
        <v>4.55</v>
      </c>
      <c r="AU21" s="54">
        <v>1.5</v>
      </c>
      <c r="AV21" s="54">
        <v>2.25</v>
      </c>
      <c r="AW21" s="54">
        <v>0.25</v>
      </c>
      <c r="AX21" s="54">
        <v>0.55000000000000004</v>
      </c>
      <c r="AZ21" s="54">
        <v>0.52</v>
      </c>
      <c r="BB21" s="54">
        <v>1.22</v>
      </c>
      <c r="BC21" s="54">
        <v>1.4</v>
      </c>
      <c r="BD21" s="54">
        <v>2.77</v>
      </c>
      <c r="BF21" s="54">
        <v>0.92</v>
      </c>
      <c r="BH21" s="54">
        <v>0.75</v>
      </c>
      <c r="BJ21" s="54">
        <v>0.32</v>
      </c>
      <c r="BL21" s="54">
        <v>0.13</v>
      </c>
      <c r="BN21" s="54">
        <v>0.28000000000000003</v>
      </c>
      <c r="BP21" s="54">
        <v>0.12</v>
      </c>
      <c r="BR21" s="54">
        <v>0.42</v>
      </c>
      <c r="BT21" s="54">
        <v>0.21</v>
      </c>
      <c r="BV21" s="54">
        <v>0.74</v>
      </c>
      <c r="BX21" s="54">
        <v>0.24</v>
      </c>
      <c r="BZ21" s="54">
        <v>1.31</v>
      </c>
      <c r="CB21" s="54">
        <v>0.17</v>
      </c>
      <c r="CD21" s="54">
        <v>0.6</v>
      </c>
      <c r="CF21" s="54">
        <v>0.12</v>
      </c>
      <c r="CH21" s="54">
        <v>0.73</v>
      </c>
      <c r="CJ21" s="54">
        <v>0.19</v>
      </c>
      <c r="CL21" s="54">
        <v>0.3</v>
      </c>
      <c r="CM21" s="54">
        <v>0.16</v>
      </c>
      <c r="CO21" s="54">
        <v>0.16</v>
      </c>
      <c r="CQ21" s="54">
        <v>0.14000000000000001</v>
      </c>
      <c r="CS21" s="54">
        <v>1.51</v>
      </c>
      <c r="CU21" s="54">
        <v>0.25</v>
      </c>
      <c r="CW21" s="54">
        <v>0.18</v>
      </c>
      <c r="CY21" s="54">
        <v>0.24</v>
      </c>
      <c r="DA21" s="54">
        <v>0.2</v>
      </c>
      <c r="DC21" s="54">
        <v>0.12</v>
      </c>
      <c r="DE21" s="54">
        <v>0.63</v>
      </c>
      <c r="DG21" s="54">
        <v>1.43</v>
      </c>
      <c r="DI21" s="54">
        <v>0.55000000000000004</v>
      </c>
      <c r="DK21" s="54">
        <v>0.22</v>
      </c>
      <c r="DL21" s="54">
        <v>0.18</v>
      </c>
      <c r="DN21" s="54">
        <v>0.2</v>
      </c>
      <c r="DP21" s="54">
        <v>0.06</v>
      </c>
      <c r="DR21" s="54">
        <v>0.35</v>
      </c>
      <c r="DT21" s="54">
        <v>1.2</v>
      </c>
      <c r="DV21" s="54">
        <v>0.49</v>
      </c>
      <c r="DX21" s="54">
        <v>1.71</v>
      </c>
      <c r="DY21" s="54">
        <v>0.27</v>
      </c>
      <c r="EA21" s="54">
        <v>0.2</v>
      </c>
      <c r="EC21" s="54">
        <v>0.91</v>
      </c>
      <c r="EE21" s="54">
        <v>0.68</v>
      </c>
      <c r="EG21" s="54">
        <v>4.3</v>
      </c>
      <c r="EI21" s="54">
        <v>2.2000000000000002</v>
      </c>
      <c r="EK21" s="54">
        <v>2.29</v>
      </c>
      <c r="EM21" s="54">
        <v>1.35</v>
      </c>
      <c r="EO21" s="54">
        <v>1.9</v>
      </c>
      <c r="EQ21" s="54">
        <v>1.87</v>
      </c>
      <c r="ES21" s="54">
        <v>2.67</v>
      </c>
      <c r="EU21" s="54">
        <v>2.81</v>
      </c>
      <c r="EY21" s="54">
        <v>0.39</v>
      </c>
      <c r="FA21" s="54">
        <v>0.65</v>
      </c>
      <c r="FB21" s="54">
        <v>0.27</v>
      </c>
      <c r="FD21" s="54">
        <v>0.65</v>
      </c>
      <c r="FE21" s="54">
        <v>0.22</v>
      </c>
      <c r="FG21" s="54">
        <v>0.26</v>
      </c>
      <c r="FI21" s="54">
        <v>3.85</v>
      </c>
      <c r="FJ21" s="54">
        <v>5.25</v>
      </c>
      <c r="FL21" s="54">
        <v>1.01</v>
      </c>
      <c r="FN21" s="54">
        <v>0.16</v>
      </c>
      <c r="FP21" s="54">
        <v>0.16</v>
      </c>
      <c r="FR21" s="54">
        <v>0.28999999999999998</v>
      </c>
      <c r="FT21" s="54">
        <v>6</v>
      </c>
      <c r="FV21" s="54">
        <v>0.11</v>
      </c>
      <c r="FX21" s="54">
        <v>7.0000000000000007E-2</v>
      </c>
      <c r="FZ21" s="54">
        <v>0.2</v>
      </c>
      <c r="GB21" s="54">
        <v>0.2</v>
      </c>
    </row>
    <row r="22" spans="1:184" x14ac:dyDescent="0.2">
      <c r="A22" s="326"/>
      <c r="B22" s="324" t="s">
        <v>70</v>
      </c>
      <c r="C22" s="325"/>
      <c r="D22" s="171"/>
      <c r="E22" s="312">
        <v>4.6499999999999996E-3</v>
      </c>
      <c r="G22" s="312">
        <v>4.6499999999999996E-3</v>
      </c>
      <c r="I22" s="312">
        <v>4.6499999999999996E-3</v>
      </c>
      <c r="K22" s="312">
        <v>4.6499999999999996E-3</v>
      </c>
      <c r="M22" s="312">
        <v>4.6499999999999996E-3</v>
      </c>
      <c r="N22" s="312">
        <v>4.6499999999999996E-3</v>
      </c>
      <c r="P22" s="312">
        <v>4.6499999999999996E-3</v>
      </c>
      <c r="R22" s="312">
        <v>4.6499999999999996E-3</v>
      </c>
      <c r="T22" s="312">
        <v>4.6499999999999996E-3</v>
      </c>
      <c r="V22" s="312">
        <v>4.6499999999999996E-3</v>
      </c>
      <c r="X22" s="312">
        <v>4.6499999999999996E-3</v>
      </c>
      <c r="Z22" s="312">
        <v>4.6499999999999996E-3</v>
      </c>
      <c r="AB22" s="312">
        <v>4.6499999999999996E-3</v>
      </c>
      <c r="AD22" s="312">
        <v>4.6499999999999996E-3</v>
      </c>
      <c r="AF22" s="312">
        <v>4.6499999999999996E-3</v>
      </c>
      <c r="AH22" s="312">
        <v>4.6499999999999996E-3</v>
      </c>
      <c r="AJ22" s="312">
        <v>4.6499999999999996E-3</v>
      </c>
      <c r="AL22" s="312">
        <v>4.6499999999999996E-3</v>
      </c>
      <c r="AN22" s="312">
        <v>4.6499999999999996E-3</v>
      </c>
      <c r="AO22" s="312">
        <v>4.6499999999999996E-3</v>
      </c>
      <c r="AQ22" s="312">
        <v>4.6499999999999996E-3</v>
      </c>
      <c r="AR22" s="312">
        <v>4.6499999999999996E-3</v>
      </c>
      <c r="AS22" s="312">
        <v>4.6499999999999996E-3</v>
      </c>
      <c r="AT22" s="312">
        <v>4.6499999999999996E-3</v>
      </c>
      <c r="AU22" s="312">
        <v>4.6499999999999996E-3</v>
      </c>
      <c r="AV22" s="312">
        <v>4.6499999999999996E-3</v>
      </c>
      <c r="AW22" s="312">
        <v>4.6499999999999996E-3</v>
      </c>
      <c r="AX22" s="312">
        <v>4.6499999999999996E-3</v>
      </c>
      <c r="AZ22" s="312">
        <v>4.6499999999999996E-3</v>
      </c>
      <c r="BB22" s="312">
        <v>4.6499999999999996E-3</v>
      </c>
      <c r="BC22" s="312">
        <v>4.6499999999999996E-3</v>
      </c>
      <c r="BD22" s="312">
        <v>4.6499999999999996E-3</v>
      </c>
      <c r="BF22" s="312">
        <v>4.6499999999999996E-3</v>
      </c>
      <c r="BH22" s="312">
        <v>4.6499999999999996E-3</v>
      </c>
      <c r="BJ22" s="312">
        <v>4.6499999999999996E-3</v>
      </c>
      <c r="BL22" s="312">
        <v>4.6499999999999996E-3</v>
      </c>
      <c r="BN22" s="312">
        <v>4.6499999999999996E-3</v>
      </c>
      <c r="BP22" s="312">
        <v>4.6499999999999996E-3</v>
      </c>
      <c r="BR22" s="312">
        <v>4.6499999999999996E-3</v>
      </c>
      <c r="BT22" s="312">
        <v>4.6499999999999996E-3</v>
      </c>
      <c r="BV22" s="312">
        <v>4.6499999999999996E-3</v>
      </c>
      <c r="BX22" s="312">
        <v>4.6499999999999996E-3</v>
      </c>
      <c r="BZ22" s="312">
        <v>4.6499999999999996E-3</v>
      </c>
      <c r="CB22" s="312">
        <v>4.6499999999999996E-3</v>
      </c>
      <c r="CD22" s="312">
        <v>4.6499999999999996E-3</v>
      </c>
      <c r="CF22" s="312">
        <v>4.6499999999999996E-3</v>
      </c>
      <c r="CH22" s="312">
        <v>4.6499999999999996E-3</v>
      </c>
      <c r="CJ22" s="312">
        <v>4.6499999999999996E-3</v>
      </c>
      <c r="CL22" s="312">
        <v>4.6499999999999996E-3</v>
      </c>
      <c r="CM22" s="312">
        <v>4.6499999999999996E-3</v>
      </c>
      <c r="CO22" s="312">
        <v>4.6499999999999996E-3</v>
      </c>
      <c r="CQ22" s="312">
        <v>4.6499999999999996E-3</v>
      </c>
      <c r="CS22" s="312">
        <v>4.6499999999999996E-3</v>
      </c>
      <c r="CU22" s="312">
        <v>4.6499999999999996E-3</v>
      </c>
      <c r="CW22" s="312">
        <v>4.6499999999999996E-3</v>
      </c>
      <c r="CY22" s="312">
        <v>4.6499999999999996E-3</v>
      </c>
      <c r="DA22" s="312">
        <v>4.6499999999999996E-3</v>
      </c>
      <c r="DC22" s="312">
        <v>4.6499999999999996E-3</v>
      </c>
      <c r="DE22" s="312">
        <v>4.6499999999999996E-3</v>
      </c>
      <c r="DG22" s="312">
        <v>4.6499999999999996E-3</v>
      </c>
      <c r="DI22" s="312">
        <v>4.6499999999999996E-3</v>
      </c>
      <c r="DK22" s="312">
        <v>4.6499999999999996E-3</v>
      </c>
      <c r="DL22" s="312">
        <v>4.6499999999999996E-3</v>
      </c>
      <c r="DN22" s="312">
        <v>4.6499999999999996E-3</v>
      </c>
      <c r="DP22" s="312">
        <v>4.6499999999999996E-3</v>
      </c>
      <c r="DR22" s="312">
        <v>4.6499999999999996E-3</v>
      </c>
      <c r="DT22" s="312">
        <v>4.6499999999999996E-3</v>
      </c>
      <c r="DV22" s="312">
        <v>4.6499999999999996E-3</v>
      </c>
      <c r="DX22" s="312">
        <v>4.6499999999999996E-3</v>
      </c>
      <c r="DY22" s="312">
        <v>4.6499999999999996E-3</v>
      </c>
      <c r="EA22" s="312">
        <v>4.6499999999999996E-3</v>
      </c>
      <c r="EC22" s="312">
        <v>4.6499999999999996E-3</v>
      </c>
      <c r="EE22" s="312">
        <v>4.6499999999999996E-3</v>
      </c>
      <c r="EG22" s="312">
        <v>4.6499999999999996E-3</v>
      </c>
      <c r="EI22" s="312">
        <v>4.6499999999999996E-3</v>
      </c>
      <c r="EK22" s="312">
        <v>4.1000000000000003E-3</v>
      </c>
      <c r="EM22" s="312">
        <v>4.1000000000000003E-3</v>
      </c>
      <c r="EO22" s="312">
        <v>4.1000000000000003E-3</v>
      </c>
      <c r="EQ22" s="312">
        <v>4.1000000000000003E-3</v>
      </c>
      <c r="ES22" s="312">
        <v>4.1000000000000003E-3</v>
      </c>
      <c r="EU22" s="312">
        <v>4.1000000000000003E-3</v>
      </c>
      <c r="EY22" s="312">
        <v>4.6499999999999996E-3</v>
      </c>
      <c r="FA22" s="312">
        <v>4.6499999999999996E-3</v>
      </c>
      <c r="FB22" s="312">
        <v>4.6499999999999996E-3</v>
      </c>
      <c r="FD22" s="312">
        <v>4.6499999999999996E-3</v>
      </c>
      <c r="FE22" s="312">
        <v>4.6499999999999996E-3</v>
      </c>
      <c r="FG22" s="312">
        <v>4.1000000000000003E-3</v>
      </c>
      <c r="FI22" s="312">
        <v>4.1000000000000003E-3</v>
      </c>
      <c r="FJ22" s="312">
        <v>4.1000000000000003E-3</v>
      </c>
      <c r="FL22" s="312">
        <v>4.1000000000000003E-3</v>
      </c>
      <c r="FN22" s="312">
        <v>4.1000000000000003E-3</v>
      </c>
      <c r="FP22" s="312">
        <v>4.1000000000000003E-3</v>
      </c>
      <c r="FR22" s="312">
        <v>4.1000000000000003E-3</v>
      </c>
      <c r="FT22" s="230"/>
      <c r="FV22" s="312">
        <v>4.1000000000000003E-3</v>
      </c>
      <c r="FX22" s="312">
        <v>4.1000000000000003E-3</v>
      </c>
      <c r="FZ22" s="312">
        <v>4.1000000000000003E-3</v>
      </c>
      <c r="GB22" s="312">
        <v>4.1000000000000003E-3</v>
      </c>
    </row>
    <row r="23" spans="1:184" x14ac:dyDescent="0.2">
      <c r="A23" s="326"/>
      <c r="B23" s="324" t="s">
        <v>71</v>
      </c>
      <c r="C23" s="325"/>
      <c r="D23" s="171"/>
      <c r="E23" s="69">
        <f>E21-E22</f>
        <v>0.11534999999999999</v>
      </c>
      <c r="G23" s="69">
        <f>G21-G22</f>
        <v>0.12535000000000002</v>
      </c>
      <c r="I23" s="69">
        <f>I21-I22</f>
        <v>0.20535</v>
      </c>
      <c r="K23" s="69">
        <f>K21-K22</f>
        <v>0.46534999999999999</v>
      </c>
      <c r="M23" s="69">
        <f>M21-M22</f>
        <v>0.51534999999999997</v>
      </c>
      <c r="N23" s="69">
        <f>N21-N22</f>
        <v>-1.465E-2</v>
      </c>
      <c r="P23" s="69">
        <f>P21-P22</f>
        <v>7.535E-2</v>
      </c>
      <c r="R23" s="69">
        <f>R21-R22</f>
        <v>0.17535000000000001</v>
      </c>
      <c r="T23" s="69">
        <f>T21-T22</f>
        <v>5.5349999999999996E-2</v>
      </c>
      <c r="V23" s="69">
        <f>V21-V22</f>
        <v>0.26535000000000003</v>
      </c>
      <c r="X23" s="69">
        <f>X21-X22</f>
        <v>7.535E-2</v>
      </c>
      <c r="Z23" s="69">
        <f>Z21-Z22</f>
        <v>0.56534999999999991</v>
      </c>
      <c r="AB23" s="69">
        <f>AB21-AB22</f>
        <v>1.4353499999999999</v>
      </c>
      <c r="AD23" s="69">
        <f>AD21-AD22</f>
        <v>0.99534999999999996</v>
      </c>
      <c r="AF23" s="69">
        <f>AF21-AF22</f>
        <v>9.5350000000000004E-2</v>
      </c>
      <c r="AH23" s="69">
        <f>AH21-AH22</f>
        <v>0.78534999999999999</v>
      </c>
      <c r="AJ23" s="69">
        <f>AJ21-AJ22</f>
        <v>0.64534999999999998</v>
      </c>
      <c r="AL23" s="69">
        <f>AL21-AL22</f>
        <v>0.22535000000000002</v>
      </c>
      <c r="AN23" s="69">
        <f>AN21-AN22</f>
        <v>0.23535</v>
      </c>
      <c r="AO23" s="69">
        <f>AO21-AO22</f>
        <v>1.04535</v>
      </c>
      <c r="AQ23" s="69">
        <f t="shared" ref="AQ23:AX23" si="7">AQ21-AQ22</f>
        <v>1.9453499999999999</v>
      </c>
      <c r="AR23" s="69">
        <f t="shared" si="7"/>
        <v>3.8953500000000001</v>
      </c>
      <c r="AS23" s="69">
        <f t="shared" si="7"/>
        <v>9.0453500000000009</v>
      </c>
      <c r="AT23" s="69">
        <f t="shared" si="7"/>
        <v>4.54535</v>
      </c>
      <c r="AU23" s="69">
        <f t="shared" si="7"/>
        <v>1.49535</v>
      </c>
      <c r="AV23" s="69">
        <f t="shared" si="7"/>
        <v>2.2453500000000002</v>
      </c>
      <c r="AW23" s="69">
        <f t="shared" si="7"/>
        <v>0.24535000000000001</v>
      </c>
      <c r="AX23" s="69">
        <f t="shared" si="7"/>
        <v>0.54535</v>
      </c>
      <c r="AZ23" s="69">
        <f>AZ21-AZ22</f>
        <v>0.51534999999999997</v>
      </c>
      <c r="BB23" s="69">
        <f>BB21-BB22</f>
        <v>1.2153499999999999</v>
      </c>
      <c r="BC23" s="69">
        <f>BC21-BC22</f>
        <v>1.3953499999999999</v>
      </c>
      <c r="BD23" s="69">
        <f>BD21-BD22</f>
        <v>2.7653500000000002</v>
      </c>
      <c r="BF23" s="69">
        <f>BF21-BF22</f>
        <v>0.91535</v>
      </c>
      <c r="BH23" s="69">
        <f>BH21-BH22</f>
        <v>0.74534999999999996</v>
      </c>
      <c r="BJ23" s="69">
        <f>BJ21-BJ22</f>
        <v>0.31535000000000002</v>
      </c>
      <c r="BL23" s="69">
        <f>BL21-BL22</f>
        <v>0.12535000000000002</v>
      </c>
      <c r="BN23" s="69">
        <f>BN21-BN22</f>
        <v>0.27535000000000004</v>
      </c>
      <c r="BP23" s="69">
        <f>BP21-BP22</f>
        <v>0.11534999999999999</v>
      </c>
      <c r="BR23" s="69">
        <f>BR21-BR22</f>
        <v>0.41535</v>
      </c>
      <c r="BT23" s="69">
        <f>BT21-BT22</f>
        <v>0.20535</v>
      </c>
      <c r="BV23" s="69">
        <f>BV21-BV22</f>
        <v>0.73534999999999995</v>
      </c>
      <c r="BX23" s="69">
        <f>BX21-BX22</f>
        <v>0.23535</v>
      </c>
      <c r="BZ23" s="69">
        <f>BZ21-BZ22</f>
        <v>1.30535</v>
      </c>
      <c r="CB23" s="69">
        <f>CB21-CB22</f>
        <v>0.16535000000000002</v>
      </c>
      <c r="CD23" s="69">
        <f>CD21-CD22</f>
        <v>0.59534999999999993</v>
      </c>
      <c r="CF23" s="69">
        <f>CF21-CF22</f>
        <v>0.11534999999999999</v>
      </c>
      <c r="CH23" s="69">
        <f>CH21-CH22</f>
        <v>0.72534999999999994</v>
      </c>
      <c r="CJ23" s="69">
        <f>CJ21-CJ22</f>
        <v>0.18535000000000001</v>
      </c>
      <c r="CL23" s="69">
        <f>CL21-CL22</f>
        <v>0.29535</v>
      </c>
      <c r="CM23" s="69">
        <f>CM21-CM22</f>
        <v>0.15535000000000002</v>
      </c>
      <c r="CO23" s="69">
        <f>CO21-CO22</f>
        <v>0.15535000000000002</v>
      </c>
      <c r="CQ23" s="69">
        <f>CQ21-CQ22</f>
        <v>0.13535000000000003</v>
      </c>
      <c r="CS23" s="69">
        <f>CS21-CS22</f>
        <v>1.50535</v>
      </c>
      <c r="CU23" s="69">
        <f>CU21-CU22</f>
        <v>0.24535000000000001</v>
      </c>
      <c r="CW23" s="69">
        <f>CW21-CW22</f>
        <v>0.17535000000000001</v>
      </c>
      <c r="CY23" s="69">
        <f>CY21-CY22</f>
        <v>0.23535</v>
      </c>
      <c r="DA23" s="69">
        <f>DA21-DA22</f>
        <v>0.19535000000000002</v>
      </c>
      <c r="DC23" s="69">
        <f>DC21-DC22</f>
        <v>0.11534999999999999</v>
      </c>
      <c r="DE23" s="69">
        <f>DE21-DE22</f>
        <v>0.62534999999999996</v>
      </c>
      <c r="DG23" s="69">
        <f>DG21-DG22</f>
        <v>1.4253499999999999</v>
      </c>
      <c r="DI23" s="69">
        <f>DI21-DI22</f>
        <v>0.54535</v>
      </c>
      <c r="DK23" s="69">
        <f>DK21-DK22</f>
        <v>0.21535000000000001</v>
      </c>
      <c r="DL23" s="69">
        <f>DL21-DL22</f>
        <v>0.17535000000000001</v>
      </c>
      <c r="DN23" s="69">
        <f>DN21-DN22</f>
        <v>0.19535000000000002</v>
      </c>
      <c r="DP23" s="69">
        <f>DP21-DP22</f>
        <v>5.5349999999999996E-2</v>
      </c>
      <c r="DR23" s="69">
        <f>DR21-DR22</f>
        <v>0.34534999999999999</v>
      </c>
      <c r="DT23" s="69">
        <f>DT21-DT22</f>
        <v>1.1953499999999999</v>
      </c>
      <c r="DV23" s="69">
        <f>DV21-DV22</f>
        <v>0.48535</v>
      </c>
      <c r="DX23" s="69">
        <f>DX21-DX22</f>
        <v>1.7053499999999999</v>
      </c>
      <c r="DY23" s="69">
        <f>DY21-DY22</f>
        <v>0.26535000000000003</v>
      </c>
      <c r="EA23" s="69">
        <f>EA21-EA22</f>
        <v>0.19535000000000002</v>
      </c>
      <c r="EC23" s="69">
        <f>EC21-EC22</f>
        <v>0.90534999999999999</v>
      </c>
      <c r="EE23" s="69">
        <f>EE21-EE22</f>
        <v>0.67535000000000001</v>
      </c>
      <c r="EG23" s="69">
        <f>EG21-EG22</f>
        <v>4.29535</v>
      </c>
      <c r="EI23" s="69">
        <f>EI21-EI22</f>
        <v>2.1953500000000004</v>
      </c>
      <c r="EK23" s="69">
        <f>EK21-EK22</f>
        <v>2.2858999999999998</v>
      </c>
      <c r="EM23" s="69">
        <f>EM21-EM22</f>
        <v>1.3459000000000001</v>
      </c>
      <c r="EO23" s="69">
        <f>EO21-EO22</f>
        <v>1.8958999999999999</v>
      </c>
      <c r="EQ23" s="69">
        <f>EQ21-EQ22</f>
        <v>1.8659000000000001</v>
      </c>
      <c r="ES23" s="69">
        <f>ES21-ES22</f>
        <v>2.6658999999999997</v>
      </c>
      <c r="EU23" s="69">
        <f>EU21-EU22</f>
        <v>2.8058999999999998</v>
      </c>
      <c r="EY23" s="69">
        <f>EY21-EY22</f>
        <v>0.38535000000000003</v>
      </c>
      <c r="FA23" s="69">
        <f>FA21-FA22</f>
        <v>0.64534999999999998</v>
      </c>
      <c r="FB23" s="69">
        <f>FB21-FB22</f>
        <v>0.26535000000000003</v>
      </c>
      <c r="FD23" s="69">
        <f>FD21-FD22</f>
        <v>0.64534999999999998</v>
      </c>
      <c r="FE23" s="69">
        <f>FE21-FE22</f>
        <v>0.21535000000000001</v>
      </c>
      <c r="FG23" s="69">
        <f>FG21-FG22</f>
        <v>0.25590000000000002</v>
      </c>
      <c r="FI23" s="69">
        <f>FI21-FI22</f>
        <v>3.8458999999999999</v>
      </c>
      <c r="FJ23" s="69">
        <f>FJ21-FJ22</f>
        <v>5.2458999999999998</v>
      </c>
      <c r="FL23" s="69">
        <f>FL21-FL22</f>
        <v>1.0059</v>
      </c>
      <c r="FN23" s="69">
        <f>FN21-FN22</f>
        <v>0.15590000000000001</v>
      </c>
      <c r="FP23" s="69">
        <f>FP21-FP22</f>
        <v>0.15590000000000001</v>
      </c>
      <c r="FR23" s="69">
        <f>FR21-FR22</f>
        <v>0.28589999999999999</v>
      </c>
      <c r="FT23" s="69">
        <f>FT21-FT22</f>
        <v>6</v>
      </c>
      <c r="FV23" s="69">
        <f>FV21-FV22</f>
        <v>0.10589999999999999</v>
      </c>
      <c r="FX23" s="69">
        <f>FX21-FX22</f>
        <v>6.59E-2</v>
      </c>
      <c r="FZ23" s="69">
        <f>FZ21-FZ22</f>
        <v>0.19590000000000002</v>
      </c>
      <c r="GB23" s="69">
        <f>GB21-GB22</f>
        <v>0.19590000000000002</v>
      </c>
    </row>
    <row r="24" spans="1:184" x14ac:dyDescent="0.2">
      <c r="A24" s="326"/>
      <c r="B24" s="324" t="s">
        <v>72</v>
      </c>
      <c r="C24" s="325"/>
      <c r="D24" s="171"/>
      <c r="E24" s="69">
        <f>IFERROR(IF(E6="",E15-E23,E6-E23),0)</f>
        <v>26.164650000000002</v>
      </c>
      <c r="G24" s="69">
        <f>IFERROR(IF(G6="",G15-G23,G6-G23),0)</f>
        <v>38.334650000000003</v>
      </c>
      <c r="I24" s="69">
        <f>IFERROR(I15-I23,"")</f>
        <v>35.794649999999997</v>
      </c>
      <c r="K24" s="69">
        <f>IFERROR(IF(K6="",K15-K23,K6-K23),0)</f>
        <v>37.084649999999996</v>
      </c>
      <c r="M24" s="69">
        <f>IFERROR(M15-M23,"")</f>
        <v>72.484650000000002</v>
      </c>
      <c r="N24" s="69">
        <f>IFERROR(N15-N23,"")</f>
        <v>72.014650000000003</v>
      </c>
      <c r="P24" s="69">
        <f>IFERROR(P15-P23,"")</f>
        <v>26.42465</v>
      </c>
      <c r="R24" s="69">
        <f>IFERROR(R15-R23,"")</f>
        <v>14.82465</v>
      </c>
      <c r="T24" s="69">
        <f>IFERROR(T15-T23,"")</f>
        <v>27.944649999999999</v>
      </c>
      <c r="V24" s="69">
        <f>IFERROR(V15-V23,"")</f>
        <v>39.234650000000002</v>
      </c>
      <c r="X24" s="69">
        <f>IFERROR(X15-X23,"")</f>
        <v>28.42465</v>
      </c>
      <c r="Z24" s="69">
        <f>IFERROR(IF(Z6="",Z15-Z23,Z6-Z23),0)</f>
        <v>27.934650000000001</v>
      </c>
      <c r="AB24" s="69">
        <f>IFERROR(IF(AB6="",AB15-AB23,AB6-AB23),0)</f>
        <v>333.56464999999997</v>
      </c>
      <c r="AD24" s="69">
        <f>IFERROR(IF(AD6="",AD15-AD23,AD6-AD23),0)</f>
        <v>79.004649999999998</v>
      </c>
      <c r="AF24" s="69">
        <f>IFERROR(AF15-AF23,"")</f>
        <v>38.404649999999997</v>
      </c>
      <c r="AH24" s="69">
        <f>IFERROR(IF(AH6="",AH15-AH23,AH6-AH23),0)</f>
        <v>279.21465000000001</v>
      </c>
      <c r="AJ24" s="69">
        <f>IFERROR(IF(AJ6="",AJ15-AJ23,AJ6-AJ23),0)</f>
        <v>274.35464999999999</v>
      </c>
      <c r="AL24" s="69">
        <f>IFERROR(IF(AL6="",AL15-AL23,AL6-AL23),0)</f>
        <v>79.774649999999994</v>
      </c>
      <c r="AN24" s="69">
        <f>IFERROR(AN15-AN23,"")</f>
        <v>71.764650000000003</v>
      </c>
      <c r="AO24" s="69">
        <f>IFERROR(AO15-AO23,"")</f>
        <v>65.954650000000001</v>
      </c>
      <c r="AQ24" s="69">
        <f t="shared" ref="AQ24:AX24" si="8">IFERROR(IF(AQ6="",AQ15-AQ23,AQ6-AQ23),0)</f>
        <v>260.55464999999998</v>
      </c>
      <c r="AR24" s="69">
        <f t="shared" si="8"/>
        <v>276.10464999999999</v>
      </c>
      <c r="AS24" s="69">
        <f t="shared" si="8"/>
        <v>270.95465000000002</v>
      </c>
      <c r="AT24" s="69">
        <f t="shared" si="8"/>
        <v>280.45465000000002</v>
      </c>
      <c r="AU24" s="69">
        <f t="shared" si="8"/>
        <v>293.50465000000003</v>
      </c>
      <c r="AV24" s="69">
        <f t="shared" si="8"/>
        <v>317.75465000000003</v>
      </c>
      <c r="AW24" s="69">
        <f t="shared" si="8"/>
        <v>337.25465000000003</v>
      </c>
      <c r="AX24" s="69">
        <f t="shared" si="8"/>
        <v>344.45465000000002</v>
      </c>
      <c r="AZ24" s="69">
        <f>IFERROR(AZ15-AZ23,"")</f>
        <v>115.48465</v>
      </c>
      <c r="BB24" s="69">
        <f>IFERROR(IF(BB6="",BB15-BB23,BB6-BB23),0)</f>
        <v>263.78465</v>
      </c>
      <c r="BC24" s="69">
        <f>IFERROR(IF(BC6="",BC15-BC23,BC6-BC23),0)</f>
        <v>278.60464999999999</v>
      </c>
      <c r="BD24" s="69">
        <f>IFERROR(IF(BD6="",BD15-BD23,BD6-BD23),0)</f>
        <v>267.23464999999999</v>
      </c>
      <c r="BF24" s="69">
        <f>IFERROR(IF(BF6="",BF15-BF23,BF6-BF23),0)</f>
        <v>269.08465000000001</v>
      </c>
      <c r="BH24" s="69">
        <f>IFERROR(BH15-BH23,"")</f>
        <v>119.25465</v>
      </c>
      <c r="BJ24" s="69">
        <f>IFERROR(BJ15-BJ23,"")</f>
        <v>70.684650000000005</v>
      </c>
      <c r="BL24" s="69">
        <f>IFERROR(BL15-BL23,"")</f>
        <v>29.374649999999999</v>
      </c>
      <c r="BN24" s="69">
        <f>IFERROR(BN15-BN23,"")</f>
        <v>103.72465</v>
      </c>
      <c r="BP24" s="69">
        <f>IFERROR(BP15-BP23,"")</f>
        <v>42.384650000000001</v>
      </c>
      <c r="BR24" s="69">
        <f>IFERROR(BR15-BR23,"")</f>
        <v>30.08465</v>
      </c>
      <c r="BT24" s="69">
        <f>IFERROR(BT15-BT23,"")</f>
        <v>36.294649999999997</v>
      </c>
      <c r="BV24" s="69">
        <f>IFERROR(IF(BV6="",BV15-BV23,BV6-BV23),0)</f>
        <v>26.76465</v>
      </c>
      <c r="BX24" s="69">
        <f>IFERROR(BX15-BX23,"")</f>
        <v>46.764650000000003</v>
      </c>
      <c r="BZ24" s="69">
        <f>IFERROR(IF(BZ6="",BZ15-BZ23,BZ6-BZ23),0)</f>
        <v>288.69465000000002</v>
      </c>
      <c r="CB24" s="69">
        <f>IFERROR(CB15-CB23,"")</f>
        <v>28.33465</v>
      </c>
      <c r="CD24" s="69">
        <f>IFERROR(CD15-CD23,"")</f>
        <v>43.404649999999997</v>
      </c>
      <c r="CF24" s="69">
        <f>IFERROR(CF15-CF23,"")</f>
        <v>46.884650000000001</v>
      </c>
      <c r="CH24" s="69">
        <f>IFERROR(CH15-CH23,"")</f>
        <v>299.27465000000001</v>
      </c>
      <c r="CJ24" s="69">
        <f>IFERROR(CJ15-CJ23,"")</f>
        <v>28.31465</v>
      </c>
      <c r="CL24" s="69">
        <f>IFERROR(CL15-CL23,"")</f>
        <v>45.704650000000001</v>
      </c>
      <c r="CM24" s="69">
        <f>IFERROR(CM15-CM23,"")</f>
        <v>45.344650000000001</v>
      </c>
      <c r="CO24" s="69">
        <f>IFERROR(CO15-CO23,"")</f>
        <v>28.344650000000001</v>
      </c>
      <c r="CQ24" s="69">
        <f>IFERROR(CQ15-CQ23,"")</f>
        <v>17.864650000000001</v>
      </c>
      <c r="CS24" s="69">
        <f>IFERROR(CS15-CS23,"")</f>
        <v>245.99465000000001</v>
      </c>
      <c r="CU24" s="69">
        <f>IFERROR(CU15-CU23,"")</f>
        <v>43.754649999999998</v>
      </c>
      <c r="CW24" s="69">
        <f>IFERROR(CW15-CW23,"")</f>
        <v>28.824649999999998</v>
      </c>
      <c r="CY24" s="69">
        <f>IFERROR(CY15-CY23,"")</f>
        <v>30.26465</v>
      </c>
      <c r="DA24" s="69">
        <f>IFERROR(DA15-DA23,"")</f>
        <v>49.304650000000002</v>
      </c>
      <c r="DC24" s="69">
        <f>IFERROR(DC15-DC23,"")</f>
        <v>49.384650000000001</v>
      </c>
      <c r="DE24" s="69">
        <f>IFERROR(DE15-DE23,"")</f>
        <v>104.37465</v>
      </c>
      <c r="DG24" s="69">
        <f>IFERROR(DG15-DG23,"")</f>
        <v>208.57464999999999</v>
      </c>
      <c r="DI24" s="69">
        <f>IFERROR(DI15-DI23,"")</f>
        <v>14.454650000000001</v>
      </c>
      <c r="DK24" s="69">
        <f>IFERROR(IF(DK6="",DK15-DK23,DK6-DK23),0)</f>
        <v>69.784649999999999</v>
      </c>
      <c r="DL24" s="69">
        <f>IFERROR(IF(DL6="",DL15-DL23,DL6-DL23),0)</f>
        <v>79.824650000000005</v>
      </c>
      <c r="DN24" s="69">
        <f>IFERROR(DN15-DN23,"")</f>
        <v>31.804649999999999</v>
      </c>
      <c r="DP24" s="69">
        <f>IFERROR(DP15-DP23,"")</f>
        <v>50.444650000000003</v>
      </c>
      <c r="DR24" s="69">
        <f>IFERROR(DR15-DR23,"")</f>
        <v>48.154649999999997</v>
      </c>
      <c r="DT24" s="69">
        <f>IFERROR(DT15-DT23,"")</f>
        <v>216.30465000000001</v>
      </c>
      <c r="DV24" s="69">
        <f>IFERROR(DV15-DV23,"")</f>
        <v>97.514650000000003</v>
      </c>
      <c r="DX24" s="69">
        <f>IFERROR(IF(DX6="",DX15-DX23,DX6-DX23),0)</f>
        <v>320.79464999999999</v>
      </c>
      <c r="DY24" s="69">
        <f>IFERROR(IF(DY6="",DY15-DY23,DY6-DY23),0)</f>
        <v>344.73464999999999</v>
      </c>
      <c r="EA24" s="69">
        <f>IFERROR(EA15-EA23,"")</f>
        <v>29.804649999999999</v>
      </c>
      <c r="EC24" s="69">
        <f>IFERROR(IF(EC6="",EC15-EC23,EC6-EC23),0)</f>
        <v>339.09465</v>
      </c>
      <c r="EE24" s="69">
        <f>IFERROR(EE15-EE23,"")</f>
        <v>110.32465000000001</v>
      </c>
      <c r="EG24" s="69">
        <f>IFERROR(EG15-EG23,"")</f>
        <v>660.70465000000002</v>
      </c>
      <c r="EI24" s="69">
        <f>IFERROR(IF(EI6="",EI15-EI23,EI6-EI23),0)</f>
        <v>377.80464999999998</v>
      </c>
      <c r="EK24" s="69">
        <f>IFERROR(IF(EK6="",EK15-EK23,EK6-EK23),0)</f>
        <v>397.71409999999997</v>
      </c>
      <c r="EM24" s="69">
        <f>IFERROR(EM15-EM23,"")</f>
        <v>256.15410000000003</v>
      </c>
      <c r="EO24" s="69">
        <f>IFERROR(IF(EO6="",EO15-EO23,EO6-EO23),0)</f>
        <v>438.10410000000002</v>
      </c>
      <c r="EQ24" s="69">
        <f>IFERROR(EQ15-EQ23,"")</f>
        <v>328.13409999999999</v>
      </c>
      <c r="ES24" s="69">
        <f>IFERROR(IF(ES6="",ES15-ES23,ES6-ES23),0)</f>
        <v>484.83409999999998</v>
      </c>
      <c r="EU24" s="69">
        <f>IFERROR(IF(EU6="",EU15-EU23,EU6-EU23),0)</f>
        <v>484.69409999999999</v>
      </c>
      <c r="EY24" s="69">
        <f>IFERROR(EY15-EY23,"")</f>
        <v>68.614649999999997</v>
      </c>
      <c r="FA24" s="69">
        <f>IFERROR(FA15-FA23,"")</f>
        <v>73.354650000000007</v>
      </c>
      <c r="FB24" s="69">
        <f>IFERROR(FB15-FB23,"")</f>
        <v>71.734650000000002</v>
      </c>
      <c r="FD24" s="69">
        <f>IFERROR(FD15-FD23,"")</f>
        <v>71.354650000000007</v>
      </c>
      <c r="FE24" s="69">
        <f>IFERROR(FE15-FE23,"")</f>
        <v>69.784649999999999</v>
      </c>
      <c r="FG24" s="69">
        <f>IFERROR(FG15-FG23,"")</f>
        <v>39.744100000000003</v>
      </c>
      <c r="FI24" s="69">
        <f>IFERROR(IF(FI6="",FI15-FI23,FI6-FI23),0)</f>
        <v>496.15410000000003</v>
      </c>
      <c r="FJ24" s="69">
        <f>IFERROR(IF(FJ6="",FJ15-FJ23,FJ6-FJ23),0)</f>
        <v>469.75409999999999</v>
      </c>
      <c r="FL24" s="69">
        <f>IFERROR(FL15-FL23,"")</f>
        <v>43.494100000000003</v>
      </c>
      <c r="FN24" s="69">
        <f>IFERROR(FN15-FN23,"")</f>
        <v>39.344099999999997</v>
      </c>
      <c r="FP24" s="69">
        <f>IFERROR(FP15-FP23,"")</f>
        <v>15.844099999999999</v>
      </c>
      <c r="FR24" s="69">
        <f>IFERROR(FR15-FR23,"")</f>
        <v>54.714100000000002</v>
      </c>
      <c r="FT24" s="69">
        <f>IFERROR(IF(FT6="",FT15-FT23,FT6-FT23),0)</f>
        <v>494</v>
      </c>
      <c r="FV24" s="69">
        <f>IFERROR(FV15-FV23,"")</f>
        <v>39.894100000000002</v>
      </c>
      <c r="FX24" s="69">
        <f>IFERROR(FX15-FX23,"")</f>
        <v>10.434100000000001</v>
      </c>
      <c r="FZ24" s="69">
        <f>IFERROR(FZ15-FZ23,"")</f>
        <v>64.804100000000005</v>
      </c>
      <c r="GB24" s="69">
        <f>IFERROR(GB15-GB23,"")</f>
        <v>13.8041</v>
      </c>
    </row>
    <row r="25" spans="1:184" x14ac:dyDescent="0.2">
      <c r="A25" s="326"/>
      <c r="B25" s="324" t="s">
        <v>65</v>
      </c>
      <c r="C25" s="325"/>
      <c r="D25" s="171"/>
      <c r="E25" s="96"/>
      <c r="G25" s="96"/>
      <c r="I25" s="148">
        <v>1</v>
      </c>
      <c r="K25" s="96"/>
      <c r="M25" s="148">
        <v>1</v>
      </c>
      <c r="N25" s="148">
        <v>1</v>
      </c>
      <c r="P25" s="148">
        <v>1</v>
      </c>
      <c r="R25" s="148">
        <v>1</v>
      </c>
      <c r="T25" s="148">
        <v>1</v>
      </c>
      <c r="V25" s="148">
        <v>1</v>
      </c>
      <c r="X25" s="148">
        <v>1</v>
      </c>
      <c r="Z25" s="96"/>
      <c r="AB25" s="96"/>
      <c r="AD25" s="96"/>
      <c r="AF25" s="148">
        <v>1</v>
      </c>
      <c r="AH25" s="96"/>
      <c r="AJ25" s="96"/>
      <c r="AL25" s="96"/>
      <c r="AN25" s="148">
        <v>1</v>
      </c>
      <c r="AO25" s="148">
        <v>1</v>
      </c>
      <c r="AQ25" s="96"/>
      <c r="AR25" s="96"/>
      <c r="AS25" s="96"/>
      <c r="AT25" s="96"/>
      <c r="AU25" s="96"/>
      <c r="AV25" s="96"/>
      <c r="AW25" s="96"/>
      <c r="AX25" s="96"/>
      <c r="AZ25" s="148">
        <v>1</v>
      </c>
      <c r="BB25" s="96"/>
      <c r="BC25" s="96"/>
      <c r="BD25" s="96"/>
      <c r="BF25" s="96"/>
      <c r="BH25" s="148">
        <v>1</v>
      </c>
      <c r="BJ25" s="148">
        <v>1</v>
      </c>
      <c r="BL25" s="148">
        <v>1</v>
      </c>
      <c r="BN25" s="148">
        <v>1</v>
      </c>
      <c r="BP25" s="148">
        <v>1</v>
      </c>
      <c r="BR25" s="148">
        <v>1</v>
      </c>
      <c r="BT25" s="148">
        <v>1</v>
      </c>
      <c r="BV25" s="96"/>
      <c r="BX25" s="148">
        <v>1</v>
      </c>
      <c r="BZ25" s="96"/>
      <c r="CB25" s="148">
        <v>1</v>
      </c>
      <c r="CD25" s="148">
        <v>1</v>
      </c>
      <c r="CF25" s="148">
        <v>1</v>
      </c>
      <c r="CH25" s="148">
        <v>1</v>
      </c>
      <c r="CJ25" s="148">
        <v>1</v>
      </c>
      <c r="CL25" s="148">
        <v>1</v>
      </c>
      <c r="CM25" s="148">
        <v>1</v>
      </c>
      <c r="CO25" s="148">
        <v>1</v>
      </c>
      <c r="CQ25" s="148">
        <v>1</v>
      </c>
      <c r="CS25" s="148">
        <v>1</v>
      </c>
      <c r="CU25" s="148">
        <v>1</v>
      </c>
      <c r="CW25" s="148">
        <v>1</v>
      </c>
      <c r="CY25" s="148">
        <v>1</v>
      </c>
      <c r="DA25" s="148">
        <v>1</v>
      </c>
      <c r="DC25" s="148">
        <v>1</v>
      </c>
      <c r="DE25" s="148">
        <v>1</v>
      </c>
      <c r="DG25" s="148">
        <v>1</v>
      </c>
      <c r="DI25" s="148">
        <v>1</v>
      </c>
      <c r="DK25" s="96"/>
      <c r="DL25" s="96"/>
      <c r="DN25" s="148">
        <v>1</v>
      </c>
      <c r="DP25" s="148">
        <v>1</v>
      </c>
      <c r="DR25" s="148">
        <v>1</v>
      </c>
      <c r="DT25" s="148">
        <v>1</v>
      </c>
      <c r="DV25" s="148">
        <v>1</v>
      </c>
      <c r="DX25" s="96"/>
      <c r="DY25" s="96"/>
      <c r="EA25" s="148">
        <v>1</v>
      </c>
      <c r="EC25" s="96"/>
      <c r="EE25" s="148">
        <v>1</v>
      </c>
      <c r="EG25" s="148">
        <v>1</v>
      </c>
      <c r="EI25" s="96"/>
      <c r="EK25" s="96"/>
      <c r="EM25" s="148">
        <v>1</v>
      </c>
      <c r="EO25" s="96"/>
      <c r="EQ25" s="148">
        <v>1</v>
      </c>
      <c r="ES25" s="96"/>
      <c r="EU25" s="96"/>
      <c r="EY25" s="148">
        <v>1</v>
      </c>
      <c r="FA25" s="148">
        <v>1</v>
      </c>
      <c r="FB25" s="148">
        <v>1</v>
      </c>
      <c r="FD25" s="148">
        <v>1</v>
      </c>
      <c r="FE25" s="148">
        <v>1</v>
      </c>
      <c r="FG25" s="148">
        <v>1</v>
      </c>
      <c r="FI25" s="96"/>
      <c r="FJ25" s="96"/>
      <c r="FL25" s="148">
        <v>1</v>
      </c>
      <c r="FN25" s="148">
        <v>1</v>
      </c>
      <c r="FP25" s="148">
        <v>1</v>
      </c>
      <c r="FR25" s="148">
        <v>1</v>
      </c>
      <c r="FT25" s="96"/>
      <c r="FV25" s="148">
        <v>1</v>
      </c>
      <c r="FX25" s="148">
        <v>1</v>
      </c>
      <c r="FZ25" s="148">
        <v>1</v>
      </c>
      <c r="GB25" s="148">
        <v>1</v>
      </c>
    </row>
    <row r="26" spans="1:184" x14ac:dyDescent="0.2">
      <c r="A26" s="326"/>
      <c r="B26" s="324" t="s">
        <v>67</v>
      </c>
      <c r="C26" s="325"/>
      <c r="D26" s="171"/>
      <c r="E26" s="52" t="str">
        <f>IF(ISERROR(SEARCH("CALL",E1)),E24*E42,"COVERED")</f>
        <v>COVERED</v>
      </c>
      <c r="G26" s="52" t="str">
        <f>IF(ISERROR(SEARCH("CALL",G1)),G24*G42,"COVERED")</f>
        <v>COVERED</v>
      </c>
      <c r="I26" s="52">
        <f>(I24*(I41*100))*I25</f>
        <v>10738.394999999999</v>
      </c>
      <c r="K26" s="52" t="str">
        <f>IF(ISERROR(SEARCH("CALL",K1)),K24*K42,"COVERED")</f>
        <v>COVERED</v>
      </c>
      <c r="M26" s="52">
        <f>(M24*(M41*100))*M25</f>
        <v>7248.4650000000001</v>
      </c>
      <c r="N26" s="52">
        <f>(N24*(N41*100))*N25</f>
        <v>7201.4650000000001</v>
      </c>
      <c r="P26" s="52">
        <f>(P24*(P41*100))*P25</f>
        <v>5284.93</v>
      </c>
      <c r="R26" s="52">
        <f>(R24*(R41*100))*R25</f>
        <v>2964.93</v>
      </c>
      <c r="T26" s="52">
        <f>(T24*(T41*100))*T25</f>
        <v>22355.72</v>
      </c>
      <c r="V26" s="52">
        <f>(V24*(V41*100))*V25</f>
        <v>19617.325000000001</v>
      </c>
      <c r="X26" s="52">
        <f>(X24*(X41*100))*X25</f>
        <v>11369.86</v>
      </c>
      <c r="Z26" s="52" t="str">
        <f>IF(ISERROR(SEARCH("CALL",Z1)),Z24*Z42,"COVERED")</f>
        <v>COVERED</v>
      </c>
      <c r="AB26" s="52" t="str">
        <f>IF(ISERROR(SEARCH("CALL",AB1)),AB24*AB42,"COVERED")</f>
        <v>COVERED</v>
      </c>
      <c r="AD26" s="52" t="str">
        <f>IF(ISERROR(SEARCH("CALL",AD1)),AD24*AD42,"COVERED")</f>
        <v>COVERED</v>
      </c>
      <c r="AF26" s="52">
        <f>(AF24*(AF41*100))*AF25</f>
        <v>15361.859999999999</v>
      </c>
      <c r="AH26" s="52" t="str">
        <f>IF(ISERROR(SEARCH("CALL",AH1)),AH24*AH42,"COVERED")</f>
        <v>COVERED</v>
      </c>
      <c r="AJ26" s="52" t="str">
        <f>IF(ISERROR(SEARCH("CALL",AJ1)),AJ24*AJ42,"COVERED")</f>
        <v>COVERED</v>
      </c>
      <c r="AL26" s="52" t="str">
        <f>IF(ISERROR(SEARCH("CALL",AL1)),AL24*AL42,"COVERED")</f>
        <v>COVERED</v>
      </c>
      <c r="AN26" s="52">
        <f>(AN24*(AN41*100))*AN25</f>
        <v>7176.4650000000001</v>
      </c>
      <c r="AO26" s="52">
        <f>(AO24*(AO41*100))*AO25</f>
        <v>6595.4650000000001</v>
      </c>
      <c r="AQ26" s="52" t="str">
        <f t="shared" ref="AQ26:AX26" si="9">IF(ISERROR(SEARCH("CALL",AQ1)),AQ24*AQ42,"COVERED")</f>
        <v>COVERED</v>
      </c>
      <c r="AR26" s="52" t="str">
        <f t="shared" si="9"/>
        <v>COVERED</v>
      </c>
      <c r="AS26" s="52" t="str">
        <f t="shared" si="9"/>
        <v>COVERED</v>
      </c>
      <c r="AT26" s="52" t="str">
        <f t="shared" si="9"/>
        <v>COVERED</v>
      </c>
      <c r="AU26" s="52" t="str">
        <f t="shared" si="9"/>
        <v>COVERED</v>
      </c>
      <c r="AV26" s="52" t="str">
        <f t="shared" si="9"/>
        <v>COVERED</v>
      </c>
      <c r="AW26" s="52" t="str">
        <f t="shared" si="9"/>
        <v>COVERED</v>
      </c>
      <c r="AX26" s="52" t="str">
        <f t="shared" si="9"/>
        <v>COVERED</v>
      </c>
      <c r="AZ26" s="52">
        <f>(AZ24*(AZ41*100))*AZ25</f>
        <v>11548.465</v>
      </c>
      <c r="BB26" s="52" t="str">
        <f>IF(ISERROR(SEARCH("CALL",BB1)),BB24*BB42,"COVERED")</f>
        <v>COVERED</v>
      </c>
      <c r="BC26" s="52" t="str">
        <f>IF(ISERROR(SEARCH("CALL",BC1)),BC24*BC42,"COVERED")</f>
        <v>COVERED</v>
      </c>
      <c r="BD26" s="52" t="str">
        <f>IF(ISERROR(SEARCH("CALL",BD1)),BD24*BD42,"COVERED")</f>
        <v>COVERED</v>
      </c>
      <c r="BF26" s="52" t="str">
        <f>IF(ISERROR(SEARCH("CALL",BF1)),BF24*BF42,"COVERED")</f>
        <v>COVERED</v>
      </c>
      <c r="BH26" s="52">
        <f>(BH24*(BH41*100))*BH25</f>
        <v>11925.465</v>
      </c>
      <c r="BJ26" s="52">
        <f>(BJ24*(BJ41*100))*BJ25</f>
        <v>7068.4650000000001</v>
      </c>
      <c r="BL26" s="52">
        <f>(BL24*(BL41*100))*BL25</f>
        <v>5874.9299999999994</v>
      </c>
      <c r="BN26" s="52">
        <f>(BN24*(BN41*100))*BN25</f>
        <v>20744.93</v>
      </c>
      <c r="BP26" s="52">
        <f>(BP24*(BP41*100))*BP25</f>
        <v>4238.4650000000001</v>
      </c>
      <c r="BR26" s="52">
        <f>(BR24*(BR41*100))*BR25</f>
        <v>3008.4650000000001</v>
      </c>
      <c r="BT26" s="52">
        <f>(BT24*(BT41*100))*BT25</f>
        <v>14517.859999999999</v>
      </c>
      <c r="BV26" s="52" t="str">
        <f>IF(ISERROR(SEARCH("CALL",BV1)),BV24*BV42,"COVERED")</f>
        <v>COVERED</v>
      </c>
      <c r="BX26" s="52">
        <f>(BX24*(BX41*100))*BX25</f>
        <v>9352.93</v>
      </c>
      <c r="BZ26" s="52" t="str">
        <f>IF(ISERROR(SEARCH("CALL",BZ1)),BZ24*BZ42,"COVERED")</f>
        <v>COVERED</v>
      </c>
      <c r="CB26" s="52">
        <f>(CB24*(CB41*100))*CB25</f>
        <v>5666.93</v>
      </c>
      <c r="CD26" s="52">
        <f>(CD24*(CD41*100))*CD25</f>
        <v>4340.4649999999992</v>
      </c>
      <c r="CF26" s="52">
        <f>(CF24*(CF41*100))*CF25</f>
        <v>14065.395</v>
      </c>
      <c r="CH26" s="52">
        <f>(CH24*(CH41*100))*CH25</f>
        <v>29927.465</v>
      </c>
      <c r="CJ26" s="52">
        <f>(CJ24*(CJ41*100))*CJ25</f>
        <v>2831.4650000000001</v>
      </c>
      <c r="CL26" s="52">
        <f>(CL24*(CL41*100))*CL25</f>
        <v>22852.325000000001</v>
      </c>
      <c r="CM26" s="52">
        <f>(CM24*(CM41*100))*CM25</f>
        <v>22672.325000000001</v>
      </c>
      <c r="CO26" s="52">
        <f>(CO24*(CO41*100))*CO25</f>
        <v>14172.325000000001</v>
      </c>
      <c r="CQ26" s="52">
        <f>(CQ24*(CQ41*100))*CQ25</f>
        <v>1786.4650000000001</v>
      </c>
      <c r="CS26" s="52">
        <f>(CS24*(CS41*100))*CS25</f>
        <v>24599.465</v>
      </c>
      <c r="CU26" s="52">
        <f>(CU24*(CU41*100))*CU25</f>
        <v>8750.93</v>
      </c>
      <c r="CW26" s="52">
        <f>(CW24*(CW41*100))*CW25</f>
        <v>5764.9299999999994</v>
      </c>
      <c r="CY26" s="52">
        <f>(CY24*(CY41*100))*CY25</f>
        <v>15132.324999999999</v>
      </c>
      <c r="DA26" s="52">
        <f>(DA24*(DA41*100))*DA25</f>
        <v>24652.325000000001</v>
      </c>
      <c r="DC26" s="52">
        <f>(DC24*(DC41*100))*DC25</f>
        <v>14815.395</v>
      </c>
      <c r="DE26" s="52">
        <f>(DE24*(DE41*100))*DE25</f>
        <v>10437.465</v>
      </c>
      <c r="DG26" s="52">
        <f>(DG24*(DG41*100))*DG25</f>
        <v>41714.93</v>
      </c>
      <c r="DI26" s="52">
        <f>(DI24*(DI41*100))*DI25</f>
        <v>1445.4650000000001</v>
      </c>
      <c r="DK26" s="52" t="str">
        <f>IF(ISERROR(SEARCH("CALL",DK1)),DK24*DK42,"COVERED")</f>
        <v>COVERED</v>
      </c>
      <c r="DL26" s="52" t="str">
        <f>IF(ISERROR(SEARCH("CALL",DL1)),DL24*DL42,"COVERED")</f>
        <v>COVERED</v>
      </c>
      <c r="DN26" s="52">
        <f>(DN24*(DN41*100))*DN25</f>
        <v>12721.859999999999</v>
      </c>
      <c r="DP26" s="52">
        <f>(DP24*(DP41*100))*DP25</f>
        <v>10088.93</v>
      </c>
      <c r="DR26" s="52">
        <f>(DR24*(DR41*100))*DR25</f>
        <v>19261.859999999997</v>
      </c>
      <c r="DT26" s="52">
        <f>(DT24*(DT41*100))*DT25</f>
        <v>21630.465</v>
      </c>
      <c r="DV26" s="52">
        <f>(DV24*(DV41*100))*DV25</f>
        <v>9751.4650000000001</v>
      </c>
      <c r="DX26" s="52" t="str">
        <f>IF(ISERROR(SEARCH("CALL",DX1)),DX24*DX42,"COVERED")</f>
        <v>COVERED</v>
      </c>
      <c r="DY26" s="52" t="str">
        <f>IF(ISERROR(SEARCH("CALL",DY1)),DY24*DY42,"COVERED")</f>
        <v>COVERED</v>
      </c>
      <c r="EA26" s="52">
        <f>(EA24*(EA41*100))*EA25</f>
        <v>2980.4649999999997</v>
      </c>
      <c r="EC26" s="52" t="str">
        <f>IF(ISERROR(SEARCH("CALL",EC1)),EC24*EC42,"COVERED")</f>
        <v>COVERED</v>
      </c>
      <c r="EE26" s="52">
        <f>(EE24*(EE41*100))*EE25</f>
        <v>11032.465</v>
      </c>
      <c r="EG26" s="52">
        <f>(EG24*(EG41*100))*EG25</f>
        <v>66070.464999999997</v>
      </c>
      <c r="EI26" s="52" t="str">
        <f>IF(ISERROR(SEARCH("CALL",EI1)),EI24*EI42,"COVERED")</f>
        <v>COVERED</v>
      </c>
      <c r="EK26" s="52" t="str">
        <f>IF(ISERROR(SEARCH("CALL",EK1)),EK24*EK42,"COVERED")</f>
        <v>COVERED</v>
      </c>
      <c r="EM26" s="52">
        <f>(EM24*(EM41*100))*EM25</f>
        <v>25615.410000000003</v>
      </c>
      <c r="EO26" s="52" t="str">
        <f>IF(ISERROR(SEARCH("CALL",EO1)),EO24*EO42,"COVERED")</f>
        <v>COVERED</v>
      </c>
      <c r="EQ26" s="52">
        <f>(EQ24*(EQ41*100))*EQ25</f>
        <v>32813.409999999996</v>
      </c>
      <c r="ES26" s="52" t="str">
        <f>IF(ISERROR(SEARCH("CALL",ES1)),ES24*ES42,"COVERED")</f>
        <v>COVERED</v>
      </c>
      <c r="EU26" s="52" t="str">
        <f>IF(ISERROR(SEARCH("CALL",EU1)),EU24*EU42,"COVERED")</f>
        <v>COVERED</v>
      </c>
      <c r="EY26" s="52">
        <f>(EY24*(EY41*100))*EY25</f>
        <v>27445.86</v>
      </c>
      <c r="FA26" s="52">
        <f>(FA24*(FA41*100))*FA25</f>
        <v>14670.930000000002</v>
      </c>
      <c r="FB26" s="52">
        <f>(FB24*(FB41*100))*FB25</f>
        <v>14346.93</v>
      </c>
      <c r="FD26" s="52">
        <f>(FD24*(FD41*100))*FD25</f>
        <v>14270.930000000002</v>
      </c>
      <c r="FE26" s="52">
        <f>(FE24*(FE41*100))*FE25</f>
        <v>13956.93</v>
      </c>
      <c r="FG26" s="52">
        <f>(FG24*(FG41*100))*FG25</f>
        <v>3974.4100000000003</v>
      </c>
      <c r="FI26" s="52" t="str">
        <f>IF(ISERROR(SEARCH("CALL",FI1)),FI24*FI42,"COVERED")</f>
        <v>COVERED</v>
      </c>
      <c r="FJ26" s="52" t="str">
        <f>IF(ISERROR(SEARCH("CALL",FJ1)),FJ24*FJ42,"COVERED")</f>
        <v>COVERED</v>
      </c>
      <c r="FL26" s="52">
        <f>(FL24*(FL41*100))*FL25</f>
        <v>8698.82</v>
      </c>
      <c r="FN26" s="52">
        <f>(FN24*(FN41*100))*FN25</f>
        <v>3934.41</v>
      </c>
      <c r="FP26" s="52">
        <f>(FP24*(FP41*100))*FP25</f>
        <v>6337.6399999999994</v>
      </c>
      <c r="FR26" s="52">
        <f>(FR24*(FR41*100))*FR25</f>
        <v>10942.82</v>
      </c>
      <c r="FT26" s="52" t="str">
        <f>IF(ISERROR(SEARCH("CALL",FT1)),FT24*FT42,"COVERED")</f>
        <v>COVERED</v>
      </c>
      <c r="FV26" s="52">
        <f>(FV24*(FV41*100))*FV25</f>
        <v>15957.640000000001</v>
      </c>
      <c r="FX26" s="52">
        <f>(FX24*(FX41*100))*FX25</f>
        <v>10434.1</v>
      </c>
      <c r="FZ26" s="52">
        <f>(FZ24*(FZ41*100))*FZ25</f>
        <v>12960.820000000002</v>
      </c>
      <c r="GB26" s="52">
        <f>(GB24*(GB41*100))*GB25</f>
        <v>1380.41</v>
      </c>
    </row>
    <row r="27" spans="1:184" x14ac:dyDescent="0.2">
      <c r="A27" s="326"/>
      <c r="B27" s="324" t="s">
        <v>73</v>
      </c>
      <c r="C27" s="325"/>
      <c r="D27" s="171"/>
      <c r="E27" s="70">
        <f>IFERROR(E23/E24,0)</f>
        <v>4.4086200274033854E-3</v>
      </c>
      <c r="G27" s="70">
        <f>IFERROR(G23/G24,0)</f>
        <v>3.2698876864664214E-3</v>
      </c>
      <c r="I27" s="70">
        <f>IFERROR(I23/(I24*I25),0)</f>
        <v>5.7368908482133508E-3</v>
      </c>
      <c r="K27" s="70">
        <f>IFERROR(K23/K24,0)</f>
        <v>1.2548318509140574E-2</v>
      </c>
      <c r="M27" s="70">
        <f>IFERROR(M23/(M24*M25),0)</f>
        <v>7.1097811743589846E-3</v>
      </c>
      <c r="N27" s="70">
        <f>IFERROR(N23/(N24*N25),0)</f>
        <v>-2.0343082969923479E-4</v>
      </c>
      <c r="P27" s="70">
        <f>IFERROR(P23/(P24*P25),0)</f>
        <v>2.8515041826476417E-3</v>
      </c>
      <c r="R27" s="70">
        <f>IFERROR(R23/(R24*R25),0)</f>
        <v>1.1828272505590352E-2</v>
      </c>
      <c r="T27" s="70">
        <f>IFERROR(T23/(T24*T25),0)</f>
        <v>1.9807011359956198E-3</v>
      </c>
      <c r="V27" s="70">
        <f>IFERROR(V23/(V24*V25),0)</f>
        <v>6.7631545075590074E-3</v>
      </c>
      <c r="X27" s="70">
        <f>IFERROR(X23/(X24*X25),0)</f>
        <v>2.6508681725192747E-3</v>
      </c>
      <c r="Z27" s="70">
        <f>IFERROR(Z23/Z24,0)</f>
        <v>2.0238306189624709E-2</v>
      </c>
      <c r="AB27" s="70">
        <f>IFERROR(AB23/AB24,0)</f>
        <v>4.3030638888143574E-3</v>
      </c>
      <c r="AD27" s="70">
        <f>IFERROR(AD23/AD24,0)</f>
        <v>1.2598625523940679E-2</v>
      </c>
      <c r="AF27" s="70">
        <f>IFERROR(AF23/(AF24*AF25),0)</f>
        <v>2.4827722684622831E-3</v>
      </c>
      <c r="AH27" s="70">
        <f>IFERROR(AH23/AH24,0)</f>
        <v>2.8127105794771155E-3</v>
      </c>
      <c r="AJ27" s="70">
        <f>IFERROR(AJ23/AJ24,0)</f>
        <v>2.3522473557492101E-3</v>
      </c>
      <c r="AL27" s="70">
        <f>IFERROR(AL23/AL24,0)</f>
        <v>2.824832199201125E-3</v>
      </c>
      <c r="AN27" s="70">
        <f>IFERROR(AN23/(AN24*AN25),0)</f>
        <v>3.279469766800228E-3</v>
      </c>
      <c r="AO27" s="70">
        <f>IFERROR(AO23/(AO24*AO25),0)</f>
        <v>1.5849526909778158E-2</v>
      </c>
      <c r="AQ27" s="70">
        <f t="shared" ref="AQ27:AX27" si="10">IFERROR(AQ23/AQ24,0)</f>
        <v>7.4661879954934602E-3</v>
      </c>
      <c r="AR27" s="70">
        <f t="shared" si="10"/>
        <v>1.4108237583104812E-2</v>
      </c>
      <c r="AS27" s="70">
        <f t="shared" si="10"/>
        <v>3.3383261737711459E-2</v>
      </c>
      <c r="AT27" s="70">
        <f t="shared" si="10"/>
        <v>1.6207076616486835E-2</v>
      </c>
      <c r="AU27" s="70">
        <f t="shared" si="10"/>
        <v>5.0948085490298018E-3</v>
      </c>
      <c r="AV27" s="70">
        <f t="shared" si="10"/>
        <v>7.0663009966966655E-3</v>
      </c>
      <c r="AW27" s="70">
        <f t="shared" si="10"/>
        <v>7.2749182257383254E-4</v>
      </c>
      <c r="AX27" s="70">
        <f t="shared" si="10"/>
        <v>1.5832272840561159E-3</v>
      </c>
      <c r="AZ27" s="70">
        <f>IFERROR(AZ23/(AZ24*AZ25),0)</f>
        <v>4.4624978297981592E-3</v>
      </c>
      <c r="BB27" s="70">
        <f>IFERROR(BB23/BB24,0)</f>
        <v>4.6073567965383882E-3</v>
      </c>
      <c r="BC27" s="70">
        <f>IFERROR(BC23/BC24,0)</f>
        <v>5.0083514399346888E-3</v>
      </c>
      <c r="BD27" s="70">
        <f>IFERROR(BD23/BD24,0)</f>
        <v>1.0348021860189165E-2</v>
      </c>
      <c r="BF27" s="70">
        <f>IFERROR(BF23/BF24,0)</f>
        <v>3.4017176379254632E-3</v>
      </c>
      <c r="BH27" s="70">
        <f>IFERROR(BH23/(BH24*BH25),0)</f>
        <v>6.2500707519580999E-3</v>
      </c>
      <c r="BJ27" s="70">
        <f>IFERROR(BJ23/(BJ24*BJ25),0)</f>
        <v>4.4613646668689739E-3</v>
      </c>
      <c r="BL27" s="70">
        <f>IFERROR(BL23/(BL24*BL25),0)</f>
        <v>4.2672848867986515E-3</v>
      </c>
      <c r="BN27" s="70">
        <f>IFERROR(BN23/(BN24*BN25),0)</f>
        <v>2.6546245275351622E-3</v>
      </c>
      <c r="BP27" s="70">
        <f>IFERROR(BP23/(BP24*BP25),0)</f>
        <v>2.7215041294430882E-3</v>
      </c>
      <c r="BR27" s="70">
        <f>IFERROR(BR23/(BR24*BR25),0)</f>
        <v>1.380604394599904E-2</v>
      </c>
      <c r="BT27" s="70">
        <f>IFERROR(BT23/(BT24*BT25),0)</f>
        <v>5.6578586651200666E-3</v>
      </c>
      <c r="BV27" s="70">
        <f>IFERROR(BV23/BV24,0)</f>
        <v>2.7474672749316729E-2</v>
      </c>
      <c r="BX27" s="70">
        <f>IFERROR(BX23/(BX24*BX25),0)</f>
        <v>5.0326475232894928E-3</v>
      </c>
      <c r="BZ27" s="70">
        <f>IFERROR(BZ23/BZ24,0)</f>
        <v>4.5215593707746225E-3</v>
      </c>
      <c r="CB27" s="70">
        <f>IFERROR(CB23/(CB24*CB25),0)</f>
        <v>5.835611168657457E-3</v>
      </c>
      <c r="CD27" s="70">
        <f>IFERROR(CD23/(CD24*CD25),0)</f>
        <v>1.3716272334876562E-2</v>
      </c>
      <c r="CF27" s="70">
        <f>IFERROR(CF23/(CF24*CF25),0)</f>
        <v>2.4602935075765733E-3</v>
      </c>
      <c r="CH27" s="70">
        <f>IFERROR(CH23/(CH24*CH25),0)</f>
        <v>2.4236934200741692E-3</v>
      </c>
      <c r="CJ27" s="70">
        <f>IFERROR(CJ23/(CJ24*CJ25),0)</f>
        <v>6.546081268883776E-3</v>
      </c>
      <c r="CL27" s="70">
        <f>IFERROR(CL23/(CL24*CL25),0)</f>
        <v>6.4621433486527083E-3</v>
      </c>
      <c r="CM27" s="70">
        <f>IFERROR(CM23/(CM24*CM25),0)</f>
        <v>3.4259829990969169E-3</v>
      </c>
      <c r="CO27" s="70">
        <f>IFERROR(CO23/(CO24*CO25),0)</f>
        <v>5.4807520996025712E-3</v>
      </c>
      <c r="CQ27" s="70">
        <f>IFERROR(CQ23/(CQ24*CQ25),0)</f>
        <v>7.5764148751864728E-3</v>
      </c>
      <c r="CS27" s="70">
        <f>IFERROR(CS23/(CS24*CS25),0)</f>
        <v>6.1194420285156604E-3</v>
      </c>
      <c r="CU27" s="70">
        <f>IFERROR(CU23/(CU24*CU25),0)</f>
        <v>5.6074040130591838E-3</v>
      </c>
      <c r="CW27" s="70">
        <f>IFERROR(CW23/(CW24*CW25),0)</f>
        <v>6.0833349234075702E-3</v>
      </c>
      <c r="CY27" s="70">
        <f>IFERROR(CY23/(CY24*CY25),0)</f>
        <v>7.7763991984047395E-3</v>
      </c>
      <c r="DA27" s="70">
        <f>IFERROR(DA23/(DA24*DA25),0)</f>
        <v>3.9621009377411665E-3</v>
      </c>
      <c r="DC27" s="70">
        <f>IFERROR(DC23/(DC24*DC25),0)</f>
        <v>2.335746026346243E-3</v>
      </c>
      <c r="DE27" s="70">
        <f>IFERROR(DE23/(DE24*DE25),0)</f>
        <v>5.9913973364222051E-3</v>
      </c>
      <c r="DG27" s="70">
        <f>IFERROR(DG23/(DG24*DG25),0)</f>
        <v>6.8337643141196686E-3</v>
      </c>
      <c r="DI27" s="70">
        <f>IFERROR(DI23/(DI24*DI25),0)</f>
        <v>3.7728343474245307E-2</v>
      </c>
      <c r="DK27" s="70">
        <f>IFERROR(DK23/DK24,0)</f>
        <v>3.0859221906250158E-3</v>
      </c>
      <c r="DL27" s="70">
        <f>IFERROR(DL23/DL24,0)</f>
        <v>2.1966898696079468E-3</v>
      </c>
      <c r="DN27" s="70">
        <f>IFERROR(DN23/(DN24*DN25),0)</f>
        <v>6.1421836115159271E-3</v>
      </c>
      <c r="DP27" s="70">
        <f>IFERROR(DP23/(DP24*DP25),0)</f>
        <v>1.0972422248940173E-3</v>
      </c>
      <c r="DR27" s="70">
        <f>IFERROR(DR23/(DR24*DR25),0)</f>
        <v>7.1716853927917658E-3</v>
      </c>
      <c r="DT27" s="70">
        <f>IFERROR(DT23/(DT24*DT25),0)</f>
        <v>5.5262334859652804E-3</v>
      </c>
      <c r="DV27" s="70">
        <f>IFERROR(DV23/(DV24*DV25),0)</f>
        <v>4.9772008616141266E-3</v>
      </c>
      <c r="DX27" s="70">
        <f>IFERROR(DX23/DX24,0)</f>
        <v>5.3160175832109415E-3</v>
      </c>
      <c r="DY27" s="70">
        <f>IFERROR(DY23/DY24,0)</f>
        <v>7.6972245174658255E-4</v>
      </c>
      <c r="EA27" s="70">
        <f>IFERROR(EA23/(EA24*EA25),0)</f>
        <v>6.5543463855472226E-3</v>
      </c>
      <c r="EC27" s="70">
        <f>IFERROR(EC23/EC24,0)</f>
        <v>2.6699035210375629E-3</v>
      </c>
      <c r="EE27" s="70">
        <f>IFERROR(EE23/(EE24*EE25),0)</f>
        <v>6.1214787447773453E-3</v>
      </c>
      <c r="EG27" s="70">
        <f>IFERROR(EG23/(EG24*EG25),0)</f>
        <v>6.5011650818561665E-3</v>
      </c>
      <c r="EI27" s="70">
        <f>IFERROR(EI23/EI24,0)</f>
        <v>5.8108072518429843E-3</v>
      </c>
      <c r="EK27" s="70">
        <f>IFERROR(EK23/EK24,0)</f>
        <v>5.7475960746677076E-3</v>
      </c>
      <c r="EM27" s="70">
        <f>IFERROR(EM23/(EM24*EM25),0)</f>
        <v>5.2542590573408741E-3</v>
      </c>
      <c r="EO27" s="70">
        <f>IFERROR(EO23/EO24,0)</f>
        <v>4.3275102880799329E-3</v>
      </c>
      <c r="EQ27" s="70">
        <f>IFERROR(EQ23/(EQ24*EQ25),0)</f>
        <v>5.6863946782733038E-3</v>
      </c>
      <c r="ES27" s="70">
        <f>IFERROR(ES23/ES24,0)</f>
        <v>5.498581886051331E-3</v>
      </c>
      <c r="EU27" s="70">
        <f>IFERROR(EU23/EU24,0)</f>
        <v>5.789012079990245E-3</v>
      </c>
      <c r="EY27" s="70">
        <f>IFERROR(EY23/(EY24*EY25),0)</f>
        <v>5.6161475719835345E-3</v>
      </c>
      <c r="FA27" s="70">
        <f>IFERROR(FA23/(FA24*FA25),0)</f>
        <v>8.7976699500304338E-3</v>
      </c>
      <c r="FB27" s="70">
        <f>IFERROR(FB23/(FB24*FB25),0)</f>
        <v>3.6990492042548477E-3</v>
      </c>
      <c r="FD27" s="70">
        <f>IFERROR(FD23/(FD24*FD25),0)</f>
        <v>9.0442599045752435E-3</v>
      </c>
      <c r="FE27" s="70">
        <f>IFERROR(FE23/(FE24*FE25),0)</f>
        <v>3.0859221906250158E-3</v>
      </c>
      <c r="FG27" s="70">
        <f>IFERROR(FG23/(FG24*FG25),0)</f>
        <v>6.4386915290571426E-3</v>
      </c>
      <c r="FI27" s="70">
        <f>IFERROR(FI23/FI24,0)</f>
        <v>7.7514223907451324E-3</v>
      </c>
      <c r="FJ27" s="70">
        <f>IFERROR(FJ23/FJ24,0)</f>
        <v>1.1167332014771133E-2</v>
      </c>
      <c r="FL27" s="70">
        <f>IFERROR(FL23/(FL24*FL25),0)</f>
        <v>2.3127274733814471E-2</v>
      </c>
      <c r="FN27" s="70">
        <f>IFERROR(FN23/(FN24*FN25),0)</f>
        <v>3.9624746785413825E-3</v>
      </c>
      <c r="FP27" s="70">
        <f>IFERROR(FP23/(FP24*FP25),0)</f>
        <v>9.8396248445793717E-3</v>
      </c>
      <c r="FR27" s="70">
        <f>IFERROR(FR23/(FR24*FR25),0)</f>
        <v>5.2253441069121118E-3</v>
      </c>
      <c r="FT27" s="70">
        <f>IFERROR(FT23/FT24,0)</f>
        <v>1.2145748987854251E-2</v>
      </c>
      <c r="FV27" s="70">
        <f>IFERROR(FV23/(FV24*FV25),0)</f>
        <v>2.6545278625160107E-3</v>
      </c>
      <c r="FX27" s="70">
        <f>IFERROR(FX23/(FX24*FX25),0)</f>
        <v>6.3158298272011958E-3</v>
      </c>
      <c r="FZ27" s="70">
        <f>IFERROR(FZ23/(FZ24*FZ25),0)</f>
        <v>3.0229568808146398E-3</v>
      </c>
      <c r="GB27" s="70">
        <f>IFERROR(GB23/(GB24*GB25),0)</f>
        <v>1.4191435877746468E-2</v>
      </c>
    </row>
    <row r="28" spans="1:184" x14ac:dyDescent="0.2">
      <c r="A28" s="326"/>
      <c r="B28" s="399" t="s">
        <v>88</v>
      </c>
      <c r="C28" s="400"/>
      <c r="D28" s="176"/>
      <c r="E28" s="14">
        <f>IFERROR(365/E7,0)</f>
        <v>91.25</v>
      </c>
      <c r="G28" s="14">
        <f>IFERROR(365/G7,0)</f>
        <v>91.25</v>
      </c>
      <c r="I28" s="14">
        <f>IFERROR(365/I7,0)</f>
        <v>36.5</v>
      </c>
      <c r="K28" s="14">
        <f>IFERROR(365/K7,0)</f>
        <v>52.142857142857146</v>
      </c>
      <c r="M28" s="14">
        <f>IFERROR(365/M7,0)</f>
        <v>33.18181818181818</v>
      </c>
      <c r="N28" s="14">
        <f>IFERROR(365/N7,0)</f>
        <v>45.625</v>
      </c>
      <c r="P28" s="14">
        <f>IFERROR(365/P7,0)</f>
        <v>91.25</v>
      </c>
      <c r="R28" s="14">
        <f>IFERROR(365/R7,0)</f>
        <v>20.277777777777779</v>
      </c>
      <c r="T28" s="14">
        <f>IFERROR(365/T7,0)</f>
        <v>121.66666666666667</v>
      </c>
      <c r="V28" s="14">
        <f>IFERROR(365/V7,0)</f>
        <v>40.555555555555557</v>
      </c>
      <c r="X28" s="14">
        <f>IFERROR(365/X7,0)</f>
        <v>91.25</v>
      </c>
      <c r="Z28" s="14">
        <f>IFERROR(365/Z7,0)</f>
        <v>91.25</v>
      </c>
      <c r="AB28" s="14">
        <f>IFERROR(365/AB7,0)</f>
        <v>91.25</v>
      </c>
      <c r="AD28" s="14">
        <f>IFERROR(365/AD7,0)</f>
        <v>91.25</v>
      </c>
      <c r="AF28" s="14">
        <f>IFERROR(365/AF7,0)</f>
        <v>121.66666666666667</v>
      </c>
      <c r="AH28" s="14">
        <f>IFERROR(365/AH7,0)</f>
        <v>91.25</v>
      </c>
      <c r="AJ28" s="14">
        <f>IFERROR(365/AJ7,0)</f>
        <v>91.25</v>
      </c>
      <c r="AL28" s="14">
        <f>IFERROR(365/AL7,0)</f>
        <v>91.25</v>
      </c>
      <c r="AN28" s="14">
        <f>IFERROR(365/AN7,0)</f>
        <v>91.25</v>
      </c>
      <c r="AO28" s="14">
        <f>IFERROR(365/AO7,0)</f>
        <v>52.142857142857146</v>
      </c>
      <c r="AQ28" s="14">
        <f t="shared" ref="AQ28:AX28" si="11">IFERROR(365/AQ7,0)</f>
        <v>40.555555555555557</v>
      </c>
      <c r="AR28" s="14">
        <f t="shared" si="11"/>
        <v>11.774193548387096</v>
      </c>
      <c r="AS28" s="14">
        <f t="shared" si="11"/>
        <v>52.142857142857146</v>
      </c>
      <c r="AT28" s="14">
        <f t="shared" si="11"/>
        <v>52.142857142857146</v>
      </c>
      <c r="AU28" s="14">
        <f t="shared" si="11"/>
        <v>45.625</v>
      </c>
      <c r="AV28" s="14">
        <f t="shared" si="11"/>
        <v>5.5303030303030303</v>
      </c>
      <c r="AW28" s="14">
        <f t="shared" si="11"/>
        <v>52.142857142857146</v>
      </c>
      <c r="AX28" s="14">
        <f t="shared" si="11"/>
        <v>26.071428571428573</v>
      </c>
      <c r="AZ28" s="14">
        <f>IFERROR(365/AZ7,0)</f>
        <v>45.625</v>
      </c>
      <c r="BB28" s="14">
        <f>IFERROR(365/BB7,0)</f>
        <v>45.625</v>
      </c>
      <c r="BC28" s="14">
        <f>IFERROR(365/BC7,0)</f>
        <v>15.869565217391305</v>
      </c>
      <c r="BD28" s="14">
        <f>IFERROR(365/BD7,0)</f>
        <v>22.8125</v>
      </c>
      <c r="BF28" s="14">
        <f>IFERROR(365/BF7,0)</f>
        <v>52.142857142857146</v>
      </c>
      <c r="BH28" s="14">
        <f>IFERROR(365/BH7,0)</f>
        <v>52.142857142857146</v>
      </c>
      <c r="BJ28" s="14">
        <f>IFERROR(365/BJ7,0)</f>
        <v>52.142857142857146</v>
      </c>
      <c r="BL28" s="14">
        <f>IFERROR(365/BL7,0)</f>
        <v>91.25</v>
      </c>
      <c r="BN28" s="14">
        <f>IFERROR(365/BN7,0)</f>
        <v>91.25</v>
      </c>
      <c r="BP28" s="14">
        <f>IFERROR(365/BP7,0)</f>
        <v>91.25</v>
      </c>
      <c r="BR28" s="14">
        <f>IFERROR(365/BR7,0)</f>
        <v>40.555555555555557</v>
      </c>
      <c r="BT28" s="14">
        <f>IFERROR(365/BT7,0)</f>
        <v>36.5</v>
      </c>
      <c r="BV28" s="14">
        <f>IFERROR(365/BV7,0)</f>
        <v>36.5</v>
      </c>
      <c r="BX28" s="14">
        <f>IFERROR(365/BX7,0)</f>
        <v>45.625</v>
      </c>
      <c r="BZ28" s="14">
        <f>IFERROR(365/BZ7,0)</f>
        <v>45.625</v>
      </c>
      <c r="CB28" s="14">
        <f>IFERROR(365/CB7,0)</f>
        <v>45.625</v>
      </c>
      <c r="CD28" s="14">
        <f>IFERROR(365/CD7,0)</f>
        <v>33.18181818181818</v>
      </c>
      <c r="CF28" s="14">
        <f>IFERROR(365/CF7,0)</f>
        <v>91.25</v>
      </c>
      <c r="CH28" s="14">
        <f>IFERROR(365/CH7,0)</f>
        <v>91.25</v>
      </c>
      <c r="CJ28" s="14">
        <f>IFERROR(365/CJ7,0)</f>
        <v>36.5</v>
      </c>
      <c r="CL28" s="14">
        <f>IFERROR(365/CL7,0)</f>
        <v>36.5</v>
      </c>
      <c r="CM28" s="14">
        <f>IFERROR(365/CM7,0)</f>
        <v>26.071428571428573</v>
      </c>
      <c r="CO28" s="14">
        <f>IFERROR(365/CO7,0)</f>
        <v>40.555555555555557</v>
      </c>
      <c r="CQ28" s="14">
        <f>IFERROR(365/CQ7,0)</f>
        <v>40.555555555555557</v>
      </c>
      <c r="CS28" s="14">
        <f>IFERROR(365/CS7,0)</f>
        <v>36.5</v>
      </c>
      <c r="CU28" s="14">
        <f>IFERROR(365/CU7,0)</f>
        <v>36.5</v>
      </c>
      <c r="CW28" s="14">
        <f>IFERROR(365/CW7,0)</f>
        <v>36.5</v>
      </c>
      <c r="CY28" s="14">
        <f>IFERROR(365/CY7,0)</f>
        <v>36.5</v>
      </c>
      <c r="DA28" s="14">
        <f>IFERROR(365/DA7,0)</f>
        <v>52.142857142857146</v>
      </c>
      <c r="DC28" s="14">
        <f>IFERROR(365/DC7,0)</f>
        <v>121.66666666666667</v>
      </c>
      <c r="DE28" s="14">
        <f>IFERROR(365/DE7,0)</f>
        <v>36.5</v>
      </c>
      <c r="DG28" s="14">
        <f>IFERROR(365/DG7,0)</f>
        <v>36.5</v>
      </c>
      <c r="DI28" s="14">
        <f>IFERROR(365/DI7,0)</f>
        <v>15.208333333333334</v>
      </c>
      <c r="DK28" s="14">
        <f>IFERROR(365/DK7,0)</f>
        <v>182.5</v>
      </c>
      <c r="DL28" s="14">
        <f>IFERROR(365/DL7,0)</f>
        <v>3.2589285714285716</v>
      </c>
      <c r="DN28" s="14">
        <f>IFERROR(365/DN7,0)</f>
        <v>45.625</v>
      </c>
      <c r="DP28" s="14">
        <f>IFERROR(365/DP7,0)</f>
        <v>365</v>
      </c>
      <c r="DR28" s="14">
        <f>IFERROR(365/DR7,0)</f>
        <v>36.5</v>
      </c>
      <c r="DT28" s="14">
        <f>IFERROR(365/DT7,0)</f>
        <v>36.5</v>
      </c>
      <c r="DV28" s="14">
        <f>IFERROR(365/DV7,0)</f>
        <v>40.555555555555557</v>
      </c>
      <c r="DX28" s="14">
        <f>IFERROR(365/DX7,0)</f>
        <v>40.555555555555557</v>
      </c>
      <c r="DY28" s="14">
        <f>IFERROR(365/DY7,0)</f>
        <v>40.555555555555557</v>
      </c>
      <c r="EA28" s="14">
        <f>IFERROR(365/EA7,0)</f>
        <v>33.18181818181818</v>
      </c>
      <c r="EC28" s="14">
        <f>IFERROR(365/EC7,0)</f>
        <v>91.25</v>
      </c>
      <c r="EE28" s="14">
        <f>IFERROR(365/EE7,0)</f>
        <v>33.18181818181818</v>
      </c>
      <c r="EG28" s="14">
        <f>IFERROR(365/EG7,0)</f>
        <v>36.5</v>
      </c>
      <c r="EI28" s="14">
        <f>IFERROR(365/EI7,0)</f>
        <v>33.18181818181818</v>
      </c>
      <c r="EK28" s="14">
        <f>IFERROR(365/EK7,0)</f>
        <v>36.5</v>
      </c>
      <c r="EM28" s="14">
        <f>IFERROR(365/EM7,0)</f>
        <v>40.555555555555557</v>
      </c>
      <c r="EO28" s="14">
        <f>IFERROR(365/EO7,0)</f>
        <v>52.142857142857146</v>
      </c>
      <c r="EQ28" s="14">
        <f>IFERROR(365/EQ7,0)</f>
        <v>36.5</v>
      </c>
      <c r="ES28" s="14">
        <f>IFERROR(365/ES7,0)</f>
        <v>36.5</v>
      </c>
      <c r="EU28" s="14">
        <f>IFERROR(365/EU7,0)</f>
        <v>36.5</v>
      </c>
      <c r="EY28" s="14">
        <f>IFERROR(365/EY7,0)</f>
        <v>45.625</v>
      </c>
      <c r="FA28" s="14">
        <f>IFERROR(365/FA7,0)</f>
        <v>40.555555555555557</v>
      </c>
      <c r="FB28" s="14">
        <f>IFERROR(365/FB7,0)</f>
        <v>45.625</v>
      </c>
      <c r="FD28" s="14">
        <f>IFERROR(365/FD7,0)</f>
        <v>40.555555555555557</v>
      </c>
      <c r="FE28" s="14">
        <f>IFERROR(365/FE7,0)</f>
        <v>45.625</v>
      </c>
      <c r="FG28" s="14">
        <f>IFERROR(365/FG7,0)</f>
        <v>36.5</v>
      </c>
      <c r="FI28" s="14">
        <f>IFERROR(365/FI7,0)</f>
        <v>36.5</v>
      </c>
      <c r="FJ28" s="14">
        <f>IFERROR(365/FJ7,0)</f>
        <v>45.625</v>
      </c>
      <c r="FL28" s="14">
        <f>IFERROR(365/FL7,0)</f>
        <v>40.555555555555557</v>
      </c>
      <c r="FN28" s="14">
        <f>IFERROR(365/FN7,0)</f>
        <v>52.142857142857146</v>
      </c>
      <c r="FP28" s="14">
        <f>IFERROR(365/FP7,0)</f>
        <v>52.142857142857146</v>
      </c>
      <c r="FR28" s="14">
        <f>IFERROR(365/FR7,0)</f>
        <v>40.555555555555557</v>
      </c>
      <c r="FT28" s="14">
        <f>IFERROR(365/FT7,0)</f>
        <v>33.18181818181818</v>
      </c>
      <c r="FV28" s="14">
        <f>IFERROR(365/FV7,0)</f>
        <v>91.25</v>
      </c>
      <c r="FX28" s="14">
        <f>IFERROR(365/FX7,0)</f>
        <v>33.18181818181818</v>
      </c>
      <c r="FZ28" s="14">
        <f>IFERROR(365/FZ7,0)</f>
        <v>91.25</v>
      </c>
      <c r="GB28" s="14">
        <f>IFERROR(365/GB7,0)</f>
        <v>14.6</v>
      </c>
    </row>
    <row r="29" spans="1:184" x14ac:dyDescent="0.2">
      <c r="A29" s="326"/>
      <c r="B29" s="324" t="s">
        <v>74</v>
      </c>
      <c r="C29" s="325"/>
      <c r="D29" s="171"/>
      <c r="E29" s="71">
        <f>E27*E28</f>
        <v>0.40228657750055891</v>
      </c>
      <c r="G29" s="71">
        <f>G27*G28</f>
        <v>0.29837725139006094</v>
      </c>
      <c r="I29" s="71">
        <f>I27*I28</f>
        <v>0.20939651595978731</v>
      </c>
      <c r="K29" s="71">
        <f>K27*K28</f>
        <v>0.65430517940518718</v>
      </c>
      <c r="M29" s="71">
        <f>M27*M28</f>
        <v>0.23591546624009357</v>
      </c>
      <c r="N29" s="71">
        <f>N27*N28</f>
        <v>-9.2815316050275879E-3</v>
      </c>
      <c r="P29" s="71">
        <f>P27*P28</f>
        <v>0.26019975666659728</v>
      </c>
      <c r="R29" s="71">
        <f>R27*R28</f>
        <v>0.23985108136335992</v>
      </c>
      <c r="T29" s="71">
        <f>T27*T28</f>
        <v>0.24098530487946709</v>
      </c>
      <c r="V29" s="71">
        <f>V27*V28</f>
        <v>0.2742834883621153</v>
      </c>
      <c r="X29" s="71">
        <f>X27*X28</f>
        <v>0.24189172074238383</v>
      </c>
      <c r="Z29" s="71">
        <f>Z27*Z28</f>
        <v>1.8467454398032548</v>
      </c>
      <c r="AB29" s="71">
        <f>AB27*AB28</f>
        <v>0.39265457985431013</v>
      </c>
      <c r="AD29" s="71">
        <f>AD27*AD28</f>
        <v>1.1496245790595869</v>
      </c>
      <c r="AF29" s="71">
        <f>AF27*AF28</f>
        <v>0.30207062599624446</v>
      </c>
      <c r="AH29" s="71">
        <f>AH27*AH28</f>
        <v>0.25665984037728679</v>
      </c>
      <c r="AJ29" s="71">
        <f>AJ27*AJ28</f>
        <v>0.21464257121211541</v>
      </c>
      <c r="AL29" s="71">
        <f>AL27*AL28</f>
        <v>0.25776593817710264</v>
      </c>
      <c r="AN29" s="71">
        <f>AN27*AN28</f>
        <v>0.29925161622052082</v>
      </c>
      <c r="AO29" s="71">
        <f>AO27*AO28</f>
        <v>0.82643961743843264</v>
      </c>
      <c r="AQ29" s="71">
        <f t="shared" ref="AQ29:AX29" si="12">AQ27*AQ28</f>
        <v>0.30279540203945698</v>
      </c>
      <c r="AR29" s="71">
        <f t="shared" si="12"/>
        <v>0.16611311993010502</v>
      </c>
      <c r="AS29" s="71">
        <f t="shared" si="12"/>
        <v>1.7406986477520976</v>
      </c>
      <c r="AT29" s="71">
        <f t="shared" si="12"/>
        <v>0.8450832807168136</v>
      </c>
      <c r="AU29" s="71">
        <f t="shared" si="12"/>
        <v>0.23245064004948471</v>
      </c>
      <c r="AV29" s="71">
        <f t="shared" si="12"/>
        <v>3.9078785815064895E-2</v>
      </c>
      <c r="AW29" s="71">
        <f t="shared" si="12"/>
        <v>3.7933502177064128E-2</v>
      </c>
      <c r="AX29" s="71">
        <f t="shared" si="12"/>
        <v>4.1276997048605879E-2</v>
      </c>
      <c r="AZ29" s="71">
        <f>AZ27*AZ28</f>
        <v>0.203601463484541</v>
      </c>
      <c r="BB29" s="71">
        <f>BB27*BB28</f>
        <v>0.21021065384206397</v>
      </c>
      <c r="BC29" s="71">
        <f>BC27*BC28</f>
        <v>7.948035980765919E-2</v>
      </c>
      <c r="BD29" s="71">
        <f>BD27*BD28</f>
        <v>0.23606424868556533</v>
      </c>
      <c r="BF29" s="71">
        <f>BF27*BF28</f>
        <v>0.17737527683468488</v>
      </c>
      <c r="BH29" s="71">
        <f>BH27*BH28</f>
        <v>0.32589654635210097</v>
      </c>
      <c r="BJ29" s="71">
        <f>BJ27*BJ28</f>
        <v>0.23262830048673935</v>
      </c>
      <c r="BL29" s="71">
        <f>BL27*BL28</f>
        <v>0.38938974592037695</v>
      </c>
      <c r="BN29" s="71">
        <f>BN27*BN28</f>
        <v>0.24223448813758355</v>
      </c>
      <c r="BP29" s="71">
        <f>BP27*BP28</f>
        <v>0.24833725181168179</v>
      </c>
      <c r="BR29" s="71">
        <f>BR27*BR28</f>
        <v>0.55991178225440552</v>
      </c>
      <c r="BT29" s="71">
        <f>BT27*BT28</f>
        <v>0.20651184127688244</v>
      </c>
      <c r="BV29" s="71">
        <f>BV27*BV28</f>
        <v>1.0028255553500607</v>
      </c>
      <c r="BX29" s="71">
        <f>BX27*BX28</f>
        <v>0.2296145432500831</v>
      </c>
      <c r="BZ29" s="71">
        <f>BZ27*BZ28</f>
        <v>0.20629614629159215</v>
      </c>
      <c r="CB29" s="71">
        <f>CB27*CB28</f>
        <v>0.26624975956999647</v>
      </c>
      <c r="CD29" s="71">
        <f>CD27*CD28</f>
        <v>0.45513085474817683</v>
      </c>
      <c r="CF29" s="71">
        <f>CF27*CF28</f>
        <v>0.22450178256636233</v>
      </c>
      <c r="CH29" s="71">
        <f>CH27*CH28</f>
        <v>0.22116202458176795</v>
      </c>
      <c r="CJ29" s="71">
        <f>CJ27*CJ28</f>
        <v>0.23893196631425781</v>
      </c>
      <c r="CL29" s="71">
        <f>CL27*CL28</f>
        <v>0.23586823222582384</v>
      </c>
      <c r="CM29" s="71">
        <f>CM27*CM28</f>
        <v>8.9320271047883912E-2</v>
      </c>
      <c r="CO29" s="71">
        <f>CO27*CO28</f>
        <v>0.22227494626165983</v>
      </c>
      <c r="CQ29" s="71">
        <f>CQ27*CQ28</f>
        <v>0.3072657143825625</v>
      </c>
      <c r="CS29" s="71">
        <f>CS27*CS28</f>
        <v>0.2233596340408216</v>
      </c>
      <c r="CU29" s="71">
        <f>CU27*CU28</f>
        <v>0.20467024647666021</v>
      </c>
      <c r="CW29" s="71">
        <f>CW27*CW28</f>
        <v>0.2220417247043763</v>
      </c>
      <c r="CY29" s="71">
        <f>CY27*CY28</f>
        <v>0.28383857074177299</v>
      </c>
      <c r="DA29" s="71">
        <f>DA27*DA28</f>
        <v>0.20659526318221799</v>
      </c>
      <c r="DC29" s="71">
        <f>DC27*DC28</f>
        <v>0.28418243320545955</v>
      </c>
      <c r="DE29" s="71">
        <f>DE27*DE28</f>
        <v>0.21868600277941047</v>
      </c>
      <c r="DG29" s="71">
        <f>DG27*DG28</f>
        <v>0.24943239746536791</v>
      </c>
      <c r="DI29" s="71">
        <f>DI27*DI28</f>
        <v>0.57378522367081408</v>
      </c>
      <c r="DK29" s="71">
        <f>DK27*DK28</f>
        <v>0.56318079978906543</v>
      </c>
      <c r="DL29" s="71">
        <f>DL27*DL28</f>
        <v>7.1588553786330411E-3</v>
      </c>
      <c r="DN29" s="71">
        <f>DN27*DN28</f>
        <v>0.28023712727541417</v>
      </c>
      <c r="DP29" s="71">
        <f>DP27*DP28</f>
        <v>0.40049341208631628</v>
      </c>
      <c r="DR29" s="71">
        <f>DR27*DR28</f>
        <v>0.26176651683689944</v>
      </c>
      <c r="DT29" s="71">
        <f>DT27*DT28</f>
        <v>0.20170752223773272</v>
      </c>
      <c r="DV29" s="71">
        <f>DV27*DV28</f>
        <v>0.2018531460543507</v>
      </c>
      <c r="DX29" s="71">
        <f>DX27*DX28</f>
        <v>0.21559404643022154</v>
      </c>
      <c r="DY29" s="71">
        <f>DY27*DY28</f>
        <v>3.1216521654166961E-2</v>
      </c>
      <c r="EA29" s="71">
        <f>EA27*EA28</f>
        <v>0.2174851300658851</v>
      </c>
      <c r="EC29" s="71">
        <f>EC27*EC28</f>
        <v>0.24362869629467762</v>
      </c>
      <c r="EE29" s="71">
        <f>EE27*EE28</f>
        <v>0.20312179471306643</v>
      </c>
      <c r="EG29" s="71">
        <f>EG27*EG28</f>
        <v>0.23729252548775007</v>
      </c>
      <c r="EI29" s="71">
        <f>EI27*EI28</f>
        <v>0.19281314972024446</v>
      </c>
      <c r="EK29" s="71">
        <f>EK27*EK28</f>
        <v>0.20978725672537132</v>
      </c>
      <c r="EM29" s="71">
        <f>EM27*EM28</f>
        <v>0.2130893951032688</v>
      </c>
      <c r="EO29" s="71">
        <f>EO27*EO28</f>
        <v>0.22564875073559651</v>
      </c>
      <c r="EQ29" s="71">
        <f>EQ27*EQ28</f>
        <v>0.20755340575697559</v>
      </c>
      <c r="ES29" s="71">
        <f>ES27*ES28</f>
        <v>0.20069823884087359</v>
      </c>
      <c r="EU29" s="71">
        <f>EU27*EU28</f>
        <v>0.21129894091964393</v>
      </c>
      <c r="EY29" s="71">
        <f>EY27*EY28</f>
        <v>0.25623673297174876</v>
      </c>
      <c r="FA29" s="71">
        <f>FA27*FA28</f>
        <v>0.35679439241790095</v>
      </c>
      <c r="FB29" s="71">
        <f>FB27*FB28</f>
        <v>0.16876911994412744</v>
      </c>
      <c r="FD29" s="71">
        <f>FD27*FD28</f>
        <v>0.36679498501888491</v>
      </c>
      <c r="FE29" s="71">
        <f>FE27*FE28</f>
        <v>0.14079519994726636</v>
      </c>
      <c r="FG29" s="71">
        <f>FG27*FG28</f>
        <v>0.23501224081058569</v>
      </c>
      <c r="FI29" s="71">
        <f>FI27*FI28</f>
        <v>0.28292691726219732</v>
      </c>
      <c r="FJ29" s="71">
        <f>FJ27*FJ28</f>
        <v>0.50950952317393294</v>
      </c>
      <c r="FL29" s="71">
        <f>FL27*FL28</f>
        <v>0.93793947531580912</v>
      </c>
      <c r="FN29" s="71">
        <f>FN27*FN28</f>
        <v>0.20661475109537211</v>
      </c>
      <c r="FP29" s="71">
        <f>FP27*FP28</f>
        <v>0.51306615261021016</v>
      </c>
      <c r="FR29" s="71">
        <f>FR27*FR28</f>
        <v>0.21191673322476898</v>
      </c>
      <c r="FT29" s="71">
        <f>FT27*FT28</f>
        <v>0.40301803459698193</v>
      </c>
      <c r="FV29" s="71">
        <f>FV27*FV28</f>
        <v>0.24222566745458599</v>
      </c>
      <c r="FX29" s="71">
        <f>FX27*FX28</f>
        <v>0.20957071699349422</v>
      </c>
      <c r="FZ29" s="71">
        <f>FZ27*FZ28</f>
        <v>0.27584481537433586</v>
      </c>
      <c r="GB29" s="71">
        <f>GB27*GB28</f>
        <v>0.20719496381509842</v>
      </c>
    </row>
    <row r="30" spans="1:184" ht="17" thickBot="1" x14ac:dyDescent="0.25">
      <c r="A30" s="326"/>
      <c r="B30" s="351" t="s">
        <v>24</v>
      </c>
      <c r="C30" s="352"/>
      <c r="D30" s="177"/>
      <c r="E30" s="223"/>
      <c r="G30" s="223"/>
      <c r="I30" s="223"/>
      <c r="K30" s="223"/>
      <c r="M30" s="223"/>
      <c r="N30" s="223"/>
      <c r="P30" s="223"/>
      <c r="R30" s="223"/>
      <c r="T30" s="223"/>
      <c r="V30" s="223"/>
      <c r="X30" s="223"/>
      <c r="Z30" s="223"/>
      <c r="AB30" s="223"/>
      <c r="AD30" s="223"/>
      <c r="AF30" s="223"/>
      <c r="AH30" s="223"/>
      <c r="AJ30" s="223"/>
      <c r="AL30" s="223"/>
      <c r="AN30" s="223"/>
      <c r="AO30" s="223"/>
      <c r="AQ30" s="223"/>
      <c r="AR30" s="223"/>
      <c r="AS30" s="223"/>
      <c r="AT30" s="223"/>
      <c r="AU30" s="223"/>
      <c r="AV30" s="223"/>
      <c r="AW30" s="223"/>
      <c r="AX30" s="223"/>
      <c r="AZ30" s="223"/>
      <c r="BB30" s="223"/>
      <c r="BC30" s="223"/>
      <c r="BD30" s="223"/>
      <c r="BF30" s="223"/>
      <c r="BH30" s="223"/>
      <c r="BJ30" s="223"/>
      <c r="BL30" s="223"/>
      <c r="BN30" s="223"/>
      <c r="BP30" s="223"/>
      <c r="BR30" s="223"/>
      <c r="BT30" s="223"/>
      <c r="BV30" s="223"/>
      <c r="BX30" s="223"/>
      <c r="BZ30" s="223"/>
      <c r="CB30" s="223"/>
      <c r="CD30" s="223"/>
      <c r="CF30" s="223"/>
      <c r="CH30" s="223"/>
      <c r="CJ30" s="223"/>
      <c r="CL30" s="223"/>
      <c r="CM30" s="223"/>
      <c r="CO30" s="223"/>
      <c r="CQ30" s="223"/>
      <c r="CS30" s="223"/>
      <c r="CU30" s="223"/>
      <c r="CW30" s="223"/>
      <c r="CY30" s="223"/>
      <c r="DA30" s="223"/>
      <c r="DC30" s="223"/>
      <c r="DE30" s="223"/>
      <c r="DG30" s="223"/>
      <c r="DI30" s="223"/>
      <c r="DK30" s="223"/>
      <c r="DL30" s="223"/>
      <c r="DN30" s="223"/>
      <c r="DP30" s="223"/>
      <c r="DR30" s="223"/>
      <c r="DT30" s="223"/>
      <c r="DV30" s="223"/>
      <c r="DX30" s="223"/>
      <c r="DY30" s="223"/>
      <c r="EA30" s="223"/>
      <c r="EC30" s="223"/>
      <c r="EE30" s="223"/>
      <c r="EG30" s="223"/>
      <c r="EI30" s="223"/>
      <c r="EK30" s="223"/>
      <c r="EM30" s="223"/>
      <c r="EO30" s="223"/>
      <c r="EQ30" s="223"/>
      <c r="ES30" s="223"/>
      <c r="EU30" s="223"/>
      <c r="EY30" s="223"/>
      <c r="FA30" s="223"/>
      <c r="FB30" s="223"/>
      <c r="FD30" s="223"/>
      <c r="FE30" s="223"/>
      <c r="FG30" s="223"/>
      <c r="FI30" s="223"/>
      <c r="FJ30" s="223"/>
      <c r="FL30" s="223"/>
      <c r="FN30" s="223"/>
      <c r="FP30" s="223"/>
      <c r="FR30" s="223"/>
      <c r="FT30" s="223"/>
      <c r="FV30" s="223"/>
      <c r="FX30" s="223"/>
      <c r="FZ30" s="223"/>
      <c r="GB30" s="223"/>
    </row>
    <row r="31" spans="1:184" ht="17.25" customHeight="1" thickTop="1" thickBot="1" x14ac:dyDescent="0.25">
      <c r="A31" s="370" t="s">
        <v>4</v>
      </c>
      <c r="B31" s="353" t="s">
        <v>4</v>
      </c>
      <c r="C31" s="354"/>
      <c r="D31" s="178"/>
      <c r="E31" s="65"/>
      <c r="G31" s="65"/>
      <c r="I31" s="65"/>
      <c r="K31" s="65"/>
      <c r="M31" s="65"/>
      <c r="N31" s="65"/>
      <c r="P31" s="65"/>
      <c r="R31" s="65"/>
      <c r="T31" s="65"/>
      <c r="V31" s="65"/>
      <c r="X31" s="65"/>
      <c r="Z31" s="65"/>
      <c r="AB31" s="65"/>
      <c r="AD31" s="65"/>
      <c r="AF31" s="65"/>
      <c r="AH31" s="65"/>
      <c r="AJ31" s="65"/>
      <c r="AL31" s="65"/>
      <c r="AN31" s="65"/>
      <c r="AO31" s="65"/>
      <c r="AQ31" s="65"/>
      <c r="AR31" s="65"/>
      <c r="AS31" s="65"/>
      <c r="AT31" s="65"/>
      <c r="AU31" s="65"/>
      <c r="AV31" s="65"/>
      <c r="AW31" s="65"/>
      <c r="AX31" s="65"/>
      <c r="AZ31" s="65"/>
      <c r="BB31" s="65"/>
      <c r="BC31" s="65"/>
      <c r="BD31" s="65"/>
      <c r="BF31" s="65"/>
      <c r="BH31" s="65"/>
      <c r="BJ31" s="65"/>
      <c r="BL31" s="65"/>
      <c r="BN31" s="65"/>
      <c r="BP31" s="65"/>
      <c r="BR31" s="65"/>
      <c r="BT31" s="65"/>
      <c r="BV31" s="65"/>
      <c r="BX31" s="65"/>
      <c r="BZ31" s="65"/>
      <c r="CB31" s="65"/>
      <c r="CD31" s="65"/>
      <c r="CF31" s="65"/>
      <c r="CH31" s="65"/>
      <c r="CJ31" s="65"/>
      <c r="CL31" s="65"/>
      <c r="CM31" s="65"/>
      <c r="CO31" s="65"/>
      <c r="CQ31" s="65"/>
      <c r="CS31" s="65"/>
      <c r="CU31" s="65"/>
      <c r="CW31" s="65"/>
      <c r="CY31" s="65"/>
      <c r="DA31" s="65"/>
      <c r="DC31" s="65"/>
      <c r="DE31" s="65"/>
      <c r="DG31" s="65"/>
      <c r="DI31" s="65"/>
      <c r="DK31" s="65"/>
      <c r="DL31" s="65"/>
      <c r="DN31" s="65"/>
      <c r="DP31" s="65"/>
      <c r="DR31" s="65"/>
      <c r="DT31" s="65"/>
      <c r="DV31" s="65"/>
      <c r="DX31" s="65"/>
      <c r="DY31" s="65"/>
      <c r="EA31" s="65"/>
      <c r="EC31" s="65"/>
      <c r="EE31" s="65"/>
      <c r="EG31" s="65"/>
      <c r="EI31" s="65"/>
      <c r="EK31" s="65"/>
      <c r="EM31" s="65"/>
      <c r="EO31" s="65"/>
      <c r="EQ31" s="65"/>
      <c r="ES31" s="65"/>
      <c r="EU31" s="65"/>
      <c r="EY31" s="65"/>
      <c r="FA31" s="65"/>
      <c r="FB31" s="65"/>
      <c r="FD31" s="65"/>
      <c r="FE31" s="65"/>
      <c r="FG31" s="65"/>
      <c r="FI31" s="65"/>
      <c r="FJ31" s="65"/>
      <c r="FL31" s="65"/>
      <c r="FN31" s="65"/>
      <c r="FP31" s="65"/>
      <c r="FR31" s="65"/>
      <c r="FT31" s="65"/>
      <c r="FV31" s="65"/>
      <c r="FX31" s="65"/>
      <c r="FZ31" s="65"/>
      <c r="GB31" s="65"/>
    </row>
    <row r="32" spans="1:184" ht="16" customHeight="1" outlineLevel="1" thickTop="1" x14ac:dyDescent="0.2">
      <c r="A32" s="327"/>
      <c r="B32" s="355" t="s">
        <v>106</v>
      </c>
      <c r="C32" s="356"/>
      <c r="D32" s="179"/>
      <c r="E32" s="92" t="str">
        <f>E13</f>
        <v>-</v>
      </c>
      <c r="G32" s="92" t="str">
        <f>G13</f>
        <v>-</v>
      </c>
      <c r="I32" s="92">
        <f>I13</f>
        <v>0.81</v>
      </c>
      <c r="K32" s="92">
        <f>K13</f>
        <v>0.6</v>
      </c>
      <c r="M32" s="92">
        <f>M13</f>
        <v>0.76</v>
      </c>
      <c r="N32" s="92">
        <f>N13</f>
        <v>0.76</v>
      </c>
      <c r="P32" s="92">
        <f>P13</f>
        <v>0.85</v>
      </c>
      <c r="R32" s="92">
        <f>R13</f>
        <v>0.47</v>
      </c>
      <c r="T32" s="92">
        <f>T13</f>
        <v>0.88</v>
      </c>
      <c r="V32" s="92">
        <f>V13</f>
        <v>0.81</v>
      </c>
      <c r="X32" s="92">
        <f>X13</f>
        <v>0.88</v>
      </c>
      <c r="Z32" s="92">
        <f>Z13</f>
        <v>0.6</v>
      </c>
      <c r="AB32" s="92">
        <f>AB13</f>
        <v>0.6</v>
      </c>
      <c r="AD32" s="92">
        <f>AD13</f>
        <v>0.6</v>
      </c>
      <c r="AF32" s="92">
        <f>AF13</f>
        <v>0.81</v>
      </c>
      <c r="AH32" s="92">
        <f>AH13</f>
        <v>0.6</v>
      </c>
      <c r="AJ32" s="92">
        <f>AJ13</f>
        <v>0.6</v>
      </c>
      <c r="AL32" s="92">
        <f>AL13</f>
        <v>0.6</v>
      </c>
      <c r="AN32" s="92">
        <f>AN13</f>
        <v>0.76</v>
      </c>
      <c r="AO32" s="92">
        <f>AO13</f>
        <v>0.76</v>
      </c>
      <c r="AQ32" s="92" t="str">
        <f t="shared" ref="AQ32:AX32" si="13">AQ13</f>
        <v>-</v>
      </c>
      <c r="AR32" s="92" t="str">
        <f t="shared" si="13"/>
        <v>-</v>
      </c>
      <c r="AS32" s="92" t="str">
        <f t="shared" si="13"/>
        <v>-</v>
      </c>
      <c r="AT32" s="92" t="str">
        <f t="shared" si="13"/>
        <v>-</v>
      </c>
      <c r="AU32" s="92" t="str">
        <f t="shared" si="13"/>
        <v>-</v>
      </c>
      <c r="AV32" s="92" t="str">
        <f t="shared" si="13"/>
        <v>-</v>
      </c>
      <c r="AW32" s="92" t="str">
        <f t="shared" si="13"/>
        <v>-</v>
      </c>
      <c r="AX32" s="92" t="str">
        <f t="shared" si="13"/>
        <v>-</v>
      </c>
      <c r="AZ32" s="92">
        <f>AZ13</f>
        <v>0.76</v>
      </c>
      <c r="BB32" s="92">
        <f>BB13</f>
        <v>0.6</v>
      </c>
      <c r="BC32" s="92">
        <f>BC13</f>
        <v>0.6</v>
      </c>
      <c r="BD32" s="92">
        <f>BD13</f>
        <v>0.6</v>
      </c>
      <c r="BF32" s="92">
        <f>BF13</f>
        <v>0.6</v>
      </c>
      <c r="BH32" s="92">
        <f>BH13</f>
        <v>0.86</v>
      </c>
      <c r="BJ32" s="92">
        <f>BJ13</f>
        <v>0.86</v>
      </c>
      <c r="BL32" s="92">
        <f>BL13</f>
        <v>0.86</v>
      </c>
      <c r="BN32" s="92">
        <f>BN13</f>
        <v>0.86</v>
      </c>
      <c r="BP32" s="92">
        <f>BP13</f>
        <v>0.81</v>
      </c>
      <c r="BR32" s="92">
        <f>BR13</f>
        <v>0.86</v>
      </c>
      <c r="BT32" s="92">
        <f>BT13</f>
        <v>0.86</v>
      </c>
      <c r="BV32" s="92">
        <f>BV13</f>
        <v>0.6</v>
      </c>
      <c r="BX32" s="92">
        <f>BX13</f>
        <v>0.86</v>
      </c>
      <c r="BZ32" s="92">
        <f>BZ13</f>
        <v>0.6</v>
      </c>
      <c r="CB32" s="92">
        <f>CB13</f>
        <v>0.86</v>
      </c>
      <c r="CD32" s="92">
        <f>CD13</f>
        <v>0</v>
      </c>
      <c r="CF32" s="92">
        <f>CF13</f>
        <v>0.86</v>
      </c>
      <c r="CH32" s="92">
        <f>CH13</f>
        <v>0.86</v>
      </c>
      <c r="CJ32" s="92">
        <f>CJ13</f>
        <v>0.86</v>
      </c>
      <c r="CL32" s="92">
        <f>CL13</f>
        <v>0.86</v>
      </c>
      <c r="CM32" s="92">
        <f>CM13</f>
        <v>0.86</v>
      </c>
      <c r="CO32" s="92">
        <f>CO13</f>
        <v>0.86</v>
      </c>
      <c r="CQ32" s="92">
        <f>CQ13</f>
        <v>0.86</v>
      </c>
      <c r="CS32" s="92">
        <f>CS13</f>
        <v>0.86</v>
      </c>
      <c r="CU32" s="92" t="str">
        <f>CU13</f>
        <v>-</v>
      </c>
      <c r="CW32" s="92" t="str">
        <f>CW13</f>
        <v>-</v>
      </c>
      <c r="CY32" s="92" t="str">
        <f>CY13</f>
        <v>-</v>
      </c>
      <c r="DA32" s="92" t="str">
        <f>DA13</f>
        <v>-</v>
      </c>
      <c r="DC32" s="92" t="str">
        <f>DC13</f>
        <v>-</v>
      </c>
      <c r="DE32" s="92" t="str">
        <f>DE13</f>
        <v>-</v>
      </c>
      <c r="DG32" s="92" t="str">
        <f>DG13</f>
        <v>-</v>
      </c>
      <c r="DI32" s="92" t="str">
        <f>DI13</f>
        <v>-</v>
      </c>
      <c r="DK32" s="92" t="str">
        <f>DK13</f>
        <v>-</v>
      </c>
      <c r="DL32" s="92" t="str">
        <f>DL13</f>
        <v>-</v>
      </c>
      <c r="DN32" s="92" t="str">
        <f>DN13</f>
        <v>-</v>
      </c>
      <c r="DP32" s="92" t="str">
        <f>DP13</f>
        <v>-</v>
      </c>
      <c r="DR32" s="92" t="str">
        <f>DR13</f>
        <v>-</v>
      </c>
      <c r="DT32" s="92" t="str">
        <f>DT13</f>
        <v>-</v>
      </c>
      <c r="DV32" s="92" t="str">
        <f>DV13</f>
        <v>-</v>
      </c>
      <c r="DX32" s="92" t="str">
        <f>DX13</f>
        <v>-</v>
      </c>
      <c r="DY32" s="92" t="str">
        <f>DY13</f>
        <v>-</v>
      </c>
      <c r="EA32" s="92" t="str">
        <f>EA13</f>
        <v>-</v>
      </c>
      <c r="EC32" s="92" t="str">
        <f>EC13</f>
        <v>-</v>
      </c>
      <c r="EE32" s="92">
        <f>EE13</f>
        <v>0.86</v>
      </c>
      <c r="EG32" s="92">
        <f>EG13</f>
        <v>0.86</v>
      </c>
      <c r="EI32" s="92" t="str">
        <f>EI13</f>
        <v>-</v>
      </c>
      <c r="EK32" s="92" t="str">
        <f>EK13</f>
        <v>-</v>
      </c>
      <c r="EM32" s="92">
        <f>EM13</f>
        <v>0.86</v>
      </c>
      <c r="EO32" s="92" t="str">
        <f>EO13</f>
        <v>-</v>
      </c>
      <c r="EQ32" s="92" t="str">
        <f>EQ13</f>
        <v>-</v>
      </c>
      <c r="ES32" s="92" t="str">
        <f>ES13</f>
        <v>-</v>
      </c>
      <c r="EU32" s="92" t="str">
        <f>EU13</f>
        <v>-</v>
      </c>
      <c r="EY32" s="92" t="str">
        <f>EY13</f>
        <v>-</v>
      </c>
      <c r="FA32" s="92">
        <f>FA13</f>
        <v>0.77</v>
      </c>
      <c r="FB32" s="92">
        <f>FB13</f>
        <v>0.77</v>
      </c>
      <c r="FD32" s="92">
        <f>FD13</f>
        <v>0.77</v>
      </c>
      <c r="FE32" s="92">
        <f>FE13</f>
        <v>0.77</v>
      </c>
      <c r="FG32" s="92">
        <f>FG13</f>
        <v>0.85</v>
      </c>
      <c r="FI32" s="92" t="str">
        <f>FI13</f>
        <v>-</v>
      </c>
      <c r="FJ32" s="92" t="str">
        <f>FJ13</f>
        <v>-</v>
      </c>
      <c r="FL32" s="92">
        <f>FL13</f>
        <v>0.85</v>
      </c>
      <c r="FN32" s="92">
        <f>FN13</f>
        <v>0.85</v>
      </c>
      <c r="FP32" s="92">
        <f>FP13</f>
        <v>0.85</v>
      </c>
      <c r="FR32" s="92" t="str">
        <f>FR13</f>
        <v>-</v>
      </c>
      <c r="FT32" s="92" t="str">
        <f>FT13</f>
        <v>-</v>
      </c>
      <c r="FV32" s="92" t="str">
        <f>FV13</f>
        <v>-</v>
      </c>
      <c r="FX32" s="92" t="str">
        <f>FX13</f>
        <v>-</v>
      </c>
      <c r="FZ32" s="92" t="str">
        <f>FZ13</f>
        <v>-</v>
      </c>
      <c r="GB32" s="92" t="str">
        <f>GB13</f>
        <v>-</v>
      </c>
    </row>
    <row r="33" spans="1:184" x14ac:dyDescent="0.2">
      <c r="A33" s="327"/>
      <c r="B33" s="357" t="s">
        <v>98</v>
      </c>
      <c r="C33" s="358"/>
      <c r="D33" s="274"/>
      <c r="E33" s="2"/>
      <c r="G33" s="2"/>
      <c r="I33" s="2"/>
      <c r="K33" s="2"/>
      <c r="M33" s="2"/>
      <c r="N33" s="2"/>
      <c r="P33" s="2"/>
      <c r="R33" s="2"/>
      <c r="T33" s="2"/>
      <c r="V33" s="2"/>
      <c r="X33" s="2"/>
      <c r="Z33" s="2"/>
      <c r="AB33" s="2"/>
      <c r="AD33" s="2"/>
      <c r="AF33" s="2"/>
      <c r="AH33" s="2"/>
      <c r="AJ33" s="2"/>
      <c r="AL33" s="2"/>
      <c r="AN33" s="2"/>
      <c r="AO33" s="2"/>
      <c r="AQ33" s="2"/>
      <c r="AR33" s="2"/>
      <c r="AS33" s="2"/>
      <c r="AT33" s="2"/>
      <c r="AU33" s="2"/>
      <c r="AV33" s="2"/>
      <c r="AW33" s="2"/>
      <c r="AX33" s="2"/>
      <c r="AZ33" s="2"/>
      <c r="BB33" s="2"/>
      <c r="BC33" s="2"/>
      <c r="BD33" s="2"/>
      <c r="BF33" s="2"/>
      <c r="BH33" s="2"/>
      <c r="BJ33" s="2"/>
      <c r="BL33" s="2"/>
      <c r="BN33" s="2"/>
      <c r="BP33" s="2"/>
      <c r="BR33" s="2"/>
      <c r="BT33" s="2"/>
      <c r="BV33" s="2"/>
      <c r="BX33" s="2"/>
      <c r="BZ33" s="2"/>
      <c r="CB33" s="2"/>
      <c r="CD33" s="2"/>
      <c r="CF33" s="2"/>
      <c r="CH33" s="2"/>
      <c r="CJ33" s="2"/>
      <c r="CL33" s="2"/>
      <c r="CM33" s="2"/>
      <c r="CO33" s="2"/>
      <c r="CQ33" s="2"/>
      <c r="CS33" s="2"/>
      <c r="CU33" s="2"/>
      <c r="CW33" s="2"/>
      <c r="CY33" s="2"/>
      <c r="DA33" s="2"/>
      <c r="DC33" s="2"/>
      <c r="DE33" s="2"/>
      <c r="DG33" s="2"/>
      <c r="DI33" s="2"/>
      <c r="DK33" s="2"/>
      <c r="DL33" s="2"/>
      <c r="DN33" s="2"/>
      <c r="DP33" s="2"/>
      <c r="DR33" s="2"/>
      <c r="DT33" s="2"/>
      <c r="DV33" s="2"/>
      <c r="DX33" s="2"/>
      <c r="DY33" s="2"/>
      <c r="EA33" s="2"/>
      <c r="EC33" s="2"/>
      <c r="EE33" s="2"/>
      <c r="EG33" s="2"/>
      <c r="EI33" s="2"/>
      <c r="EK33" s="2"/>
      <c r="EM33" s="2"/>
      <c r="EO33" s="2"/>
      <c r="EQ33" s="2"/>
      <c r="ES33" s="2"/>
      <c r="EU33" s="2"/>
      <c r="EY33" s="2"/>
      <c r="FA33" s="2"/>
      <c r="FB33" s="2"/>
      <c r="FD33" s="2"/>
      <c r="FE33" s="2"/>
      <c r="FG33" s="2"/>
      <c r="FI33" s="2"/>
      <c r="FJ33" s="2"/>
      <c r="FL33" s="2"/>
      <c r="FN33" s="2"/>
      <c r="FP33" s="2"/>
      <c r="FR33" s="2"/>
      <c r="FT33" s="2"/>
      <c r="FV33" s="2"/>
      <c r="FX33" s="2"/>
      <c r="FZ33" s="2"/>
      <c r="GB33" s="2"/>
    </row>
    <row r="34" spans="1:184" x14ac:dyDescent="0.2">
      <c r="A34" s="327"/>
      <c r="B34" s="345" t="s">
        <v>75</v>
      </c>
      <c r="C34" s="346"/>
      <c r="D34" s="180"/>
      <c r="E34" s="3"/>
      <c r="G34" s="3"/>
      <c r="I34" s="3"/>
      <c r="K34" s="3"/>
      <c r="M34" s="3"/>
      <c r="N34" s="3"/>
      <c r="P34" s="3"/>
      <c r="R34" s="3"/>
      <c r="T34" s="3"/>
      <c r="V34" s="3"/>
      <c r="X34" s="3"/>
      <c r="Z34" s="3"/>
      <c r="AB34" s="3"/>
      <c r="AD34" s="3"/>
      <c r="AF34" s="3"/>
      <c r="AH34" s="3"/>
      <c r="AJ34" s="3"/>
      <c r="AL34" s="3"/>
      <c r="AN34" s="3"/>
      <c r="AO34" s="3"/>
      <c r="AQ34" s="3"/>
      <c r="AR34" s="3"/>
      <c r="AS34" s="3"/>
      <c r="AT34" s="3"/>
      <c r="AU34" s="3"/>
      <c r="AV34" s="3"/>
      <c r="AW34" s="3"/>
      <c r="AX34" s="3"/>
      <c r="AZ34" s="3"/>
      <c r="BB34" s="3"/>
      <c r="BC34" s="3"/>
      <c r="BD34" s="3"/>
      <c r="BF34" s="3"/>
      <c r="BH34" s="3"/>
      <c r="BJ34" s="3"/>
      <c r="BL34" s="3"/>
      <c r="BN34" s="3"/>
      <c r="BP34" s="3"/>
      <c r="BR34" s="3"/>
      <c r="BT34" s="3"/>
      <c r="BV34" s="3"/>
      <c r="BX34" s="3"/>
      <c r="BZ34" s="3"/>
      <c r="CB34" s="3"/>
      <c r="CD34" s="3"/>
      <c r="CF34" s="3"/>
      <c r="CH34" s="3"/>
      <c r="CJ34" s="3"/>
      <c r="CL34" s="3"/>
      <c r="CM34" s="3"/>
      <c r="CO34" s="3"/>
      <c r="CQ34" s="3"/>
      <c r="CS34" s="3"/>
      <c r="CU34" s="3"/>
      <c r="CW34" s="3"/>
      <c r="CY34" s="3"/>
      <c r="DA34" s="3"/>
      <c r="DC34" s="3"/>
      <c r="DE34" s="3"/>
      <c r="DG34" s="3"/>
      <c r="DI34" s="3"/>
      <c r="DK34" s="3"/>
      <c r="DL34" s="3"/>
      <c r="DN34" s="3"/>
      <c r="DP34" s="3"/>
      <c r="DR34" s="3"/>
      <c r="DT34" s="3"/>
      <c r="DV34" s="3"/>
      <c r="DX34" s="3"/>
      <c r="DY34" s="3"/>
      <c r="EA34" s="3"/>
      <c r="EC34" s="3"/>
      <c r="EE34" s="3"/>
      <c r="EG34" s="3"/>
      <c r="EI34" s="3"/>
      <c r="EK34" s="3"/>
      <c r="EM34" s="3"/>
      <c r="EO34" s="3"/>
      <c r="EQ34" s="3"/>
      <c r="ES34" s="3"/>
      <c r="EU34" s="3"/>
      <c r="EY34" s="3"/>
      <c r="FA34" s="3"/>
      <c r="FB34" s="3"/>
      <c r="FD34" s="3"/>
      <c r="FE34" s="3"/>
      <c r="FG34" s="3"/>
      <c r="FI34" s="3"/>
      <c r="FJ34" s="3"/>
      <c r="FL34" s="3"/>
      <c r="FN34" s="3"/>
      <c r="FP34" s="3"/>
      <c r="FR34" s="3"/>
      <c r="FT34" s="3"/>
      <c r="FV34" s="3"/>
      <c r="FX34" s="3"/>
      <c r="FZ34" s="3"/>
      <c r="GB34" s="3"/>
    </row>
    <row r="35" spans="1:184" x14ac:dyDescent="0.2">
      <c r="A35" s="327"/>
      <c r="B35" s="364" t="s">
        <v>57</v>
      </c>
      <c r="C35" s="365"/>
      <c r="D35" s="181"/>
      <c r="E35" s="2"/>
      <c r="G35" s="2"/>
      <c r="I35" s="2"/>
      <c r="K35" s="2"/>
      <c r="M35" s="2"/>
      <c r="N35" s="2"/>
      <c r="P35" s="2"/>
      <c r="R35" s="2"/>
      <c r="T35" s="2"/>
      <c r="V35" s="2"/>
      <c r="X35" s="2"/>
      <c r="Z35" s="2"/>
      <c r="AB35" s="2"/>
      <c r="AD35" s="2"/>
      <c r="AF35" s="2"/>
      <c r="AH35" s="2"/>
      <c r="AJ35" s="2"/>
      <c r="AL35" s="2"/>
      <c r="AN35" s="2"/>
      <c r="AO35" s="2"/>
      <c r="AQ35" s="2"/>
      <c r="AR35" s="2"/>
      <c r="AS35" s="2"/>
      <c r="AT35" s="2"/>
      <c r="AU35" s="2"/>
      <c r="AV35" s="2"/>
      <c r="AW35" s="2"/>
      <c r="AX35" s="2"/>
      <c r="AZ35" s="2"/>
      <c r="BB35" s="2"/>
      <c r="BC35" s="2"/>
      <c r="BD35" s="2"/>
      <c r="BF35" s="2"/>
      <c r="BH35" s="2"/>
      <c r="BJ35" s="2"/>
      <c r="BL35" s="2"/>
      <c r="BN35" s="2"/>
      <c r="BP35" s="2"/>
      <c r="BR35" s="2"/>
      <c r="BT35" s="2"/>
      <c r="BV35" s="2"/>
      <c r="BX35" s="2"/>
      <c r="BZ35" s="2"/>
      <c r="CB35" s="2"/>
      <c r="CD35" s="2"/>
      <c r="CF35" s="2"/>
      <c r="CH35" s="2"/>
      <c r="CJ35" s="2"/>
      <c r="CL35" s="2"/>
      <c r="CM35" s="2"/>
      <c r="CO35" s="2"/>
      <c r="CQ35" s="2"/>
      <c r="CS35" s="2"/>
      <c r="CU35" s="2"/>
      <c r="CW35" s="2"/>
      <c r="CY35" s="2"/>
      <c r="DA35" s="2"/>
      <c r="DC35" s="2"/>
      <c r="DE35" s="2"/>
      <c r="DG35" s="2"/>
      <c r="DI35" s="2"/>
      <c r="DK35" s="2"/>
      <c r="DL35" s="2"/>
      <c r="DN35" s="2"/>
      <c r="DP35" s="2"/>
      <c r="DR35" s="2"/>
      <c r="DT35" s="2"/>
      <c r="DV35" s="2"/>
      <c r="DX35" s="2"/>
      <c r="DY35" s="2"/>
      <c r="EA35" s="2"/>
      <c r="EC35" s="2"/>
      <c r="EE35" s="2"/>
      <c r="EG35" s="2"/>
      <c r="EI35" s="2"/>
      <c r="EK35" s="2"/>
      <c r="EM35" s="2"/>
      <c r="EO35" s="2"/>
      <c r="EQ35" s="2"/>
      <c r="ES35" s="2"/>
      <c r="EU35" s="2"/>
      <c r="EY35" s="2"/>
      <c r="FA35" s="2"/>
      <c r="FB35" s="2"/>
      <c r="FD35" s="2"/>
      <c r="FE35" s="2"/>
      <c r="FG35" s="2"/>
      <c r="FI35" s="2"/>
      <c r="FJ35" s="2"/>
      <c r="FL35" s="2"/>
      <c r="FN35" s="2"/>
      <c r="FP35" s="2"/>
      <c r="FR35" s="2"/>
      <c r="FT35" s="2"/>
      <c r="FV35" s="2"/>
      <c r="FX35" s="2"/>
      <c r="FZ35" s="2"/>
      <c r="GB35" s="2"/>
    </row>
    <row r="36" spans="1:184" x14ac:dyDescent="0.2">
      <c r="A36" s="327"/>
      <c r="B36" s="366" t="s">
        <v>99</v>
      </c>
      <c r="C36" s="367"/>
      <c r="D36" s="182"/>
      <c r="E36" s="4"/>
      <c r="G36" s="4"/>
      <c r="I36" s="4"/>
      <c r="K36" s="4"/>
      <c r="M36" s="4"/>
      <c r="N36" s="4"/>
      <c r="P36" s="4"/>
      <c r="R36" s="4"/>
      <c r="T36" s="4"/>
      <c r="V36" s="4"/>
      <c r="X36" s="4"/>
      <c r="Z36" s="4"/>
      <c r="AB36" s="4"/>
      <c r="AD36" s="4"/>
      <c r="AF36" s="4"/>
      <c r="AH36" s="4"/>
      <c r="AJ36" s="4"/>
      <c r="AL36" s="4"/>
      <c r="AN36" s="4"/>
      <c r="AO36" s="4"/>
      <c r="AQ36" s="4"/>
      <c r="AR36" s="4"/>
      <c r="AS36" s="4"/>
      <c r="AT36" s="4"/>
      <c r="AU36" s="4"/>
      <c r="AV36" s="4"/>
      <c r="AW36" s="4"/>
      <c r="AX36" s="4"/>
      <c r="AZ36" s="4"/>
      <c r="BB36" s="4"/>
      <c r="BC36" s="4"/>
      <c r="BD36" s="4"/>
      <c r="BF36" s="4"/>
      <c r="BH36" s="4"/>
      <c r="BJ36" s="4"/>
      <c r="BL36" s="4"/>
      <c r="BN36" s="4"/>
      <c r="BP36" s="4"/>
      <c r="BR36" s="4"/>
      <c r="BT36" s="4"/>
      <c r="BV36" s="4"/>
      <c r="BX36" s="4"/>
      <c r="BZ36" s="4"/>
      <c r="CB36" s="4"/>
      <c r="CD36" s="4"/>
      <c r="CF36" s="4"/>
      <c r="CH36" s="4"/>
      <c r="CJ36" s="4"/>
      <c r="CL36" s="4"/>
      <c r="CM36" s="4"/>
      <c r="CO36" s="4"/>
      <c r="CQ36" s="4"/>
      <c r="CS36" s="4"/>
      <c r="CU36" s="4"/>
      <c r="CW36" s="4"/>
      <c r="CY36" s="4"/>
      <c r="DA36" s="4"/>
      <c r="DC36" s="4"/>
      <c r="DE36" s="4"/>
      <c r="DG36" s="4"/>
      <c r="DI36" s="4"/>
      <c r="DK36" s="4"/>
      <c r="DL36" s="4"/>
      <c r="DN36" s="4"/>
      <c r="DP36" s="4"/>
      <c r="DR36" s="4"/>
      <c r="DT36" s="4"/>
      <c r="DV36" s="4"/>
      <c r="DX36" s="4"/>
      <c r="DY36" s="4"/>
      <c r="EA36" s="4"/>
      <c r="EC36" s="4"/>
      <c r="EE36" s="4"/>
      <c r="EG36" s="4"/>
      <c r="EI36" s="4"/>
      <c r="EK36" s="4"/>
      <c r="EM36" s="4"/>
      <c r="EO36" s="4"/>
      <c r="EQ36" s="4"/>
      <c r="ES36" s="4"/>
      <c r="EU36" s="4"/>
      <c r="EY36" s="4"/>
      <c r="FA36" s="4"/>
      <c r="FB36" s="4"/>
      <c r="FD36" s="4"/>
      <c r="FE36" s="4"/>
      <c r="FG36" s="4"/>
      <c r="FI36" s="4"/>
      <c r="FJ36" s="4"/>
      <c r="FL36" s="4"/>
      <c r="FN36" s="4"/>
      <c r="FP36" s="4"/>
      <c r="FR36" s="4"/>
      <c r="FT36" s="4"/>
      <c r="FV36" s="4"/>
      <c r="FX36" s="4"/>
      <c r="FZ36" s="4"/>
      <c r="GB36" s="4"/>
    </row>
    <row r="37" spans="1:184" x14ac:dyDescent="0.2">
      <c r="A37" s="327"/>
      <c r="B37" s="395" t="s">
        <v>90</v>
      </c>
      <c r="C37" s="346"/>
      <c r="D37" s="180"/>
      <c r="E37" s="85" t="e">
        <f>#REF!</f>
        <v>#REF!</v>
      </c>
      <c r="G37" s="85" t="e">
        <f>#REF!</f>
        <v>#REF!</v>
      </c>
      <c r="I37" s="85" t="e">
        <f>#REF!</f>
        <v>#REF!</v>
      </c>
      <c r="K37" s="85" t="e">
        <f>#REF!</f>
        <v>#REF!</v>
      </c>
      <c r="M37" s="85" t="e">
        <f>#REF!</f>
        <v>#REF!</v>
      </c>
      <c r="N37" s="85" t="e">
        <f>#REF!</f>
        <v>#REF!</v>
      </c>
      <c r="P37" s="85" t="e">
        <f>#REF!</f>
        <v>#REF!</v>
      </c>
      <c r="R37" s="85" t="e">
        <f>#REF!</f>
        <v>#REF!</v>
      </c>
      <c r="T37" s="85" t="e">
        <f>#REF!</f>
        <v>#REF!</v>
      </c>
      <c r="V37" s="85" t="e">
        <f>#REF!</f>
        <v>#REF!</v>
      </c>
      <c r="X37" s="85" t="e">
        <f>#REF!</f>
        <v>#REF!</v>
      </c>
      <c r="Z37" s="85" t="e">
        <f>#REF!</f>
        <v>#REF!</v>
      </c>
      <c r="AB37" s="85" t="e">
        <f>#REF!</f>
        <v>#REF!</v>
      </c>
      <c r="AD37" s="85" t="e">
        <f>#REF!</f>
        <v>#REF!</v>
      </c>
      <c r="AF37" s="85" t="e">
        <f>#REF!</f>
        <v>#REF!</v>
      </c>
      <c r="AH37" s="85" t="e">
        <f>#REF!</f>
        <v>#REF!</v>
      </c>
      <c r="AJ37" s="85" t="e">
        <f>#REF!</f>
        <v>#REF!</v>
      </c>
      <c r="AL37" s="85" t="e">
        <f>#REF!</f>
        <v>#REF!</v>
      </c>
      <c r="AN37" s="85" t="e">
        <f>#REF!</f>
        <v>#REF!</v>
      </c>
      <c r="AO37" s="85" t="e">
        <f>#REF!</f>
        <v>#REF!</v>
      </c>
      <c r="AQ37" s="85" t="e">
        <f>#REF!</f>
        <v>#REF!</v>
      </c>
      <c r="AR37" s="85" t="e">
        <f>#REF!</f>
        <v>#REF!</v>
      </c>
      <c r="AS37" s="85" t="e">
        <f>#REF!</f>
        <v>#REF!</v>
      </c>
      <c r="AT37" s="85" t="e">
        <f>#REF!</f>
        <v>#REF!</v>
      </c>
      <c r="AU37" s="85" t="e">
        <f>#REF!</f>
        <v>#REF!</v>
      </c>
      <c r="AV37" s="85" t="e">
        <f>#REF!</f>
        <v>#REF!</v>
      </c>
      <c r="AW37" s="85" t="e">
        <f>#REF!</f>
        <v>#REF!</v>
      </c>
      <c r="AX37" s="85" t="e">
        <f>#REF!</f>
        <v>#REF!</v>
      </c>
      <c r="AZ37" s="85" t="e">
        <f>#REF!</f>
        <v>#REF!</v>
      </c>
      <c r="BB37" s="85" t="e">
        <f>#REF!</f>
        <v>#REF!</v>
      </c>
      <c r="BC37" s="85" t="e">
        <f>#REF!</f>
        <v>#REF!</v>
      </c>
      <c r="BD37" s="85" t="e">
        <f>#REF!</f>
        <v>#REF!</v>
      </c>
      <c r="BF37" s="85" t="e">
        <f>#REF!</f>
        <v>#REF!</v>
      </c>
      <c r="BH37" s="85" t="e">
        <f>#REF!</f>
        <v>#REF!</v>
      </c>
      <c r="BJ37" s="85" t="e">
        <f>#REF!</f>
        <v>#REF!</v>
      </c>
      <c r="BL37" s="85" t="e">
        <f>#REF!</f>
        <v>#REF!</v>
      </c>
      <c r="BN37" s="85" t="e">
        <f>#REF!</f>
        <v>#REF!</v>
      </c>
      <c r="BP37" s="85" t="e">
        <f>#REF!</f>
        <v>#REF!</v>
      </c>
      <c r="BR37" s="85" t="e">
        <f>#REF!</f>
        <v>#REF!</v>
      </c>
      <c r="BT37" s="85" t="e">
        <f>#REF!</f>
        <v>#REF!</v>
      </c>
      <c r="BV37" s="85" t="e">
        <f>#REF!</f>
        <v>#REF!</v>
      </c>
      <c r="BX37" s="85" t="e">
        <f>#REF!</f>
        <v>#REF!</v>
      </c>
      <c r="BZ37" s="85" t="e">
        <f>#REF!</f>
        <v>#REF!</v>
      </c>
      <c r="CB37" s="85" t="e">
        <f>#REF!</f>
        <v>#REF!</v>
      </c>
      <c r="CD37" s="85" t="e">
        <f>#REF!</f>
        <v>#REF!</v>
      </c>
      <c r="CF37" s="85" t="e">
        <f>#REF!</f>
        <v>#REF!</v>
      </c>
      <c r="CH37" s="85" t="e">
        <f>#REF!</f>
        <v>#REF!</v>
      </c>
      <c r="CJ37" s="85" t="e">
        <f>#REF!</f>
        <v>#REF!</v>
      </c>
      <c r="CL37" s="85" t="e">
        <f>#REF!</f>
        <v>#REF!</v>
      </c>
      <c r="CM37" s="85" t="e">
        <f>#REF!</f>
        <v>#REF!</v>
      </c>
      <c r="CO37" s="85" t="e">
        <f>#REF!</f>
        <v>#REF!</v>
      </c>
      <c r="CQ37" s="85" t="e">
        <f>#REF!</f>
        <v>#REF!</v>
      </c>
      <c r="CS37" s="85" t="e">
        <f>#REF!</f>
        <v>#REF!</v>
      </c>
      <c r="CU37" s="85" t="e">
        <f>#REF!</f>
        <v>#REF!</v>
      </c>
      <c r="CW37" s="85" t="e">
        <f>#REF!</f>
        <v>#REF!</v>
      </c>
      <c r="CY37" s="85" t="e">
        <f>#REF!</f>
        <v>#REF!</v>
      </c>
      <c r="DA37" s="85" t="e">
        <f>#REF!</f>
        <v>#REF!</v>
      </c>
      <c r="DC37" s="85" t="e">
        <f>#REF!</f>
        <v>#REF!</v>
      </c>
      <c r="DE37" s="85" t="e">
        <f>#REF!</f>
        <v>#REF!</v>
      </c>
      <c r="DG37" s="85" t="e">
        <f>#REF!</f>
        <v>#REF!</v>
      </c>
      <c r="DI37" s="85" t="e">
        <f>#REF!</f>
        <v>#REF!</v>
      </c>
      <c r="DK37" s="85" t="e">
        <f>#REF!</f>
        <v>#REF!</v>
      </c>
      <c r="DL37" s="85" t="e">
        <f>#REF!</f>
        <v>#REF!</v>
      </c>
      <c r="DN37" s="85" t="e">
        <f>#REF!</f>
        <v>#REF!</v>
      </c>
      <c r="DP37" s="85" t="e">
        <f>#REF!</f>
        <v>#REF!</v>
      </c>
      <c r="DR37" s="85" t="e">
        <f>#REF!</f>
        <v>#REF!</v>
      </c>
      <c r="DT37" s="85" t="e">
        <f>#REF!</f>
        <v>#REF!</v>
      </c>
      <c r="DV37" s="85" t="e">
        <f>#REF!</f>
        <v>#REF!</v>
      </c>
      <c r="DX37" s="85" t="e">
        <f>#REF!</f>
        <v>#REF!</v>
      </c>
      <c r="DY37" s="85" t="e">
        <f>#REF!</f>
        <v>#REF!</v>
      </c>
      <c r="EA37" s="85" t="e">
        <f>#REF!</f>
        <v>#REF!</v>
      </c>
      <c r="EC37" s="85" t="e">
        <f>#REF!</f>
        <v>#REF!</v>
      </c>
      <c r="EE37" s="85" t="e">
        <f>#REF!</f>
        <v>#REF!</v>
      </c>
      <c r="EG37" s="85" t="e">
        <f>#REF!</f>
        <v>#REF!</v>
      </c>
      <c r="EI37" s="85" t="e">
        <f>#REF!</f>
        <v>#REF!</v>
      </c>
      <c r="EK37" s="85" t="e">
        <f>#REF!</f>
        <v>#REF!</v>
      </c>
      <c r="EM37" s="85" t="e">
        <f>#REF!</f>
        <v>#REF!</v>
      </c>
      <c r="EO37" s="85" t="e">
        <f>#REF!</f>
        <v>#REF!</v>
      </c>
      <c r="EQ37" s="85" t="e">
        <f>#REF!</f>
        <v>#REF!</v>
      </c>
      <c r="ES37" s="85" t="e">
        <f>#REF!</f>
        <v>#REF!</v>
      </c>
      <c r="EU37" s="85" t="e">
        <f>#REF!</f>
        <v>#REF!</v>
      </c>
      <c r="EY37" s="85" t="e">
        <f>#REF!</f>
        <v>#REF!</v>
      </c>
      <c r="FA37" s="85" t="e">
        <f>#REF!</f>
        <v>#REF!</v>
      </c>
      <c r="FB37" s="85" t="e">
        <f>#REF!</f>
        <v>#REF!</v>
      </c>
      <c r="FD37" s="85" t="e">
        <f>#REF!</f>
        <v>#REF!</v>
      </c>
      <c r="FE37" s="85" t="e">
        <f>#REF!</f>
        <v>#REF!</v>
      </c>
      <c r="FG37" s="85" t="e">
        <f>#REF!</f>
        <v>#REF!</v>
      </c>
      <c r="FI37" s="85" t="e">
        <f>#REF!</f>
        <v>#REF!</v>
      </c>
      <c r="FJ37" s="85" t="e">
        <f>#REF!</f>
        <v>#REF!</v>
      </c>
      <c r="FL37" s="85" t="e">
        <f>#REF!</f>
        <v>#REF!</v>
      </c>
      <c r="FN37" s="85" t="e">
        <f>#REF!</f>
        <v>#REF!</v>
      </c>
      <c r="FP37" s="85" t="e">
        <f>#REF!</f>
        <v>#REF!</v>
      </c>
      <c r="FR37" s="85" t="e">
        <f>#REF!</f>
        <v>#REF!</v>
      </c>
      <c r="FT37" s="85" t="e">
        <f>#REF!</f>
        <v>#REF!</v>
      </c>
      <c r="FV37" s="85" t="e">
        <f>#REF!</f>
        <v>#REF!</v>
      </c>
      <c r="FX37" s="85" t="e">
        <f>#REF!</f>
        <v>#REF!</v>
      </c>
      <c r="FZ37" s="85" t="e">
        <f>#REF!</f>
        <v>#REF!</v>
      </c>
      <c r="GB37" s="85" t="e">
        <f>#REF!</f>
        <v>#REF!</v>
      </c>
    </row>
    <row r="38" spans="1:184" x14ac:dyDescent="0.2">
      <c r="A38" s="327"/>
      <c r="B38" s="345" t="s">
        <v>40</v>
      </c>
      <c r="C38" s="346"/>
      <c r="D38" s="180"/>
      <c r="E38" s="5"/>
      <c r="G38" s="5"/>
      <c r="I38" s="5"/>
      <c r="K38" s="5"/>
      <c r="M38" s="5"/>
      <c r="N38" s="5"/>
      <c r="P38" s="5"/>
      <c r="R38" s="5"/>
      <c r="T38" s="5"/>
      <c r="V38" s="5"/>
      <c r="X38" s="5"/>
      <c r="Z38" s="5"/>
      <c r="AB38" s="5"/>
      <c r="AD38" s="5"/>
      <c r="AF38" s="5"/>
      <c r="AH38" s="5"/>
      <c r="AJ38" s="5"/>
      <c r="AL38" s="5"/>
      <c r="AN38" s="5"/>
      <c r="AO38" s="5"/>
      <c r="AQ38" s="5"/>
      <c r="AR38" s="5"/>
      <c r="AS38" s="5"/>
      <c r="AT38" s="5"/>
      <c r="AU38" s="5"/>
      <c r="AV38" s="5"/>
      <c r="AW38" s="5"/>
      <c r="AX38" s="5"/>
      <c r="AZ38" s="5"/>
      <c r="BB38" s="5"/>
      <c r="BC38" s="5"/>
      <c r="BD38" s="5"/>
      <c r="BF38" s="5"/>
      <c r="BH38" s="5"/>
      <c r="BJ38" s="5"/>
      <c r="BL38" s="5"/>
      <c r="BN38" s="5"/>
      <c r="BP38" s="5"/>
      <c r="BR38" s="5"/>
      <c r="BT38" s="5"/>
      <c r="BV38" s="5"/>
      <c r="BX38" s="5"/>
      <c r="BZ38" s="5"/>
      <c r="CB38" s="5"/>
      <c r="CD38" s="5"/>
      <c r="CF38" s="5"/>
      <c r="CH38" s="5"/>
      <c r="CJ38" s="5"/>
      <c r="CL38" s="5"/>
      <c r="CM38" s="5"/>
      <c r="CO38" s="5"/>
      <c r="CQ38" s="5"/>
      <c r="CS38" s="5"/>
      <c r="CU38" s="5"/>
      <c r="CW38" s="5"/>
      <c r="CY38" s="5"/>
      <c r="DA38" s="5"/>
      <c r="DC38" s="5"/>
      <c r="DE38" s="5"/>
      <c r="DG38" s="5"/>
      <c r="DI38" s="5"/>
      <c r="DK38" s="5"/>
      <c r="DL38" s="5"/>
      <c r="DN38" s="5"/>
      <c r="DP38" s="5"/>
      <c r="DR38" s="5"/>
      <c r="DT38" s="5"/>
      <c r="DV38" s="5"/>
      <c r="DX38" s="5"/>
      <c r="DY38" s="5"/>
      <c r="EA38" s="5"/>
      <c r="EC38" s="5"/>
      <c r="EE38" s="5"/>
      <c r="EG38" s="5"/>
      <c r="EI38" s="5"/>
      <c r="EK38" s="5"/>
      <c r="EM38" s="5"/>
      <c r="EO38" s="5"/>
      <c r="EQ38" s="5"/>
      <c r="ES38" s="5"/>
      <c r="EU38" s="5"/>
      <c r="EY38" s="5"/>
      <c r="FA38" s="5"/>
      <c r="FB38" s="5"/>
      <c r="FD38" s="5"/>
      <c r="FE38" s="5"/>
      <c r="FG38" s="5"/>
      <c r="FI38" s="5"/>
      <c r="FJ38" s="5"/>
      <c r="FL38" s="5"/>
      <c r="FN38" s="5"/>
      <c r="FP38" s="5"/>
      <c r="FR38" s="5"/>
      <c r="FT38" s="5"/>
      <c r="FV38" s="5"/>
      <c r="FX38" s="5"/>
      <c r="FZ38" s="5"/>
      <c r="GB38" s="5"/>
    </row>
    <row r="39" spans="1:184" ht="16.5" customHeight="1" x14ac:dyDescent="0.2">
      <c r="A39" s="327"/>
      <c r="B39" s="396" t="s">
        <v>76</v>
      </c>
      <c r="C39" s="358"/>
      <c r="D39" s="274"/>
      <c r="E39" s="51"/>
      <c r="G39" s="51"/>
      <c r="I39" s="51"/>
      <c r="K39" s="51"/>
      <c r="M39" s="51"/>
      <c r="N39" s="51"/>
      <c r="P39" s="51"/>
      <c r="R39" s="51"/>
      <c r="T39" s="51"/>
      <c r="V39" s="51"/>
      <c r="X39" s="51"/>
      <c r="Z39" s="51"/>
      <c r="AB39" s="51"/>
      <c r="AD39" s="51"/>
      <c r="AF39" s="51"/>
      <c r="AH39" s="51"/>
      <c r="AJ39" s="51"/>
      <c r="AL39" s="51"/>
      <c r="AN39" s="51"/>
      <c r="AO39" s="51"/>
      <c r="AQ39" s="51"/>
      <c r="AR39" s="51"/>
      <c r="AS39" s="51"/>
      <c r="AT39" s="51"/>
      <c r="AU39" s="51"/>
      <c r="AV39" s="51"/>
      <c r="AW39" s="51"/>
      <c r="AX39" s="51"/>
      <c r="AZ39" s="51"/>
      <c r="BB39" s="51"/>
      <c r="BC39" s="51"/>
      <c r="BD39" s="51"/>
      <c r="BF39" s="51"/>
      <c r="BH39" s="51"/>
      <c r="BJ39" s="51"/>
      <c r="BL39" s="51"/>
      <c r="BN39" s="51"/>
      <c r="BP39" s="51"/>
      <c r="BR39" s="51"/>
      <c r="BT39" s="51"/>
      <c r="BV39" s="51"/>
      <c r="BX39" s="51"/>
      <c r="BZ39" s="51"/>
      <c r="CB39" s="51"/>
      <c r="CD39" s="51"/>
      <c r="CF39" s="51"/>
      <c r="CH39" s="51"/>
      <c r="CJ39" s="51"/>
      <c r="CL39" s="51"/>
      <c r="CM39" s="51"/>
      <c r="CO39" s="51"/>
      <c r="CQ39" s="51"/>
      <c r="CS39" s="51"/>
      <c r="CU39" s="51"/>
      <c r="CW39" s="51"/>
      <c r="CY39" s="51"/>
      <c r="DA39" s="51"/>
      <c r="DC39" s="51"/>
      <c r="DE39" s="51"/>
      <c r="DG39" s="51"/>
      <c r="DI39" s="51"/>
      <c r="DK39" s="51"/>
      <c r="DL39" s="51"/>
      <c r="DN39" s="51"/>
      <c r="DP39" s="51"/>
      <c r="DR39" s="51"/>
      <c r="DT39" s="51"/>
      <c r="DV39" s="51"/>
      <c r="DX39" s="51"/>
      <c r="DY39" s="51"/>
      <c r="EA39" s="51"/>
      <c r="EC39" s="51"/>
      <c r="EE39" s="51"/>
      <c r="EG39" s="51"/>
      <c r="EI39" s="51"/>
      <c r="EK39" s="51"/>
      <c r="EM39" s="51"/>
      <c r="EO39" s="51"/>
      <c r="EQ39" s="51"/>
      <c r="ES39" s="51"/>
      <c r="EU39" s="51"/>
      <c r="EY39" s="51"/>
      <c r="FA39" s="51"/>
      <c r="FB39" s="51"/>
      <c r="FD39" s="51"/>
      <c r="FE39" s="51"/>
      <c r="FG39" s="51"/>
      <c r="FI39" s="51"/>
      <c r="FJ39" s="51"/>
      <c r="FL39" s="51"/>
      <c r="FN39" s="51"/>
      <c r="FP39" s="51"/>
      <c r="FR39" s="51"/>
      <c r="FT39" s="51"/>
      <c r="FV39" s="51"/>
      <c r="FX39" s="51"/>
      <c r="FZ39" s="51"/>
      <c r="GB39" s="51"/>
    </row>
    <row r="40" spans="1:184" x14ac:dyDescent="0.2">
      <c r="A40" s="327"/>
      <c r="B40" s="345" t="s">
        <v>46</v>
      </c>
      <c r="C40" s="346"/>
      <c r="D40" s="180"/>
      <c r="E40" s="6"/>
      <c r="G40" s="6"/>
      <c r="I40" s="6"/>
      <c r="K40" s="6"/>
      <c r="M40" s="6"/>
      <c r="N40" s="6"/>
      <c r="P40" s="6"/>
      <c r="R40" s="6"/>
      <c r="T40" s="6"/>
      <c r="V40" s="6"/>
      <c r="X40" s="6"/>
      <c r="Z40" s="6"/>
      <c r="AB40" s="6"/>
      <c r="AD40" s="6"/>
      <c r="AF40" s="6"/>
      <c r="AH40" s="6"/>
      <c r="AJ40" s="6"/>
      <c r="AL40" s="6"/>
      <c r="AN40" s="6"/>
      <c r="AO40" s="6"/>
      <c r="AQ40" s="6"/>
      <c r="AR40" s="6"/>
      <c r="AS40" s="6"/>
      <c r="AT40" s="6"/>
      <c r="AU40" s="6"/>
      <c r="AV40" s="6"/>
      <c r="AW40" s="6"/>
      <c r="AX40" s="6"/>
      <c r="AZ40" s="6"/>
      <c r="BB40" s="6"/>
      <c r="BC40" s="6"/>
      <c r="BD40" s="6"/>
      <c r="BF40" s="6"/>
      <c r="BH40" s="6"/>
      <c r="BJ40" s="6"/>
      <c r="BL40" s="6"/>
      <c r="BN40" s="6"/>
      <c r="BP40" s="6"/>
      <c r="BR40" s="6"/>
      <c r="BT40" s="6"/>
      <c r="BV40" s="6"/>
      <c r="BX40" s="6"/>
      <c r="BZ40" s="6"/>
      <c r="CB40" s="6"/>
      <c r="CD40" s="6"/>
      <c r="CF40" s="6"/>
      <c r="CH40" s="6"/>
      <c r="CJ40" s="6"/>
      <c r="CL40" s="6"/>
      <c r="CM40" s="6"/>
      <c r="CO40" s="6"/>
      <c r="CQ40" s="6"/>
      <c r="CS40" s="6"/>
      <c r="CU40" s="6"/>
      <c r="CW40" s="6"/>
      <c r="CY40" s="6"/>
      <c r="DA40" s="6"/>
      <c r="DC40" s="6"/>
      <c r="DE40" s="6"/>
      <c r="DG40" s="6"/>
      <c r="DI40" s="6"/>
      <c r="DK40" s="6"/>
      <c r="DL40" s="6"/>
      <c r="DN40" s="6"/>
      <c r="DP40" s="6"/>
      <c r="DR40" s="6"/>
      <c r="DT40" s="6"/>
      <c r="DV40" s="6"/>
      <c r="DX40" s="6"/>
      <c r="DY40" s="6"/>
      <c r="EA40" s="6"/>
      <c r="EC40" s="6"/>
      <c r="EE40" s="6"/>
      <c r="EG40" s="6"/>
      <c r="EI40" s="6"/>
      <c r="EK40" s="6"/>
      <c r="EM40" s="6"/>
      <c r="EO40" s="6"/>
      <c r="EQ40" s="6"/>
      <c r="ES40" s="6"/>
      <c r="EU40" s="6"/>
      <c r="EY40" s="6"/>
      <c r="FA40" s="6"/>
      <c r="FB40" s="6"/>
      <c r="FD40" s="6"/>
      <c r="FE40" s="6"/>
      <c r="FG40" s="6"/>
      <c r="FI40" s="6"/>
      <c r="FJ40" s="6"/>
      <c r="FL40" s="6"/>
      <c r="FN40" s="6"/>
      <c r="FP40" s="6"/>
      <c r="FR40" s="6"/>
      <c r="FT40" s="6"/>
      <c r="FV40" s="6"/>
      <c r="FX40" s="6"/>
      <c r="FZ40" s="6"/>
      <c r="GB40" s="6"/>
    </row>
    <row r="41" spans="1:184" x14ac:dyDescent="0.2">
      <c r="A41" s="327"/>
      <c r="B41" s="332" t="s">
        <v>86</v>
      </c>
      <c r="C41" s="325"/>
      <c r="D41" s="171"/>
      <c r="E41" s="106">
        <v>4</v>
      </c>
      <c r="G41" s="106">
        <v>2</v>
      </c>
      <c r="I41" s="106">
        <v>3</v>
      </c>
      <c r="K41" s="106">
        <v>2</v>
      </c>
      <c r="M41" s="106">
        <v>1</v>
      </c>
      <c r="N41" s="106">
        <v>1</v>
      </c>
      <c r="P41" s="106">
        <v>2</v>
      </c>
      <c r="R41" s="106">
        <v>2</v>
      </c>
      <c r="T41" s="106">
        <v>8</v>
      </c>
      <c r="V41" s="106">
        <v>5</v>
      </c>
      <c r="X41" s="106">
        <v>4</v>
      </c>
      <c r="Z41" s="106">
        <v>4</v>
      </c>
      <c r="AB41" s="106">
        <v>2</v>
      </c>
      <c r="AD41" s="106">
        <v>1</v>
      </c>
      <c r="AF41" s="106">
        <v>4</v>
      </c>
      <c r="AH41" s="106">
        <v>2</v>
      </c>
      <c r="AJ41" s="106">
        <v>2</v>
      </c>
      <c r="AL41" s="106">
        <v>1</v>
      </c>
      <c r="AN41" s="106">
        <v>1</v>
      </c>
      <c r="AO41" s="106">
        <v>1</v>
      </c>
      <c r="AQ41" s="106">
        <v>1</v>
      </c>
      <c r="AR41" s="106">
        <v>1</v>
      </c>
      <c r="AS41" s="106">
        <v>1</v>
      </c>
      <c r="AT41" s="106">
        <v>1</v>
      </c>
      <c r="AU41" s="106">
        <v>1</v>
      </c>
      <c r="AV41" s="106">
        <v>1</v>
      </c>
      <c r="AW41" s="106">
        <v>1</v>
      </c>
      <c r="AX41" s="106">
        <v>1</v>
      </c>
      <c r="AZ41" s="106">
        <v>1</v>
      </c>
      <c r="BB41" s="106">
        <v>2</v>
      </c>
      <c r="BC41" s="106">
        <v>2</v>
      </c>
      <c r="BD41" s="106">
        <v>2</v>
      </c>
      <c r="BF41" s="106">
        <v>1</v>
      </c>
      <c r="BH41" s="106">
        <v>1</v>
      </c>
      <c r="BJ41" s="106">
        <v>1</v>
      </c>
      <c r="BL41" s="106">
        <v>2</v>
      </c>
      <c r="BN41" s="106">
        <v>2</v>
      </c>
      <c r="BP41" s="106">
        <v>1</v>
      </c>
      <c r="BR41" s="106">
        <v>1</v>
      </c>
      <c r="BT41" s="106">
        <v>4</v>
      </c>
      <c r="BV41" s="106">
        <v>1</v>
      </c>
      <c r="BX41" s="106">
        <v>2</v>
      </c>
      <c r="BZ41" s="106">
        <v>3</v>
      </c>
      <c r="CB41" s="106">
        <v>2</v>
      </c>
      <c r="CD41" s="106">
        <v>1</v>
      </c>
      <c r="CF41" s="106">
        <v>3</v>
      </c>
      <c r="CH41" s="106">
        <v>1</v>
      </c>
      <c r="CJ41" s="106">
        <v>1</v>
      </c>
      <c r="CL41" s="106">
        <v>5</v>
      </c>
      <c r="CM41" s="106">
        <v>5</v>
      </c>
      <c r="CO41" s="106">
        <v>5</v>
      </c>
      <c r="CQ41" s="106">
        <v>1</v>
      </c>
      <c r="CS41" s="106">
        <v>1</v>
      </c>
      <c r="CU41" s="106">
        <v>2</v>
      </c>
      <c r="CW41" s="106">
        <v>2</v>
      </c>
      <c r="CY41" s="106">
        <v>5</v>
      </c>
      <c r="DA41" s="106">
        <v>5</v>
      </c>
      <c r="DC41" s="106">
        <v>3</v>
      </c>
      <c r="DE41" s="106">
        <v>1</v>
      </c>
      <c r="DG41" s="106">
        <v>2</v>
      </c>
      <c r="DI41" s="106">
        <v>1</v>
      </c>
      <c r="DK41" s="106">
        <v>1</v>
      </c>
      <c r="DL41" s="106">
        <v>1</v>
      </c>
      <c r="DN41" s="106">
        <v>4</v>
      </c>
      <c r="DP41" s="106">
        <v>2</v>
      </c>
      <c r="DR41" s="106">
        <v>4</v>
      </c>
      <c r="DT41" s="106">
        <v>1</v>
      </c>
      <c r="DV41" s="106">
        <v>1</v>
      </c>
      <c r="DX41" s="106">
        <v>1</v>
      </c>
      <c r="DY41" s="106">
        <v>1</v>
      </c>
      <c r="EA41" s="106">
        <v>1</v>
      </c>
      <c r="EC41" s="106">
        <v>1</v>
      </c>
      <c r="EE41" s="106">
        <v>1</v>
      </c>
      <c r="EG41" s="106">
        <v>1</v>
      </c>
      <c r="EI41" s="106">
        <v>1</v>
      </c>
      <c r="EK41" s="106">
        <v>2</v>
      </c>
      <c r="EM41" s="106">
        <v>1</v>
      </c>
      <c r="EO41" s="106">
        <v>4</v>
      </c>
      <c r="EQ41" s="106">
        <v>1</v>
      </c>
      <c r="ES41" s="106">
        <v>2</v>
      </c>
      <c r="EU41" s="106">
        <v>2</v>
      </c>
      <c r="EY41" s="106">
        <v>4</v>
      </c>
      <c r="FA41" s="106">
        <v>2</v>
      </c>
      <c r="FB41" s="106">
        <v>2</v>
      </c>
      <c r="FD41" s="106">
        <v>2</v>
      </c>
      <c r="FE41" s="106">
        <v>2</v>
      </c>
      <c r="FG41" s="106">
        <v>1</v>
      </c>
      <c r="FI41" s="106">
        <v>4</v>
      </c>
      <c r="FJ41" s="106">
        <v>4</v>
      </c>
      <c r="FL41" s="106">
        <v>2</v>
      </c>
      <c r="FN41" s="106">
        <v>1</v>
      </c>
      <c r="FP41" s="106">
        <v>4</v>
      </c>
      <c r="FR41" s="106">
        <v>2</v>
      </c>
      <c r="FT41" s="106">
        <v>4</v>
      </c>
      <c r="FV41" s="106">
        <v>4</v>
      </c>
      <c r="FX41" s="106">
        <v>10</v>
      </c>
      <c r="FZ41" s="106">
        <v>2</v>
      </c>
      <c r="GB41" s="106">
        <v>1</v>
      </c>
    </row>
    <row r="42" spans="1:184" x14ac:dyDescent="0.2">
      <c r="A42" s="327"/>
      <c r="B42" s="324" t="s">
        <v>29</v>
      </c>
      <c r="C42" s="325"/>
      <c r="D42" s="171"/>
      <c r="E42" s="77">
        <f>100*E41</f>
        <v>400</v>
      </c>
      <c r="G42" s="77">
        <f>100*G41</f>
        <v>200</v>
      </c>
      <c r="I42" s="77">
        <f>I41*100</f>
        <v>300</v>
      </c>
      <c r="K42" s="77">
        <f>100*K41</f>
        <v>200</v>
      </c>
      <c r="M42" s="77">
        <f>M41*100</f>
        <v>100</v>
      </c>
      <c r="N42" s="77">
        <f>N41*100</f>
        <v>100</v>
      </c>
      <c r="P42" s="77">
        <f>P41*100</f>
        <v>200</v>
      </c>
      <c r="R42" s="77">
        <f>R41*100</f>
        <v>200</v>
      </c>
      <c r="T42" s="77">
        <f>T41*100</f>
        <v>800</v>
      </c>
      <c r="V42" s="77">
        <f>V41*100</f>
        <v>500</v>
      </c>
      <c r="X42" s="77">
        <f>X41*100</f>
        <v>400</v>
      </c>
      <c r="Z42" s="77">
        <f>100*Z41</f>
        <v>400</v>
      </c>
      <c r="AB42" s="77">
        <f>100*AB41</f>
        <v>200</v>
      </c>
      <c r="AD42" s="77">
        <f>100*AD41</f>
        <v>100</v>
      </c>
      <c r="AF42" s="77">
        <f>AF41*100</f>
        <v>400</v>
      </c>
      <c r="AH42" s="77">
        <f>100*AH41</f>
        <v>200</v>
      </c>
      <c r="AJ42" s="77">
        <f>100*AJ41</f>
        <v>200</v>
      </c>
      <c r="AL42" s="77">
        <f>100*AL41</f>
        <v>100</v>
      </c>
      <c r="AN42" s="77">
        <f>AN41*100</f>
        <v>100</v>
      </c>
      <c r="AO42" s="77">
        <f>AO41*100</f>
        <v>100</v>
      </c>
      <c r="AQ42" s="77">
        <f t="shared" ref="AQ42:AX42" si="14">100*AQ41</f>
        <v>100</v>
      </c>
      <c r="AR42" s="77">
        <f t="shared" si="14"/>
        <v>100</v>
      </c>
      <c r="AS42" s="77">
        <f t="shared" si="14"/>
        <v>100</v>
      </c>
      <c r="AT42" s="77">
        <f t="shared" si="14"/>
        <v>100</v>
      </c>
      <c r="AU42" s="77">
        <f t="shared" si="14"/>
        <v>100</v>
      </c>
      <c r="AV42" s="77">
        <f t="shared" si="14"/>
        <v>100</v>
      </c>
      <c r="AW42" s="77">
        <f t="shared" si="14"/>
        <v>100</v>
      </c>
      <c r="AX42" s="77">
        <f t="shared" si="14"/>
        <v>100</v>
      </c>
      <c r="AZ42" s="77">
        <f>AZ41*100</f>
        <v>100</v>
      </c>
      <c r="BB42" s="77">
        <f>100*BB41</f>
        <v>200</v>
      </c>
      <c r="BC42" s="77">
        <f>100*BC41</f>
        <v>200</v>
      </c>
      <c r="BD42" s="77">
        <f>100*BD41</f>
        <v>200</v>
      </c>
      <c r="BF42" s="77">
        <f>100*BF41</f>
        <v>100</v>
      </c>
      <c r="BH42" s="77">
        <f>BH41*100</f>
        <v>100</v>
      </c>
      <c r="BJ42" s="77">
        <f>BJ41*100</f>
        <v>100</v>
      </c>
      <c r="BL42" s="77">
        <f>BL41*100</f>
        <v>200</v>
      </c>
      <c r="BN42" s="77">
        <f>BN41*100</f>
        <v>200</v>
      </c>
      <c r="BP42" s="77">
        <f>BP41*100</f>
        <v>100</v>
      </c>
      <c r="BR42" s="77">
        <f>BR41*100</f>
        <v>100</v>
      </c>
      <c r="BT42" s="77">
        <f>BT41*100</f>
        <v>400</v>
      </c>
      <c r="BV42" s="77">
        <f>100*BV41</f>
        <v>100</v>
      </c>
      <c r="BX42" s="77">
        <f>BX41*100</f>
        <v>200</v>
      </c>
      <c r="BZ42" s="77">
        <f>100*BZ41</f>
        <v>300</v>
      </c>
      <c r="CB42" s="77">
        <f>CB41*100</f>
        <v>200</v>
      </c>
      <c r="CD42" s="77">
        <f>CD41*100</f>
        <v>100</v>
      </c>
      <c r="CF42" s="77">
        <f>CF41*100</f>
        <v>300</v>
      </c>
      <c r="CH42" s="77">
        <f>CH41*100</f>
        <v>100</v>
      </c>
      <c r="CJ42" s="77">
        <f>CJ41*100</f>
        <v>100</v>
      </c>
      <c r="CL42" s="77">
        <f>CL41*100</f>
        <v>500</v>
      </c>
      <c r="CM42" s="77">
        <f>CM41*100</f>
        <v>500</v>
      </c>
      <c r="CO42" s="77">
        <f>CO41*100</f>
        <v>500</v>
      </c>
      <c r="CQ42" s="77">
        <f>CQ41*100</f>
        <v>100</v>
      </c>
      <c r="CS42" s="77">
        <f>CS41*100</f>
        <v>100</v>
      </c>
      <c r="CU42" s="77">
        <f>CU41*100</f>
        <v>200</v>
      </c>
      <c r="CW42" s="77">
        <f>CW41*100</f>
        <v>200</v>
      </c>
      <c r="CY42" s="77">
        <f>CY41*100</f>
        <v>500</v>
      </c>
      <c r="DA42" s="77">
        <f>DA41*100</f>
        <v>500</v>
      </c>
      <c r="DC42" s="77">
        <f>DC41*100</f>
        <v>300</v>
      </c>
      <c r="DE42" s="77">
        <f>DE41*100</f>
        <v>100</v>
      </c>
      <c r="DG42" s="77">
        <f>DG41*100</f>
        <v>200</v>
      </c>
      <c r="DI42" s="77">
        <f>DI41*100</f>
        <v>100</v>
      </c>
      <c r="DK42" s="77">
        <f>100*DK41</f>
        <v>100</v>
      </c>
      <c r="DL42" s="77">
        <f>100*DL41</f>
        <v>100</v>
      </c>
      <c r="DN42" s="77">
        <f>DN41*100</f>
        <v>400</v>
      </c>
      <c r="DP42" s="77">
        <f>DP41*100</f>
        <v>200</v>
      </c>
      <c r="DR42" s="77">
        <f>DR41*100</f>
        <v>400</v>
      </c>
      <c r="DT42" s="77">
        <f>DT41*100</f>
        <v>100</v>
      </c>
      <c r="DV42" s="77">
        <f>DV41*100</f>
        <v>100</v>
      </c>
      <c r="DX42" s="77">
        <f>100*DX41</f>
        <v>100</v>
      </c>
      <c r="DY42" s="77">
        <f>100*DY41</f>
        <v>100</v>
      </c>
      <c r="EA42" s="77">
        <f>EA41*100</f>
        <v>100</v>
      </c>
      <c r="EC42" s="77">
        <f>100*EC41</f>
        <v>100</v>
      </c>
      <c r="EE42" s="77">
        <f>EE41*100</f>
        <v>100</v>
      </c>
      <c r="EG42" s="77">
        <f>EG41*100</f>
        <v>100</v>
      </c>
      <c r="EI42" s="77">
        <f>100*EI41</f>
        <v>100</v>
      </c>
      <c r="EK42" s="77">
        <f>100*EK41</f>
        <v>200</v>
      </c>
      <c r="EM42" s="77">
        <f>EM41*100</f>
        <v>100</v>
      </c>
      <c r="EO42" s="77">
        <f>100*EO41</f>
        <v>400</v>
      </c>
      <c r="EQ42" s="77">
        <f>EQ41*100</f>
        <v>100</v>
      </c>
      <c r="ES42" s="77">
        <f>100*ES41</f>
        <v>200</v>
      </c>
      <c r="EU42" s="77">
        <f>100*EU41</f>
        <v>200</v>
      </c>
      <c r="EY42" s="77">
        <f>EY41*100</f>
        <v>400</v>
      </c>
      <c r="FA42" s="77">
        <f>FA41*100</f>
        <v>200</v>
      </c>
      <c r="FB42" s="77">
        <f>FB41*100</f>
        <v>200</v>
      </c>
      <c r="FD42" s="77">
        <f>FD41*100</f>
        <v>200</v>
      </c>
      <c r="FE42" s="77">
        <f>FE41*100</f>
        <v>200</v>
      </c>
      <c r="FG42" s="77">
        <f>FG41*100</f>
        <v>100</v>
      </c>
      <c r="FI42" s="77">
        <f>100*FI41</f>
        <v>400</v>
      </c>
      <c r="FJ42" s="77">
        <f>100*FJ41</f>
        <v>400</v>
      </c>
      <c r="FL42" s="77">
        <f>FL41*100</f>
        <v>200</v>
      </c>
      <c r="FN42" s="77">
        <f>FN41*100</f>
        <v>100</v>
      </c>
      <c r="FP42" s="77">
        <f>FP41*100</f>
        <v>400</v>
      </c>
      <c r="FR42" s="77">
        <f>FR41*100</f>
        <v>200</v>
      </c>
      <c r="FT42" s="77">
        <f>100*FT41</f>
        <v>400</v>
      </c>
      <c r="FV42" s="77">
        <f>FV41*100</f>
        <v>400</v>
      </c>
      <c r="FX42" s="77">
        <f>FX41*100</f>
        <v>1000</v>
      </c>
      <c r="FZ42" s="77">
        <f>FZ41*100</f>
        <v>200</v>
      </c>
      <c r="GB42" s="77">
        <f>GB41*100</f>
        <v>100</v>
      </c>
    </row>
    <row r="43" spans="1:184" x14ac:dyDescent="0.2">
      <c r="A43" s="327"/>
      <c r="B43" s="361" t="s">
        <v>79</v>
      </c>
      <c r="C43" s="360"/>
      <c r="D43" s="183"/>
      <c r="E43" s="78">
        <f>E23*E42</f>
        <v>46.14</v>
      </c>
      <c r="G43" s="78">
        <f>G23*G42</f>
        <v>25.070000000000004</v>
      </c>
      <c r="I43" s="78">
        <f>I23*I42</f>
        <v>61.605000000000004</v>
      </c>
      <c r="K43" s="78">
        <f>K23*K42</f>
        <v>93.07</v>
      </c>
      <c r="M43" s="78">
        <f>M23*M42</f>
        <v>51.534999999999997</v>
      </c>
      <c r="N43" s="78">
        <f>N23*N42</f>
        <v>-1.4650000000000001</v>
      </c>
      <c r="P43" s="78">
        <f>P23*P42</f>
        <v>15.07</v>
      </c>
      <c r="R43" s="78">
        <f>R23*R42</f>
        <v>35.07</v>
      </c>
      <c r="T43" s="78">
        <f>T23*T42</f>
        <v>44.279999999999994</v>
      </c>
      <c r="V43" s="78">
        <f>V23*V42</f>
        <v>132.67500000000001</v>
      </c>
      <c r="X43" s="78">
        <f>X23*X42</f>
        <v>30.14</v>
      </c>
      <c r="Z43" s="78">
        <f>Z23*Z42</f>
        <v>226.13999999999996</v>
      </c>
      <c r="AB43" s="78">
        <f>AB23*AB42</f>
        <v>287.07</v>
      </c>
      <c r="AD43" s="78">
        <f>AD23*AD42</f>
        <v>99.534999999999997</v>
      </c>
      <c r="AF43" s="78">
        <f>AF23*AF42</f>
        <v>38.14</v>
      </c>
      <c r="AH43" s="78">
        <f>AH23*AH42</f>
        <v>157.07</v>
      </c>
      <c r="AJ43" s="78">
        <f>AJ23*AJ42</f>
        <v>129.07</v>
      </c>
      <c r="AL43" s="78">
        <f>AL23*AL42</f>
        <v>22.535000000000004</v>
      </c>
      <c r="AN43" s="78">
        <f>AN23*AN42</f>
        <v>23.535</v>
      </c>
      <c r="AO43" s="78">
        <f>AO23*AO42</f>
        <v>104.535</v>
      </c>
      <c r="AQ43" s="78">
        <f t="shared" ref="AQ43:AX43" si="15">AQ23*AQ42</f>
        <v>194.535</v>
      </c>
      <c r="AR43" s="78">
        <f t="shared" si="15"/>
        <v>389.53500000000003</v>
      </c>
      <c r="AS43" s="78">
        <f t="shared" si="15"/>
        <v>904.53500000000008</v>
      </c>
      <c r="AT43" s="78">
        <f t="shared" si="15"/>
        <v>454.53500000000003</v>
      </c>
      <c r="AU43" s="78">
        <f t="shared" si="15"/>
        <v>149.535</v>
      </c>
      <c r="AV43" s="78">
        <f t="shared" si="15"/>
        <v>224.53500000000003</v>
      </c>
      <c r="AW43" s="78">
        <f t="shared" si="15"/>
        <v>24.535</v>
      </c>
      <c r="AX43" s="78">
        <f t="shared" si="15"/>
        <v>54.534999999999997</v>
      </c>
      <c r="AZ43" s="78">
        <f>AZ23*AZ42</f>
        <v>51.534999999999997</v>
      </c>
      <c r="BB43" s="78">
        <f>BB23*BB42</f>
        <v>243.07</v>
      </c>
      <c r="BC43" s="78">
        <f>BC23*BC42</f>
        <v>279.07</v>
      </c>
      <c r="BD43" s="78">
        <f>BD23*BD42</f>
        <v>553.07000000000005</v>
      </c>
      <c r="BF43" s="78">
        <f>BF23*BF42</f>
        <v>91.534999999999997</v>
      </c>
      <c r="BH43" s="78">
        <f>BH23*BH42</f>
        <v>74.534999999999997</v>
      </c>
      <c r="BJ43" s="78">
        <f>BJ23*BJ42</f>
        <v>31.535000000000004</v>
      </c>
      <c r="BL43" s="78">
        <f>BL23*BL42</f>
        <v>25.070000000000004</v>
      </c>
      <c r="BN43" s="78">
        <f>BN23*BN42</f>
        <v>55.070000000000007</v>
      </c>
      <c r="BP43" s="78">
        <f>BP23*BP42</f>
        <v>11.535</v>
      </c>
      <c r="BR43" s="78">
        <f>BR23*BR42</f>
        <v>41.534999999999997</v>
      </c>
      <c r="BT43" s="78">
        <f>BT23*BT42</f>
        <v>82.14</v>
      </c>
      <c r="BV43" s="78">
        <f>BV23*BV42</f>
        <v>73.534999999999997</v>
      </c>
      <c r="BX43" s="78">
        <f>BX23*BX42</f>
        <v>47.07</v>
      </c>
      <c r="BZ43" s="78">
        <f>BZ23*BZ42</f>
        <v>391.60500000000002</v>
      </c>
      <c r="CB43" s="78">
        <f>CB23*CB42</f>
        <v>33.070000000000007</v>
      </c>
      <c r="CD43" s="78">
        <f>CD23*CD42</f>
        <v>59.534999999999997</v>
      </c>
      <c r="CF43" s="78">
        <f>CF23*CF42</f>
        <v>34.604999999999997</v>
      </c>
      <c r="CH43" s="78">
        <f>CH23*CH42</f>
        <v>72.534999999999997</v>
      </c>
      <c r="CJ43" s="78">
        <f>CJ23*CJ42</f>
        <v>18.535</v>
      </c>
      <c r="CL43" s="78">
        <f>CL23*CL42</f>
        <v>147.67500000000001</v>
      </c>
      <c r="CM43" s="78">
        <f>CM23*CM42</f>
        <v>77.675000000000011</v>
      </c>
      <c r="CO43" s="78">
        <f>CO23*CO42</f>
        <v>77.675000000000011</v>
      </c>
      <c r="CQ43" s="78">
        <f>CQ23*CQ42</f>
        <v>13.535000000000002</v>
      </c>
      <c r="CS43" s="78">
        <f>CS23*CS42</f>
        <v>150.535</v>
      </c>
      <c r="CU43" s="78">
        <f>CU23*CU42</f>
        <v>49.07</v>
      </c>
      <c r="CW43" s="78">
        <f>CW23*CW42</f>
        <v>35.07</v>
      </c>
      <c r="CY43" s="78">
        <f>CY23*CY42</f>
        <v>117.675</v>
      </c>
      <c r="DA43" s="78">
        <f>DA23*DA42</f>
        <v>97.675000000000011</v>
      </c>
      <c r="DC43" s="78">
        <f>DC23*DC42</f>
        <v>34.604999999999997</v>
      </c>
      <c r="DE43" s="78">
        <f>DE23*DE42</f>
        <v>62.534999999999997</v>
      </c>
      <c r="DG43" s="78">
        <f>DG23*DG42</f>
        <v>285.07</v>
      </c>
      <c r="DI43" s="78">
        <f>DI23*DI42</f>
        <v>54.534999999999997</v>
      </c>
      <c r="DK43" s="78">
        <f>DK23*DK42</f>
        <v>21.535</v>
      </c>
      <c r="DL43" s="78">
        <f>DL23*DL42</f>
        <v>17.535</v>
      </c>
      <c r="DN43" s="78">
        <f>DN23*DN42</f>
        <v>78.140000000000015</v>
      </c>
      <c r="DP43" s="78">
        <f>DP23*DP42</f>
        <v>11.069999999999999</v>
      </c>
      <c r="DR43" s="78">
        <f>DR23*DR42</f>
        <v>138.13999999999999</v>
      </c>
      <c r="DT43" s="78">
        <f>DT23*DT42</f>
        <v>119.535</v>
      </c>
      <c r="DV43" s="78">
        <f>DV23*DV42</f>
        <v>48.535000000000004</v>
      </c>
      <c r="DX43" s="78">
        <f>DX23*DX42</f>
        <v>170.535</v>
      </c>
      <c r="DY43" s="78">
        <f>DY23*DY42</f>
        <v>26.535000000000004</v>
      </c>
      <c r="EA43" s="78">
        <f>EA23*EA42</f>
        <v>19.535000000000004</v>
      </c>
      <c r="EC43" s="78">
        <f>EC23*EC42</f>
        <v>90.534999999999997</v>
      </c>
      <c r="EE43" s="78">
        <f>EE23*EE42</f>
        <v>67.534999999999997</v>
      </c>
      <c r="EG43" s="78">
        <f>EG23*EG42</f>
        <v>429.53500000000003</v>
      </c>
      <c r="EI43" s="78">
        <f>EI23*EI42</f>
        <v>219.53500000000003</v>
      </c>
      <c r="EK43" s="78">
        <f>EK23*EK42</f>
        <v>457.17999999999995</v>
      </c>
      <c r="EM43" s="78">
        <f>EM23*EM42</f>
        <v>134.59</v>
      </c>
      <c r="EO43" s="78">
        <f>EO23*EO42</f>
        <v>758.36</v>
      </c>
      <c r="EQ43" s="78">
        <f>EQ23*EQ42</f>
        <v>186.59</v>
      </c>
      <c r="ES43" s="78">
        <f>ES23*ES42</f>
        <v>533.17999999999995</v>
      </c>
      <c r="EU43" s="78">
        <f>EU23*EU42</f>
        <v>561.17999999999995</v>
      </c>
      <c r="EY43" s="78">
        <f>EY23*EY42</f>
        <v>154.14000000000001</v>
      </c>
      <c r="FA43" s="78">
        <f>FA23*FA42</f>
        <v>129.07</v>
      </c>
      <c r="FB43" s="78">
        <f>FB23*FB42</f>
        <v>53.070000000000007</v>
      </c>
      <c r="FD43" s="78">
        <f>FD23*FD42</f>
        <v>129.07</v>
      </c>
      <c r="FE43" s="78">
        <f>FE23*FE42</f>
        <v>43.07</v>
      </c>
      <c r="FG43" s="78">
        <f>FG23*FG42</f>
        <v>25.590000000000003</v>
      </c>
      <c r="FI43" s="78">
        <f>FI23*FI42</f>
        <v>1538.36</v>
      </c>
      <c r="FJ43" s="78">
        <f>FJ23*FJ42</f>
        <v>2098.36</v>
      </c>
      <c r="FL43" s="78">
        <f>FL23*FL42</f>
        <v>201.18</v>
      </c>
      <c r="FN43" s="78">
        <f>FN23*FN42</f>
        <v>15.590000000000002</v>
      </c>
      <c r="FP43" s="78">
        <f>FP23*FP42</f>
        <v>62.360000000000007</v>
      </c>
      <c r="FR43" s="78">
        <f>FR23*FR42</f>
        <v>57.18</v>
      </c>
      <c r="FT43" s="78">
        <f>FT23*FT42</f>
        <v>2400</v>
      </c>
      <c r="FV43" s="78">
        <f>FV23*FV42</f>
        <v>42.36</v>
      </c>
      <c r="FX43" s="78">
        <f>FX23*FX42</f>
        <v>65.900000000000006</v>
      </c>
      <c r="FZ43" s="78">
        <f>FZ23*FZ42</f>
        <v>39.180000000000007</v>
      </c>
      <c r="GB43" s="78">
        <f>GB23*GB42</f>
        <v>19.590000000000003</v>
      </c>
    </row>
    <row r="44" spans="1:184" x14ac:dyDescent="0.2">
      <c r="A44" s="327"/>
      <c r="B44" s="362" t="s">
        <v>78</v>
      </c>
      <c r="C44" s="363"/>
      <c r="D44" s="184"/>
      <c r="E44" s="79">
        <f>E24*E42</f>
        <v>10465.86</v>
      </c>
      <c r="G44" s="79">
        <f>G24*G42</f>
        <v>7666.93</v>
      </c>
      <c r="I44" s="79">
        <f>I42*I24</f>
        <v>10738.394999999999</v>
      </c>
      <c r="K44" s="79">
        <f>K24*K42</f>
        <v>7416.9299999999994</v>
      </c>
      <c r="M44" s="79">
        <f>M42*M24</f>
        <v>7248.4650000000001</v>
      </c>
      <c r="N44" s="79">
        <f>N42*N24</f>
        <v>7201.4650000000001</v>
      </c>
      <c r="P44" s="79">
        <f>P42*P24</f>
        <v>5284.93</v>
      </c>
      <c r="R44" s="79">
        <f>R42*R24</f>
        <v>2964.93</v>
      </c>
      <c r="T44" s="79">
        <f>T42*T24</f>
        <v>22355.72</v>
      </c>
      <c r="V44" s="79">
        <f>V42*V24</f>
        <v>19617.325000000001</v>
      </c>
      <c r="X44" s="79">
        <f>X42*X24</f>
        <v>11369.86</v>
      </c>
      <c r="Z44" s="79">
        <f>Z24*Z42</f>
        <v>11173.86</v>
      </c>
      <c r="AB44" s="79">
        <f>AB24*AB42</f>
        <v>66712.929999999993</v>
      </c>
      <c r="AD44" s="79">
        <f>AD24*AD42</f>
        <v>7900.4650000000001</v>
      </c>
      <c r="AF44" s="79">
        <f>AF42*AF24</f>
        <v>15361.859999999999</v>
      </c>
      <c r="AH44" s="79">
        <f>AH24*AH42</f>
        <v>55842.93</v>
      </c>
      <c r="AJ44" s="79">
        <f>AJ24*AJ42</f>
        <v>54870.93</v>
      </c>
      <c r="AL44" s="79">
        <f>AL24*AL42</f>
        <v>7977.4649999999992</v>
      </c>
      <c r="AN44" s="79">
        <f>AN42*AN24</f>
        <v>7176.4650000000001</v>
      </c>
      <c r="AO44" s="79">
        <f>AO42*AO24</f>
        <v>6595.4650000000001</v>
      </c>
      <c r="AQ44" s="79">
        <f t="shared" ref="AQ44:AX44" si="16">AQ24*AQ42</f>
        <v>26055.464999999997</v>
      </c>
      <c r="AR44" s="79">
        <f t="shared" si="16"/>
        <v>27610.465</v>
      </c>
      <c r="AS44" s="79">
        <f t="shared" si="16"/>
        <v>27095.465</v>
      </c>
      <c r="AT44" s="79">
        <f t="shared" si="16"/>
        <v>28045.465</v>
      </c>
      <c r="AU44" s="79">
        <f t="shared" si="16"/>
        <v>29350.465000000004</v>
      </c>
      <c r="AV44" s="79">
        <f t="shared" si="16"/>
        <v>31775.465000000004</v>
      </c>
      <c r="AW44" s="79">
        <f t="shared" si="16"/>
        <v>33725.465000000004</v>
      </c>
      <c r="AX44" s="79">
        <f t="shared" si="16"/>
        <v>34445.465000000004</v>
      </c>
      <c r="AZ44" s="79">
        <f>AZ42*AZ24</f>
        <v>11548.465</v>
      </c>
      <c r="BB44" s="79">
        <f>BB24*BB42</f>
        <v>52756.93</v>
      </c>
      <c r="BC44" s="79">
        <f>BC24*BC42</f>
        <v>55720.93</v>
      </c>
      <c r="BD44" s="79">
        <f>BD24*BD42</f>
        <v>53446.93</v>
      </c>
      <c r="BF44" s="79">
        <f>BF24*BF42</f>
        <v>26908.465</v>
      </c>
      <c r="BH44" s="79">
        <f>BH42*BH24</f>
        <v>11925.465</v>
      </c>
      <c r="BJ44" s="79">
        <f>BJ42*BJ24</f>
        <v>7068.4650000000001</v>
      </c>
      <c r="BL44" s="79">
        <f>BL42*BL24</f>
        <v>5874.9299999999994</v>
      </c>
      <c r="BN44" s="79">
        <f>BN42*BN24</f>
        <v>20744.93</v>
      </c>
      <c r="BP44" s="79">
        <f>BP42*BP24</f>
        <v>4238.4650000000001</v>
      </c>
      <c r="BR44" s="79">
        <f>BR42*BR24</f>
        <v>3008.4650000000001</v>
      </c>
      <c r="BT44" s="79">
        <f>BT42*BT24</f>
        <v>14517.859999999999</v>
      </c>
      <c r="BV44" s="79">
        <f>BV24*BV42</f>
        <v>2676.4650000000001</v>
      </c>
      <c r="BX44" s="79">
        <f>BX42*BX24</f>
        <v>9352.93</v>
      </c>
      <c r="BZ44" s="79">
        <f>BZ24*BZ42</f>
        <v>86608.395000000004</v>
      </c>
      <c r="CB44" s="79">
        <f>CB42*CB24</f>
        <v>5666.93</v>
      </c>
      <c r="CD44" s="79">
        <f>CD42*CD24</f>
        <v>4340.4649999999992</v>
      </c>
      <c r="CF44" s="79">
        <f>CF42*CF24</f>
        <v>14065.395</v>
      </c>
      <c r="CH44" s="79">
        <f>CH42*CH24</f>
        <v>29927.465</v>
      </c>
      <c r="CJ44" s="79">
        <f>CJ42*CJ24</f>
        <v>2831.4650000000001</v>
      </c>
      <c r="CL44" s="79">
        <f>CL42*CL24</f>
        <v>22852.325000000001</v>
      </c>
      <c r="CM44" s="79">
        <f>CM42*CM24</f>
        <v>22672.325000000001</v>
      </c>
      <c r="CO44" s="79">
        <f>CO42*CO24</f>
        <v>14172.325000000001</v>
      </c>
      <c r="CQ44" s="79">
        <f>CQ42*CQ24</f>
        <v>1786.4650000000001</v>
      </c>
      <c r="CS44" s="79">
        <f>CS42*CS24</f>
        <v>24599.465</v>
      </c>
      <c r="CU44" s="79">
        <f>CU42*CU24</f>
        <v>8750.93</v>
      </c>
      <c r="CW44" s="79">
        <f>CW42*CW24</f>
        <v>5764.9299999999994</v>
      </c>
      <c r="CY44" s="79">
        <f>CY42*CY24</f>
        <v>15132.324999999999</v>
      </c>
      <c r="DA44" s="79">
        <f>DA42*DA24</f>
        <v>24652.325000000001</v>
      </c>
      <c r="DC44" s="79">
        <f>DC42*DC24</f>
        <v>14815.395</v>
      </c>
      <c r="DE44" s="79">
        <f>DE42*DE24</f>
        <v>10437.465</v>
      </c>
      <c r="DG44" s="79">
        <f>DG42*DG24</f>
        <v>41714.93</v>
      </c>
      <c r="DI44" s="79">
        <f>DI42*DI24</f>
        <v>1445.4650000000001</v>
      </c>
      <c r="DK44" s="79">
        <f>DK24*DK42</f>
        <v>6978.4650000000001</v>
      </c>
      <c r="DL44" s="79">
        <f>DL24*DL42</f>
        <v>7982.4650000000001</v>
      </c>
      <c r="DN44" s="79">
        <f>DN42*DN24</f>
        <v>12721.859999999999</v>
      </c>
      <c r="DP44" s="79">
        <f>DP42*DP24</f>
        <v>10088.93</v>
      </c>
      <c r="DR44" s="79">
        <f>DR42*DR24</f>
        <v>19261.859999999997</v>
      </c>
      <c r="DT44" s="79">
        <f>DT42*DT24</f>
        <v>21630.465</v>
      </c>
      <c r="DV44" s="79">
        <f>DV42*DV24</f>
        <v>9751.4650000000001</v>
      </c>
      <c r="DX44" s="79">
        <f>DX24*DX42</f>
        <v>32079.465</v>
      </c>
      <c r="DY44" s="79">
        <f>DY24*DY42</f>
        <v>34473.464999999997</v>
      </c>
      <c r="EA44" s="79">
        <f>EA42*EA24</f>
        <v>2980.4649999999997</v>
      </c>
      <c r="EC44" s="79">
        <f>EC24*EC42</f>
        <v>33909.464999999997</v>
      </c>
      <c r="EE44" s="79">
        <f>EE42*EE24</f>
        <v>11032.465</v>
      </c>
      <c r="EG44" s="79">
        <f>EG42*EG24</f>
        <v>66070.464999999997</v>
      </c>
      <c r="EI44" s="79">
        <f>EI24*EI42</f>
        <v>37780.464999999997</v>
      </c>
      <c r="EK44" s="79">
        <f>EK24*EK42</f>
        <v>79542.819999999992</v>
      </c>
      <c r="EM44" s="79">
        <f>EM42*EM24</f>
        <v>25615.410000000003</v>
      </c>
      <c r="EO44" s="79">
        <f>EO24*EO42</f>
        <v>175241.64</v>
      </c>
      <c r="EQ44" s="79">
        <f>EQ42*EQ24</f>
        <v>32813.409999999996</v>
      </c>
      <c r="ES44" s="79">
        <f>ES24*ES42</f>
        <v>96966.819999999992</v>
      </c>
      <c r="EU44" s="79">
        <f>EU24*EU42</f>
        <v>96938.819999999992</v>
      </c>
      <c r="EY44" s="79">
        <f>EY42*EY24</f>
        <v>27445.86</v>
      </c>
      <c r="FA44" s="79">
        <f>FA42*FA24</f>
        <v>14670.930000000002</v>
      </c>
      <c r="FB44" s="79">
        <f>FB42*FB24</f>
        <v>14346.93</v>
      </c>
      <c r="FD44" s="79">
        <f>FD42*FD24</f>
        <v>14270.930000000002</v>
      </c>
      <c r="FE44" s="79">
        <f>FE42*FE24</f>
        <v>13956.93</v>
      </c>
      <c r="FG44" s="79">
        <f>FG42*FG24</f>
        <v>3974.4100000000003</v>
      </c>
      <c r="FI44" s="79">
        <f>FI24*FI42</f>
        <v>198461.64</v>
      </c>
      <c r="FJ44" s="79">
        <f>FJ24*FJ42</f>
        <v>187901.63999999998</v>
      </c>
      <c r="FL44" s="79">
        <f>FL42*FL24</f>
        <v>8698.82</v>
      </c>
      <c r="FN44" s="79">
        <f>FN42*FN24</f>
        <v>3934.41</v>
      </c>
      <c r="FP44" s="79">
        <f>FP42*FP24</f>
        <v>6337.6399999999994</v>
      </c>
      <c r="FR44" s="79">
        <f>FR42*FR24</f>
        <v>10942.82</v>
      </c>
      <c r="FT44" s="79">
        <f>FT24*FT42</f>
        <v>197600</v>
      </c>
      <c r="FV44" s="79">
        <f>FV42*FV24</f>
        <v>15957.640000000001</v>
      </c>
      <c r="FX44" s="79">
        <f>FX42*FX24</f>
        <v>10434.1</v>
      </c>
      <c r="FZ44" s="79">
        <f>FZ42*FZ24</f>
        <v>12960.820000000002</v>
      </c>
      <c r="GB44" s="79">
        <f>GB42*GB24</f>
        <v>1380.41</v>
      </c>
    </row>
    <row r="45" spans="1:184" x14ac:dyDescent="0.2">
      <c r="A45" s="327"/>
      <c r="B45" s="362" t="s">
        <v>66</v>
      </c>
      <c r="C45" s="363"/>
      <c r="D45" s="185"/>
      <c r="E45" s="78">
        <f>SUMIF(57:57,"Open",26:26)-SUMIF(57:57,"IC OPEN",26:26)</f>
        <v>51675.79</v>
      </c>
      <c r="G45" s="78">
        <f>SUMIF(57:57,"Open",26:26)-SUMIF(57:57,"IC OPEN",26:26)</f>
        <v>51675.79</v>
      </c>
      <c r="I45" s="78">
        <f>SUMIF(57:57,"Open",26:26)-SUMIF(57:57,"IC OPEN",26:26)</f>
        <v>51675.79</v>
      </c>
      <c r="K45" s="78">
        <f>SUMIF(57:57,"Open",26:26)-SUMIF(57:57,"IC OPEN",26:26)</f>
        <v>51675.79</v>
      </c>
      <c r="M45" s="78">
        <f>SUMIF(57:57,"Open",26:26)-SUMIF(57:57,"IC OPEN",26:26)</f>
        <v>51675.79</v>
      </c>
      <c r="N45" s="78">
        <f>SUMIF(57:57,"Open",26:26)-SUMIF(57:57,"IC OPEN",26:26)</f>
        <v>51675.79</v>
      </c>
      <c r="P45" s="78">
        <f>SUMIF(57:57,"Open",26:26)-SUMIF(57:57,"IC OPEN",26:26)</f>
        <v>51675.79</v>
      </c>
      <c r="R45" s="78">
        <f>SUMIF(57:57,"Open",26:26)-SUMIF(57:57,"IC OPEN",26:26)</f>
        <v>51675.79</v>
      </c>
      <c r="T45" s="78">
        <f>SUMIF(57:57,"Open",26:26)-SUMIF(57:57,"IC OPEN",26:26)</f>
        <v>51675.79</v>
      </c>
      <c r="V45" s="78">
        <f>SUMIF(57:57,"Open",26:26)-SUMIF(57:57,"IC OPEN",26:26)</f>
        <v>51675.79</v>
      </c>
      <c r="X45" s="78">
        <f>SUMIF(57:57,"Open",26:26)-SUMIF(57:57,"IC OPEN",26:26)</f>
        <v>51675.79</v>
      </c>
      <c r="Z45" s="78">
        <f>SUMIF(57:57,"Open",26:26)-SUMIF(57:57,"IC OPEN",26:26)</f>
        <v>51675.79</v>
      </c>
      <c r="AB45" s="78">
        <f>SUMIF(57:57,"Open",26:26)-SUMIF(57:57,"IC OPEN",26:26)</f>
        <v>51675.79</v>
      </c>
      <c r="AD45" s="78">
        <f>SUMIF(57:57,"Open",26:26)-SUMIF(57:57,"IC OPEN",26:26)</f>
        <v>51675.79</v>
      </c>
      <c r="AF45" s="78">
        <f>SUMIF(57:57,"Open",26:26)-SUMIF(57:57,"IC OPEN",26:26)</f>
        <v>51675.79</v>
      </c>
      <c r="AH45" s="78">
        <f>SUMIF(57:57,"Open",26:26)-SUMIF(57:57,"IC OPEN",26:26)</f>
        <v>51675.79</v>
      </c>
      <c r="AJ45" s="78">
        <f>SUMIF(57:57,"Open",26:26)-SUMIF(57:57,"IC OPEN",26:26)</f>
        <v>51675.79</v>
      </c>
      <c r="AL45" s="78">
        <f>SUMIF(57:57,"Open",26:26)-SUMIF(57:57,"IC OPEN",26:26)</f>
        <v>51675.79</v>
      </c>
      <c r="AN45" s="78">
        <f>SUMIF(57:57,"Open",26:26)-SUMIF(57:57,"IC OPEN",26:26)</f>
        <v>51675.79</v>
      </c>
      <c r="AO45" s="78">
        <f>SUMIF(57:57,"Open",26:26)-SUMIF(57:57,"IC OPEN",26:26)</f>
        <v>51675.79</v>
      </c>
      <c r="AQ45" s="78">
        <f t="shared" ref="AQ45:AX45" si="17">SUMIF(57:57,"Open",26:26)-SUMIF(57:57,"IC OPEN",26:26)</f>
        <v>51675.79</v>
      </c>
      <c r="AR45" s="78">
        <f t="shared" si="17"/>
        <v>51675.79</v>
      </c>
      <c r="AS45" s="78">
        <f t="shared" si="17"/>
        <v>51675.79</v>
      </c>
      <c r="AT45" s="78">
        <f t="shared" si="17"/>
        <v>51675.79</v>
      </c>
      <c r="AU45" s="78">
        <f t="shared" si="17"/>
        <v>51675.79</v>
      </c>
      <c r="AV45" s="78">
        <f t="shared" si="17"/>
        <v>51675.79</v>
      </c>
      <c r="AW45" s="78">
        <f t="shared" si="17"/>
        <v>51675.79</v>
      </c>
      <c r="AX45" s="78">
        <f t="shared" si="17"/>
        <v>51675.79</v>
      </c>
      <c r="AZ45" s="78">
        <f>SUMIF(57:57,"Open",26:26)-SUMIF(57:57,"IC OPEN",26:26)</f>
        <v>51675.79</v>
      </c>
      <c r="BB45" s="78">
        <f>SUMIF(57:57,"Open",26:26)-SUMIF(57:57,"IC OPEN",26:26)</f>
        <v>51675.79</v>
      </c>
      <c r="BC45" s="78">
        <f>SUMIF(57:57,"Open",26:26)-SUMIF(57:57,"IC OPEN",26:26)</f>
        <v>51675.79</v>
      </c>
      <c r="BD45" s="78">
        <f>SUMIF(57:57,"Open",26:26)-SUMIF(57:57,"IC OPEN",26:26)</f>
        <v>51675.79</v>
      </c>
      <c r="BF45" s="78">
        <f>SUMIF(57:57,"Open",26:26)-SUMIF(57:57,"IC OPEN",26:26)</f>
        <v>51675.79</v>
      </c>
      <c r="BH45" s="78">
        <f>SUMIF(57:57,"Open",26:26)-SUMIF(57:57,"IC OPEN",26:26)</f>
        <v>51675.79</v>
      </c>
      <c r="BJ45" s="78">
        <f>SUMIF(57:57,"Open",26:26)-SUMIF(57:57,"IC OPEN",26:26)</f>
        <v>51675.79</v>
      </c>
      <c r="BL45" s="78">
        <f>SUMIF(57:57,"Open",26:26)-SUMIF(57:57,"IC OPEN",26:26)</f>
        <v>51675.79</v>
      </c>
      <c r="BN45" s="78">
        <f>SUMIF(57:57,"Open",26:26)-SUMIF(57:57,"IC OPEN",26:26)</f>
        <v>51675.79</v>
      </c>
      <c r="BP45" s="78">
        <f>SUMIF(57:57,"Open",26:26)-SUMIF(57:57,"IC OPEN",26:26)</f>
        <v>51675.79</v>
      </c>
      <c r="BR45" s="78">
        <f>SUMIF(57:57,"Open",26:26)-SUMIF(57:57,"IC OPEN",26:26)</f>
        <v>51675.79</v>
      </c>
      <c r="BT45" s="78">
        <f>SUMIF(57:57,"Open",26:26)-SUMIF(57:57,"IC OPEN",26:26)</f>
        <v>51675.79</v>
      </c>
      <c r="BV45" s="78">
        <f>SUMIF(57:57,"Open",26:26)-SUMIF(57:57,"IC OPEN",26:26)</f>
        <v>51675.79</v>
      </c>
      <c r="BX45" s="78">
        <f>SUMIF(57:57,"Open",26:26)-SUMIF(57:57,"IC OPEN",26:26)</f>
        <v>51675.79</v>
      </c>
      <c r="BZ45" s="78">
        <f>SUMIF(57:57,"Open",26:26)-SUMIF(57:57,"IC OPEN",26:26)</f>
        <v>51675.79</v>
      </c>
      <c r="CB45" s="78">
        <f>SUMIF(57:57,"Open",26:26)-SUMIF(57:57,"IC OPEN",26:26)</f>
        <v>51675.79</v>
      </c>
      <c r="CD45" s="78">
        <f>SUMIF(57:57,"Open",26:26)-SUMIF(57:57,"IC OPEN",26:26)</f>
        <v>51675.79</v>
      </c>
      <c r="CF45" s="78">
        <f>SUMIF(57:57,"Open",26:26)-SUMIF(57:57,"IC OPEN",26:26)</f>
        <v>51675.79</v>
      </c>
      <c r="CH45" s="78">
        <f>SUMIF(57:57,"Open",26:26)-SUMIF(57:57,"IC OPEN",26:26)</f>
        <v>51675.79</v>
      </c>
      <c r="CJ45" s="78">
        <f>SUMIF(57:57,"Open",26:26)-SUMIF(57:57,"IC OPEN",26:26)</f>
        <v>51675.79</v>
      </c>
      <c r="CL45" s="78">
        <f>SUMIF(57:57,"Open",26:26)-SUMIF(57:57,"IC OPEN",26:26)</f>
        <v>51675.79</v>
      </c>
      <c r="CM45" s="78">
        <f>SUMIF(57:57,"Open",26:26)-SUMIF(57:57,"IC OPEN",26:26)</f>
        <v>51675.79</v>
      </c>
      <c r="CO45" s="78">
        <f>SUMIF(57:57,"Open",26:26)-SUMIF(57:57,"IC OPEN",26:26)</f>
        <v>51675.79</v>
      </c>
      <c r="CQ45" s="78">
        <f>SUMIF(57:57,"Open",26:26)-SUMIF(57:57,"IC OPEN",26:26)</f>
        <v>51675.79</v>
      </c>
      <c r="CS45" s="78">
        <f>SUMIF(57:57,"Open",26:26)-SUMIF(57:57,"IC OPEN",26:26)</f>
        <v>51675.79</v>
      </c>
      <c r="CU45" s="78">
        <f>SUMIF(57:57,"Open",26:26)-SUMIF(57:57,"IC OPEN",26:26)</f>
        <v>51675.79</v>
      </c>
      <c r="CW45" s="78">
        <f>SUMIF(57:57,"Open",26:26)-SUMIF(57:57,"IC OPEN",26:26)</f>
        <v>51675.79</v>
      </c>
      <c r="CY45" s="78">
        <f>SUMIF(57:57,"Open",26:26)-SUMIF(57:57,"IC OPEN",26:26)</f>
        <v>51675.79</v>
      </c>
      <c r="DA45" s="78">
        <f>SUMIF(57:57,"Open",26:26)-SUMIF(57:57,"IC OPEN",26:26)</f>
        <v>51675.79</v>
      </c>
      <c r="DC45" s="78">
        <f>SUMIF(57:57,"Open",26:26)-SUMIF(57:57,"IC OPEN",26:26)</f>
        <v>51675.79</v>
      </c>
      <c r="DE45" s="78">
        <f>SUMIF(57:57,"Open",26:26)-SUMIF(57:57,"IC OPEN",26:26)</f>
        <v>51675.79</v>
      </c>
      <c r="DG45" s="78">
        <f>SUMIF(57:57,"Open",26:26)-SUMIF(57:57,"IC OPEN",26:26)</f>
        <v>51675.79</v>
      </c>
      <c r="DI45" s="78">
        <f>SUMIF(57:57,"Open",26:26)-SUMIF(57:57,"IC OPEN",26:26)</f>
        <v>51675.79</v>
      </c>
      <c r="DK45" s="78">
        <f>SUMIF(57:57,"Open",26:26)-SUMIF(57:57,"IC OPEN",26:26)</f>
        <v>51675.79</v>
      </c>
      <c r="DL45" s="78">
        <f>SUMIF(57:57,"Open",26:26)-SUMIF(57:57,"IC OPEN",26:26)</f>
        <v>51675.79</v>
      </c>
      <c r="DN45" s="78">
        <f>SUMIF(57:57,"Open",26:26)-SUMIF(57:57,"IC OPEN",26:26)</f>
        <v>51675.79</v>
      </c>
      <c r="DP45" s="78">
        <f>SUMIF(57:57,"Open",26:26)-SUMIF(57:57,"IC OPEN",26:26)</f>
        <v>51675.79</v>
      </c>
      <c r="DR45" s="78">
        <f>SUMIF(57:57,"Open",26:26)-SUMIF(57:57,"IC OPEN",26:26)</f>
        <v>51675.79</v>
      </c>
      <c r="DT45" s="78">
        <f>SUMIF(57:57,"Open",26:26)-SUMIF(57:57,"IC OPEN",26:26)</f>
        <v>51675.79</v>
      </c>
      <c r="DV45" s="78">
        <f>SUMIF(57:57,"Open",26:26)-SUMIF(57:57,"IC OPEN",26:26)</f>
        <v>51675.79</v>
      </c>
      <c r="DX45" s="78">
        <f>SUMIF(57:57,"Open",26:26)-SUMIF(57:57,"IC OPEN",26:26)</f>
        <v>51675.79</v>
      </c>
      <c r="DY45" s="78">
        <f>SUMIF(57:57,"Open",26:26)-SUMIF(57:57,"IC OPEN",26:26)</f>
        <v>51675.79</v>
      </c>
      <c r="EA45" s="78">
        <f>SUMIF(57:57,"Open",26:26)-SUMIF(57:57,"IC OPEN",26:26)</f>
        <v>51675.79</v>
      </c>
      <c r="EC45" s="78">
        <f>SUMIF(57:57,"Open",26:26)-SUMIF(57:57,"IC OPEN",26:26)</f>
        <v>51675.79</v>
      </c>
      <c r="EE45" s="78">
        <f>SUMIF(57:57,"Open",26:26)-SUMIF(57:57,"IC OPEN",26:26)</f>
        <v>51675.79</v>
      </c>
      <c r="EG45" s="78">
        <f>SUMIF(57:57,"Open",26:26)-SUMIF(57:57,"IC OPEN",26:26)</f>
        <v>51675.79</v>
      </c>
      <c r="EI45" s="78">
        <f>SUMIF(57:57,"Open",26:26)-SUMIF(57:57,"IC OPEN",26:26)</f>
        <v>51675.79</v>
      </c>
      <c r="EK45" s="78">
        <f>SUMIF(57:57,"Open",26:26)-SUMIF(57:57,"IC OPEN",26:26)</f>
        <v>51675.79</v>
      </c>
      <c r="EM45" s="78">
        <f>SUMIF(57:57,"Open",26:26)-SUMIF(57:57,"IC OPEN",26:26)</f>
        <v>51675.79</v>
      </c>
      <c r="EO45" s="78">
        <f>SUMIF(57:57,"Open",26:26)-SUMIF(57:57,"IC OPEN",26:26)</f>
        <v>51675.79</v>
      </c>
      <c r="EQ45" s="78">
        <f>SUMIF(57:57,"Open",26:26)-SUMIF(57:57,"IC OPEN",26:26)</f>
        <v>51675.79</v>
      </c>
      <c r="ES45" s="78">
        <f>SUMIF(57:57,"Open",26:26)-SUMIF(57:57,"IC OPEN",26:26)</f>
        <v>51675.79</v>
      </c>
      <c r="EU45" s="78">
        <f>SUMIF(57:57,"Open",26:26)-SUMIF(57:57,"IC OPEN",26:26)</f>
        <v>51675.79</v>
      </c>
      <c r="EY45" s="78">
        <f>SUMIF(57:57,"Open",26:26)-SUMIF(57:57,"IC OPEN",26:26)</f>
        <v>51675.79</v>
      </c>
      <c r="FA45" s="78">
        <f>SUMIF(57:57,"Open",26:26)-SUMIF(57:57,"IC OPEN",26:26)</f>
        <v>51675.79</v>
      </c>
      <c r="FB45" s="78">
        <f>SUMIF(57:57,"Open",26:26)-SUMIF(57:57,"IC OPEN",26:26)</f>
        <v>51675.79</v>
      </c>
      <c r="FD45" s="78">
        <f>SUMIF(57:57,"Open",26:26)-SUMIF(57:57,"IC OPEN",26:26)</f>
        <v>51675.79</v>
      </c>
      <c r="FE45" s="78">
        <f>SUMIF(57:57,"Open",26:26)-SUMIF(57:57,"IC OPEN",26:26)</f>
        <v>51675.79</v>
      </c>
      <c r="FG45" s="78">
        <f>SUMIF(57:57,"Open",26:26)-SUMIF(57:57,"IC OPEN",26:26)</f>
        <v>51675.79</v>
      </c>
      <c r="FI45" s="78">
        <f>SUMIF(57:57,"Open",26:26)-SUMIF(57:57,"IC OPEN",26:26)</f>
        <v>51675.79</v>
      </c>
      <c r="FJ45" s="78">
        <f>SUMIF(57:57,"Open",26:26)-SUMIF(57:57,"IC OPEN",26:26)</f>
        <v>51675.79</v>
      </c>
      <c r="FL45" s="78">
        <f>SUMIF(57:57,"Open",26:26)-SUMIF(57:57,"IC OPEN",26:26)</f>
        <v>51675.79</v>
      </c>
      <c r="FN45" s="78">
        <f>SUMIF(57:57,"Open",26:26)-SUMIF(57:57,"IC OPEN",26:26)</f>
        <v>51675.79</v>
      </c>
      <c r="FP45" s="78">
        <f>SUMIF(57:57,"Open",26:26)-SUMIF(57:57,"IC OPEN",26:26)</f>
        <v>51675.79</v>
      </c>
      <c r="FR45" s="78">
        <f>SUMIF(57:57,"Open",26:26)-SUMIF(57:57,"IC OPEN",26:26)</f>
        <v>51675.79</v>
      </c>
      <c r="FT45" s="78">
        <f>SUMIF(57:57,"Open",26:26)-SUMIF(57:57,"IC OPEN",26:26)</f>
        <v>51675.79</v>
      </c>
      <c r="FV45" s="78">
        <f>SUMIF(57:57,"Open",26:26)-SUMIF(57:57,"IC OPEN",26:26)</f>
        <v>51675.79</v>
      </c>
      <c r="FX45" s="78">
        <f>SUMIF(57:57,"Open",26:26)-SUMIF(57:57,"IC OPEN",26:26)</f>
        <v>51675.79</v>
      </c>
      <c r="FZ45" s="78">
        <f>SUMIF(57:57,"Open",26:26)-SUMIF(57:57,"IC OPEN",26:26)</f>
        <v>51675.79</v>
      </c>
      <c r="GB45" s="78">
        <f>SUMIF(57:57,"Open",26:26)-SUMIF(57:57,"IC OPEN",26:26)</f>
        <v>51675.79</v>
      </c>
    </row>
    <row r="46" spans="1:184" ht="17" thickBot="1" x14ac:dyDescent="0.25">
      <c r="A46" s="371"/>
      <c r="B46" s="368" t="s">
        <v>48</v>
      </c>
      <c r="C46" s="369"/>
      <c r="D46" s="275"/>
      <c r="E46" s="109" t="e">
        <f>E37-E45</f>
        <v>#REF!</v>
      </c>
      <c r="G46" s="109" t="e">
        <f>G37-G45</f>
        <v>#REF!</v>
      </c>
      <c r="I46" s="109" t="e">
        <f>I37-I45</f>
        <v>#REF!</v>
      </c>
      <c r="K46" s="109" t="e">
        <f>K37-K45</f>
        <v>#REF!</v>
      </c>
      <c r="M46" s="109" t="e">
        <f>M37-M45</f>
        <v>#REF!</v>
      </c>
      <c r="N46" s="109" t="e">
        <f>N37-N45</f>
        <v>#REF!</v>
      </c>
      <c r="P46" s="109" t="e">
        <f>P37-P45</f>
        <v>#REF!</v>
      </c>
      <c r="R46" s="109" t="e">
        <f>R37-R45</f>
        <v>#REF!</v>
      </c>
      <c r="T46" s="109" t="e">
        <f>T37-T45</f>
        <v>#REF!</v>
      </c>
      <c r="V46" s="109" t="e">
        <f>V37-V45</f>
        <v>#REF!</v>
      </c>
      <c r="X46" s="109" t="e">
        <f>X37-X45</f>
        <v>#REF!</v>
      </c>
      <c r="Z46" s="109" t="e">
        <f>Z37-Z45</f>
        <v>#REF!</v>
      </c>
      <c r="AB46" s="109" t="e">
        <f>AB37-AB45</f>
        <v>#REF!</v>
      </c>
      <c r="AD46" s="109" t="e">
        <f>AD37-AD45</f>
        <v>#REF!</v>
      </c>
      <c r="AF46" s="109" t="e">
        <f>AF37-AF45</f>
        <v>#REF!</v>
      </c>
      <c r="AH46" s="109" t="e">
        <f>AH37-AH45</f>
        <v>#REF!</v>
      </c>
      <c r="AJ46" s="109" t="e">
        <f>AJ37-AJ45</f>
        <v>#REF!</v>
      </c>
      <c r="AL46" s="109" t="e">
        <f>AL37-AL45</f>
        <v>#REF!</v>
      </c>
      <c r="AN46" s="109" t="e">
        <f>AN37-AN45</f>
        <v>#REF!</v>
      </c>
      <c r="AO46" s="109" t="e">
        <f>AO37-AO45</f>
        <v>#REF!</v>
      </c>
      <c r="AQ46" s="109" t="e">
        <f t="shared" ref="AQ46:AV46" si="18">AQ37-AQ45</f>
        <v>#REF!</v>
      </c>
      <c r="AR46" s="109" t="e">
        <f t="shared" si="18"/>
        <v>#REF!</v>
      </c>
      <c r="AS46" s="109" t="e">
        <f t="shared" si="18"/>
        <v>#REF!</v>
      </c>
      <c r="AT46" s="109" t="e">
        <f t="shared" si="18"/>
        <v>#REF!</v>
      </c>
      <c r="AU46" s="109" t="e">
        <f t="shared" si="18"/>
        <v>#REF!</v>
      </c>
      <c r="AV46" s="109" t="e">
        <f t="shared" si="18"/>
        <v>#REF!</v>
      </c>
      <c r="AW46" s="109" t="e">
        <f>AW37-AW45</f>
        <v>#REF!</v>
      </c>
      <c r="AX46" s="109" t="e">
        <f>AX37-AX45</f>
        <v>#REF!</v>
      </c>
      <c r="AZ46" s="109" t="e">
        <f>AZ37-AZ45</f>
        <v>#REF!</v>
      </c>
      <c r="BB46" s="109" t="e">
        <f>BB37-BB45</f>
        <v>#REF!</v>
      </c>
      <c r="BC46" s="109" t="e">
        <f>BC37-BC45</f>
        <v>#REF!</v>
      </c>
      <c r="BD46" s="109" t="e">
        <f>BD37-BD45</f>
        <v>#REF!</v>
      </c>
      <c r="BF46" s="109" t="e">
        <f>BF37-BF45</f>
        <v>#REF!</v>
      </c>
      <c r="BH46" s="109" t="e">
        <f>BH37-BH45</f>
        <v>#REF!</v>
      </c>
      <c r="BJ46" s="109" t="e">
        <f>BJ37-BJ45</f>
        <v>#REF!</v>
      </c>
      <c r="BL46" s="109" t="e">
        <f>BL37-BL45</f>
        <v>#REF!</v>
      </c>
      <c r="BN46" s="109" t="e">
        <f>BN37-BN45</f>
        <v>#REF!</v>
      </c>
      <c r="BP46" s="109" t="e">
        <f>BP37-BP45</f>
        <v>#REF!</v>
      </c>
      <c r="BR46" s="109" t="e">
        <f>BR37-BR45</f>
        <v>#REF!</v>
      </c>
      <c r="BT46" s="109" t="e">
        <f>BT37-BT45</f>
        <v>#REF!</v>
      </c>
      <c r="BV46" s="109" t="e">
        <f>BV37-BV45</f>
        <v>#REF!</v>
      </c>
      <c r="BX46" s="109" t="e">
        <f>BX37-BX45</f>
        <v>#REF!</v>
      </c>
      <c r="BZ46" s="109" t="e">
        <f>BZ37-BZ45</f>
        <v>#REF!</v>
      </c>
      <c r="CB46" s="109" t="e">
        <f>CB37-CB45</f>
        <v>#REF!</v>
      </c>
      <c r="CD46" s="109" t="e">
        <f>CD37-CD45</f>
        <v>#REF!</v>
      </c>
      <c r="CF46" s="109" t="e">
        <f>CF37-CF45</f>
        <v>#REF!</v>
      </c>
      <c r="CH46" s="109" t="e">
        <f>CH37-CH45</f>
        <v>#REF!</v>
      </c>
      <c r="CJ46" s="109" t="e">
        <f>CJ37-CJ45</f>
        <v>#REF!</v>
      </c>
      <c r="CL46" s="109" t="e">
        <f>CL37-CL45</f>
        <v>#REF!</v>
      </c>
      <c r="CM46" s="109" t="e">
        <f>CM37-CM45</f>
        <v>#REF!</v>
      </c>
      <c r="CO46" s="109" t="e">
        <f>CO37-CO45</f>
        <v>#REF!</v>
      </c>
      <c r="CQ46" s="109" t="e">
        <f>CQ37-CQ45</f>
        <v>#REF!</v>
      </c>
      <c r="CS46" s="109" t="e">
        <f>CS37-CS45</f>
        <v>#REF!</v>
      </c>
      <c r="CU46" s="109" t="e">
        <f>CU37-CU45</f>
        <v>#REF!</v>
      </c>
      <c r="CW46" s="109" t="e">
        <f>CW37-CW45</f>
        <v>#REF!</v>
      </c>
      <c r="CY46" s="109" t="e">
        <f>CY37-CY45</f>
        <v>#REF!</v>
      </c>
      <c r="DA46" s="109" t="e">
        <f>DA37-DA45</f>
        <v>#REF!</v>
      </c>
      <c r="DC46" s="109" t="e">
        <f>DC37-DC45</f>
        <v>#REF!</v>
      </c>
      <c r="DE46" s="109" t="e">
        <f>DE37-DE45</f>
        <v>#REF!</v>
      </c>
      <c r="DG46" s="109" t="e">
        <f>DG37-DG45</f>
        <v>#REF!</v>
      </c>
      <c r="DI46" s="109" t="e">
        <f>DI37-DI45</f>
        <v>#REF!</v>
      </c>
      <c r="DK46" s="109" t="e">
        <f>DK37-DK45</f>
        <v>#REF!</v>
      </c>
      <c r="DL46" s="109" t="e">
        <f>DL37-DL45</f>
        <v>#REF!</v>
      </c>
      <c r="DN46" s="109" t="e">
        <f>DN37-DN45</f>
        <v>#REF!</v>
      </c>
      <c r="DP46" s="109" t="e">
        <f>DP37-DP45</f>
        <v>#REF!</v>
      </c>
      <c r="DR46" s="109" t="e">
        <f>DR37-DR45</f>
        <v>#REF!</v>
      </c>
      <c r="DT46" s="109" t="e">
        <f>DT37-DT45</f>
        <v>#REF!</v>
      </c>
      <c r="DV46" s="109" t="e">
        <f>DV37-DV45</f>
        <v>#REF!</v>
      </c>
      <c r="DX46" s="109" t="e">
        <f>DX37-DX45</f>
        <v>#REF!</v>
      </c>
      <c r="DY46" s="109" t="e">
        <f>DY37-DY45</f>
        <v>#REF!</v>
      </c>
      <c r="EA46" s="109" t="e">
        <f>EA37-EA45</f>
        <v>#REF!</v>
      </c>
      <c r="EC46" s="109" t="e">
        <f>EC37-EC45</f>
        <v>#REF!</v>
      </c>
      <c r="EE46" s="109" t="e">
        <f>EE37-EE45</f>
        <v>#REF!</v>
      </c>
      <c r="EG46" s="109" t="e">
        <f>EG37-EG45</f>
        <v>#REF!</v>
      </c>
      <c r="EI46" s="109" t="e">
        <f>EI37-EI45</f>
        <v>#REF!</v>
      </c>
      <c r="EK46" s="109" t="e">
        <f>EK37-EK45</f>
        <v>#REF!</v>
      </c>
      <c r="EM46" s="109" t="e">
        <f>EM37-EM45</f>
        <v>#REF!</v>
      </c>
      <c r="EO46" s="109" t="e">
        <f>EO37-EO45</f>
        <v>#REF!</v>
      </c>
      <c r="EQ46" s="109" t="e">
        <f>EQ37-EQ45</f>
        <v>#REF!</v>
      </c>
      <c r="ES46" s="109" t="e">
        <f>ES37-ES45</f>
        <v>#REF!</v>
      </c>
      <c r="EU46" s="109" t="e">
        <f>EU37-EU45</f>
        <v>#REF!</v>
      </c>
      <c r="EY46" s="109" t="e">
        <f>EY37-EY45</f>
        <v>#REF!</v>
      </c>
      <c r="FA46" s="109" t="e">
        <f>FA37-FA45</f>
        <v>#REF!</v>
      </c>
      <c r="FB46" s="109" t="e">
        <f>FB37-FB45</f>
        <v>#REF!</v>
      </c>
      <c r="FD46" s="109" t="e">
        <f>FD37-FD45</f>
        <v>#REF!</v>
      </c>
      <c r="FE46" s="109" t="e">
        <f>FE37-FE45</f>
        <v>#REF!</v>
      </c>
      <c r="FG46" s="109" t="e">
        <f>FG37-FG45</f>
        <v>#REF!</v>
      </c>
      <c r="FI46" s="109" t="e">
        <f>FI37-FI45</f>
        <v>#REF!</v>
      </c>
      <c r="FJ46" s="109" t="e">
        <f>FJ37-FJ45</f>
        <v>#REF!</v>
      </c>
      <c r="FL46" s="109" t="e">
        <f>FL37-FL45</f>
        <v>#REF!</v>
      </c>
      <c r="FN46" s="109" t="e">
        <f>FN37-FN45</f>
        <v>#REF!</v>
      </c>
      <c r="FP46" s="109" t="e">
        <f>FP37-FP45</f>
        <v>#REF!</v>
      </c>
      <c r="FR46" s="109" t="e">
        <f>FR37-FR45</f>
        <v>#REF!</v>
      </c>
      <c r="FT46" s="109" t="e">
        <f>FT37-FT45</f>
        <v>#REF!</v>
      </c>
      <c r="FV46" s="109" t="e">
        <f>FV37-FV45</f>
        <v>#REF!</v>
      </c>
      <c r="FX46" s="109" t="e">
        <f>FX37-FX45</f>
        <v>#REF!</v>
      </c>
      <c r="FZ46" s="109" t="e">
        <f>FZ37-FZ45</f>
        <v>#REF!</v>
      </c>
      <c r="GB46" s="109" t="e">
        <f>GB37-GB45</f>
        <v>#REF!</v>
      </c>
    </row>
    <row r="47" spans="1:184" ht="18" outlineLevel="1" thickTop="1" thickBot="1" x14ac:dyDescent="0.25">
      <c r="A47" s="370" t="s">
        <v>37</v>
      </c>
      <c r="B47" s="393" t="s">
        <v>37</v>
      </c>
      <c r="C47" s="394"/>
      <c r="D47" s="186"/>
      <c r="E47" s="90"/>
      <c r="G47" s="90"/>
      <c r="I47" s="90"/>
      <c r="K47" s="90"/>
      <c r="M47" s="90"/>
      <c r="N47" s="90"/>
      <c r="P47" s="90"/>
      <c r="R47" s="90"/>
      <c r="T47" s="90"/>
      <c r="V47" s="90"/>
      <c r="X47" s="90"/>
      <c r="Z47" s="90"/>
      <c r="AB47" s="90"/>
      <c r="AD47" s="90"/>
      <c r="AF47" s="90"/>
      <c r="AH47" s="90"/>
      <c r="AJ47" s="90"/>
      <c r="AL47" s="90"/>
      <c r="AN47" s="90"/>
      <c r="AO47" s="90"/>
      <c r="AQ47" s="90"/>
      <c r="AR47" s="90"/>
      <c r="AS47" s="90"/>
      <c r="AT47" s="90"/>
      <c r="AU47" s="90"/>
      <c r="AV47" s="90"/>
      <c r="AW47" s="90"/>
      <c r="AX47" s="90"/>
      <c r="AZ47" s="90"/>
      <c r="BB47" s="90"/>
      <c r="BC47" s="90"/>
      <c r="BD47" s="90"/>
      <c r="BF47" s="90"/>
      <c r="BH47" s="90"/>
      <c r="BJ47" s="90"/>
      <c r="BL47" s="90"/>
      <c r="BN47" s="90"/>
      <c r="BP47" s="90"/>
      <c r="BR47" s="90"/>
      <c r="BT47" s="90"/>
      <c r="BV47" s="90"/>
      <c r="BX47" s="90"/>
      <c r="BZ47" s="90"/>
      <c r="CB47" s="90"/>
      <c r="CD47" s="90"/>
      <c r="CF47" s="90"/>
      <c r="CH47" s="90"/>
      <c r="CJ47" s="90"/>
      <c r="CL47" s="90"/>
      <c r="CM47" s="90"/>
      <c r="CO47" s="90"/>
      <c r="CQ47" s="90"/>
      <c r="CS47" s="90"/>
      <c r="CU47" s="90"/>
      <c r="CW47" s="90"/>
      <c r="CY47" s="90"/>
      <c r="DA47" s="90"/>
      <c r="DC47" s="90"/>
      <c r="DE47" s="90"/>
      <c r="DG47" s="90"/>
      <c r="DI47" s="90"/>
      <c r="DK47" s="90"/>
      <c r="DL47" s="90"/>
      <c r="DN47" s="90"/>
      <c r="DP47" s="90"/>
      <c r="DR47" s="90"/>
      <c r="DT47" s="90"/>
      <c r="DV47" s="90"/>
      <c r="DX47" s="90"/>
      <c r="DY47" s="90"/>
      <c r="EA47" s="90"/>
      <c r="EC47" s="90"/>
      <c r="EE47" s="90"/>
      <c r="EG47" s="90"/>
      <c r="EI47" s="90"/>
      <c r="EK47" s="90"/>
      <c r="EM47" s="90"/>
      <c r="EO47" s="90"/>
      <c r="EQ47" s="90"/>
      <c r="ES47" s="90"/>
      <c r="EU47" s="90"/>
      <c r="EY47" s="90"/>
      <c r="FA47" s="90"/>
      <c r="FB47" s="90"/>
      <c r="FD47" s="90"/>
      <c r="FE47" s="90"/>
      <c r="FG47" s="90"/>
      <c r="FI47" s="90"/>
      <c r="FJ47" s="90"/>
      <c r="FL47" s="90"/>
      <c r="FN47" s="90"/>
      <c r="FP47" s="90"/>
      <c r="FR47" s="90"/>
      <c r="FT47" s="90"/>
      <c r="FV47" s="90"/>
      <c r="FX47" s="90"/>
      <c r="FZ47" s="90"/>
      <c r="GB47" s="90"/>
    </row>
    <row r="48" spans="1:184" ht="17" outlineLevel="1" thickTop="1" x14ac:dyDescent="0.2">
      <c r="A48" s="327"/>
      <c r="B48" s="397" t="s">
        <v>80</v>
      </c>
      <c r="C48" s="398"/>
      <c r="D48" s="187"/>
      <c r="E48" s="95">
        <f>E12</f>
        <v>0</v>
      </c>
      <c r="G48" s="95">
        <f>G12</f>
        <v>0</v>
      </c>
      <c r="I48" s="95">
        <f>I12</f>
        <v>0</v>
      </c>
      <c r="K48" s="95">
        <f>K12</f>
        <v>0</v>
      </c>
      <c r="M48" s="95">
        <f>M12</f>
        <v>0</v>
      </c>
      <c r="N48" s="95">
        <f>N12</f>
        <v>0</v>
      </c>
      <c r="P48" s="95">
        <f>P12</f>
        <v>0</v>
      </c>
      <c r="R48" s="95">
        <f>R12</f>
        <v>0</v>
      </c>
      <c r="T48" s="95">
        <f>T12</f>
        <v>0</v>
      </c>
      <c r="V48" s="95">
        <f>V12</f>
        <v>0</v>
      </c>
      <c r="X48" s="95">
        <f>X12</f>
        <v>0</v>
      </c>
      <c r="Z48" s="95">
        <f>Z12</f>
        <v>0</v>
      </c>
      <c r="AB48" s="95">
        <f>AB12</f>
        <v>0</v>
      </c>
      <c r="AD48" s="95">
        <f>AD12</f>
        <v>0</v>
      </c>
      <c r="AF48" s="95">
        <f>AF12</f>
        <v>0</v>
      </c>
      <c r="AH48" s="95">
        <f>AH12</f>
        <v>0</v>
      </c>
      <c r="AJ48" s="95">
        <f>AJ12</f>
        <v>0</v>
      </c>
      <c r="AL48" s="95">
        <f>AL12</f>
        <v>0</v>
      </c>
      <c r="AN48" s="95">
        <f>AN12</f>
        <v>0</v>
      </c>
      <c r="AO48" s="95">
        <f>AO12</f>
        <v>0</v>
      </c>
      <c r="AQ48" s="95">
        <f t="shared" ref="AQ48:AS49" si="19">AQ12</f>
        <v>0</v>
      </c>
      <c r="AR48" s="95">
        <f t="shared" si="19"/>
        <v>0</v>
      </c>
      <c r="AS48" s="95">
        <f t="shared" si="19"/>
        <v>0</v>
      </c>
      <c r="AT48" s="95">
        <f t="shared" ref="AT48:AX49" si="20">AT12</f>
        <v>0</v>
      </c>
      <c r="AU48" s="95">
        <f t="shared" si="20"/>
        <v>0</v>
      </c>
      <c r="AV48" s="95">
        <f t="shared" si="20"/>
        <v>0</v>
      </c>
      <c r="AW48" s="95">
        <f t="shared" si="20"/>
        <v>0</v>
      </c>
      <c r="AX48" s="95">
        <f t="shared" si="20"/>
        <v>0</v>
      </c>
      <c r="AZ48" s="95">
        <f>AZ12</f>
        <v>0</v>
      </c>
      <c r="BB48" s="95">
        <f t="shared" ref="BB48:BD49" si="21">BB12</f>
        <v>0</v>
      </c>
      <c r="BC48" s="95">
        <f t="shared" si="21"/>
        <v>0</v>
      </c>
      <c r="BD48" s="95">
        <f t="shared" si="21"/>
        <v>0</v>
      </c>
      <c r="BF48" s="95">
        <f>BF12</f>
        <v>0</v>
      </c>
      <c r="BH48" s="95">
        <f>BH12</f>
        <v>0</v>
      </c>
      <c r="BJ48" s="95">
        <f>BJ12</f>
        <v>0</v>
      </c>
      <c r="BL48" s="95">
        <f>BL12</f>
        <v>0</v>
      </c>
      <c r="BN48" s="95">
        <f>BN12</f>
        <v>0</v>
      </c>
      <c r="BP48" s="95">
        <f>BP12</f>
        <v>0</v>
      </c>
      <c r="BR48" s="95">
        <f>BR12</f>
        <v>0</v>
      </c>
      <c r="BT48" s="95">
        <f>BT12</f>
        <v>0</v>
      </c>
      <c r="BV48" s="95">
        <f>BV12</f>
        <v>0</v>
      </c>
      <c r="BX48" s="95">
        <f>BX12</f>
        <v>0</v>
      </c>
      <c r="BZ48" s="95">
        <f>BZ12</f>
        <v>0</v>
      </c>
      <c r="CB48" s="95">
        <f>CB12</f>
        <v>0</v>
      </c>
      <c r="CD48" s="95">
        <f>CD12</f>
        <v>0</v>
      </c>
      <c r="CF48" s="95">
        <f>CF12</f>
        <v>0</v>
      </c>
      <c r="CH48" s="95">
        <f>CH12</f>
        <v>0</v>
      </c>
      <c r="CJ48" s="95">
        <f>CJ12</f>
        <v>0</v>
      </c>
      <c r="CL48" s="95">
        <f>CL12</f>
        <v>0</v>
      </c>
      <c r="CM48" s="95">
        <f>CM12</f>
        <v>0</v>
      </c>
      <c r="CO48" s="95">
        <f>CO12</f>
        <v>0</v>
      </c>
      <c r="CQ48" s="95">
        <f>CQ12</f>
        <v>0</v>
      </c>
      <c r="CS48" s="95">
        <f>CS12</f>
        <v>0</v>
      </c>
      <c r="CU48" s="95">
        <f>CU12</f>
        <v>0</v>
      </c>
      <c r="CW48" s="95">
        <f>CW12</f>
        <v>0</v>
      </c>
      <c r="CY48" s="95">
        <f>CY12</f>
        <v>0</v>
      </c>
      <c r="DA48" s="95">
        <f>DA12</f>
        <v>0</v>
      </c>
      <c r="DC48" s="95">
        <f>DC12</f>
        <v>0</v>
      </c>
      <c r="DE48" s="95">
        <f>DE12</f>
        <v>0</v>
      </c>
      <c r="DG48" s="95">
        <f>DG12</f>
        <v>0</v>
      </c>
      <c r="DI48" s="95">
        <f>DI12</f>
        <v>0</v>
      </c>
      <c r="DK48" s="95">
        <f>DK12</f>
        <v>0</v>
      </c>
      <c r="DL48" s="95">
        <f>DL12</f>
        <v>0</v>
      </c>
      <c r="DN48" s="95">
        <f>DN12</f>
        <v>0</v>
      </c>
      <c r="DP48" s="95">
        <f>DP12</f>
        <v>0</v>
      </c>
      <c r="DR48" s="95">
        <f>DR12</f>
        <v>0</v>
      </c>
      <c r="DT48" s="95">
        <f>DT12</f>
        <v>0</v>
      </c>
      <c r="DV48" s="95">
        <f>DV12</f>
        <v>0</v>
      </c>
      <c r="DX48" s="95">
        <f>DX12</f>
        <v>0</v>
      </c>
      <c r="DY48" s="95">
        <f>DY12</f>
        <v>0</v>
      </c>
      <c r="EA48" s="95">
        <f>EA12</f>
        <v>0</v>
      </c>
      <c r="EC48" s="95">
        <f>EC12</f>
        <v>0</v>
      </c>
      <c r="EE48" s="95">
        <f>EE12</f>
        <v>0</v>
      </c>
      <c r="EG48" s="95">
        <f>EG12</f>
        <v>0</v>
      </c>
      <c r="EI48" s="95">
        <f>EI12</f>
        <v>0</v>
      </c>
      <c r="EK48" s="95">
        <f>EK12</f>
        <v>0</v>
      </c>
      <c r="EM48" s="95">
        <f>EM12</f>
        <v>0</v>
      </c>
      <c r="EO48" s="95">
        <f>EO12</f>
        <v>0</v>
      </c>
      <c r="EQ48" s="95">
        <f>EQ12</f>
        <v>0</v>
      </c>
      <c r="ES48" s="95">
        <f>ES12</f>
        <v>0</v>
      </c>
      <c r="EU48" s="95">
        <f>EU12</f>
        <v>0</v>
      </c>
      <c r="EY48" s="95">
        <f>EY12</f>
        <v>0</v>
      </c>
      <c r="FA48" s="95">
        <f>FA12</f>
        <v>0</v>
      </c>
      <c r="FB48" s="95">
        <f>FB12</f>
        <v>0</v>
      </c>
      <c r="FD48" s="95">
        <f>FD12</f>
        <v>0</v>
      </c>
      <c r="FE48" s="95">
        <f>FE12</f>
        <v>0</v>
      </c>
      <c r="FG48" s="95">
        <f>FG12</f>
        <v>0</v>
      </c>
      <c r="FI48" s="95">
        <f>FI12</f>
        <v>0</v>
      </c>
      <c r="FJ48" s="95">
        <f>FJ12</f>
        <v>0</v>
      </c>
      <c r="FL48" s="95">
        <f>FL12</f>
        <v>0</v>
      </c>
      <c r="FN48" s="95">
        <f>FN12</f>
        <v>0</v>
      </c>
      <c r="FP48" s="95">
        <f>FP12</f>
        <v>0</v>
      </c>
      <c r="FR48" s="95">
        <f>FR12</f>
        <v>0</v>
      </c>
      <c r="FT48" s="95">
        <f>FT12</f>
        <v>0</v>
      </c>
      <c r="FV48" s="95">
        <f>FV12</f>
        <v>0</v>
      </c>
      <c r="FX48" s="95">
        <f>FX12</f>
        <v>0</v>
      </c>
      <c r="FZ48" s="95">
        <f>FZ12</f>
        <v>0</v>
      </c>
      <c r="GB48" s="95">
        <f>GB12</f>
        <v>0</v>
      </c>
    </row>
    <row r="49" spans="1:184" outlineLevel="1" x14ac:dyDescent="0.2">
      <c r="A49" s="327"/>
      <c r="B49" s="359" t="s">
        <v>94</v>
      </c>
      <c r="C49" s="360"/>
      <c r="D49" s="183"/>
      <c r="E49" s="71" t="str">
        <f>E13</f>
        <v>-</v>
      </c>
      <c r="G49" s="71" t="str">
        <f>G13</f>
        <v>-</v>
      </c>
      <c r="I49" s="71">
        <f>I13</f>
        <v>0.81</v>
      </c>
      <c r="K49" s="71">
        <f>K13</f>
        <v>0.6</v>
      </c>
      <c r="M49" s="71">
        <f>M13</f>
        <v>0.76</v>
      </c>
      <c r="N49" s="71">
        <f>N13</f>
        <v>0.76</v>
      </c>
      <c r="P49" s="71">
        <f>P13</f>
        <v>0.85</v>
      </c>
      <c r="R49" s="71">
        <f>R13</f>
        <v>0.47</v>
      </c>
      <c r="T49" s="71">
        <f>T13</f>
        <v>0.88</v>
      </c>
      <c r="V49" s="71">
        <f>V13</f>
        <v>0.81</v>
      </c>
      <c r="X49" s="71">
        <f>X13</f>
        <v>0.88</v>
      </c>
      <c r="Z49" s="71">
        <f>Z13</f>
        <v>0.6</v>
      </c>
      <c r="AB49" s="71">
        <f>AB13</f>
        <v>0.6</v>
      </c>
      <c r="AD49" s="71">
        <f>AD13</f>
        <v>0.6</v>
      </c>
      <c r="AF49" s="71">
        <f>AF13</f>
        <v>0.81</v>
      </c>
      <c r="AH49" s="71">
        <f>AH13</f>
        <v>0.6</v>
      </c>
      <c r="AJ49" s="71">
        <f>AJ13</f>
        <v>0.6</v>
      </c>
      <c r="AL49" s="71">
        <f>AL13</f>
        <v>0.6</v>
      </c>
      <c r="AN49" s="71">
        <f>AN13</f>
        <v>0.76</v>
      </c>
      <c r="AO49" s="71">
        <f>AO13</f>
        <v>0.76</v>
      </c>
      <c r="AQ49" s="71" t="str">
        <f t="shared" si="19"/>
        <v>-</v>
      </c>
      <c r="AR49" s="71" t="str">
        <f t="shared" si="19"/>
        <v>-</v>
      </c>
      <c r="AS49" s="71" t="str">
        <f t="shared" si="19"/>
        <v>-</v>
      </c>
      <c r="AT49" s="71" t="str">
        <f t="shared" si="20"/>
        <v>-</v>
      </c>
      <c r="AU49" s="71" t="str">
        <f t="shared" si="20"/>
        <v>-</v>
      </c>
      <c r="AV49" s="71" t="str">
        <f t="shared" si="20"/>
        <v>-</v>
      </c>
      <c r="AW49" s="71" t="str">
        <f t="shared" si="20"/>
        <v>-</v>
      </c>
      <c r="AX49" s="71" t="str">
        <f t="shared" si="20"/>
        <v>-</v>
      </c>
      <c r="AZ49" s="71">
        <f>AZ13</f>
        <v>0.76</v>
      </c>
      <c r="BB49" s="71">
        <f t="shared" si="21"/>
        <v>0.6</v>
      </c>
      <c r="BC49" s="71">
        <f t="shared" si="21"/>
        <v>0.6</v>
      </c>
      <c r="BD49" s="71">
        <f t="shared" si="21"/>
        <v>0.6</v>
      </c>
      <c r="BF49" s="71">
        <f>BF13</f>
        <v>0.6</v>
      </c>
      <c r="BH49" s="71">
        <f>BH13</f>
        <v>0.86</v>
      </c>
      <c r="BJ49" s="71">
        <f>BJ13</f>
        <v>0.86</v>
      </c>
      <c r="BL49" s="71">
        <f>BL13</f>
        <v>0.86</v>
      </c>
      <c r="BN49" s="71">
        <f>BN13</f>
        <v>0.86</v>
      </c>
      <c r="BP49" s="71">
        <f>BP13</f>
        <v>0.81</v>
      </c>
      <c r="BR49" s="71">
        <f>BR13</f>
        <v>0.86</v>
      </c>
      <c r="BT49" s="71">
        <f>BT13</f>
        <v>0.86</v>
      </c>
      <c r="BV49" s="71">
        <f>BV13</f>
        <v>0.6</v>
      </c>
      <c r="BX49" s="71">
        <f>BX13</f>
        <v>0.86</v>
      </c>
      <c r="BZ49" s="71">
        <f>BZ13</f>
        <v>0.6</v>
      </c>
      <c r="CB49" s="71">
        <f>CB13</f>
        <v>0.86</v>
      </c>
      <c r="CD49" s="71">
        <f>CD13</f>
        <v>0</v>
      </c>
      <c r="CF49" s="71">
        <f>CF13</f>
        <v>0.86</v>
      </c>
      <c r="CH49" s="71">
        <f>CH13</f>
        <v>0.86</v>
      </c>
      <c r="CJ49" s="71">
        <f>CJ13</f>
        <v>0.86</v>
      </c>
      <c r="CL49" s="71">
        <f>CL13</f>
        <v>0.86</v>
      </c>
      <c r="CM49" s="71">
        <f>CM13</f>
        <v>0.86</v>
      </c>
      <c r="CO49" s="71">
        <f>CO13</f>
        <v>0.86</v>
      </c>
      <c r="CQ49" s="71">
        <f>CQ13</f>
        <v>0.86</v>
      </c>
      <c r="CS49" s="71">
        <f>CS13</f>
        <v>0.86</v>
      </c>
      <c r="CU49" s="71" t="str">
        <f>CU13</f>
        <v>-</v>
      </c>
      <c r="CW49" s="71" t="str">
        <f>CW13</f>
        <v>-</v>
      </c>
      <c r="CY49" s="71" t="str">
        <f>CY13</f>
        <v>-</v>
      </c>
      <c r="DA49" s="71" t="str">
        <f>DA13</f>
        <v>-</v>
      </c>
      <c r="DC49" s="71" t="str">
        <f>DC13</f>
        <v>-</v>
      </c>
      <c r="DE49" s="71" t="str">
        <f>DE13</f>
        <v>-</v>
      </c>
      <c r="DG49" s="71" t="str">
        <f>DG13</f>
        <v>-</v>
      </c>
      <c r="DI49" s="71" t="str">
        <f>DI13</f>
        <v>-</v>
      </c>
      <c r="DK49" s="71" t="str">
        <f>DK13</f>
        <v>-</v>
      </c>
      <c r="DL49" s="71" t="str">
        <f>DL13</f>
        <v>-</v>
      </c>
      <c r="DN49" s="71" t="str">
        <f>DN13</f>
        <v>-</v>
      </c>
      <c r="DP49" s="71" t="str">
        <f>DP13</f>
        <v>-</v>
      </c>
      <c r="DR49" s="71" t="str">
        <f>DR13</f>
        <v>-</v>
      </c>
      <c r="DT49" s="71" t="str">
        <f>DT13</f>
        <v>-</v>
      </c>
      <c r="DV49" s="71" t="str">
        <f>DV13</f>
        <v>-</v>
      </c>
      <c r="DX49" s="71" t="str">
        <f>DX13</f>
        <v>-</v>
      </c>
      <c r="DY49" s="71" t="str">
        <f>DY13</f>
        <v>-</v>
      </c>
      <c r="EA49" s="71" t="str">
        <f>EA13</f>
        <v>-</v>
      </c>
      <c r="EC49" s="71" t="str">
        <f>EC13</f>
        <v>-</v>
      </c>
      <c r="EE49" s="71">
        <f>EE13</f>
        <v>0.86</v>
      </c>
      <c r="EG49" s="71">
        <f>EG13</f>
        <v>0.86</v>
      </c>
      <c r="EI49" s="71" t="str">
        <f>EI13</f>
        <v>-</v>
      </c>
      <c r="EK49" s="71" t="str">
        <f>EK13</f>
        <v>-</v>
      </c>
      <c r="EM49" s="71">
        <f>EM13</f>
        <v>0.86</v>
      </c>
      <c r="EO49" s="71" t="str">
        <f>EO13</f>
        <v>-</v>
      </c>
      <c r="EQ49" s="71" t="str">
        <f>EQ13</f>
        <v>-</v>
      </c>
      <c r="ES49" s="71" t="str">
        <f>ES13</f>
        <v>-</v>
      </c>
      <c r="EU49" s="71" t="str">
        <f>EU13</f>
        <v>-</v>
      </c>
      <c r="EY49" s="71" t="str">
        <f>EY13</f>
        <v>-</v>
      </c>
      <c r="FA49" s="71">
        <f>FA13</f>
        <v>0.77</v>
      </c>
      <c r="FB49" s="71">
        <f>FB13</f>
        <v>0.77</v>
      </c>
      <c r="FD49" s="71">
        <f>FD13</f>
        <v>0.77</v>
      </c>
      <c r="FE49" s="71">
        <f>FE13</f>
        <v>0.77</v>
      </c>
      <c r="FG49" s="71">
        <f>FG13</f>
        <v>0.85</v>
      </c>
      <c r="FI49" s="71" t="str">
        <f>FI13</f>
        <v>-</v>
      </c>
      <c r="FJ49" s="71" t="str">
        <f>FJ13</f>
        <v>-</v>
      </c>
      <c r="FL49" s="71">
        <f>FL13</f>
        <v>0.85</v>
      </c>
      <c r="FN49" s="71">
        <f>FN13</f>
        <v>0.85</v>
      </c>
      <c r="FP49" s="71">
        <f>FP13</f>
        <v>0.85</v>
      </c>
      <c r="FR49" s="71" t="str">
        <f>FR13</f>
        <v>-</v>
      </c>
      <c r="FT49" s="71" t="str">
        <f>FT13</f>
        <v>-</v>
      </c>
      <c r="FV49" s="71" t="str">
        <f>FV13</f>
        <v>-</v>
      </c>
      <c r="FX49" s="71" t="str">
        <f>FX13</f>
        <v>-</v>
      </c>
      <c r="FZ49" s="71" t="str">
        <f>FZ13</f>
        <v>-</v>
      </c>
      <c r="GB49" s="71" t="str">
        <f>GB13</f>
        <v>-</v>
      </c>
    </row>
    <row r="50" spans="1:184" outlineLevel="1" x14ac:dyDescent="0.2">
      <c r="A50" s="327"/>
      <c r="B50" s="361" t="s">
        <v>1</v>
      </c>
      <c r="C50" s="360"/>
      <c r="D50" s="183"/>
      <c r="E50" s="94"/>
      <c r="G50" s="94"/>
      <c r="I50" s="94"/>
      <c r="K50" s="94"/>
      <c r="M50" s="94"/>
      <c r="N50" s="94"/>
      <c r="P50" s="94"/>
      <c r="R50" s="94"/>
      <c r="T50" s="94"/>
      <c r="V50" s="94"/>
      <c r="X50" s="94"/>
      <c r="Z50" s="94"/>
      <c r="AB50" s="94"/>
      <c r="AD50" s="94"/>
      <c r="AF50" s="94"/>
      <c r="AH50" s="94"/>
      <c r="AJ50" s="94"/>
      <c r="AL50" s="94"/>
      <c r="AN50" s="94"/>
      <c r="AO50" s="94"/>
      <c r="AQ50" s="94"/>
      <c r="AR50" s="94"/>
      <c r="AS50" s="94"/>
      <c r="AT50" s="94"/>
      <c r="AU50" s="94"/>
      <c r="AV50" s="94"/>
      <c r="AW50" s="94"/>
      <c r="AX50" s="94"/>
      <c r="AZ50" s="94"/>
      <c r="BB50" s="94"/>
      <c r="BC50" s="94"/>
      <c r="BD50" s="94"/>
      <c r="BF50" s="94"/>
      <c r="BH50" s="94"/>
      <c r="BJ50" s="94"/>
      <c r="BL50" s="94"/>
      <c r="BN50" s="94"/>
      <c r="BP50" s="94"/>
      <c r="BR50" s="94"/>
      <c r="BT50" s="94"/>
      <c r="BV50" s="94"/>
      <c r="BX50" s="94"/>
      <c r="BZ50" s="94"/>
      <c r="CB50" s="94"/>
      <c r="CD50" s="94"/>
      <c r="CF50" s="94"/>
      <c r="CH50" s="94"/>
      <c r="CJ50" s="94"/>
      <c r="CL50" s="94"/>
      <c r="CM50" s="94"/>
      <c r="CO50" s="94"/>
      <c r="CQ50" s="94"/>
      <c r="CS50" s="94"/>
      <c r="CU50" s="94"/>
      <c r="CW50" s="94"/>
      <c r="CY50" s="94"/>
      <c r="DA50" s="94"/>
      <c r="DC50" s="94"/>
      <c r="DE50" s="94"/>
      <c r="DG50" s="94"/>
      <c r="DI50" s="94"/>
      <c r="DK50" s="94"/>
      <c r="DL50" s="94"/>
      <c r="DN50" s="94"/>
      <c r="DP50" s="94"/>
      <c r="DR50" s="94"/>
      <c r="DT50" s="94"/>
      <c r="DV50" s="94"/>
      <c r="DX50" s="94"/>
      <c r="DY50" s="94"/>
      <c r="EA50" s="94"/>
      <c r="EC50" s="94"/>
      <c r="EE50" s="94"/>
      <c r="EG50" s="94"/>
      <c r="EI50" s="94"/>
      <c r="EK50" s="94"/>
      <c r="EM50" s="94"/>
      <c r="EO50" s="94"/>
      <c r="EQ50" s="94"/>
      <c r="ES50" s="94"/>
      <c r="EU50" s="94"/>
      <c r="EY50" s="94"/>
      <c r="FA50" s="94"/>
      <c r="FB50" s="94"/>
      <c r="FD50" s="94"/>
      <c r="FE50" s="94"/>
      <c r="FG50" s="94"/>
      <c r="FI50" s="94"/>
      <c r="FJ50" s="94"/>
      <c r="FL50" s="94"/>
      <c r="FN50" s="94"/>
      <c r="FP50" s="94"/>
      <c r="FR50" s="94"/>
      <c r="FT50" s="94"/>
      <c r="FV50" s="94"/>
      <c r="FX50" s="94"/>
      <c r="FZ50" s="94"/>
      <c r="GB50" s="94"/>
    </row>
    <row r="51" spans="1:184" outlineLevel="1" x14ac:dyDescent="0.2">
      <c r="A51" s="327"/>
      <c r="B51" s="361" t="s">
        <v>83</v>
      </c>
      <c r="C51" s="360"/>
      <c r="D51" s="183"/>
      <c r="E51" s="94"/>
      <c r="G51" s="94"/>
      <c r="I51" s="94"/>
      <c r="K51" s="94"/>
      <c r="M51" s="94"/>
      <c r="N51" s="94"/>
      <c r="P51" s="94"/>
      <c r="R51" s="94"/>
      <c r="T51" s="94"/>
      <c r="V51" s="94"/>
      <c r="X51" s="94"/>
      <c r="Z51" s="94"/>
      <c r="AB51" s="94"/>
      <c r="AD51" s="94"/>
      <c r="AF51" s="94"/>
      <c r="AH51" s="94"/>
      <c r="AJ51" s="94"/>
      <c r="AL51" s="94"/>
      <c r="AN51" s="94"/>
      <c r="AO51" s="94"/>
      <c r="AQ51" s="94"/>
      <c r="AR51" s="94"/>
      <c r="AS51" s="94"/>
      <c r="AT51" s="94"/>
      <c r="AU51" s="94"/>
      <c r="AV51" s="94"/>
      <c r="AW51" s="94"/>
      <c r="AX51" s="94"/>
      <c r="AZ51" s="94"/>
      <c r="BB51" s="94"/>
      <c r="BC51" s="94"/>
      <c r="BD51" s="94"/>
      <c r="BF51" s="94"/>
      <c r="BH51" s="94"/>
      <c r="BJ51" s="94"/>
      <c r="BL51" s="94"/>
      <c r="BN51" s="94"/>
      <c r="BP51" s="94"/>
      <c r="BR51" s="94"/>
      <c r="BT51" s="94"/>
      <c r="BV51" s="94"/>
      <c r="BX51" s="94"/>
      <c r="BZ51" s="94"/>
      <c r="CB51" s="94"/>
      <c r="CD51" s="94"/>
      <c r="CF51" s="94"/>
      <c r="CH51" s="94"/>
      <c r="CJ51" s="94"/>
      <c r="CL51" s="94"/>
      <c r="CM51" s="94"/>
      <c r="CO51" s="94"/>
      <c r="CQ51" s="94"/>
      <c r="CS51" s="94"/>
      <c r="CU51" s="94"/>
      <c r="CW51" s="94"/>
      <c r="CY51" s="94"/>
      <c r="DA51" s="94"/>
      <c r="DC51" s="94"/>
      <c r="DE51" s="94"/>
      <c r="DG51" s="94"/>
      <c r="DI51" s="94"/>
      <c r="DK51" s="94"/>
      <c r="DL51" s="94"/>
      <c r="DN51" s="94"/>
      <c r="DP51" s="94"/>
      <c r="DR51" s="94"/>
      <c r="DT51" s="94"/>
      <c r="DV51" s="94"/>
      <c r="DX51" s="94"/>
      <c r="DY51" s="94"/>
      <c r="EA51" s="94"/>
      <c r="EC51" s="94"/>
      <c r="EE51" s="94"/>
      <c r="EG51" s="94"/>
      <c r="EI51" s="94"/>
      <c r="EK51" s="94"/>
      <c r="EM51" s="94"/>
      <c r="EO51" s="94"/>
      <c r="EQ51" s="94"/>
      <c r="ES51" s="94"/>
      <c r="EU51" s="94"/>
      <c r="EY51" s="94"/>
      <c r="FA51" s="94"/>
      <c r="FB51" s="94"/>
      <c r="FD51" s="94"/>
      <c r="FE51" s="94"/>
      <c r="FG51" s="94"/>
      <c r="FI51" s="94"/>
      <c r="FJ51" s="94"/>
      <c r="FL51" s="94"/>
      <c r="FN51" s="94"/>
      <c r="FP51" s="94"/>
      <c r="FR51" s="94"/>
      <c r="FT51" s="94"/>
      <c r="FV51" s="94"/>
      <c r="FX51" s="94"/>
      <c r="FZ51" s="94"/>
      <c r="GB51" s="94"/>
    </row>
    <row r="52" spans="1:184" outlineLevel="1" x14ac:dyDescent="0.2">
      <c r="A52" s="327"/>
      <c r="B52" s="361" t="s">
        <v>35</v>
      </c>
      <c r="C52" s="360"/>
      <c r="D52" s="183"/>
      <c r="E52" s="95">
        <f>E29</f>
        <v>0.40228657750055891</v>
      </c>
      <c r="G52" s="95">
        <f>G29</f>
        <v>0.29837725139006094</v>
      </c>
      <c r="I52" s="95">
        <f>I29</f>
        <v>0.20939651595978731</v>
      </c>
      <c r="K52" s="95">
        <f>K29</f>
        <v>0.65430517940518718</v>
      </c>
      <c r="M52" s="95">
        <f>M29</f>
        <v>0.23591546624009357</v>
      </c>
      <c r="N52" s="95">
        <f>N29</f>
        <v>-9.2815316050275879E-3</v>
      </c>
      <c r="P52" s="95">
        <f>P29</f>
        <v>0.26019975666659728</v>
      </c>
      <c r="R52" s="95">
        <f>R29</f>
        <v>0.23985108136335992</v>
      </c>
      <c r="T52" s="95">
        <f>T29</f>
        <v>0.24098530487946709</v>
      </c>
      <c r="V52" s="95">
        <f>V29</f>
        <v>0.2742834883621153</v>
      </c>
      <c r="X52" s="95">
        <f>X29</f>
        <v>0.24189172074238383</v>
      </c>
      <c r="Z52" s="95">
        <f>Z29</f>
        <v>1.8467454398032548</v>
      </c>
      <c r="AB52" s="95">
        <f>AB29</f>
        <v>0.39265457985431013</v>
      </c>
      <c r="AD52" s="95">
        <f>AD29</f>
        <v>1.1496245790595869</v>
      </c>
      <c r="AF52" s="95">
        <f>AF29</f>
        <v>0.30207062599624446</v>
      </c>
      <c r="AH52" s="95">
        <f>AH29</f>
        <v>0.25665984037728679</v>
      </c>
      <c r="AJ52" s="95">
        <f>AJ29</f>
        <v>0.21464257121211541</v>
      </c>
      <c r="AL52" s="95">
        <f>AL29</f>
        <v>0.25776593817710264</v>
      </c>
      <c r="AN52" s="95">
        <f>AN29</f>
        <v>0.29925161622052082</v>
      </c>
      <c r="AO52" s="95">
        <f>AO29</f>
        <v>0.82643961743843264</v>
      </c>
      <c r="AQ52" s="95">
        <f t="shared" ref="AQ52:AV52" si="22">AQ29</f>
        <v>0.30279540203945698</v>
      </c>
      <c r="AR52" s="95">
        <f t="shared" si="22"/>
        <v>0.16611311993010502</v>
      </c>
      <c r="AS52" s="95">
        <f t="shared" si="22"/>
        <v>1.7406986477520976</v>
      </c>
      <c r="AT52" s="95">
        <f t="shared" si="22"/>
        <v>0.8450832807168136</v>
      </c>
      <c r="AU52" s="95">
        <f t="shared" si="22"/>
        <v>0.23245064004948471</v>
      </c>
      <c r="AV52" s="95">
        <f t="shared" si="22"/>
        <v>3.9078785815064895E-2</v>
      </c>
      <c r="AW52" s="95">
        <f>AW29</f>
        <v>3.7933502177064128E-2</v>
      </c>
      <c r="AX52" s="95">
        <f>AX29</f>
        <v>4.1276997048605879E-2</v>
      </c>
      <c r="AZ52" s="95">
        <f>AZ29</f>
        <v>0.203601463484541</v>
      </c>
      <c r="BB52" s="95">
        <f>BB29</f>
        <v>0.21021065384206397</v>
      </c>
      <c r="BC52" s="95">
        <f>BC29</f>
        <v>7.948035980765919E-2</v>
      </c>
      <c r="BD52" s="95">
        <f>BD29</f>
        <v>0.23606424868556533</v>
      </c>
      <c r="BF52" s="95">
        <f>BF29</f>
        <v>0.17737527683468488</v>
      </c>
      <c r="BH52" s="95">
        <f>BH29</f>
        <v>0.32589654635210097</v>
      </c>
      <c r="BJ52" s="95">
        <f>BJ29</f>
        <v>0.23262830048673935</v>
      </c>
      <c r="BL52" s="95">
        <f>BL29</f>
        <v>0.38938974592037695</v>
      </c>
      <c r="BN52" s="95">
        <f>BN29</f>
        <v>0.24223448813758355</v>
      </c>
      <c r="BP52" s="95">
        <f>BP29</f>
        <v>0.24833725181168179</v>
      </c>
      <c r="BR52" s="95">
        <f>BR29</f>
        <v>0.55991178225440552</v>
      </c>
      <c r="BT52" s="95">
        <f>BT29</f>
        <v>0.20651184127688244</v>
      </c>
      <c r="BV52" s="95">
        <f>BV29</f>
        <v>1.0028255553500607</v>
      </c>
      <c r="BX52" s="95">
        <f>BX29</f>
        <v>0.2296145432500831</v>
      </c>
      <c r="BZ52" s="95">
        <f>BZ29</f>
        <v>0.20629614629159215</v>
      </c>
      <c r="CB52" s="95">
        <f>CB29</f>
        <v>0.26624975956999647</v>
      </c>
      <c r="CD52" s="95">
        <f>CD29</f>
        <v>0.45513085474817683</v>
      </c>
      <c r="CF52" s="95">
        <f>CF29</f>
        <v>0.22450178256636233</v>
      </c>
      <c r="CH52" s="95">
        <f>CH29</f>
        <v>0.22116202458176795</v>
      </c>
      <c r="CJ52" s="95">
        <f>CJ29</f>
        <v>0.23893196631425781</v>
      </c>
      <c r="CL52" s="95">
        <f>CL29</f>
        <v>0.23586823222582384</v>
      </c>
      <c r="CM52" s="95">
        <f>CM29</f>
        <v>8.9320271047883912E-2</v>
      </c>
      <c r="CO52" s="95">
        <f>CO29</f>
        <v>0.22227494626165983</v>
      </c>
      <c r="CQ52" s="95">
        <f>CQ29</f>
        <v>0.3072657143825625</v>
      </c>
      <c r="CS52" s="95">
        <f>CS29</f>
        <v>0.2233596340408216</v>
      </c>
      <c r="CU52" s="95">
        <f>CU29</f>
        <v>0.20467024647666021</v>
      </c>
      <c r="CW52" s="95">
        <f>CW29</f>
        <v>0.2220417247043763</v>
      </c>
      <c r="CY52" s="95">
        <f>CY29</f>
        <v>0.28383857074177299</v>
      </c>
      <c r="DA52" s="95">
        <f>DA29</f>
        <v>0.20659526318221799</v>
      </c>
      <c r="DC52" s="95">
        <f>DC29</f>
        <v>0.28418243320545955</v>
      </c>
      <c r="DE52" s="95">
        <f>DE29</f>
        <v>0.21868600277941047</v>
      </c>
      <c r="DG52" s="95">
        <f>DG29</f>
        <v>0.24943239746536791</v>
      </c>
      <c r="DI52" s="95">
        <f>DI29</f>
        <v>0.57378522367081408</v>
      </c>
      <c r="DK52" s="95">
        <f>DK29</f>
        <v>0.56318079978906543</v>
      </c>
      <c r="DL52" s="95">
        <f>DL29</f>
        <v>7.1588553786330411E-3</v>
      </c>
      <c r="DN52" s="95">
        <f>DN29</f>
        <v>0.28023712727541417</v>
      </c>
      <c r="DP52" s="95">
        <f>DP29</f>
        <v>0.40049341208631628</v>
      </c>
      <c r="DR52" s="95">
        <f>DR29</f>
        <v>0.26176651683689944</v>
      </c>
      <c r="DT52" s="95">
        <f>DT29</f>
        <v>0.20170752223773272</v>
      </c>
      <c r="DV52" s="95">
        <f>DV29</f>
        <v>0.2018531460543507</v>
      </c>
      <c r="DX52" s="95">
        <f>DX29</f>
        <v>0.21559404643022154</v>
      </c>
      <c r="DY52" s="95">
        <f>DY29</f>
        <v>3.1216521654166961E-2</v>
      </c>
      <c r="EA52" s="95">
        <f>EA29</f>
        <v>0.2174851300658851</v>
      </c>
      <c r="EC52" s="95">
        <f>EC29</f>
        <v>0.24362869629467762</v>
      </c>
      <c r="EE52" s="95">
        <f>EE29</f>
        <v>0.20312179471306643</v>
      </c>
      <c r="EG52" s="95">
        <f>EG29</f>
        <v>0.23729252548775007</v>
      </c>
      <c r="EI52" s="95">
        <f>EI29</f>
        <v>0.19281314972024446</v>
      </c>
      <c r="EK52" s="95">
        <f>EK29</f>
        <v>0.20978725672537132</v>
      </c>
      <c r="EM52" s="95">
        <f>EM29</f>
        <v>0.2130893951032688</v>
      </c>
      <c r="EO52" s="95">
        <f>EO29</f>
        <v>0.22564875073559651</v>
      </c>
      <c r="EQ52" s="95">
        <f>EQ29</f>
        <v>0.20755340575697559</v>
      </c>
      <c r="ES52" s="95">
        <f>ES29</f>
        <v>0.20069823884087359</v>
      </c>
      <c r="EU52" s="95">
        <f>EU29</f>
        <v>0.21129894091964393</v>
      </c>
      <c r="EY52" s="95">
        <f>EY29</f>
        <v>0.25623673297174876</v>
      </c>
      <c r="FA52" s="95">
        <f>FA29</f>
        <v>0.35679439241790095</v>
      </c>
      <c r="FB52" s="95">
        <f>FB29</f>
        <v>0.16876911994412744</v>
      </c>
      <c r="FD52" s="95">
        <f>FD29</f>
        <v>0.36679498501888491</v>
      </c>
      <c r="FE52" s="95">
        <f>FE29</f>
        <v>0.14079519994726636</v>
      </c>
      <c r="FG52" s="95">
        <f>FG29</f>
        <v>0.23501224081058569</v>
      </c>
      <c r="FI52" s="95">
        <f>FI29</f>
        <v>0.28292691726219732</v>
      </c>
      <c r="FJ52" s="95">
        <f>FJ29</f>
        <v>0.50950952317393294</v>
      </c>
      <c r="FL52" s="95">
        <f>FL29</f>
        <v>0.93793947531580912</v>
      </c>
      <c r="FN52" s="95">
        <f>FN29</f>
        <v>0.20661475109537211</v>
      </c>
      <c r="FP52" s="95">
        <f>FP29</f>
        <v>0.51306615261021016</v>
      </c>
      <c r="FR52" s="95">
        <f>FR29</f>
        <v>0.21191673322476898</v>
      </c>
      <c r="FT52" s="95">
        <f>FT29</f>
        <v>0.40301803459698193</v>
      </c>
      <c r="FV52" s="95">
        <f>FV29</f>
        <v>0.24222566745458599</v>
      </c>
      <c r="FX52" s="95">
        <f>FX29</f>
        <v>0.20957071699349422</v>
      </c>
      <c r="FZ52" s="95">
        <f>FZ29</f>
        <v>0.27584481537433586</v>
      </c>
      <c r="GB52" s="95">
        <f>GB29</f>
        <v>0.20719496381509842</v>
      </c>
    </row>
    <row r="53" spans="1:184" outlineLevel="1" x14ac:dyDescent="0.2">
      <c r="A53" s="327"/>
      <c r="B53" s="361" t="s">
        <v>36</v>
      </c>
      <c r="C53" s="360"/>
      <c r="D53" s="183"/>
      <c r="E53" s="94"/>
      <c r="G53" s="94"/>
      <c r="I53" s="94"/>
      <c r="K53" s="94"/>
      <c r="M53" s="94"/>
      <c r="N53" s="94"/>
      <c r="P53" s="94"/>
      <c r="R53" s="94"/>
      <c r="T53" s="94"/>
      <c r="V53" s="94"/>
      <c r="X53" s="94"/>
      <c r="Z53" s="94"/>
      <c r="AB53" s="94"/>
      <c r="AD53" s="94"/>
      <c r="AF53" s="94"/>
      <c r="AH53" s="94"/>
      <c r="AJ53" s="94"/>
      <c r="AL53" s="94"/>
      <c r="AN53" s="94"/>
      <c r="AO53" s="94"/>
      <c r="AQ53" s="94"/>
      <c r="AR53" s="94"/>
      <c r="AS53" s="94"/>
      <c r="AT53" s="94"/>
      <c r="AU53" s="94"/>
      <c r="AV53" s="94"/>
      <c r="AW53" s="94"/>
      <c r="AX53" s="94"/>
      <c r="AZ53" s="94"/>
      <c r="BB53" s="94"/>
      <c r="BC53" s="94"/>
      <c r="BD53" s="94"/>
      <c r="BF53" s="94"/>
      <c r="BH53" s="94"/>
      <c r="BJ53" s="94"/>
      <c r="BL53" s="94"/>
      <c r="BN53" s="94"/>
      <c r="BP53" s="94"/>
      <c r="BR53" s="94"/>
      <c r="BT53" s="94"/>
      <c r="BV53" s="94"/>
      <c r="BX53" s="94"/>
      <c r="BZ53" s="94"/>
      <c r="CB53" s="94"/>
      <c r="CD53" s="94"/>
      <c r="CF53" s="94"/>
      <c r="CH53" s="94"/>
      <c r="CJ53" s="94"/>
      <c r="CL53" s="94"/>
      <c r="CM53" s="94"/>
      <c r="CO53" s="94"/>
      <c r="CQ53" s="94"/>
      <c r="CS53" s="94"/>
      <c r="CU53" s="94"/>
      <c r="CW53" s="94"/>
      <c r="CY53" s="94"/>
      <c r="DA53" s="94"/>
      <c r="DC53" s="94"/>
      <c r="DE53" s="94"/>
      <c r="DG53" s="94"/>
      <c r="DI53" s="94"/>
      <c r="DK53" s="94"/>
      <c r="DL53" s="94"/>
      <c r="DN53" s="94"/>
      <c r="DP53" s="94"/>
      <c r="DR53" s="94"/>
      <c r="DT53" s="94"/>
      <c r="DV53" s="94"/>
      <c r="DX53" s="94"/>
      <c r="DY53" s="94"/>
      <c r="EA53" s="94"/>
      <c r="EC53" s="94"/>
      <c r="EE53" s="94"/>
      <c r="EG53" s="94"/>
      <c r="EI53" s="94"/>
      <c r="EK53" s="94"/>
      <c r="EM53" s="94"/>
      <c r="EO53" s="94"/>
      <c r="EQ53" s="94"/>
      <c r="ES53" s="94"/>
      <c r="EU53" s="94"/>
      <c r="EY53" s="94"/>
      <c r="FA53" s="94"/>
      <c r="FB53" s="94"/>
      <c r="FD53" s="94"/>
      <c r="FE53" s="94"/>
      <c r="FG53" s="94"/>
      <c r="FI53" s="94"/>
      <c r="FJ53" s="94"/>
      <c r="FL53" s="94"/>
      <c r="FN53" s="94"/>
      <c r="FP53" s="94"/>
      <c r="FR53" s="94"/>
      <c r="FT53" s="94"/>
      <c r="FV53" s="94"/>
      <c r="FX53" s="94"/>
      <c r="FZ53" s="94"/>
      <c r="GB53" s="94"/>
    </row>
    <row r="54" spans="1:184" outlineLevel="1" x14ac:dyDescent="0.2">
      <c r="A54" s="327"/>
      <c r="B54" s="361" t="s">
        <v>24</v>
      </c>
      <c r="C54" s="360"/>
      <c r="D54" s="184"/>
      <c r="E54" s="99" t="str">
        <f>IF(E30="","Missing Date",E30)</f>
        <v>Missing Date</v>
      </c>
      <c r="G54" s="99" t="str">
        <f>IF(G30="","Missing Date",G30)</f>
        <v>Missing Date</v>
      </c>
      <c r="I54" s="99" t="str">
        <f>IF(I30="","Missing Date",I30)</f>
        <v>Missing Date</v>
      </c>
      <c r="K54" s="99" t="str">
        <f>IF(K30="","Missing Date",K30)</f>
        <v>Missing Date</v>
      </c>
      <c r="M54" s="99" t="str">
        <f>IF(M30="","Missing Date",M30)</f>
        <v>Missing Date</v>
      </c>
      <c r="N54" s="99" t="str">
        <f>IF(N30="","Missing Date",N30)</f>
        <v>Missing Date</v>
      </c>
      <c r="P54" s="99" t="str">
        <f>IF(P30="","Missing Date",P30)</f>
        <v>Missing Date</v>
      </c>
      <c r="R54" s="99" t="str">
        <f>IF(R30="","Missing Date",R30)</f>
        <v>Missing Date</v>
      </c>
      <c r="T54" s="99" t="str">
        <f>IF(T30="","Missing Date",T30)</f>
        <v>Missing Date</v>
      </c>
      <c r="V54" s="99" t="str">
        <f>IF(V30="","Missing Date",V30)</f>
        <v>Missing Date</v>
      </c>
      <c r="X54" s="99" t="str">
        <f>IF(X30="","Missing Date",X30)</f>
        <v>Missing Date</v>
      </c>
      <c r="Z54" s="99" t="str">
        <f>IF(Z30="","Missing Date",Z30)</f>
        <v>Missing Date</v>
      </c>
      <c r="AB54" s="99" t="str">
        <f>IF(AB30="","Missing Date",AB30)</f>
        <v>Missing Date</v>
      </c>
      <c r="AD54" s="99" t="str">
        <f>IF(AD30="","Missing Date",AD30)</f>
        <v>Missing Date</v>
      </c>
      <c r="AF54" s="99" t="str">
        <f>IF(AF30="","Missing Date",AF30)</f>
        <v>Missing Date</v>
      </c>
      <c r="AH54" s="99" t="str">
        <f>IF(AH30="","Missing Date",AH30)</f>
        <v>Missing Date</v>
      </c>
      <c r="AJ54" s="99" t="str">
        <f>IF(AJ30="","Missing Date",AJ30)</f>
        <v>Missing Date</v>
      </c>
      <c r="AL54" s="99" t="str">
        <f>IF(AL30="","Missing Date",AL30)</f>
        <v>Missing Date</v>
      </c>
      <c r="AN54" s="99" t="str">
        <f>IF(AN30="","Missing Date",AN30)</f>
        <v>Missing Date</v>
      </c>
      <c r="AO54" s="99" t="str">
        <f>IF(AO30="","Missing Date",AO30)</f>
        <v>Missing Date</v>
      </c>
      <c r="AQ54" s="99" t="str">
        <f t="shared" ref="AQ54:AV54" si="23">IF(AQ30="","Missing Date",AQ30)</f>
        <v>Missing Date</v>
      </c>
      <c r="AR54" s="99" t="str">
        <f t="shared" si="23"/>
        <v>Missing Date</v>
      </c>
      <c r="AS54" s="99" t="str">
        <f t="shared" si="23"/>
        <v>Missing Date</v>
      </c>
      <c r="AT54" s="99" t="str">
        <f t="shared" si="23"/>
        <v>Missing Date</v>
      </c>
      <c r="AU54" s="99" t="str">
        <f t="shared" si="23"/>
        <v>Missing Date</v>
      </c>
      <c r="AV54" s="99" t="str">
        <f t="shared" si="23"/>
        <v>Missing Date</v>
      </c>
      <c r="AW54" s="99" t="str">
        <f>IF(AW30="","Missing Date",AW30)</f>
        <v>Missing Date</v>
      </c>
      <c r="AX54" s="99" t="str">
        <f>IF(AX30="","Missing Date",AX30)</f>
        <v>Missing Date</v>
      </c>
      <c r="AZ54" s="99" t="str">
        <f>IF(AZ30="","Missing Date",AZ30)</f>
        <v>Missing Date</v>
      </c>
      <c r="BB54" s="99" t="str">
        <f>IF(BB30="","Missing Date",BB30)</f>
        <v>Missing Date</v>
      </c>
      <c r="BC54" s="99" t="str">
        <f>IF(BC30="","Missing Date",BC30)</f>
        <v>Missing Date</v>
      </c>
      <c r="BD54" s="99" t="str">
        <f>IF(BD30="","Missing Date",BD30)</f>
        <v>Missing Date</v>
      </c>
      <c r="BF54" s="99" t="str">
        <f>IF(BF30="","Missing Date",BF30)</f>
        <v>Missing Date</v>
      </c>
      <c r="BH54" s="99" t="str">
        <f>IF(BH30="","Missing Date",BH30)</f>
        <v>Missing Date</v>
      </c>
      <c r="BJ54" s="99" t="str">
        <f>IF(BJ30="","Missing Date",BJ30)</f>
        <v>Missing Date</v>
      </c>
      <c r="BL54" s="99" t="str">
        <f>IF(BL30="","Missing Date",BL30)</f>
        <v>Missing Date</v>
      </c>
      <c r="BN54" s="99" t="str">
        <f>IF(BN30="","Missing Date",BN30)</f>
        <v>Missing Date</v>
      </c>
      <c r="BP54" s="99" t="str">
        <f>IF(BP30="","Missing Date",BP30)</f>
        <v>Missing Date</v>
      </c>
      <c r="BR54" s="99" t="str">
        <f>IF(BR30="","Missing Date",BR30)</f>
        <v>Missing Date</v>
      </c>
      <c r="BT54" s="99" t="str">
        <f>IF(BT30="","Missing Date",BT30)</f>
        <v>Missing Date</v>
      </c>
      <c r="BV54" s="99" t="str">
        <f>IF(BV30="","Missing Date",BV30)</f>
        <v>Missing Date</v>
      </c>
      <c r="BX54" s="99" t="str">
        <f>IF(BX30="","Missing Date",BX30)</f>
        <v>Missing Date</v>
      </c>
      <c r="BZ54" s="99" t="str">
        <f>IF(BZ30="","Missing Date",BZ30)</f>
        <v>Missing Date</v>
      </c>
      <c r="CB54" s="99" t="str">
        <f>IF(CB30="","Missing Date",CB30)</f>
        <v>Missing Date</v>
      </c>
      <c r="CD54" s="99" t="str">
        <f>IF(CD30="","Missing Date",CD30)</f>
        <v>Missing Date</v>
      </c>
      <c r="CF54" s="99" t="str">
        <f>IF(CF30="","Missing Date",CF30)</f>
        <v>Missing Date</v>
      </c>
      <c r="CH54" s="99" t="str">
        <f>IF(CH30="","Missing Date",CH30)</f>
        <v>Missing Date</v>
      </c>
      <c r="CJ54" s="99" t="str">
        <f>IF(CJ30="","Missing Date",CJ30)</f>
        <v>Missing Date</v>
      </c>
      <c r="CL54" s="99" t="str">
        <f>IF(CL30="","Missing Date",CL30)</f>
        <v>Missing Date</v>
      </c>
      <c r="CM54" s="99" t="str">
        <f>IF(CM30="","Missing Date",CM30)</f>
        <v>Missing Date</v>
      </c>
      <c r="CO54" s="99" t="str">
        <f>IF(CO30="","Missing Date",CO30)</f>
        <v>Missing Date</v>
      </c>
      <c r="CQ54" s="99" t="str">
        <f>IF(CQ30="","Missing Date",CQ30)</f>
        <v>Missing Date</v>
      </c>
      <c r="CS54" s="99" t="str">
        <f>IF(CS30="","Missing Date",CS30)</f>
        <v>Missing Date</v>
      </c>
      <c r="CU54" s="99" t="str">
        <f>IF(CU30="","Missing Date",CU30)</f>
        <v>Missing Date</v>
      </c>
      <c r="CW54" s="99" t="str">
        <f>IF(CW30="","Missing Date",CW30)</f>
        <v>Missing Date</v>
      </c>
      <c r="CY54" s="99" t="str">
        <f>IF(CY30="","Missing Date",CY30)</f>
        <v>Missing Date</v>
      </c>
      <c r="DA54" s="99" t="str">
        <f>IF(DA30="","Missing Date",DA30)</f>
        <v>Missing Date</v>
      </c>
      <c r="DC54" s="99" t="str">
        <f>IF(DC30="","Missing Date",DC30)</f>
        <v>Missing Date</v>
      </c>
      <c r="DE54" s="99" t="str">
        <f>IF(DE30="","Missing Date",DE30)</f>
        <v>Missing Date</v>
      </c>
      <c r="DG54" s="99" t="str">
        <f>IF(DG30="","Missing Date",DG30)</f>
        <v>Missing Date</v>
      </c>
      <c r="DI54" s="99" t="str">
        <f>IF(DI30="","Missing Date",DI30)</f>
        <v>Missing Date</v>
      </c>
      <c r="DK54" s="99" t="str">
        <f>IF(DK30="","Missing Date",DK30)</f>
        <v>Missing Date</v>
      </c>
      <c r="DL54" s="99" t="str">
        <f>IF(DL30="","Missing Date",DL30)</f>
        <v>Missing Date</v>
      </c>
      <c r="DN54" s="99" t="str">
        <f>IF(DN30="","Missing Date",DN30)</f>
        <v>Missing Date</v>
      </c>
      <c r="DP54" s="99" t="str">
        <f>IF(DP30="","Missing Date",DP30)</f>
        <v>Missing Date</v>
      </c>
      <c r="DR54" s="99" t="str">
        <f>IF(DR30="","Missing Date",DR30)</f>
        <v>Missing Date</v>
      </c>
      <c r="DT54" s="99" t="str">
        <f>IF(DT30="","Missing Date",DT30)</f>
        <v>Missing Date</v>
      </c>
      <c r="DV54" s="99" t="str">
        <f>IF(DV30="","Missing Date",DV30)</f>
        <v>Missing Date</v>
      </c>
      <c r="DX54" s="99" t="str">
        <f>IF(DX30="","Missing Date",DX30)</f>
        <v>Missing Date</v>
      </c>
      <c r="DY54" s="99" t="str">
        <f>IF(DY30="","Missing Date",DY30)</f>
        <v>Missing Date</v>
      </c>
      <c r="EA54" s="99" t="str">
        <f>IF(EA30="","Missing Date",EA30)</f>
        <v>Missing Date</v>
      </c>
      <c r="EC54" s="99" t="str">
        <f>IF(EC30="","Missing Date",EC30)</f>
        <v>Missing Date</v>
      </c>
      <c r="EE54" s="99" t="str">
        <f>IF(EE30="","Missing Date",EE30)</f>
        <v>Missing Date</v>
      </c>
      <c r="EG54" s="99" t="str">
        <f>IF(EG30="","Missing Date",EG30)</f>
        <v>Missing Date</v>
      </c>
      <c r="EI54" s="99" t="str">
        <f>IF(EI30="","Missing Date",EI30)</f>
        <v>Missing Date</v>
      </c>
      <c r="EK54" s="99" t="d">
        <v>2025-09-04</v>
      </c>
      <c r="EM54" s="99" t="str">
        <f>IF(EM30="","Missing Date",EM30)</f>
        <v>Missing Date</v>
      </c>
      <c r="EO54" s="99" t="str">
        <f>IF(EO30="","Missing Date",EO30)</f>
        <v>Missing Date</v>
      </c>
      <c r="EQ54" s="99" t="str">
        <f>IF(EQ30="","Missing Date",EQ30)</f>
        <v>Missing Date</v>
      </c>
      <c r="ES54" s="99" t="str">
        <f>IF(ES30="","Missing Date",ES30)</f>
        <v>Missing Date</v>
      </c>
      <c r="EU54" s="99" t="str">
        <f>IF(EU30="","Missing Date",EU30)</f>
        <v>Missing Date</v>
      </c>
      <c r="EY54" s="99" t="str">
        <f>IF(EY30="","Missing Date",EY30)</f>
        <v>Missing Date</v>
      </c>
      <c r="FA54" s="99" t="str">
        <f>IF(FA30="","Missing Date",FA30)</f>
        <v>Missing Date</v>
      </c>
      <c r="FB54" s="99" t="str">
        <f>IF(FB30="","Missing Date",FB30)</f>
        <v>Missing Date</v>
      </c>
      <c r="FD54" s="99" t="str">
        <f>IF(FD30="","Missing Date",FD30)</f>
        <v>Missing Date</v>
      </c>
      <c r="FE54" s="99" t="str">
        <f>IF(FE30="","Missing Date",FE30)</f>
        <v>Missing Date</v>
      </c>
      <c r="FG54" s="99" t="str">
        <f>IF(FG30="","Missing Date",FG30)</f>
        <v>Missing Date</v>
      </c>
      <c r="FI54" s="99" t="str">
        <f>IF(FI30="","Missing Date",FI30)</f>
        <v>Missing Date</v>
      </c>
      <c r="FJ54" s="99" t="str">
        <f>IF(FJ30="","Missing Date",FJ30)</f>
        <v>Missing Date</v>
      </c>
      <c r="FL54" s="99" t="str">
        <f>IF(FL30="","Missing Date",FL30)</f>
        <v>Missing Date</v>
      </c>
      <c r="FN54" s="99" t="str">
        <f>IF(FN30="","Missing Date",FN30)</f>
        <v>Missing Date</v>
      </c>
      <c r="FP54" s="99" t="str">
        <f>IF(FP30="","Missing Date",FP30)</f>
        <v>Missing Date</v>
      </c>
      <c r="FR54" s="99" t="str">
        <f>IF(FR30="","Missing Date",FR30)</f>
        <v>Missing Date</v>
      </c>
      <c r="FT54" s="99" t="str">
        <f>IF(FT30="","Missing Date",FT30)</f>
        <v>Missing Date</v>
      </c>
      <c r="FV54" s="99" t="str">
        <f>IF(FV30="","Missing Date",FV30)</f>
        <v>Missing Date</v>
      </c>
      <c r="FX54" s="99" t="str">
        <f>IF(FX30="","Missing Date",FX30)</f>
        <v>Missing Date</v>
      </c>
      <c r="FZ54" s="99" t="str">
        <f>IF(FZ30="","Missing Date",FZ30)</f>
        <v>Missing Date</v>
      </c>
      <c r="GB54" s="99" t="str">
        <f>IF(GB30="","Missing Date",GB30)</f>
        <v>Missing Date</v>
      </c>
    </row>
    <row r="55" spans="1:184" ht="17" outlineLevel="1" thickBot="1" x14ac:dyDescent="0.25">
      <c r="A55" s="327"/>
      <c r="B55" s="362" t="s">
        <v>47</v>
      </c>
      <c r="C55" s="363"/>
      <c r="D55" s="184"/>
      <c r="E55" s="107">
        <f>E41</f>
        <v>4</v>
      </c>
      <c r="G55" s="107">
        <f>G41</f>
        <v>2</v>
      </c>
      <c r="I55" s="107">
        <f>I41</f>
        <v>3</v>
      </c>
      <c r="K55" s="107">
        <f>K41</f>
        <v>2</v>
      </c>
      <c r="M55" s="107">
        <f>M41</f>
        <v>1</v>
      </c>
      <c r="N55" s="107">
        <f>N41</f>
        <v>1</v>
      </c>
      <c r="P55" s="107">
        <f>P41</f>
        <v>2</v>
      </c>
      <c r="R55" s="107">
        <f>R41</f>
        <v>2</v>
      </c>
      <c r="T55" s="107">
        <f>T41</f>
        <v>8</v>
      </c>
      <c r="V55" s="107">
        <f>V41</f>
        <v>5</v>
      </c>
      <c r="X55" s="107">
        <f>X41</f>
        <v>4</v>
      </c>
      <c r="Z55" s="107">
        <f>Z41</f>
        <v>4</v>
      </c>
      <c r="AB55" s="107">
        <f>AB41</f>
        <v>2</v>
      </c>
      <c r="AD55" s="107">
        <f>AD41</f>
        <v>1</v>
      </c>
      <c r="AF55" s="107">
        <f>AF41</f>
        <v>4</v>
      </c>
      <c r="AH55" s="107">
        <f>AH41</f>
        <v>2</v>
      </c>
      <c r="AJ55" s="107">
        <f>AJ41</f>
        <v>2</v>
      </c>
      <c r="AL55" s="107">
        <f>AL41</f>
        <v>1</v>
      </c>
      <c r="AN55" s="107">
        <f>AN41</f>
        <v>1</v>
      </c>
      <c r="AO55" s="107">
        <f>AO41</f>
        <v>1</v>
      </c>
      <c r="AQ55" s="107">
        <f t="shared" ref="AQ55:AV55" si="24">AQ41</f>
        <v>1</v>
      </c>
      <c r="AR55" s="107">
        <f t="shared" si="24"/>
        <v>1</v>
      </c>
      <c r="AS55" s="107">
        <f t="shared" si="24"/>
        <v>1</v>
      </c>
      <c r="AT55" s="107">
        <f t="shared" si="24"/>
        <v>1</v>
      </c>
      <c r="AU55" s="107">
        <f t="shared" si="24"/>
        <v>1</v>
      </c>
      <c r="AV55" s="107">
        <f t="shared" si="24"/>
        <v>1</v>
      </c>
      <c r="AW55" s="107">
        <f>AW41</f>
        <v>1</v>
      </c>
      <c r="AX55" s="107">
        <f>AX41</f>
        <v>1</v>
      </c>
      <c r="AZ55" s="107">
        <f>AZ41</f>
        <v>1</v>
      </c>
      <c r="BB55" s="107">
        <f>BB41</f>
        <v>2</v>
      </c>
      <c r="BC55" s="107">
        <f>BC41</f>
        <v>2</v>
      </c>
      <c r="BD55" s="107">
        <f>BD41</f>
        <v>2</v>
      </c>
      <c r="BF55" s="107">
        <v>1</v>
      </c>
      <c r="BH55" s="107">
        <f>BH41</f>
        <v>1</v>
      </c>
      <c r="BJ55" s="107">
        <f>BJ41</f>
        <v>1</v>
      </c>
      <c r="BL55" s="107">
        <f>BL41</f>
        <v>2</v>
      </c>
      <c r="BN55" s="107">
        <f>BN41</f>
        <v>2</v>
      </c>
      <c r="BP55" s="107">
        <f>BP41</f>
        <v>1</v>
      </c>
      <c r="BR55" s="107">
        <f>BR41</f>
        <v>1</v>
      </c>
      <c r="BT55" s="107">
        <f>BT41</f>
        <v>4</v>
      </c>
      <c r="BV55" s="107">
        <v>1</v>
      </c>
      <c r="BX55" s="107">
        <f>BX41</f>
        <v>2</v>
      </c>
      <c r="BZ55" s="107">
        <v>1</v>
      </c>
      <c r="CB55" s="107">
        <f>CB41</f>
        <v>2</v>
      </c>
      <c r="CD55" s="107">
        <f>CD41</f>
        <v>1</v>
      </c>
      <c r="CF55" s="107">
        <f>CF41</f>
        <v>3</v>
      </c>
      <c r="CH55" s="107">
        <f>CH41</f>
        <v>1</v>
      </c>
      <c r="CJ55" s="107">
        <f>CJ41</f>
        <v>1</v>
      </c>
      <c r="CL55" s="107">
        <f>CL41</f>
        <v>5</v>
      </c>
      <c r="CM55" s="107">
        <f>CM41</f>
        <v>5</v>
      </c>
      <c r="CO55" s="107">
        <f>CO41</f>
        <v>5</v>
      </c>
      <c r="CQ55" s="107">
        <f>CQ41</f>
        <v>1</v>
      </c>
      <c r="CS55" s="107">
        <f>CS41</f>
        <v>1</v>
      </c>
      <c r="CU55" s="107">
        <f>CU41</f>
        <v>2</v>
      </c>
      <c r="CW55" s="107">
        <f>CW41</f>
        <v>2</v>
      </c>
      <c r="CY55" s="107">
        <f>CY41</f>
        <v>5</v>
      </c>
      <c r="DA55" s="107">
        <f>DA41</f>
        <v>5</v>
      </c>
      <c r="DC55" s="107">
        <f>DC41</f>
        <v>3</v>
      </c>
      <c r="DE55" s="107">
        <f>DE41</f>
        <v>1</v>
      </c>
      <c r="DG55" s="107">
        <f>DG41</f>
        <v>2</v>
      </c>
      <c r="DI55" s="107">
        <f>DI41</f>
        <v>1</v>
      </c>
      <c r="DK55" s="107">
        <f>DK41</f>
        <v>1</v>
      </c>
      <c r="DL55" s="107">
        <f>DL41</f>
        <v>1</v>
      </c>
      <c r="DN55" s="107">
        <f>DN41</f>
        <v>4</v>
      </c>
      <c r="DP55" s="107">
        <f>DP41</f>
        <v>2</v>
      </c>
      <c r="DR55" s="107">
        <f>DR41</f>
        <v>4</v>
      </c>
      <c r="DT55" s="107">
        <f>DT41</f>
        <v>1</v>
      </c>
      <c r="DV55" s="107">
        <f>DV41</f>
        <v>1</v>
      </c>
      <c r="DX55" s="107">
        <f>DX41</f>
        <v>1</v>
      </c>
      <c r="DY55" s="107">
        <f>DY41</f>
        <v>1</v>
      </c>
      <c r="EA55" s="107">
        <f>EA41</f>
        <v>1</v>
      </c>
      <c r="EC55" s="107">
        <f>EC41</f>
        <v>1</v>
      </c>
      <c r="EE55" s="107">
        <f>EE41</f>
        <v>1</v>
      </c>
      <c r="EG55" s="107">
        <f>EG41</f>
        <v>1</v>
      </c>
      <c r="EI55" s="107">
        <f>EI41</f>
        <v>1</v>
      </c>
      <c r="EK55" s="107">
        <f>EK41</f>
        <v>2</v>
      </c>
      <c r="EM55" s="107">
        <f>EM41</f>
        <v>1</v>
      </c>
      <c r="EO55" s="107">
        <f>EO41</f>
        <v>4</v>
      </c>
      <c r="EQ55" s="107">
        <f>EQ41</f>
        <v>1</v>
      </c>
      <c r="ES55" s="107">
        <f>ES41</f>
        <v>2</v>
      </c>
      <c r="EU55" s="107">
        <f>EU41</f>
        <v>2</v>
      </c>
      <c r="EY55" s="107">
        <f>EY41</f>
        <v>4</v>
      </c>
      <c r="FA55" s="107">
        <f>FA41</f>
        <v>2</v>
      </c>
      <c r="FB55" s="107">
        <f>FB41</f>
        <v>2</v>
      </c>
      <c r="FD55" s="107">
        <f>FD41</f>
        <v>2</v>
      </c>
      <c r="FE55" s="107">
        <f>FE41</f>
        <v>2</v>
      </c>
      <c r="FG55" s="107">
        <f>FG41</f>
        <v>1</v>
      </c>
      <c r="FI55" s="107">
        <f>FI41</f>
        <v>4</v>
      </c>
      <c r="FJ55" s="107">
        <f>FJ41</f>
        <v>4</v>
      </c>
      <c r="FL55" s="107">
        <f>FL41</f>
        <v>2</v>
      </c>
      <c r="FN55" s="107">
        <f>FN41</f>
        <v>1</v>
      </c>
      <c r="FP55" s="107">
        <f>FP41</f>
        <v>4</v>
      </c>
      <c r="FR55" s="107">
        <f>FR41</f>
        <v>2</v>
      </c>
      <c r="FT55" s="107">
        <f>FT41</f>
        <v>4</v>
      </c>
      <c r="FV55" s="107">
        <f>FV41</f>
        <v>4</v>
      </c>
      <c r="FX55" s="107">
        <f>FX41</f>
        <v>10</v>
      </c>
      <c r="FZ55" s="107">
        <f>FZ41</f>
        <v>2</v>
      </c>
      <c r="GB55" s="107">
        <f>GB41</f>
        <v>1</v>
      </c>
    </row>
    <row r="56" spans="1:184" ht="17.25" customHeight="1" thickTop="1" thickBot="1" x14ac:dyDescent="0.25">
      <c r="A56" s="385" t="s">
        <v>23</v>
      </c>
      <c r="B56" s="393" t="s">
        <v>23</v>
      </c>
      <c r="C56" s="394"/>
      <c r="D56" s="186"/>
      <c r="E56" s="66"/>
      <c r="G56" s="66"/>
      <c r="I56" s="66"/>
      <c r="K56" s="66"/>
      <c r="M56" s="66"/>
      <c r="N56" s="66"/>
      <c r="P56" s="66"/>
      <c r="R56" s="66"/>
      <c r="T56" s="66"/>
      <c r="V56" s="66"/>
      <c r="X56" s="66"/>
      <c r="Z56" s="66"/>
      <c r="AB56" s="66"/>
      <c r="AD56" s="66"/>
      <c r="AF56" s="66"/>
      <c r="AH56" s="66"/>
      <c r="AJ56" s="66"/>
      <c r="AL56" s="66"/>
      <c r="AN56" s="66"/>
      <c r="AO56" s="66"/>
      <c r="AQ56" s="66"/>
      <c r="AR56" s="66"/>
      <c r="AS56" s="66"/>
      <c r="AT56" s="66"/>
      <c r="AU56" s="66"/>
      <c r="AV56" s="66"/>
      <c r="AW56" s="66"/>
      <c r="AX56" s="66"/>
      <c r="AZ56" s="66"/>
      <c r="BB56" s="66"/>
      <c r="BC56" s="66"/>
      <c r="BD56" s="66"/>
      <c r="BF56" s="66"/>
      <c r="BH56" s="66"/>
      <c r="BJ56" s="66"/>
      <c r="BL56" s="66"/>
      <c r="BN56" s="66"/>
      <c r="BP56" s="66"/>
      <c r="BR56" s="66"/>
      <c r="BT56" s="66"/>
      <c r="BV56" s="66"/>
      <c r="BX56" s="66"/>
      <c r="BZ56" s="66"/>
      <c r="CB56" s="66"/>
      <c r="CD56" s="66"/>
      <c r="CF56" s="66"/>
      <c r="CH56" s="66"/>
      <c r="CJ56" s="66"/>
      <c r="CL56" s="66"/>
      <c r="CM56" s="66"/>
      <c r="CO56" s="66"/>
      <c r="CQ56" s="66"/>
      <c r="CS56" s="66"/>
      <c r="CU56" s="66"/>
      <c r="CW56" s="66"/>
      <c r="CY56" s="66"/>
      <c r="DA56" s="66"/>
      <c r="DC56" s="66"/>
      <c r="DE56" s="66"/>
      <c r="DG56" s="66"/>
      <c r="DI56" s="66"/>
      <c r="DK56" s="66"/>
      <c r="DL56" s="66"/>
      <c r="DN56" s="66"/>
      <c r="DP56" s="66"/>
      <c r="DR56" s="66"/>
      <c r="DT56" s="66"/>
      <c r="DV56" s="66"/>
      <c r="DX56" s="66"/>
      <c r="DY56" s="66"/>
      <c r="EA56" s="66"/>
      <c r="EC56" s="66"/>
      <c r="EE56" s="66"/>
      <c r="EG56" s="66"/>
      <c r="EI56" s="66"/>
      <c r="EK56" s="66"/>
      <c r="EM56" s="66"/>
      <c r="EO56" s="66"/>
      <c r="EQ56" s="66"/>
      <c r="ES56" s="66"/>
      <c r="EU56" s="66"/>
      <c r="EY56" s="66"/>
      <c r="FA56" s="66"/>
      <c r="FB56" s="66"/>
      <c r="FD56" s="66"/>
      <c r="FE56" s="66"/>
      <c r="FG56" s="66"/>
      <c r="FI56" s="66"/>
      <c r="FJ56" s="66"/>
      <c r="FL56" s="66"/>
      <c r="FN56" s="66"/>
      <c r="FP56" s="66"/>
      <c r="FR56" s="66"/>
      <c r="FT56" s="66"/>
      <c r="FV56" s="66"/>
      <c r="FX56" s="66"/>
      <c r="FZ56" s="66"/>
      <c r="GB56" s="66"/>
    </row>
    <row r="57" spans="1:184" ht="17" thickTop="1" x14ac:dyDescent="0.2">
      <c r="A57" s="386"/>
      <c r="B57" s="388" t="s">
        <v>8</v>
      </c>
      <c r="C57" s="329"/>
      <c r="D57" s="188"/>
      <c r="E57" s="110" t="s">
        <v>112</v>
      </c>
      <c r="G57" s="110" t="s">
        <v>112</v>
      </c>
      <c r="I57" s="111" t="s">
        <v>112</v>
      </c>
      <c r="K57" s="110" t="s">
        <v>112</v>
      </c>
      <c r="M57" s="111" t="s">
        <v>120</v>
      </c>
      <c r="N57" s="111" t="s">
        <v>112</v>
      </c>
      <c r="P57" s="111" t="s">
        <v>112</v>
      </c>
      <c r="R57" s="111" t="s">
        <v>112</v>
      </c>
      <c r="T57" s="111" t="s">
        <v>112</v>
      </c>
      <c r="V57" s="111" t="s">
        <v>112</v>
      </c>
      <c r="X57" s="111" t="s">
        <v>112</v>
      </c>
      <c r="Z57" s="110" t="s">
        <v>112</v>
      </c>
      <c r="AB57" s="110" t="s">
        <v>112</v>
      </c>
      <c r="AD57" s="110" t="s">
        <v>112</v>
      </c>
      <c r="AF57" s="111" t="s">
        <v>112</v>
      </c>
      <c r="AH57" s="110" t="s">
        <v>112</v>
      </c>
      <c r="AJ57" s="110" t="s">
        <v>112</v>
      </c>
      <c r="AL57" s="110" t="s">
        <v>112</v>
      </c>
      <c r="AN57" s="111" t="s">
        <v>120</v>
      </c>
      <c r="AO57" s="111" t="s">
        <v>112</v>
      </c>
      <c r="AQ57" s="110" t="s">
        <v>120</v>
      </c>
      <c r="AR57" s="110" t="s">
        <v>120</v>
      </c>
      <c r="AS57" s="110" t="s">
        <v>120</v>
      </c>
      <c r="AT57" s="110" t="s">
        <v>120</v>
      </c>
      <c r="AU57" s="110" t="s">
        <v>120</v>
      </c>
      <c r="AV57" s="110" t="s">
        <v>120</v>
      </c>
      <c r="AW57" s="110" t="s">
        <v>120</v>
      </c>
      <c r="AX57" s="110" t="s">
        <v>112</v>
      </c>
      <c r="AZ57" s="111" t="s">
        <v>112</v>
      </c>
      <c r="BB57" s="110" t="s">
        <v>120</v>
      </c>
      <c r="BC57" s="110" t="s">
        <v>120</v>
      </c>
      <c r="BD57" s="110" t="s">
        <v>112</v>
      </c>
      <c r="BF57" s="110" t="s">
        <v>112</v>
      </c>
      <c r="BH57" s="111" t="s">
        <v>112</v>
      </c>
      <c r="BJ57" s="111" t="s">
        <v>112</v>
      </c>
      <c r="BL57" s="111" t="s">
        <v>112</v>
      </c>
      <c r="BN57" s="111" t="s">
        <v>112</v>
      </c>
      <c r="BP57" s="111" t="s">
        <v>112</v>
      </c>
      <c r="BR57" s="111" t="s">
        <v>112</v>
      </c>
      <c r="BT57" s="111" t="s">
        <v>112</v>
      </c>
      <c r="BV57" s="110" t="s">
        <v>112</v>
      </c>
      <c r="BX57" s="111" t="s">
        <v>112</v>
      </c>
      <c r="BZ57" s="110" t="s">
        <v>112</v>
      </c>
      <c r="CB57" s="111" t="s">
        <v>112</v>
      </c>
      <c r="CD57" s="111" t="s">
        <v>112</v>
      </c>
      <c r="CF57" s="111" t="s">
        <v>112</v>
      </c>
      <c r="CH57" s="111" t="s">
        <v>112</v>
      </c>
      <c r="CJ57" s="111" t="s">
        <v>112</v>
      </c>
      <c r="CL57" s="111" t="s">
        <v>120</v>
      </c>
      <c r="CM57" s="111" t="s">
        <v>112</v>
      </c>
      <c r="CO57" s="111" t="s">
        <v>112</v>
      </c>
      <c r="CQ57" s="111" t="s">
        <v>112</v>
      </c>
      <c r="CS57" s="111" t="s">
        <v>112</v>
      </c>
      <c r="CU57" s="111" t="s">
        <v>112</v>
      </c>
      <c r="CW57" s="111" t="s">
        <v>112</v>
      </c>
      <c r="CY57" s="111" t="s">
        <v>112</v>
      </c>
      <c r="DA57" s="314" t="s">
        <v>112</v>
      </c>
      <c r="DC57" s="314" t="s">
        <v>112</v>
      </c>
      <c r="DE57" s="314" t="s">
        <v>112</v>
      </c>
      <c r="DG57" s="314" t="s">
        <v>112</v>
      </c>
      <c r="DI57" s="314" t="s">
        <v>112</v>
      </c>
      <c r="DK57" s="110" t="s">
        <v>120</v>
      </c>
      <c r="DL57" s="110" t="s">
        <v>62</v>
      </c>
      <c r="DN57" s="314" t="s">
        <v>112</v>
      </c>
      <c r="DP57" s="314" t="s">
        <v>112</v>
      </c>
      <c r="DR57" s="314" t="s">
        <v>112</v>
      </c>
      <c r="DT57" s="314" t="s">
        <v>112</v>
      </c>
      <c r="DV57" s="314" t="s">
        <v>112</v>
      </c>
      <c r="DX57" s="110" t="s">
        <v>120</v>
      </c>
      <c r="DY57" s="110" t="s">
        <v>112</v>
      </c>
      <c r="EA57" s="314" t="s">
        <v>112</v>
      </c>
      <c r="EC57" s="314" t="s">
        <v>112</v>
      </c>
      <c r="EE57" s="314" t="s">
        <v>112</v>
      </c>
      <c r="EG57" s="111" t="s">
        <v>112</v>
      </c>
      <c r="EI57" s="110" t="s">
        <v>112</v>
      </c>
      <c r="EK57" s="110" t="s">
        <v>112</v>
      </c>
      <c r="EL57" s="7"/>
      <c r="EM57" s="110" t="s">
        <v>112</v>
      </c>
      <c r="EO57" s="110" t="s">
        <v>112</v>
      </c>
      <c r="EQ57" s="111" t="s">
        <v>126</v>
      </c>
      <c r="ES57" s="110" t="s">
        <v>112</v>
      </c>
      <c r="EU57" s="110" t="s">
        <v>112</v>
      </c>
      <c r="EY57" s="111" t="s">
        <v>126</v>
      </c>
      <c r="FA57" s="111" t="s">
        <v>120</v>
      </c>
      <c r="FB57" s="111" t="s">
        <v>112</v>
      </c>
      <c r="FD57" s="111" t="s">
        <v>120</v>
      </c>
      <c r="FE57" s="111" t="s">
        <v>112</v>
      </c>
      <c r="FG57" s="111" t="s">
        <v>112</v>
      </c>
      <c r="FI57" s="110" t="s">
        <v>120</v>
      </c>
      <c r="FJ57" s="110" t="s">
        <v>62</v>
      </c>
      <c r="FL57" s="111" t="s">
        <v>112</v>
      </c>
      <c r="FN57" s="111" t="s">
        <v>112</v>
      </c>
      <c r="FP57" s="111" t="s">
        <v>112</v>
      </c>
      <c r="FR57" s="111" t="s">
        <v>62</v>
      </c>
      <c r="FT57" s="110" t="s">
        <v>62</v>
      </c>
      <c r="FV57" s="111" t="s">
        <v>62</v>
      </c>
      <c r="FX57" s="111" t="s">
        <v>62</v>
      </c>
      <c r="FZ57" s="111" t="s">
        <v>62</v>
      </c>
      <c r="GB57" s="111" t="s">
        <v>62</v>
      </c>
    </row>
    <row r="58" spans="1:184" x14ac:dyDescent="0.2">
      <c r="A58" s="386"/>
      <c r="B58" s="389" t="s">
        <v>59</v>
      </c>
      <c r="C58" s="390"/>
      <c r="D58" s="189"/>
      <c r="E58" s="89"/>
      <c r="G58" s="89"/>
      <c r="I58" s="89"/>
      <c r="K58" s="89"/>
      <c r="M58" s="89"/>
      <c r="N58" s="89" t="d">
        <v>2025-02-14</v>
      </c>
      <c r="P58" s="89"/>
      <c r="R58" s="89"/>
      <c r="T58" s="89"/>
      <c r="V58" s="89"/>
      <c r="X58" s="89"/>
      <c r="Z58" s="89"/>
      <c r="AB58" s="89"/>
      <c r="AD58" s="89"/>
      <c r="AF58" s="89"/>
      <c r="AH58" s="89"/>
      <c r="AJ58" s="89"/>
      <c r="AL58" s="89"/>
      <c r="AN58" s="89" t="d">
        <v>2025-03-14</v>
      </c>
      <c r="AO58" s="89" t="d">
        <v>2025-03-21</v>
      </c>
      <c r="AQ58" s="89" t="d">
        <v>2025-03-25</v>
      </c>
      <c r="AR58" s="89" t="d">
        <v>2025-04-25</v>
      </c>
      <c r="AS58" s="89" t="d">
        <v>2025-05-02</v>
      </c>
      <c r="AT58" s="89" t="d">
        <v>2025-05-08</v>
      </c>
      <c r="AU58" s="89" t="d">
        <v>2025-05-13</v>
      </c>
      <c r="AV58" s="89" t="d">
        <v>2025-07-18</v>
      </c>
      <c r="AW58" s="89" t="d">
        <v>2025-07-18</v>
      </c>
      <c r="AX58" s="89"/>
      <c r="AZ58" s="89"/>
      <c r="BB58" s="89" t="d">
        <v>2025-03-25</v>
      </c>
      <c r="BC58" s="89" t="d">
        <v>2025-03-26</v>
      </c>
      <c r="BD58" s="89" t="d">
        <v>2025-04-11</v>
      </c>
      <c r="BF58" s="89"/>
      <c r="BH58" s="89"/>
      <c r="BJ58" s="89"/>
      <c r="BL58" s="89"/>
      <c r="BN58" s="89"/>
      <c r="BP58" s="89"/>
      <c r="BR58" s="89"/>
      <c r="BT58" s="89"/>
      <c r="BV58" s="89"/>
      <c r="BX58" s="89"/>
      <c r="BZ58" s="89"/>
      <c r="CB58" s="89"/>
      <c r="CD58" s="89"/>
      <c r="CF58" s="89"/>
      <c r="CH58" s="89"/>
      <c r="CJ58" s="89"/>
      <c r="CL58" s="89" t="d">
        <v>2025-05-02</v>
      </c>
      <c r="CM58" s="89"/>
      <c r="CO58" s="89"/>
      <c r="CQ58" s="89"/>
      <c r="CS58" s="89"/>
      <c r="CU58" s="89"/>
      <c r="CW58" s="89"/>
      <c r="CY58" s="89"/>
      <c r="DA58" s="89"/>
      <c r="DC58" s="89"/>
      <c r="DE58" s="89"/>
      <c r="DG58" s="89"/>
      <c r="DI58" s="89"/>
      <c r="DK58" s="89" t="d">
        <v>2025-07-27</v>
      </c>
      <c r="DL58" s="89"/>
      <c r="DN58" s="89"/>
      <c r="DP58" s="89"/>
      <c r="DR58" s="89"/>
      <c r="DT58" s="89"/>
      <c r="DV58" s="89"/>
      <c r="DX58" s="89" t="d">
        <v>2025-07-18</v>
      </c>
      <c r="DY58" s="89"/>
      <c r="EA58" s="89"/>
      <c r="EC58" s="89"/>
      <c r="EE58" s="89"/>
      <c r="EG58" s="89"/>
      <c r="EI58" s="89"/>
      <c r="EK58" s="89"/>
      <c r="EM58" s="89"/>
      <c r="EO58" s="89"/>
      <c r="EQ58" s="89" t="d">
        <v>2025-10-01</v>
      </c>
      <c r="ES58" s="89"/>
      <c r="EU58" s="89"/>
      <c r="EY58" s="89" t="d">
        <v>2025-10-01</v>
      </c>
      <c r="FA58" s="89" t="d">
        <v>2025-10-09</v>
      </c>
      <c r="FB58" s="89"/>
      <c r="FD58" s="89" t="d">
        <v>2025-10-09</v>
      </c>
      <c r="FE58" s="89"/>
      <c r="FG58" s="89"/>
      <c r="FI58" s="89" t="d">
        <v>2025-10-16</v>
      </c>
      <c r="FJ58" s="89"/>
      <c r="FL58" s="89"/>
      <c r="FN58" s="89"/>
      <c r="FP58" s="89"/>
      <c r="FR58" s="89"/>
      <c r="FT58" s="89"/>
      <c r="FV58" s="89"/>
      <c r="FX58" s="89"/>
      <c r="FZ58" s="89"/>
      <c r="GB58" s="89"/>
    </row>
    <row r="59" spans="1:184" x14ac:dyDescent="0.2">
      <c r="A59" s="386"/>
      <c r="B59" s="391" t="s">
        <v>49</v>
      </c>
      <c r="C59" s="392"/>
      <c r="D59" s="190"/>
      <c r="E59" s="151"/>
      <c r="G59" s="151"/>
      <c r="I59" s="279"/>
      <c r="K59" s="151"/>
      <c r="M59" s="279"/>
      <c r="N59" s="279"/>
      <c r="P59" s="279"/>
      <c r="R59" s="279"/>
      <c r="T59" s="279"/>
      <c r="V59" s="279"/>
      <c r="X59" s="279"/>
      <c r="Z59" s="151"/>
      <c r="AB59" s="151"/>
      <c r="AD59" s="151"/>
      <c r="AF59" s="279"/>
      <c r="AH59" s="151"/>
      <c r="AJ59" s="151"/>
      <c r="AL59" s="151"/>
      <c r="AN59" s="279"/>
      <c r="AO59" s="279"/>
      <c r="AQ59" s="151"/>
      <c r="AR59" s="151"/>
      <c r="AS59" s="151"/>
      <c r="AT59" s="151"/>
      <c r="AU59" s="151"/>
      <c r="AV59" s="151"/>
      <c r="AW59" s="151"/>
      <c r="AX59" s="151"/>
      <c r="AZ59" s="279"/>
      <c r="BB59" s="151"/>
      <c r="BC59" s="151"/>
      <c r="BD59" s="151"/>
      <c r="BF59" s="151"/>
      <c r="BH59" s="279"/>
      <c r="BJ59" s="279"/>
      <c r="BL59" s="279"/>
      <c r="BN59" s="279"/>
      <c r="BP59" s="279"/>
      <c r="BR59" s="279"/>
      <c r="BT59" s="279"/>
      <c r="BV59" s="151"/>
      <c r="BX59" s="279"/>
      <c r="BZ59" s="151"/>
      <c r="CB59" s="279"/>
      <c r="CD59" s="279"/>
      <c r="CF59" s="279"/>
      <c r="CH59" s="279"/>
      <c r="CJ59" s="279"/>
      <c r="CL59" s="279"/>
      <c r="CM59" s="279"/>
      <c r="CO59" s="279"/>
      <c r="CQ59" s="279"/>
      <c r="CS59" s="279"/>
      <c r="CU59" s="279"/>
      <c r="CW59" s="279"/>
      <c r="CY59" s="279"/>
      <c r="DA59" s="279"/>
      <c r="DC59" s="279"/>
      <c r="DE59" s="279"/>
      <c r="DG59" s="279"/>
      <c r="DI59" s="279"/>
      <c r="DK59" s="279"/>
      <c r="DL59" s="279"/>
      <c r="DN59" s="279"/>
      <c r="DP59" s="279"/>
      <c r="DR59" s="279"/>
      <c r="DT59" s="279"/>
      <c r="DV59" s="279"/>
      <c r="DX59" s="151"/>
      <c r="DY59" s="151"/>
      <c r="EA59" s="279"/>
      <c r="EC59" s="151"/>
      <c r="EE59" s="279"/>
      <c r="EG59" s="279"/>
      <c r="EI59" s="151"/>
      <c r="EK59" s="151"/>
      <c r="EM59" s="279"/>
      <c r="EO59" s="279"/>
      <c r="EQ59" s="279">
        <v>0.09</v>
      </c>
      <c r="ES59" s="279"/>
      <c r="EU59" s="279"/>
      <c r="EY59" s="279">
        <v>0.02</v>
      </c>
      <c r="FA59" s="279"/>
      <c r="FB59" s="279"/>
      <c r="FD59" s="279"/>
      <c r="FE59" s="279"/>
      <c r="FG59" s="279"/>
      <c r="FI59" s="279"/>
      <c r="FJ59" s="279"/>
      <c r="FL59" s="279"/>
      <c r="FN59" s="279"/>
      <c r="FP59" s="279"/>
      <c r="FR59" s="279"/>
      <c r="FT59" s="151"/>
      <c r="FV59" s="279"/>
      <c r="FX59" s="279"/>
      <c r="FZ59" s="279"/>
      <c r="GB59" s="279"/>
    </row>
    <row r="60" spans="1:184" x14ac:dyDescent="0.2">
      <c r="A60" s="386"/>
      <c r="B60" s="373" t="s">
        <v>5</v>
      </c>
      <c r="C60" s="374"/>
      <c r="D60" s="191"/>
      <c r="E60" s="152">
        <f>IF(E41="",0,-E59*E42)</f>
        <v>0</v>
      </c>
      <c r="G60" s="152">
        <f>IF(G41="",0,-G59*G42)</f>
        <v>0</v>
      </c>
      <c r="I60" s="152">
        <f>IF(I41="",0,-I59*I42)</f>
        <v>0</v>
      </c>
      <c r="K60" s="152">
        <f>IF(K41="",0,-K59*K42)</f>
        <v>0</v>
      </c>
      <c r="M60" s="152">
        <f>IF(M41="",0,-M59*M42)</f>
        <v>0</v>
      </c>
      <c r="N60" s="152">
        <f>IF(N41="",0,-N59*N42)</f>
        <v>0</v>
      </c>
      <c r="P60" s="152">
        <f>IF(P41="",0,-P59*P42)</f>
        <v>0</v>
      </c>
      <c r="R60" s="152">
        <f>IF(R41="",0,-R59*R42)</f>
        <v>0</v>
      </c>
      <c r="T60" s="152">
        <f>IF(T41="",0,-T59*T42)</f>
        <v>0</v>
      </c>
      <c r="V60" s="152">
        <f>IF(V41="",0,-V59*V42)</f>
        <v>0</v>
      </c>
      <c r="X60" s="152">
        <f>IF(X41="",0,-X59*X42)</f>
        <v>0</v>
      </c>
      <c r="Z60" s="152">
        <f>IF(Z41="",0,-Z59*Z42)</f>
        <v>0</v>
      </c>
      <c r="AB60" s="152">
        <f>IF(AB41="",0,-AB59*AB42)</f>
        <v>0</v>
      </c>
      <c r="AD60" s="152">
        <f>IF(AD41="",0,-AD59*AD42)</f>
        <v>0</v>
      </c>
      <c r="AF60" s="152">
        <f>IF(AF41="",0,-AF59*AF42)</f>
        <v>0</v>
      </c>
      <c r="AH60" s="152">
        <f>IF(AH41="",0,-AH59*AH42)</f>
        <v>0</v>
      </c>
      <c r="AJ60" s="152">
        <f>IF(AJ41="",0,-AJ59*AJ42)</f>
        <v>0</v>
      </c>
      <c r="AL60" s="152">
        <f>IF(AL41="",0,-AL59*AL42)</f>
        <v>0</v>
      </c>
      <c r="AN60" s="152">
        <f>IF(AN41="",0,-AN59*AN42)</f>
        <v>0</v>
      </c>
      <c r="AO60" s="152">
        <f>IF(AO41="",0,-AO59*AO42)</f>
        <v>0</v>
      </c>
      <c r="AQ60" s="152">
        <f t="shared" ref="AQ60:AV60" si="25">IF(AQ41="",0,-AQ59*AQ42)</f>
        <v>0</v>
      </c>
      <c r="AR60" s="152">
        <f t="shared" si="25"/>
        <v>0</v>
      </c>
      <c r="AS60" s="152">
        <f t="shared" si="25"/>
        <v>0</v>
      </c>
      <c r="AT60" s="152">
        <f t="shared" si="25"/>
        <v>0</v>
      </c>
      <c r="AU60" s="152">
        <f t="shared" si="25"/>
        <v>0</v>
      </c>
      <c r="AV60" s="152">
        <f t="shared" si="25"/>
        <v>0</v>
      </c>
      <c r="AW60" s="152">
        <f>IF(AW41="",0,-AW59*AW42)</f>
        <v>0</v>
      </c>
      <c r="AX60" s="152">
        <f>IF(AX41="",0,-AX59*AX42)</f>
        <v>0</v>
      </c>
      <c r="AZ60" s="152">
        <f>IF(AZ41="",0,-AZ59*AZ42)</f>
        <v>0</v>
      </c>
      <c r="BB60" s="152">
        <f>IF(BB41="",0,-BB59*BB42)</f>
        <v>0</v>
      </c>
      <c r="BC60" s="152">
        <f>IF(BC41="",0,-BC59*BC42)</f>
        <v>0</v>
      </c>
      <c r="BD60" s="152">
        <f>IF(BD41="",0,-BD59*BD42)</f>
        <v>0</v>
      </c>
      <c r="BF60" s="152">
        <f>IF(BF41="",0,-BF59*BF42)</f>
        <v>0</v>
      </c>
      <c r="BH60" s="152">
        <f>IF(BH41="",0,-BH59*BH42)</f>
        <v>0</v>
      </c>
      <c r="BJ60" s="152">
        <f>IF(BJ41="",0,-BJ59*BJ42)</f>
        <v>0</v>
      </c>
      <c r="BL60" s="152">
        <f>IF(BL41="",0,-BL59*BL42)</f>
        <v>0</v>
      </c>
      <c r="BN60" s="152">
        <f>IF(BN41="",0,-BN59*BN42)</f>
        <v>0</v>
      </c>
      <c r="BP60" s="152">
        <f>IF(BP41="",0,-BP59*BP42)</f>
        <v>0</v>
      </c>
      <c r="BR60" s="152">
        <f>IF(BR41="",0,-BR59*BR42)</f>
        <v>0</v>
      </c>
      <c r="BT60" s="152">
        <f>IF(BT41="",0,-BT59*BT42)</f>
        <v>0</v>
      </c>
      <c r="BV60" s="152">
        <f>IF(BV41="",0,-BV59*BV42)</f>
        <v>0</v>
      </c>
      <c r="BX60" s="152">
        <f>IF(BX41="",0,-BX59*BX42)</f>
        <v>0</v>
      </c>
      <c r="BZ60" s="152">
        <f>IF(BZ41="",0,-BZ59*BZ42)</f>
        <v>0</v>
      </c>
      <c r="CB60" s="152">
        <f>IF(CB41="",0,-CB59*CB42)</f>
        <v>0</v>
      </c>
      <c r="CD60" s="152">
        <f>IF(CD41="",0,-CD59*CD42)</f>
        <v>0</v>
      </c>
      <c r="CF60" s="152">
        <f>IF(CF41="",0,-CF59*CF42)</f>
        <v>0</v>
      </c>
      <c r="CH60" s="152">
        <f>IF(CH41="",0,-CH59*CH42)</f>
        <v>0</v>
      </c>
      <c r="CJ60" s="152">
        <f>IF(CJ41="",0,-CJ59*CJ42)</f>
        <v>0</v>
      </c>
      <c r="CL60" s="152">
        <f>IF(CL41="",0,-CL59*CL42)</f>
        <v>0</v>
      </c>
      <c r="CM60" s="152">
        <f>IF(CM41="",0,-CM59*CM42)</f>
        <v>0</v>
      </c>
      <c r="CO60" s="152">
        <f>IF(CO41="",0,-CO59*CO42)</f>
        <v>0</v>
      </c>
      <c r="CQ60" s="152">
        <f>IF(CQ41="",0,-CQ59*CQ42)</f>
        <v>0</v>
      </c>
      <c r="CS60" s="152">
        <f>IF(CS41="",0,-CS59*CS42)</f>
        <v>0</v>
      </c>
      <c r="CU60" s="152">
        <f>IF(CU41="",0,-CU59*CU42)</f>
        <v>0</v>
      </c>
      <c r="CW60" s="152">
        <f>IF(CW41="",0,-CW59*CW42)</f>
        <v>0</v>
      </c>
      <c r="CY60" s="152">
        <f>IF(CY41="",0,-CY59*CY42)</f>
        <v>0</v>
      </c>
      <c r="DA60" s="152">
        <f>IF(DA41="",0,-DA59*DA42)</f>
        <v>0</v>
      </c>
      <c r="DC60" s="152">
        <f>IF(DC41="",0,-DC59*DC42)</f>
        <v>0</v>
      </c>
      <c r="DE60" s="152">
        <f>IF(DE41="",0,-DE59*DE42)</f>
        <v>0</v>
      </c>
      <c r="DG60" s="152">
        <f>IF(DG41="",0,-DG59*DG42)</f>
        <v>0</v>
      </c>
      <c r="DI60" s="152">
        <f>IF(DI41="",0,-DI59*DI42)</f>
        <v>0</v>
      </c>
      <c r="DK60" s="152">
        <f>IF(DK41="",0,-DK59*DK42)</f>
        <v>0</v>
      </c>
      <c r="DL60" s="152">
        <f>IF(DL41="",0,-DL59*DL42)</f>
        <v>0</v>
      </c>
      <c r="DM60" s="235"/>
      <c r="DN60" s="152">
        <f>IF(DN41="",0,-DN59*DN42)</f>
        <v>0</v>
      </c>
      <c r="DP60" s="152">
        <f>IF(DP41="",0,-DP59*DP42)</f>
        <v>0</v>
      </c>
      <c r="DR60" s="152">
        <f>IF(DR41="",0,-DR59*DR42)</f>
        <v>0</v>
      </c>
      <c r="DT60" s="152">
        <f>IF(DT41="",0,-DT59*DT42)</f>
        <v>0</v>
      </c>
      <c r="DV60" s="152">
        <f>IF(DV41="",0,-DV59*DV42)</f>
        <v>0</v>
      </c>
      <c r="DX60" s="152">
        <f>IF(DX41="",0,-DX59*DX42)</f>
        <v>0</v>
      </c>
      <c r="DY60" s="152">
        <f>IF(DY41="",0,-DY59*DY42)</f>
        <v>0</v>
      </c>
      <c r="EA60" s="152">
        <f>IF(EA41="",0,-EA59*EA42)</f>
        <v>0</v>
      </c>
      <c r="EC60" s="152">
        <f>IF(EC41="",0,-EC59*EC42)</f>
        <v>0</v>
      </c>
      <c r="EE60" s="152">
        <f>IF(EE41="",0,-EE59*EE42)</f>
        <v>0</v>
      </c>
      <c r="EG60" s="152">
        <f>IF(EG41="",0,-EG59*EG42)</f>
        <v>0</v>
      </c>
      <c r="EI60" s="152">
        <f>IF(EI41="",0,-EI59*EI42)</f>
        <v>0</v>
      </c>
      <c r="EK60" s="152">
        <f>IF(EK41="",0,-EK59*EK42)</f>
        <v>0</v>
      </c>
      <c r="EM60" s="152">
        <f>IF(EM41="",0,-EM59*EM42)</f>
        <v>0</v>
      </c>
      <c r="EO60" s="152">
        <f>IF(EO41="",0,-EO59*EO42)</f>
        <v>0</v>
      </c>
      <c r="EQ60" s="152">
        <f>IF(EQ41="",0,-EQ59*EQ42)</f>
        <v>-9</v>
      </c>
      <c r="ES60" s="152">
        <f>IF(ES41="",0,-ES59*ES42)</f>
        <v>0</v>
      </c>
      <c r="EU60" s="152">
        <f>IF(EU41="",0,-EU59*EU42)</f>
        <v>0</v>
      </c>
      <c r="EY60" s="152">
        <f>IF(EY41="",0,-EY59*EY42)</f>
        <v>-8</v>
      </c>
      <c r="FA60" s="152">
        <f>IF(FA41="",0,-FA59*FA42)</f>
        <v>0</v>
      </c>
      <c r="FB60" s="152">
        <f>IF(FB41="",0,-FB59*FB42)</f>
        <v>0</v>
      </c>
      <c r="FD60" s="152">
        <f>IF(FD41="",0,-FD59*FD42)</f>
        <v>0</v>
      </c>
      <c r="FE60" s="152">
        <f>IF(FE41="",0,-FE59*FE42)</f>
        <v>0</v>
      </c>
      <c r="FG60" s="152">
        <f>IF(FG41="",0,-FG59*FG42)</f>
        <v>0</v>
      </c>
      <c r="FI60" s="152">
        <f>IF(FI41="",0,-FI59*FI42)</f>
        <v>0</v>
      </c>
      <c r="FJ60" s="152">
        <f>IF(FJ41="",0,-FJ59*FJ42)</f>
        <v>0</v>
      </c>
      <c r="FL60" s="152">
        <f>IF(FL41="",0,-FL59*FL42)</f>
        <v>0</v>
      </c>
      <c r="FN60" s="152">
        <f>IF(FN41="",0,-FN59*FN42)</f>
        <v>0</v>
      </c>
      <c r="FP60" s="152">
        <f>IF(FP41="",0,-FP59*FP42)</f>
        <v>0</v>
      </c>
      <c r="FR60" s="152">
        <f>IF(FR41="",0,-FR59*FR42)</f>
        <v>0</v>
      </c>
      <c r="FT60" s="152">
        <f>IF(FT41="",0,-FT59*FT42)</f>
        <v>0</v>
      </c>
      <c r="FV60" s="152">
        <f>IF(FV41="",0,-FV59*FV42)</f>
        <v>0</v>
      </c>
      <c r="FX60" s="152">
        <f>IF(FX41="",0,-FX59*FX42)</f>
        <v>0</v>
      </c>
      <c r="FZ60" s="152">
        <f>IF(FZ41="",0,-FZ59*FZ42)</f>
        <v>0</v>
      </c>
      <c r="GB60" s="152">
        <f>IF(GB41="",0,-GB59*GB42)</f>
        <v>0</v>
      </c>
    </row>
    <row r="61" spans="1:184" x14ac:dyDescent="0.2">
      <c r="A61" s="386"/>
      <c r="B61" s="375" t="s">
        <v>41</v>
      </c>
      <c r="C61" s="376"/>
      <c r="D61" s="192"/>
      <c r="E61" s="150">
        <f>IFERROR(IF(D57="ROLL",D61+E43+E60,E43+E60),E43+E60)</f>
        <v>46.14</v>
      </c>
      <c r="G61" s="150">
        <f>IFERROR(IF(F57="ROLL",F61+G43+G60,G43+G60),G43+G60)</f>
        <v>25.070000000000004</v>
      </c>
      <c r="I61" s="150">
        <f>IFERROR(IF(H57="ROLL",H61+I43+I60,I43+I60),I43+I60)</f>
        <v>61.605000000000004</v>
      </c>
      <c r="K61" s="150">
        <f>IFERROR(IF(S57="ROLL",S61+K43+K60,K43+K60),K43+K60)</f>
        <v>93.07</v>
      </c>
      <c r="M61" s="150">
        <f>IFERROR(IF(L57="ROLL",L61+M43+M60,M43+M60),M43+M60)</f>
        <v>51.534999999999997</v>
      </c>
      <c r="N61" s="150">
        <f>IFERROR(IF(M57="ROLL",M61+N43+N60,N43+N60),N43+N60)</f>
        <v>50.069999999999993</v>
      </c>
      <c r="P61" s="150">
        <f>IFERROR(IF(O57="ROLL",O61+P43+P60,P43+P60),P43+P60)</f>
        <v>15.07</v>
      </c>
      <c r="R61" s="150">
        <f>IFERROR(IF(Q57="ROLL",Q61+R43+R60,R43+R60),R43+R60)</f>
        <v>35.07</v>
      </c>
      <c r="T61" s="150">
        <f>IFERROR(IF(S57="ROLL",S61+T43+T60,T43+T60),T43+T60)</f>
        <v>44.279999999999994</v>
      </c>
      <c r="V61" s="150">
        <f>IFERROR(IF(U57="ROLL",U61+V43+V60,V43+V60),V43+V60)</f>
        <v>132.67500000000001</v>
      </c>
      <c r="X61" s="150">
        <f>IFERROR(IF(W57="ROLL",W61+X43+X60,X43+X60),X43+X60)</f>
        <v>30.14</v>
      </c>
      <c r="Z61" s="150">
        <f>IFERROR(IF(#REF!="ROLL",#REF!+Z43+Z60,Z43+Z60),Z43+Z60)</f>
        <v>226.13999999999996</v>
      </c>
      <c r="AB61" s="150">
        <f>IFERROR(IF(AL57="ROLL",AL61+AB43+AB60,AB43+AB60),AB43+AB60)</f>
        <v>287.07</v>
      </c>
      <c r="AD61" s="150">
        <f>IFERROR(IF(AN57="ROLL",AN61+AD43+AD60,AD43+AD60),AD43+AD60)</f>
        <v>123.07</v>
      </c>
      <c r="AF61" s="150">
        <f>IFERROR(IF(AE57="ROLL",AE61+AF43+AF60,AF43+AF60),AF43+AF60)</f>
        <v>38.14</v>
      </c>
      <c r="AH61" s="150">
        <f>IFERROR(IF(#REF!="ROLL",#REF!+AH43+AH60,AH43+AH60),AH43+AH60)</f>
        <v>157.07</v>
      </c>
      <c r="AJ61" s="150">
        <f>IFERROR(IF(#REF!="ROLL",#REF!+AJ43+AJ60,AJ43+AJ60),AJ43+AJ60)</f>
        <v>129.07</v>
      </c>
      <c r="AL61" s="150">
        <f>IFERROR(IF(AZ57="ROLL",AZ61+AL43+AL60,AL43+AL60),AL43+AL60)</f>
        <v>22.535000000000004</v>
      </c>
      <c r="AN61" s="150">
        <f>IFERROR(IF(AM57="ROLL",AM61+AN43+AN60,AN43+AN60),AN43+AN60)</f>
        <v>23.535</v>
      </c>
      <c r="AO61" s="150">
        <f>IFERROR(IF(AN57="ROLL",AN61+AO43+AO60,AO43+AO60),AO43+AO60)</f>
        <v>128.07</v>
      </c>
      <c r="AQ61" s="150">
        <f t="shared" ref="AQ61:AX61" si="26">IFERROR(IF(BH57="ROLL",BH61+AQ43+AQ60,AQ43+AQ60),AQ43+AQ60)</f>
        <v>194.535</v>
      </c>
      <c r="AR61" s="150">
        <f t="shared" si="26"/>
        <v>389.53500000000003</v>
      </c>
      <c r="AS61" s="150">
        <f t="shared" si="26"/>
        <v>904.53500000000008</v>
      </c>
      <c r="AT61" s="150">
        <f t="shared" si="26"/>
        <v>454.53500000000003</v>
      </c>
      <c r="AU61" s="150">
        <f t="shared" si="26"/>
        <v>149.535</v>
      </c>
      <c r="AV61" s="150">
        <f t="shared" si="26"/>
        <v>224.53500000000003</v>
      </c>
      <c r="AW61" s="150">
        <f t="shared" si="26"/>
        <v>24.535</v>
      </c>
      <c r="AX61" s="150">
        <f t="shared" si="26"/>
        <v>54.534999999999997</v>
      </c>
      <c r="AZ61" s="150">
        <f>IFERROR(IF(AY57="ROLL",AY61+AZ43+AZ60,AZ43+AZ60),AZ43+AZ60)</f>
        <v>51.534999999999997</v>
      </c>
      <c r="BB61" s="150">
        <f>IFERROR(IF(BL57="ROLL",BL61+BB43+BB60,BB43+BB60),BB43+BB60)</f>
        <v>243.07</v>
      </c>
      <c r="BC61" s="150">
        <f>IFERROR(IF(BM57="ROLL",BM61+BC43+BC60,BC43+BC60),BC43+BC60)</f>
        <v>279.07</v>
      </c>
      <c r="BD61" s="150">
        <f>IFERROR(IF(BN57="ROLL",BN61+BD43+BD60,BD43+BD60),BD43+BD60)</f>
        <v>553.07000000000005</v>
      </c>
      <c r="BF61" s="150">
        <f>IFERROR(IF(BN57="ROLL",BN61+BF43+BF60,BF43+BF60),BF43+BF60)</f>
        <v>91.534999999999997</v>
      </c>
      <c r="BH61" s="150">
        <f>IFERROR(IF(#REF!="ROLL",#REF!+BH43+BH60,BH43+BH60),BH43+BH60)</f>
        <v>74.534999999999997</v>
      </c>
      <c r="BJ61" s="150">
        <f>IFERROR(IF(#REF!="ROLL",#REF!+BJ43+BJ60,BJ43+BJ60),BJ43+BJ60)</f>
        <v>31.535000000000004</v>
      </c>
      <c r="BL61" s="150">
        <f>IFERROR(IF(BK57="ROLL",BK61+BL43+BL60,BL43+BL60),BL43+BL60)</f>
        <v>25.070000000000004</v>
      </c>
      <c r="BN61" s="150">
        <f>IFERROR(IF(BM57="ROLL",BM61+BN43+BN60,BN43+BN60),BN43+BN60)</f>
        <v>55.070000000000007</v>
      </c>
      <c r="BP61" s="150">
        <f>IFERROR(IF(BO57="ROLL",BO61+BP43+BP60,BP43+BP60),BP43+BP60)</f>
        <v>11.535</v>
      </c>
      <c r="BR61" s="150">
        <f>IFERROR(IF(BQ57="ROLL",BQ61+BR43+BR60,BR43+BR60),BR43+BR60)</f>
        <v>41.534999999999997</v>
      </c>
      <c r="BT61" s="150">
        <f>IFERROR(IF(BS57="ROLL",BS61+BT43+BT60,BT43+BT60),BT43+BT60)</f>
        <v>82.14</v>
      </c>
      <c r="BV61" s="150">
        <f>IFERROR(IF(CG57="ROLL",CG61+BV43+BV60,BV43+BV60),BV43+BV60)</f>
        <v>73.534999999999997</v>
      </c>
      <c r="BX61" s="150">
        <f>IFERROR(IF(BW57="ROLL",BW61+BX43+BX60,BX43+BX60),BX43+BX60)</f>
        <v>47.07</v>
      </c>
      <c r="BZ61" s="150">
        <f>IFERROR(IF(CK57="ROLL",CK61+BZ43+BZ60,BZ43+BZ60),BZ43+BZ60)</f>
        <v>391.60500000000002</v>
      </c>
      <c r="CB61" s="150">
        <f>IFERROR(IF(CA57="ROLL",CA61+CB43+CB60,CB43+CB60),CB43+CB60)</f>
        <v>33.070000000000007</v>
      </c>
      <c r="CD61" s="150">
        <f>IFERROR(IF(#REF!="ROLL",#REF!+CD43+CD60,CD43+CD60),CD43+CD60)</f>
        <v>59.534999999999997</v>
      </c>
      <c r="CF61" s="150">
        <f>IFERROR(IF(CE57="ROLL",CE61+CF43+CF60,CF43+CF60),CF43+CF60)</f>
        <v>34.604999999999997</v>
      </c>
      <c r="CH61" s="150">
        <f>IFERROR(IF(CG57="ROLL",CG61+CH43+CH60,CH43+CH60),CH43+CH60)</f>
        <v>72.534999999999997</v>
      </c>
      <c r="CJ61" s="150">
        <f>IFERROR(IF(CI57="ROLL",CI61+CJ43+CJ60,CJ43+CJ60),CJ43+CJ60)</f>
        <v>18.535</v>
      </c>
      <c r="CL61" s="150">
        <f>IFERROR(IF(CK57="ROLL",CK61+CL43+CL60,CL43+CL60),CL43+CL60)</f>
        <v>147.67500000000001</v>
      </c>
      <c r="CM61" s="150">
        <f>IFERROR(IF(CL57="ROLL",CL61+CM43+CM60,CM43+CM60),CM43+CM60)</f>
        <v>225.35000000000002</v>
      </c>
      <c r="CO61" s="150">
        <f>IFERROR(IF(CN57="ROLL",CN61+CO43+CO60,CO43+CO60),CO43+CO60)</f>
        <v>77.675000000000011</v>
      </c>
      <c r="CQ61" s="150">
        <f>IFERROR(IF(CP57="ROLL",CP61+CQ43+CQ60,CQ43+CQ60),CQ43+CQ60)</f>
        <v>13.535000000000002</v>
      </c>
      <c r="CS61" s="150">
        <f>IFERROR(IF(CR57="ROLL",CR61+CS43+CS60,CS43+CS60),CS43+CS60)</f>
        <v>150.535</v>
      </c>
      <c r="CU61" s="150">
        <f>IFERROR(IF(CT57="ROLL",CT61+CU43+CU60,CU43+CU60),CU43+CU60)</f>
        <v>49.07</v>
      </c>
      <c r="CW61" s="150">
        <f>IFERROR(IF(CV57="ROLL",CV61+CW43+CW60,CW43+CW60),CW43+CW60)</f>
        <v>35.07</v>
      </c>
      <c r="CY61" s="150">
        <f>IFERROR(IF(CX57="ROLL",CX61+CY43+CY60,CY43+CY60),CY43+CY60)</f>
        <v>117.675</v>
      </c>
      <c r="DA61" s="150">
        <f>IFERROR(IF(CZ57="ROLL",CZ61+DA43+DA60,DA43+DA60),DA43+DA60)</f>
        <v>97.675000000000011</v>
      </c>
      <c r="DC61" s="150">
        <f>IFERROR(IF(#REF!="ROLL",#REF!+DC43+DC60,DC43+DC60),DC43+DC60)</f>
        <v>34.604999999999997</v>
      </c>
      <c r="DE61" s="150">
        <f>IFERROR(IF(#REF!="ROLL",#REF!+DE43+DE60,DE43+DE60),DE43+DE60)</f>
        <v>62.534999999999997</v>
      </c>
      <c r="DG61" s="150">
        <f>IFERROR(IF(#REF!="ROLL",#REF!+DG43+DG60,DG43+DG60),DG43+DG60)</f>
        <v>285.07</v>
      </c>
      <c r="DI61" s="150">
        <f>IFERROR(IF(DH57="ROLL",DH61+DI43+DI60,DI43+DI60),DI43+DI60)</f>
        <v>54.534999999999997</v>
      </c>
      <c r="DK61" s="150">
        <f>IFERROR(IF(DJ57="ROLL",DJ61+DK43+DK60,DK43+DK60),DK43+DK60)</f>
        <v>21.535</v>
      </c>
      <c r="DL61" s="150">
        <f>IFERROR(IF(DK57="ROLL",DK61+DL43+DL60,DL43+DL60),DL43+DL60)</f>
        <v>39.07</v>
      </c>
      <c r="DM61" s="235"/>
      <c r="DN61" s="150">
        <f>IFERROR(IF(DF57="ROLL",DF61+DN43+DN60,DN43+DN60),DN43+DN60)</f>
        <v>78.140000000000015</v>
      </c>
      <c r="DP61" s="150">
        <f>IFERROR(IF(DH57="ROLL",DH61+DP43+DP60,DP43+DP60),DP43+DP60)</f>
        <v>11.069999999999999</v>
      </c>
      <c r="DR61" s="150">
        <f>IFERROR(IF(DJ57="ROLL",DJ61+DR43+DR60,DR43+DR60),DR43+DR60)</f>
        <v>138.13999999999999</v>
      </c>
      <c r="DT61" s="150">
        <f>IFERROR(IF(DL57="ROLL",DL61+DT43+DT60,DT43+DT60),DT43+DT60)</f>
        <v>119.535</v>
      </c>
      <c r="DV61" s="150">
        <f>IFERROR(IF(#REF!="ROLL",#REF!+DV43+DV60,DV43+DV60),DV43+DV60)</f>
        <v>48.535000000000004</v>
      </c>
      <c r="DX61" s="150">
        <f>IFERROR(IF(DW57="ROLL",DW61+DX43+DX60,DX43+DX60),DX43+DX60)</f>
        <v>170.535</v>
      </c>
      <c r="DY61" s="150">
        <f>IFERROR(IF(DX57="ROLL",DX61+DY43+DY60,DY43+DY60),DY43+DY60)</f>
        <v>197.07</v>
      </c>
      <c r="EA61" s="150">
        <f>IFERROR(IF(#REF!="ROLL",#REF!+EA43+EA60,EA43+EA60),EA43+EA60)</f>
        <v>19.535000000000004</v>
      </c>
      <c r="EC61" s="150">
        <f>IFERROR(IF(EB57="ROLL",EB61+EC43+EC60,EC43+EC60),EC43+EC60)</f>
        <v>90.534999999999997</v>
      </c>
      <c r="EE61" s="150">
        <f>IFERROR(IF(#REF!="ROLL",#REF!+EE43+EE60,EE43+EE60),EE43+EE60)</f>
        <v>67.534999999999997</v>
      </c>
      <c r="EG61" s="150">
        <f>IFERROR(IF(#REF!="ROLL",#REF!+EG43+EG60,EG43+EG60),EG43+EG60)</f>
        <v>429.53500000000003</v>
      </c>
      <c r="EI61" s="150">
        <f>IFERROR(IF(EH57="ROLL",EH61+EI43+EI60,EI43+EI60),EI43+EI60)</f>
        <v>219.53500000000003</v>
      </c>
      <c r="EK61" s="150">
        <f>IFERROR(IF(EJ57="ROLL",EJ61+EK43+EK60,EK43+EK60),EK43+EK60)</f>
        <v>457.17999999999995</v>
      </c>
      <c r="EM61" s="150">
        <f>IFERROR(IF(#REF!="ROLL",#REF!+EM43+EM60,EM43+EM60),EM43+EM60)</f>
        <v>134.59</v>
      </c>
      <c r="EO61" s="150">
        <f>IFERROR(IF(EN57="ROLL",EN61+EO43+EO60,EO43+EO60),EO43+EO60)</f>
        <v>758.36</v>
      </c>
      <c r="EQ61" s="150">
        <f>IFERROR(IF(EP57="ROLL",EP61+EQ43+EQ60,EQ43+EQ60),EQ43+EQ60)</f>
        <v>177.59</v>
      </c>
      <c r="ES61" s="150">
        <f>IFERROR(IF(ER57="ROLL",ER61+ES43+ES60,ES43+ES60),ES43+ES60)</f>
        <v>533.17999999999995</v>
      </c>
      <c r="EU61" s="150">
        <f>IFERROR(IF(ET57="ROLL",ET61+EU43+EU60,EU43+EU60),EU43+EU60)</f>
        <v>561.17999999999995</v>
      </c>
      <c r="EY61" s="150">
        <f>IFERROR(IF(#REF!="ROLL",#REF!+EY43+EY60,EY43+EY60),EY43+EY60)</f>
        <v>146.14000000000001</v>
      </c>
      <c r="FA61" s="150">
        <f>IFERROR(IF(#REF!="ROLL",#REF!+FA43+FA60,FA43+FA60),FA43+FA60)</f>
        <v>129.07</v>
      </c>
      <c r="FB61" s="150">
        <f>IFERROR(IF(#REF!="ROLL",#REF!+FB43+FB60,FB43+FB60),FB43+FB60)</f>
        <v>53.070000000000007</v>
      </c>
      <c r="FD61" s="150">
        <f>IFERROR(IF(#REF!="ROLL",#REF!+FD43+FD60,FD43+FD60),FD43+FD60)</f>
        <v>129.07</v>
      </c>
      <c r="FE61" s="150">
        <f>IFERROR(IF(#REF!="ROLL",#REF!+FE43+FE60,FE43+FE60),FE43+FE60)</f>
        <v>43.07</v>
      </c>
      <c r="FG61" s="150">
        <f>IFERROR(IF(FA57="ROLL",FA61+FG43+FG60,FG43+FG60),FG43+FG60)</f>
        <v>154.66</v>
      </c>
      <c r="FI61" s="150">
        <f>IFERROR(IF(FH57="ROLL",FH61+FI43+FI60,FI43+FI60),FI43+FI60)</f>
        <v>1538.36</v>
      </c>
      <c r="FJ61" s="150">
        <f>IFERROR(IF(FI57="ROLL",FI61+FJ43+FJ60,FJ43+FJ60),FJ43+FJ60)</f>
        <v>3636.7200000000003</v>
      </c>
      <c r="FL61" s="150">
        <f>IFERROR(IF(FC57="ROLL",FC61+FL43+FL60,FL43+FL60),FL43+FL60)</f>
        <v>201.18</v>
      </c>
      <c r="FN61" s="150">
        <f>IFERROR(IF(FG57="ROLL",FG61+FN43+FN60,FN43+FN60),FN43+FN60)</f>
        <v>15.590000000000002</v>
      </c>
      <c r="FP61" s="150">
        <f>IFERROR(IF(FI57="ROLL",FI61+FP43+FP60,FP43+FP60),FP43+FP60)</f>
        <v>1600.7199999999998</v>
      </c>
      <c r="FR61" s="150">
        <f>IFERROR(IF(FQ57="ROLL",FQ61+FR43+FR60,FR43+FR60),FR43+FR60)</f>
        <v>57.18</v>
      </c>
      <c r="FT61" s="150">
        <f>IFERROR(IF(FS57="ROLL",FS61+FT43+FT60,FT43+FT60),FT43+FT60)</f>
        <v>2400</v>
      </c>
      <c r="FV61" s="150">
        <f>IFERROR(IF(FU57="ROLL",FU61+FV43+FV60,FV43+FV60),FV43+FV60)</f>
        <v>42.36</v>
      </c>
      <c r="FX61" s="150">
        <f>IFERROR(IF(FW57="ROLL",FW61+FX43+FX60,FX43+FX60),FX43+FX60)</f>
        <v>65.900000000000006</v>
      </c>
      <c r="FZ61" s="150">
        <f>IFERROR(IF(FY57="ROLL",FY61+FZ43+FZ60,FZ43+FZ60),FZ43+FZ60)</f>
        <v>39.180000000000007</v>
      </c>
      <c r="GB61" s="150">
        <f>IFERROR(IF(GA57="ROLL",GA61+GB43+GB60,GB43+GB60),GB43+GB60)</f>
        <v>19.590000000000003</v>
      </c>
    </row>
    <row r="62" spans="1:184" x14ac:dyDescent="0.2">
      <c r="A62" s="386"/>
      <c r="B62" s="377" t="s">
        <v>9</v>
      </c>
      <c r="C62" s="378"/>
      <c r="D62" s="193"/>
      <c r="E62" s="80">
        <f>IFERROR(IFERROR(IF(D57="ROLL",E61/(((D7-(D3-D58)*D44+E7*E44))/(D58-D3+E7)),E61/E44),E61/E44),0)</f>
        <v>4.4086200274033854E-3</v>
      </c>
      <c r="G62" s="80">
        <f>IFERROR(IFERROR(IF(F57="ROLL",G61/(((F7-(F3-F58)*F44+G7*G44))/(F58-F3+G7)),G61/G44),G61/G44),0)</f>
        <v>3.2698876864664219E-3</v>
      </c>
      <c r="I62" s="80">
        <f>IFERROR(IFERROR(IF(H57="ROLL",I61/(((H7-(H3-H58)*H44+I7*I44))/(H58-H3+I7)),I61/I44),I61/I44),0)</f>
        <v>5.7368908482133517E-3</v>
      </c>
      <c r="K62" s="80">
        <f>IFERROR(IFERROR(IF(S57="ROLL",K61/(((S7-(S3-S58)*S44+K7*K44))/(S58-S3+K7)),K61/K44),K61/K44),0)</f>
        <v>1.2548318509140574E-2</v>
      </c>
      <c r="M62" s="80">
        <f>IFERROR(IFERROR(IF(L57="ROLL",M61/(((L7-(L3-L58)*L44+M7*M44))/(L58-L3+M7)),M61/M44),M61/M44),0)</f>
        <v>7.1097811743589846E-3</v>
      </c>
      <c r="N62" s="80">
        <f>IFERROR(IFERROR(IF(M57="ROLL",N61/(((M7-(M3-M58)*M44+N7*N44))/(M58-M3+N7)),N61/N44),N61/N44),0)</f>
        <v>6.9076618015549689E-3</v>
      </c>
      <c r="P62" s="80">
        <f>IFERROR(IFERROR(IF(O57="ROLL",P61/(((O7-(O3-O58)*O44+P7*P44))/(O58-O3+P7)),P61/P44),P61/P44),0)</f>
        <v>2.8515041826476413E-3</v>
      </c>
      <c r="R62" s="80">
        <f>IFERROR(IFERROR(IF(Q57="ROLL",R61/(((Q7-(Q3-Q58)*Q44+R7*R44))/(Q58-Q3+R7)),R61/R44),R61/R44),0)</f>
        <v>1.1828272505590352E-2</v>
      </c>
      <c r="T62" s="80">
        <f>IFERROR(IFERROR(IF(S57="ROLL",T61/(((S7-(S3-S58)*S44+T7*T44))/(S58-S3+T7)),T61/T44),T61/T44),0)</f>
        <v>1.9807011359956194E-3</v>
      </c>
      <c r="V62" s="80">
        <f>IFERROR(IFERROR(IF(U57="ROLL",V61/(((U7-(U3-U58)*U44+V7*V44))/(U58-U3+V7)),V61/V44),V61/V44),0)</f>
        <v>6.7631545075590074E-3</v>
      </c>
      <c r="X62" s="80">
        <f>IFERROR(IFERROR(IF(W57="ROLL",X61/(((W7-(W3-W58)*W44+X7*X44))/(W58-W3+X7)),X61/X44),X61/X44),0)</f>
        <v>2.6508681725192747E-3</v>
      </c>
      <c r="Z62" s="80">
        <f>IFERROR(IFERROR(IF(#REF!="ROLL",Z61/(((#REF!-(#REF!-#REF!)*#REF!+Z7*Z44))/(#REF!-#REF!+Z7)),Z61/Z44),Z61/Z44),0)</f>
        <v>2.0238306189624709E-2</v>
      </c>
      <c r="AB62" s="80">
        <f>IFERROR(IFERROR(IF(AL57="ROLL",AB61/(((AL7-(AL3-AL58)*AL44+AB7*AB44))/(AL58-AL3+AB7)),AB61/AB44),AB61/AB44),0)</f>
        <v>4.3030638888143574E-3</v>
      </c>
      <c r="AD62" s="80">
        <f>IFERROR(IFERROR(IF(AN57="ROLL",AD61/(((AN7-(AN3-AN58)*AN44+AD7*AD44))/(AN58-AN3+AD7)),AD61/AD44),AD61/AD44),0)</f>
        <v>1.6324522000035813E-2</v>
      </c>
      <c r="AF62" s="80">
        <f>IFERROR(IFERROR(IF(AE57="ROLL",AF61/(((AE7-(AE3-AE58)*AE44+AF7*AF44))/(AE58-AE3+AF7)),AF61/AF44),AF61/AF44),0)</f>
        <v>2.4827722684622826E-3</v>
      </c>
      <c r="AH62" s="80">
        <f>IFERROR(IFERROR(IF(#REF!="ROLL",AH61/(((#REF!-(#REF!-#REF!)*#REF!+AH7*AH44))/(#REF!-#REF!+AH7)),AH61/AH44),AH61/AH44),0)</f>
        <v>2.8127105794771155E-3</v>
      </c>
      <c r="AJ62" s="80">
        <f>IFERROR(IFERROR(IF(#REF!="ROLL",AJ61/(((#REF!-(#REF!-#REF!)*#REF!+AJ7*AJ44))/(#REF!-#REF!+AJ7)),AJ61/AJ44),AJ61/AJ44),0)</f>
        <v>2.3522473557492101E-3</v>
      </c>
      <c r="AL62" s="80">
        <f>IFERROR(IFERROR(IF(AZ57="ROLL",AL61/(((AZ7-(AZ3-AZ58)*AZ44+AL7*AL44))/(AZ58-AZ3+AL7)),AL61/AL44),AL61/AL44),0)</f>
        <v>2.8248321992011254E-3</v>
      </c>
      <c r="AN62" s="80">
        <f>IFERROR(IFERROR(IF(AM57="ROLL",AN61/(((AM7-(AM3-AM58)*AM44+AN7*AN44))/(AM58-AM3+AN7)),AN61/AN44),AN61/AN44),0)</f>
        <v>3.279469766800228E-3</v>
      </c>
      <c r="AO62" s="80">
        <f>IFERROR(IFERROR(IF(AN57="ROLL",AO61/(((AN7-(AN3-AN58)*AN44+AO7*AO44))/(AN58-AN3+AO7)),AO61/AO44),AO61/AO44),0)</f>
        <v>1.8814175543815436E-2</v>
      </c>
      <c r="AQ62" s="80">
        <f t="shared" ref="AQ62:AX62" si="27">IFERROR(IFERROR(IF(BH57="ROLL",AQ61/(((BH7-(BH3-BH58)*BH44+AQ7*AQ44))/(BH58-BH3+AQ7)),AQ61/AQ44),AQ61/AQ44),0)</f>
        <v>7.4661879954934611E-3</v>
      </c>
      <c r="AR62" s="80">
        <f t="shared" si="27"/>
        <v>1.4108237583104812E-2</v>
      </c>
      <c r="AS62" s="80">
        <f t="shared" si="27"/>
        <v>3.3383261737711459E-2</v>
      </c>
      <c r="AT62" s="80">
        <f t="shared" si="27"/>
        <v>1.6207076616486838E-2</v>
      </c>
      <c r="AU62" s="80">
        <f t="shared" si="27"/>
        <v>5.0948085490298018E-3</v>
      </c>
      <c r="AV62" s="80">
        <f t="shared" si="27"/>
        <v>7.0663009966966655E-3</v>
      </c>
      <c r="AW62" s="80">
        <f t="shared" si="27"/>
        <v>7.2749182257383243E-4</v>
      </c>
      <c r="AX62" s="80">
        <f t="shared" si="27"/>
        <v>1.5832272840561156E-3</v>
      </c>
      <c r="AZ62" s="80">
        <f>IFERROR(IFERROR(IF(AY57="ROLL",AZ61/(((AY7-(AY3-AY58)*AY44+AZ7*AZ44))/(AY58-AY3+AZ7)),AZ61/AZ44),AZ61/AZ44),0)</f>
        <v>4.4624978297981592E-3</v>
      </c>
      <c r="BB62" s="80">
        <f>IFERROR(IFERROR(IF(BL57="ROLL",BB61/(((BL7-(BL3-BL58)*BL44+BB7*BB44))/(BL58-BL3+BB7)),BB61/BB44),BB61/BB44),0)</f>
        <v>4.6073567965383882E-3</v>
      </c>
      <c r="BC62" s="80">
        <f>IFERROR(IFERROR(IF(BM57="ROLL",BC61/(((BM7-(BM3-BM58)*BM44+BC7*BC44))/(BM58-BM3+BC7)),BC61/BC44),BC61/BC44),0)</f>
        <v>5.0083514399346888E-3</v>
      </c>
      <c r="BD62" s="80">
        <f>IFERROR(IFERROR(IF(BN57="ROLL",BD61/(((BN7-(BN3-BN58)*BN44+BD7*BD44))/(BN58-BN3+BD7)),BD61/BD44),BD61/BD44),0)</f>
        <v>1.0348021860189164E-2</v>
      </c>
      <c r="BF62" s="80">
        <f>IFERROR(IFERROR(IF(BN57="ROLL",BF61/(((BN7-(BN3-BN58)*BN44+BF7*BF44))/(BN58-BN3+BF7)),BF61/BF44),BF61/BF44),0)</f>
        <v>3.4017176379254632E-3</v>
      </c>
      <c r="BH62" s="80">
        <f>IFERROR(IFERROR(IF(#REF!="ROLL",BH61/(((#REF!-(#REF!-#REF!)*#REF!+BH7*BH44))/(#REF!-#REF!+BH7)),BH61/BH44),BH61/BH44),0)</f>
        <v>6.250070751958099E-3</v>
      </c>
      <c r="BJ62" s="80">
        <f>IFERROR(IFERROR(IF(#REF!="ROLL",BJ61/(((#REF!-(#REF!-#REF!)*#REF!+BJ7*BJ44))/(#REF!-#REF!+BJ7)),BJ61/BJ44),BJ61/BJ44),0)</f>
        <v>4.4613646668689739E-3</v>
      </c>
      <c r="BL62" s="80">
        <f>IFERROR(IFERROR(IF(BK57="ROLL",BL61/(((BK7-(BK3-BK58)*BK44+BL7*BL44))/(BK58-BK3+BL7)),BL61/BL44),BL61/BL44),0)</f>
        <v>4.2672848867986524E-3</v>
      </c>
      <c r="BN62" s="80">
        <f>IFERROR(IFERROR(IF(BM57="ROLL",BN61/(((BM7-(BM3-BM58)*BM44+BN7*BN44))/(BM58-BM3+BN7)),BN61/BN44),BN61/BN44),0)</f>
        <v>2.6546245275351618E-3</v>
      </c>
      <c r="BP62" s="80">
        <f>IFERROR(IFERROR(IF(BO57="ROLL",BP61/(((BO7-(BO3-BO58)*BO44+BP7*BP44))/(BO58-BO3+BP7)),BP61/BP44),BP61/BP44),0)</f>
        <v>2.7215041294430882E-3</v>
      </c>
      <c r="BR62" s="80">
        <f>IFERROR(IFERROR(IF(BQ57="ROLL",BR61/(((BQ7-(BQ3-BQ58)*BQ44+BR7*BR44))/(BQ58-BQ3+BR7)),BR61/BR44),BR61/BR44),0)</f>
        <v>1.3806043945999038E-2</v>
      </c>
      <c r="BT62" s="80">
        <f>IFERROR(IFERROR(IF(BS57="ROLL",BT61/(((BS7-(BS3-BS58)*BS44+BT7*BT44))/(BS58-BS3+BT7)),BT61/BT44),BT61/BT44),0)</f>
        <v>5.6578586651200666E-3</v>
      </c>
      <c r="BV62" s="80">
        <f>IFERROR(IFERROR(IF(CG57="ROLL",BV61/(((CG7-(CG3-CG58)*CG44+BV7*BV44))/(CG58-CG3+BV7)),BV61/BV44),BV61/BV44),0)</f>
        <v>2.7474672749316725E-2</v>
      </c>
      <c r="BX62" s="80">
        <f>IFERROR(IFERROR(IF(BW57="ROLL",BX61/(((BW7-(BW3-BW58)*BW44+BX7*BX44))/(BW58-BW3+BX7)),BX61/BX44),BX61/BX44),0)</f>
        <v>5.0326475232894928E-3</v>
      </c>
      <c r="BZ62" s="80">
        <f>IFERROR(IFERROR(IF(CK57="ROLL",BZ61/(((CK7-(CK3-CK58)*CK44+BZ7*BZ44))/(CK58-CK3+BZ7)),BZ61/BZ44),BZ61/BZ44),0)</f>
        <v>4.5215593707746233E-3</v>
      </c>
      <c r="CB62" s="80">
        <f>IFERROR(IFERROR(IF(CA57="ROLL",CB61/(((CA7-(CA3-CA58)*CA44+CB7*CB44))/(CA58-CA3+CB7)),CB61/CB44),CB61/CB44),0)</f>
        <v>5.8356111686574579E-3</v>
      </c>
      <c r="CD62" s="80">
        <f>IFERROR(IFERROR(IF(#REF!="ROLL",CD61/(((#REF!-(#REF!-#REF!)*#REF!+CD7*CD44))/(#REF!-#REF!+CD7)),CD61/CD44),CD61/CD44),0)</f>
        <v>1.3716272334876564E-2</v>
      </c>
      <c r="CF62" s="80">
        <f>IFERROR(IFERROR(IF(CE57="ROLL",CF61/(((CE7-(CE3-CE58)*CE44+CF7*CF44))/(CE58-CE3+CF7)),CF61/CF44),CF61/CF44),0)</f>
        <v>2.4602935075765733E-3</v>
      </c>
      <c r="CH62" s="80">
        <f>IFERROR(IFERROR(IF(CG57="ROLL",CH61/(((CG7-(CG3-CG58)*CG44+CH7*CH44))/(CG58-CG3+CH7)),CH61/CH44),CH61/CH44),0)</f>
        <v>2.4236934200741692E-3</v>
      </c>
      <c r="CJ62" s="80">
        <f>IFERROR(IFERROR(IF(CI57="ROLL",CJ61/(((CI7-(CI3-CI58)*CI44+CJ7*CJ44))/(CI58-CI3+CJ7)),CJ61/CJ44),CJ61/CJ44),0)</f>
        <v>6.5460812688837751E-3</v>
      </c>
      <c r="CL62" s="80">
        <f>IFERROR(IFERROR(IF(CK57="ROLL",CL61/(((CK7-(CK3-CK58)*CK44+CL7*CL44))/(CK58-CK3+CL7)),CL61/CL44),CL61/CL44),0)</f>
        <v>6.4621433486527083E-3</v>
      </c>
      <c r="CM62" s="80">
        <f>IFERROR(IFERROR(IF(CL57="ROLL",CM61/(((CL7-(CL3-CL58)*CL44+CM7*CM44))/(CL58-CL3+CM7)),CM61/CM44),CM61/CM44),0)</f>
        <v>9.9252674089383361E-3</v>
      </c>
      <c r="CO62" s="80">
        <f>IFERROR(IFERROR(IF(CN57="ROLL",CO61/(((CN7-(CN3-CN58)*CN44+CO7*CO44))/(CN58-CN3+CO7)),CO61/CO44),CO61/CO44),0)</f>
        <v>5.4807520996025712E-3</v>
      </c>
      <c r="CQ62" s="80">
        <f>IFERROR(IFERROR(IF(CP57="ROLL",CQ61/(((CP7-(CP3-CP58)*CP44+CQ7*CQ44))/(CP58-CP3+CQ7)),CQ61/CQ44),CQ61/CQ44),0)</f>
        <v>7.576414875186472E-3</v>
      </c>
      <c r="CS62" s="80">
        <f>IFERROR(IFERROR(IF(CR57="ROLL",CS61/(((CR7-(CR3-CR58)*CR44+CS7*CS44))/(CR58-CR3+CS7)),CS61/CS44),CS61/CS44),0)</f>
        <v>6.1194420285156604E-3</v>
      </c>
      <c r="CU62" s="80">
        <f>IFERROR(IFERROR(IF(CT57="ROLL",CU61/(((CT7-(CT3-CT58)*CT44+CU7*CU44))/(CT58-CT3+CU7)),CU61/CU44),CU61/CU44),0)</f>
        <v>5.6074040130591829E-3</v>
      </c>
      <c r="CW62" s="80">
        <f>IFERROR(IFERROR(IF(CV57="ROLL",CW61/(((CV7-(CV3-CV58)*CV44+CW7*CW44))/(CV58-CV3+CW7)),CW61/CW44),CW61/CW44),0)</f>
        <v>6.0833349234075702E-3</v>
      </c>
      <c r="CY62" s="80">
        <f>IFERROR(IFERROR(IF(CX57="ROLL",CY61/(((CX7-(CX3-CX58)*CX44+CY7*CY44))/(CX58-CX3+CY7)),CY61/CY44),CY61/CY44),0)</f>
        <v>7.7763991984047395E-3</v>
      </c>
      <c r="DA62" s="80">
        <f>IFERROR(IFERROR(IF(CZ57="ROLL",DA61/(((CZ7-(CZ3-CZ58)*CZ44+DA7*DA44))/(CZ58-CZ3+DA7)),DA61/DA44),DA61/DA44),0)</f>
        <v>3.9621009377411665E-3</v>
      </c>
      <c r="DC62" s="80">
        <f>IFERROR(IFERROR(IF(#REF!="ROLL",DC61/(((#REF!-(#REF!-#REF!)*#REF!+DC7*DC44))/(#REF!-#REF!+DC7)),DC61/DC44),DC61/DC44),0)</f>
        <v>2.335746026346243E-3</v>
      </c>
      <c r="DE62" s="80">
        <f>IFERROR(IFERROR(IF(#REF!="ROLL",DE61/(((#REF!-(#REF!-#REF!)*#REF!+DE7*DE44))/(#REF!-#REF!+DE7)),DE61/DE44),DE61/DE44),0)</f>
        <v>5.9913973364222059E-3</v>
      </c>
      <c r="DG62" s="80">
        <f>IFERROR(IFERROR(IF(#REF!="ROLL",DG61/(((#REF!-(#REF!-#REF!)*#REF!+DG7*DG44))/(#REF!-#REF!+DG7)),DG61/DG44),DG61/DG44),0)</f>
        <v>6.8337643141196686E-3</v>
      </c>
      <c r="DI62" s="80">
        <f>IFERROR(IFERROR(IF(DH57="ROLL",DI61/(((DH7-(DH3-DH58)*DH44+DI7*DI44))/(DH58-DH3+DI7)),DI61/DI44),DI61/DI44),0)</f>
        <v>3.7728343474245307E-2</v>
      </c>
      <c r="DK62" s="80">
        <f>IFERROR(IFERROR(IF(DJ57="ROLL",DK61/(((DJ7-(DJ3-DJ58)*DJ44+DK7*DK44))/(DJ58-DJ3+DK7)),DK61/DK44),DK61/DK44),0)</f>
        <v>3.0859221906250158E-3</v>
      </c>
      <c r="DL62" s="80">
        <f>IFERROR(IFERROR(IF(DK57="ROLL",DL61/(((DK7-(DK3-DK58)*DK44+DL7*DL44))/(DK58-DK3+DL7)),DL61/DL44),DL61/DL44),0)</f>
        <v>5.0352040422537289E-3</v>
      </c>
      <c r="DM62" s="235"/>
      <c r="DN62" s="80">
        <f>IFERROR(IFERROR(IF(DF57="ROLL",DN61/(((DF7-(DF3-DF58)*DF44+DN7*DN44))/(DF58-DF3+DN7)),DN61/DN44),DN61/DN44),0)</f>
        <v>6.142183611515928E-3</v>
      </c>
      <c r="DP62" s="80">
        <f>IFERROR(IFERROR(IF(DH57="ROLL",DP61/(((DH7-(DH3-DH58)*DH44+DP7*DP44))/(DH58-DH3+DP7)),DP61/DP44),DP61/DP44),0)</f>
        <v>1.0972422248940173E-3</v>
      </c>
      <c r="DR62" s="80">
        <f>IFERROR(IFERROR(IF(DJ57="ROLL",DR61/(((DJ7-(DJ3-DJ58)*DJ44+DR7*DR44))/(DJ58-DJ3+DR7)),DR61/DR44),DR61/DR44),0)</f>
        <v>7.1716853927917658E-3</v>
      </c>
      <c r="DT62" s="80">
        <f>IFERROR(IFERROR(IF(DL57="ROLL",DT61/(((DL7-(DL3-DL58)*DL44+DT7*DT44))/(DL58-DL3+DT7)),DT61/DT44),DT61/DT44),0)</f>
        <v>5.5262334859652804E-3</v>
      </c>
      <c r="DV62" s="80">
        <f>IFERROR(IFERROR(IF(#REF!="ROLL",DV61/(((#REF!-(#REF!-#REF!)*#REF!+DV7*DV44))/(#REF!-#REF!+DV7)),DV61/DV44),DV61/DV44),0)</f>
        <v>4.9772008616141266E-3</v>
      </c>
      <c r="DX62" s="80">
        <f>IFERROR(IFERROR(IF(DW57="ROLL",DX61/(((DW7-(DW3-DW58)*DW44+DX7*DX44))/(DW58-DW3+DX7)),DX61/DX44),DX61/DX44),0)</f>
        <v>5.3160175832109415E-3</v>
      </c>
      <c r="DY62" s="80">
        <f>IFERROR(IFERROR(IF(DX57="ROLL",DY61/(((DX7-(DX3-DX58)*DX44+DY7*DY44))/(DX58-DX3+DY7)),DY61/DY44),DY61/DY44),0)</f>
        <v>5.9221145918806001E-3</v>
      </c>
      <c r="EA62" s="80">
        <f>IFERROR(IFERROR(IF(#REF!="ROLL",EA61/(((#REF!-(#REF!-#REF!)*#REF!+EA7*EA44))/(#REF!-#REF!+EA7)),EA61/EA44),EA61/EA44),0)</f>
        <v>6.5543463855472234E-3</v>
      </c>
      <c r="EC62" s="80">
        <f>IFERROR(IFERROR(IF(EB57="ROLL",EC61/(((EB7-(EB3-EB58)*EB44+EC7*EC44))/(EB58-EB3+EC7)),EC61/EC44),EC61/EC44),0)</f>
        <v>2.6699035210375629E-3</v>
      </c>
      <c r="EE62" s="80">
        <f>IFERROR(IFERROR(IF(#REF!="ROLL",EE61/(((#REF!-(#REF!-#REF!)*#REF!+EE7*EE44))/(#REF!-#REF!+EE7)),EE61/EE44),EE61/EE44),0)</f>
        <v>6.1214787447773453E-3</v>
      </c>
      <c r="EG62" s="80">
        <f>IFERROR(IFERROR(IF(#REF!="ROLL",EG61/(((#REF!-(#REF!-#REF!)*#REF!+EG7*EG44))/(#REF!-#REF!+EG7)),EG61/EG44),EG61/EG44),0)</f>
        <v>6.5011650818561674E-3</v>
      </c>
      <c r="EI62" s="80">
        <f>IFERROR(IFERROR(IF(EH57="ROLL",EI61/(((EH7-(EH3-EH58)*EH44+EI7*EI44))/(EH58-EH3+EI7)),EI61/EI44),EI61/EI44),0)</f>
        <v>5.8108072518429843E-3</v>
      </c>
      <c r="EK62" s="80">
        <f>IFERROR(IFERROR(IF(EJ57="ROLL",EK61/(((EJ7-(EJ3-EJ58)*EJ44+EK7*EK44))/(EJ58-EJ3+EK7)),EK61/EK44),EK61/EK44),0)</f>
        <v>5.7475960746677076E-3</v>
      </c>
      <c r="EM62" s="80">
        <f>IFERROR(IFERROR(IF(#REF!="ROLL",EM61/(((#REF!-(#REF!-#REF!)*#REF!+EM7*EM44))/(#REF!-#REF!+EM7)),EM61/EM44),EM61/EM44),0)</f>
        <v>5.2542590573408732E-3</v>
      </c>
      <c r="EO62" s="80">
        <f>IFERROR(IFERROR(IF(EN57="ROLL",EO61/(((EN7-(EN3-EN58)*EN44+EO7*EO44))/(EN58-EN3+EO7)),EO61/EO44),EO61/EO44),0)</f>
        <v>4.3275102880799329E-3</v>
      </c>
      <c r="EQ62" s="80">
        <f>IFERROR(IFERROR(IF(EP57="ROLL",EQ61/(((EP7-(EP3-EP58)*EP44+EQ7*EQ44))/(EP58-EP3+EQ7)),EQ61/EQ44),EQ61/EQ44),0)</f>
        <v>5.4121165706337753E-3</v>
      </c>
      <c r="ES62" s="80">
        <f>IFERROR(IFERROR(IF(ER57="ROLL",ES61/(((ER7-(ER3-ER58)*ER44+ES7*ES44))/(ER58-ER3+ES7)),ES61/ES44),ES61/ES44),0)</f>
        <v>5.4985818860513319E-3</v>
      </c>
      <c r="EU62" s="80">
        <f>IFERROR(IFERROR(IF(ET57="ROLL",EU61/(((ET7-(ET3-ET58)*ET44+EU7*EU44))/(ET58-ET3+EU7)),EU61/EU44),EU61/EU44),0)</f>
        <v>5.789012079990245E-3</v>
      </c>
      <c r="EY62" s="80">
        <f>IFERROR(IFERROR(IF(#REF!="ROLL",EY61/(((#REF!-(#REF!-#REF!)*#REF!+EY7*EY44))/(#REF!-#REF!+EY7)),EY61/EY44),EY61/EY44),0)</f>
        <v>5.3246646306583222E-3</v>
      </c>
      <c r="FA62" s="80">
        <f>IFERROR(IFERROR(IF(#REF!="ROLL",FA61/(((#REF!-(#REF!-#REF!)*#REF!+FA7*FA44))/(#REF!-#REF!+FA7)),FA61/FA44),FA61/FA44),0)</f>
        <v>8.7976699500304321E-3</v>
      </c>
      <c r="FB62" s="80">
        <f>IFERROR(IFERROR(IF(#REF!="ROLL",FB61/(((#REF!-(#REF!-#REF!)*#REF!+FB7*FB44))/(#REF!-#REF!+FB7)),FB61/FB44),FB61/FB44),0)</f>
        <v>3.6990492042548481E-3</v>
      </c>
      <c r="FD62" s="80">
        <f>IFERROR(IFERROR(IF(#REF!="ROLL",FD61/(((#REF!-(#REF!-#REF!)*#REF!+FD7*FD44))/(#REF!-#REF!+FD7)),FD61/FD44),FD61/FD44),0)</f>
        <v>9.0442599045752435E-3</v>
      </c>
      <c r="FE62" s="80">
        <f>IFERROR(IFERROR(IF(#REF!="ROLL",FE61/(((#REF!-(#REF!-#REF!)*#REF!+FE7*FE44))/(#REF!-#REF!+FE7)),FE61/FE44),FE61/FE44),0)</f>
        <v>3.0859221906250158E-3</v>
      </c>
      <c r="FG62" s="80">
        <f>IFERROR(IFERROR(IF(FA57="ROLL",FG61/(((FA7-(FA3-FA58)*FA44+FG7*FG44))/(FA58-FA3+FG7)),FG61/FG44),FG61/FG44),0)</f>
        <v>1.7718116294661405E-2</v>
      </c>
      <c r="FI62" s="80">
        <f>IFERROR(IFERROR(IF(FH57="ROLL",FI61/(((FH7-(FH3-FH58)*FH44+FI7*FI44))/(FH58-FH3+FI7)),FI61/FI44),FI61/FI44),0)</f>
        <v>7.7514223907451324E-3</v>
      </c>
      <c r="FJ62" s="80">
        <f>IFERROR(IFERROR(IF(FI57="ROLL",FJ61/(((FI7-(FI3-FI58)*FI44+FJ7*FJ44))/(FI58-FI3+FJ7)),FJ61/FJ44),FJ61/FJ44),0)</f>
        <v>1.8795116357990468E-2</v>
      </c>
      <c r="FL62" s="80">
        <f>IFERROR(IFERROR(IF(FC57="ROLL",FL61/(((FC7-(FC3-FC58)*FC44+FL7*FL44))/(FC58-FC3+FL7)),FL61/FL44),FL61/FL44),0)</f>
        <v>2.3127274733814474E-2</v>
      </c>
      <c r="FN62" s="80">
        <f>IFERROR(IFERROR(IF(FG57="ROLL",FN61/(((FG7-(FG3-FG58)*FG44+FN7*FN44))/(FG58-FG3+FN7)),FN61/FN44),FN61/FN44),0)</f>
        <v>3.9624746785413825E-3</v>
      </c>
      <c r="FP62" s="80">
        <f>IFERROR(IFERROR(IF(FI57="ROLL",FP61/(((FI7-(FI3-FI58)*FI44+FP7*FP44))/(FI58-FI3+FP7)),FP61/FP44),FP61/FP44),0)</f>
        <v>1.3991327443273966E-2</v>
      </c>
      <c r="FR62" s="80">
        <f>IFERROR(IFERROR(IF(FQ57="ROLL",FR61/(((FQ7-(FQ3-FQ58)*FQ44+FR7*FR44))/(FQ58-FQ3+FR7)),FR61/FR44),FR61/FR44),0)</f>
        <v>5.2253441069121127E-3</v>
      </c>
      <c r="FT62" s="80">
        <f>IFERROR(IFERROR(IF(FS57="ROLL",FT61/(((FS7-(FS3-FS58)*FS44+FT7*FT44))/(FS58-FS3+FT7)),FT61/FT44),FT61/FT44),0)</f>
        <v>1.2145748987854251E-2</v>
      </c>
      <c r="FV62" s="80">
        <f>IFERROR(IFERROR(IF(FU57="ROLL",FV61/(((FU7-(FU3-FU58)*FU44+FV7*FV44))/(FU58-FU3+FV7)),FV61/FV44),FV61/FV44),0)</f>
        <v>2.6545278625160107E-3</v>
      </c>
      <c r="FX62" s="80">
        <f>IFERROR(IFERROR(IF(FW57="ROLL",FX61/(((FW7-(FW3-FW58)*FW44+FX7*FX44))/(FW58-FW3+FX7)),FX61/FX44),FX61/FX44),0)</f>
        <v>6.3158298272011967E-3</v>
      </c>
      <c r="FZ62" s="80">
        <f>IFERROR(IFERROR(IF(FY57="ROLL",FZ61/(((FY7-(FY3-FY58)*FY44+FZ7*FZ44))/(FY58-FY3+FZ7)),FZ61/FZ44),FZ61/FZ44),0)</f>
        <v>3.0229568808146398E-3</v>
      </c>
      <c r="GB62" s="80">
        <f>IFERROR(IFERROR(IF(GA57="ROLL",GB61/(((GA7-(GA3-GA58)*GA44+GB7*GB44))/(GA58-GA3+GB7)),GB61/GB44),GB61/GB44),0)</f>
        <v>1.4191435877746468E-2</v>
      </c>
    </row>
    <row r="63" spans="1:184" x14ac:dyDescent="0.2">
      <c r="A63" s="386"/>
      <c r="B63" s="379" t="s">
        <v>10</v>
      </c>
      <c r="C63" s="380"/>
      <c r="D63" s="194"/>
      <c r="E63" s="95">
        <f>IFERROR(IFERROR(365/IF(AND(D57="ROLL",E58&gt;0),(E58-D3),IF(D57="ROLL",(D58-D3)+E7,IF((E58=""),E7,(E58-E3))))*E62,365/E7*E62),0)</f>
        <v>0.40228657750055891</v>
      </c>
      <c r="G63" s="95">
        <f>IFERROR(IFERROR(365/IF(AND(F57="ROLL",G58&gt;0),(G58-F3),IF(F57="ROLL",(F58-F3)+G7,IF((G58=""),G7,(G58-G3))))*G62,365/G7*G62),0)</f>
        <v>0.29837725139006099</v>
      </c>
      <c r="I63" s="95">
        <f>IFERROR(IFERROR(365/IF(AND(H57="ROLL",I58&gt;0),(I58-H3),IF(H57="ROLL",(H58-H3)+I7,IF((I58=""),I7,(I58-I3))))*I62,365/I7*I62),0)</f>
        <v>0.20939651595978734</v>
      </c>
      <c r="K63" s="95">
        <f>IFERROR(IFERROR(365/IF(AND(S57="ROLL",K58&gt;0),(K58-S3),IF(S57="ROLL",(S58-S3)+K7,IF((K58=""),K7,(K58-K3))))*K62,365/K7*K62),0)</f>
        <v>0.65430517940518718</v>
      </c>
      <c r="M63" s="95">
        <f>IFERROR(IFERROR(365/IF(AND(L57="ROLL",M58&gt;0),(M58-L3),IF(L57="ROLL",(L58-L3)+M7,IF((M58=""),M7,(M58-M3))))*M62,365/M7*M62),0)</f>
        <v>0.23591546624009357</v>
      </c>
      <c r="N63" s="95">
        <f>IFERROR(IFERROR(365/IF(AND(M57="ROLL",N58&gt;0),(N58-M3),IF(M57="ROLL",(M58-M3)+N7,IF((N58=""),N7,(N58-N3))))*N62,365/N7*N62),0)</f>
        <v>0.14007203097597576</v>
      </c>
      <c r="P63" s="95">
        <f>IFERROR(IFERROR(365/IF(AND(O57="ROLL",P58&gt;0),(P58-O3),IF(O57="ROLL",(O58-O3)+P7,IF((P58=""),P7,(P58-P3))))*P62,365/P7*P62),0)</f>
        <v>0.26019975666659728</v>
      </c>
      <c r="R63" s="95">
        <f>IFERROR(IFERROR(365/IF(AND(Q57="ROLL",R58&gt;0),(R58-Q3),IF(Q57="ROLL",(Q58-Q3)+R7,IF((R58=""),R7,(R58-R3))))*R62,365/R7*R62),0)</f>
        <v>0.23985108136335992</v>
      </c>
      <c r="T63" s="95">
        <f>IFERROR(IFERROR(365/IF(AND(S57="ROLL",T58&gt;0),(T58-S3),IF(S57="ROLL",(S58-S3)+T7,IF((T58=""),T7,(T58-T3))))*T62,365/T7*T62),0)</f>
        <v>0.24098530487946704</v>
      </c>
      <c r="V63" s="95">
        <f>IFERROR(IFERROR(365/IF(AND(U57="ROLL",V58&gt;0),(V58-U3),IF(U57="ROLL",(U58-U3)+V7,IF((V58=""),V7,(V58-V3))))*V62,365/V7*V62),0)</f>
        <v>0.2742834883621153</v>
      </c>
      <c r="X63" s="95">
        <f>IFERROR(IFERROR(365/IF(AND(W57="ROLL",X58&gt;0),(X58-W3),IF(W57="ROLL",(W58-W3)+X7,IF((X58=""),X7,(X58-X3))))*X62,365/X7*X62),0)</f>
        <v>0.24189172074238383</v>
      </c>
      <c r="Z63" s="95">
        <f>IFERROR(IFERROR(365/IF(AND(#REF!="ROLL",Z58&gt;0),(Z58-#REF!),IF(#REF!="ROLL",(#REF!-#REF!)+Z7,IF((Z58=""),Z7,(Z58-Z3))))*Z62,365/Z7*Z62),0)</f>
        <v>1.8467454398032548</v>
      </c>
      <c r="AB63" s="95">
        <f>IFERROR(IFERROR(365/IF(AND(AL57="ROLL",AB58&gt;0),(AB58-AL3),IF(AL57="ROLL",(AL58-AL3)+AB7,IF((AB58=""),AB7,(AB58-AB3))))*AB62,365/AB7*AB62),0)</f>
        <v>0.39265457985431013</v>
      </c>
      <c r="AD63" s="95">
        <f>IFERROR(IFERROR(365/IF(AND(AN57="ROLL",AD58&gt;0),(AD58-AN3),IF(AN57="ROLL",(AN58-AN3)+AD7,IF((AD58=""),AD7,(AD58-AD3))))*AD62,365/AD7*AD62),0)</f>
        <v>0.74480631625163396</v>
      </c>
      <c r="AF63" s="95">
        <f>IFERROR(IFERROR(365/IF(AND(AE57="ROLL",AF58&gt;0),(AF58-AE3),IF(AE57="ROLL",(AE58-AE3)+AF7,IF((AF58=""),AF7,(AF58-AF3))))*AF62,365/AF7*AF62),0)</f>
        <v>0.3020706259962444</v>
      </c>
      <c r="AH63" s="95">
        <f>IFERROR(IFERROR(365/IF(AND(#REF!="ROLL",AH58&gt;0),(AH58-#REF!),IF(#REF!="ROLL",(#REF!-#REF!)+AH7,IF((AH58=""),AH7,(AH58-AH3))))*AH62,365/AH7*AH62),0)</f>
        <v>0.25665984037728679</v>
      </c>
      <c r="AJ63" s="95">
        <f>IFERROR(IFERROR(365/IF(AND(#REF!="ROLL",AJ58&gt;0),(AJ58-#REF!),IF(#REF!="ROLL",(#REF!-#REF!)+AJ7,IF((AJ58=""),AJ7,(AJ58-AJ3))))*AJ62,365/AJ7*AJ62),0)</f>
        <v>0.21464257121211541</v>
      </c>
      <c r="AL63" s="95">
        <f>IFERROR(IFERROR(365/IF(AND(AZ57="ROLL",AL58&gt;0),(AL58-AZ3),IF(AZ57="ROLL",(AZ58-AZ3)+AL7,IF((AL58=""),AL7,(AL58-AL3))))*AL62,365/AL7*AL62),0)</f>
        <v>0.25776593817710269</v>
      </c>
      <c r="AN63" s="95">
        <f>IFERROR(IFERROR(365/IF(AND(AM57="ROLL",AN58&gt;0),(AN58-AM3),IF(AM57="ROLL",(AM58-AM3)+AN7,IF((AN58=""),AN7,(AN58-AN3))))*AN62,365/AN7*AN62),0)</f>
        <v>0.29925161622052082</v>
      </c>
      <c r="AO63" s="95">
        <f>IFERROR(IFERROR(365/IF(AND(AN57="ROLL",AO58&gt;0),(AO58-AN3),IF(AN57="ROLL",(AN58-AN3)+AO7,IF((AO58=""),AO7,(AO58-AO3))))*AO62,365/AO7*AO62),0)</f>
        <v>0.62428855213569401</v>
      </c>
      <c r="AQ63" s="95">
        <f t="shared" ref="AQ63:AX63" si="28">IFERROR(IFERROR(365/IF(AND(BH57="ROLL",AQ58&gt;0),(AQ58-BH3),IF(BH57="ROLL",(BH58-BH3)+AQ7,IF((AQ58=""),AQ7,(AQ58-AQ3))))*AQ62,365/AQ7*AQ62),0)</f>
        <v>0.45419310305918559</v>
      </c>
      <c r="AR63" s="95">
        <f t="shared" si="28"/>
        <v>0.16611311993010502</v>
      </c>
      <c r="AS63" s="95">
        <f t="shared" si="28"/>
        <v>1.7406986477520976</v>
      </c>
      <c r="AT63" s="95">
        <f t="shared" si="28"/>
        <v>0.98593049416961598</v>
      </c>
      <c r="AU63" s="95">
        <f t="shared" si="28"/>
        <v>0.37192102407917554</v>
      </c>
      <c r="AV63" s="95">
        <f t="shared" si="28"/>
        <v>3.9078785815064895E-2</v>
      </c>
      <c r="AW63" s="95">
        <f t="shared" si="28"/>
        <v>3.7933502177064121E-2</v>
      </c>
      <c r="AX63" s="95">
        <f t="shared" si="28"/>
        <v>4.1276997048605872E-2</v>
      </c>
      <c r="AZ63" s="95">
        <f>IFERROR(IFERROR(365/IF(AND(AY57="ROLL",AZ58&gt;0),(AZ58-AY3),IF(AY57="ROLL",(AY58-AY3)+AZ7,IF((AZ58=""),AZ7,(AZ58-AZ3))))*AZ62,365/AZ7*AZ62),0)</f>
        <v>0.203601463484541</v>
      </c>
      <c r="BB63" s="95">
        <f>IFERROR(IFERROR(365/IF(AND(BL57="ROLL",BB58&gt;0),(BB58-BL3),IF(BL57="ROLL",(BL58-BL3)+BB7,IF((BB58=""),BB7,(BB58-BB3))))*BB62,365/BB7*BB62),0)</f>
        <v>0.33633704614730231</v>
      </c>
      <c r="BC63" s="95">
        <f>IFERROR(IFERROR(365/IF(AND(BM57="ROLL",BC58&gt;0),(BC58-BM3),IF(BM57="ROLL",(BM58-BM3)+BC7,IF((BC58=""),BC7,(BC58-BC3))))*BC62,365/BC7*BC62),0)</f>
        <v>1.8280482755761613</v>
      </c>
      <c r="BD63" s="95">
        <f>IFERROR(IFERROR(365/IF(AND(BN57="ROLL",BD58&gt;0),(BD58-BN3),IF(BN57="ROLL",(BN58-BN3)+BD7,IF((BD58=""),BD7,(BD58-BD3))))*BD62,365/BD7*BD62),0)</f>
        <v>0.2360642486855653</v>
      </c>
      <c r="BF63" s="95">
        <f>IFERROR(IFERROR(365/IF(AND(BN57="ROLL",BF58&gt;0),(BF58-BN3),IF(BN57="ROLL",(BN58-BN3)+BF7,IF((BF58=""),BF7,(BF58-BF3))))*BF62,365/BF7*BF62),0)</f>
        <v>0.17737527683468488</v>
      </c>
      <c r="BH63" s="95">
        <f>IFERROR(IFERROR(365/IF(AND(#REF!="ROLL",BH58&gt;0),(BH58-#REF!),IF(#REF!="ROLL",(#REF!-#REF!)+BH7,IF((BH58=""),BH7,(BH58-BH3))))*BH62,365/BH7*BH62),0)</f>
        <v>0.32589654635210091</v>
      </c>
      <c r="BJ63" s="95">
        <f>IFERROR(IFERROR(365/IF(AND(#REF!="ROLL",BJ58&gt;0),(BJ58-#REF!),IF(#REF!="ROLL",(#REF!-#REF!)+BJ7,IF((BJ58=""),BJ7,(BJ58-BJ3))))*BJ62,365/BJ7*BJ62),0)</f>
        <v>0.23262830048673935</v>
      </c>
      <c r="BL63" s="95">
        <f>IFERROR(IFERROR(365/IF(AND(BK57="ROLL",BL58&gt;0),(BL58-BK3),IF(BK57="ROLL",(BK58-BK3)+BL7,IF((BL58=""),BL7,(BL58-BL3))))*BL62,365/BL7*BL62),0)</f>
        <v>0.38938974592037701</v>
      </c>
      <c r="BN63" s="95">
        <f>IFERROR(IFERROR(365/IF(AND(BM57="ROLL",BN58&gt;0),(BN58-BM3),IF(BM57="ROLL",(BM58-BM3)+BN7,IF((BN58=""),BN7,(BN58-BN3))))*BN62,365/BN7*BN62),0)</f>
        <v>0.24223448813758353</v>
      </c>
      <c r="BP63" s="95">
        <f>IFERROR(IFERROR(365/IF(AND(BO57="ROLL",BP58&gt;0),(BP58-BO3),IF(BO57="ROLL",(BO58-BO3)+BP7,IF((BP58=""),BP7,(BP58-BP3))))*BP62,365/BP7*BP62),0)</f>
        <v>0.24833725181168179</v>
      </c>
      <c r="BR63" s="95">
        <f>IFERROR(IFERROR(365/IF(AND(BQ57="ROLL",BR58&gt;0),(BR58-BQ3),IF(BQ57="ROLL",(BQ58-BQ3)+BR7,IF((BR58=""),BR7,(BR58-BR3))))*BR62,365/BR7*BR62),0)</f>
        <v>0.55991178225440541</v>
      </c>
      <c r="BT63" s="95">
        <f>IFERROR(IFERROR(365/IF(AND(BS57="ROLL",BT58&gt;0),(BT58-BS3),IF(BS57="ROLL",(BS58-BS3)+BT7,IF((BT58=""),BT7,(BT58-BT3))))*BT62,365/BT7*BT62),0)</f>
        <v>0.20651184127688244</v>
      </c>
      <c r="BV63" s="95">
        <f>IFERROR(IFERROR(365/IF(AND(CG57="ROLL",BV58&gt;0),(BV58-CG3),IF(CG57="ROLL",(CG58-CG3)+BV7,IF((BV58=""),BV7,(BV58-BV3))))*BV62,365/BV7*BV62),0)</f>
        <v>1.0028255553500605</v>
      </c>
      <c r="BX63" s="95">
        <f>IFERROR(IFERROR(365/IF(AND(BW57="ROLL",BX58&gt;0),(BX58-BW3),IF(BW57="ROLL",(BW58-BW3)+BX7,IF((BX58=""),BX7,(BX58-BX3))))*BX62,365/BX7*BX62),0)</f>
        <v>0.2296145432500831</v>
      </c>
      <c r="BZ63" s="95">
        <f>IFERROR(IFERROR(365/IF(AND(CK57="ROLL",BZ58&gt;0),(BZ58-CK3),IF(CK57="ROLL",(CK58-CK3)+BZ7,IF((BZ58=""),BZ7,(BZ58-BZ3))))*BZ62,365/BZ7*BZ62),0)</f>
        <v>0.20629614629159218</v>
      </c>
      <c r="CB63" s="95">
        <f>IFERROR(IFERROR(365/IF(AND(CA57="ROLL",CB58&gt;0),(CB58-CA3),IF(CA57="ROLL",(CA58-CA3)+CB7,IF((CB58=""),CB7,(CB58-CB3))))*CB62,365/CB7*CB62),0)</f>
        <v>0.26624975956999652</v>
      </c>
      <c r="CD63" s="95">
        <f>IFERROR(IFERROR(365/IF(AND(#REF!="ROLL",CD58&gt;0),(CD58-#REF!),IF(#REF!="ROLL",(#REF!-#REF!)+CD7,IF((CD58=""),CD7,(CD58-CD3))))*CD62,365/CD7*CD62),0)</f>
        <v>0.45513085474817688</v>
      </c>
      <c r="CF63" s="95">
        <f>IFERROR(IFERROR(365/IF(AND(CE57="ROLL",CF58&gt;0),(CF58-CE3),IF(CE57="ROLL",(CE58-CE3)+CF7,IF((CF58=""),CF7,(CF58-CF3))))*CF62,365/CF7*CF62),0)</f>
        <v>0.22450178256636233</v>
      </c>
      <c r="CH63" s="95">
        <f>IFERROR(IFERROR(365/IF(AND(CG57="ROLL",CH58&gt;0),(CH58-CG3),IF(CG57="ROLL",(CG58-CG3)+CH7,IF((CH58=""),CH7,(CH58-CH3))))*CH62,365/CH7*CH62),0)</f>
        <v>0.22116202458176795</v>
      </c>
      <c r="CJ63" s="95">
        <f>IFERROR(IFERROR(365/IF(AND(CI57="ROLL",CJ58&gt;0),(CJ58-CI3),IF(CI57="ROLL",(CI58-CI3)+CJ7,IF((CJ58=""),CJ7,(CJ58-CJ3))))*CJ62,365/CJ7*CJ62),0)</f>
        <v>0.23893196631425778</v>
      </c>
      <c r="CL63" s="95">
        <f>IFERROR(IFERROR(365/IF(AND(CK57="ROLL",CL58&gt;0),(CL58-CK3),IF(CK57="ROLL",(CK58-CK3)+CL7,IF((CL58=""),CL7,(CL58-CL3))))*CL62,365/CL7*CL62),0)</f>
        <v>0.7862274407527462</v>
      </c>
      <c r="CM63" s="95">
        <f>IFERROR(IFERROR(365/IF(AND(CL57="ROLL",CM58&gt;0),(CM58-CL3),IF(CL57="ROLL",(CL58-CL3)+CM7,IF((CM58=""),CM7,(CM58-CM3))))*CM62,365/CM7*CM62),0)</f>
        <v>0.21310132966249956</v>
      </c>
      <c r="CO63" s="95">
        <f>IFERROR(IFERROR(365/IF(AND(CN57="ROLL",CO58&gt;0),(CO58-CN3),IF(CN57="ROLL",(CN58-CN3)+CO7,IF((CO58=""),CO7,(CO58-CO3))))*CO62,365/CO7*CO62),0)</f>
        <v>0.22227494626165983</v>
      </c>
      <c r="CQ63" s="95">
        <f>IFERROR(IFERROR(365/IF(AND(CP57="ROLL",CQ58&gt;0),(CQ58-CP3),IF(CP57="ROLL",(CP58-CP3)+CQ7,IF((CQ58=""),CQ7,(CQ58-CQ3))))*CQ62,365/CQ7*CQ62),0)</f>
        <v>0.3072657143825625</v>
      </c>
      <c r="CS63" s="95">
        <f>IFERROR(IFERROR(365/IF(AND(CR57="ROLL",CS58&gt;0),(CS58-CR3),IF(CR57="ROLL",(CR58-CR3)+CS7,IF((CS58=""),CS7,(CS58-CS3))))*CS62,365/CS7*CS62),0)</f>
        <v>0.2233596340408216</v>
      </c>
      <c r="CU63" s="95">
        <f>IFERROR(IFERROR(365/IF(AND(CT57="ROLL",CU58&gt;0),(CU58-CT3),IF(CT57="ROLL",(CT58-CT3)+CU7,IF((CU58=""),CU7,(CU58-CU3))))*CU62,365/CU7*CU62),0)</f>
        <v>0.20467024647666018</v>
      </c>
      <c r="CW63" s="95">
        <f>IFERROR(IFERROR(365/IF(AND(CV57="ROLL",CW58&gt;0),(CW58-CV3),IF(CV57="ROLL",(CV58-CV3)+CW7,IF((CW58=""),CW7,(CW58-CW3))))*CW62,365/CW7*CW62),0)</f>
        <v>0.2220417247043763</v>
      </c>
      <c r="CY63" s="95">
        <f>IFERROR(IFERROR(365/IF(AND(CX57="ROLL",CY58&gt;0),(CY58-CX3),IF(CX57="ROLL",(CX58-CX3)+CY7,IF((CY58=""),CY7,(CY58-CY3))))*CY62,365/CY7*CY62),0)</f>
        <v>0.28383857074177299</v>
      </c>
      <c r="DA63" s="95">
        <f>IFERROR(IFERROR(365/IF(AND(CZ57="ROLL",DA58&gt;0),(DA58-CZ3),IF(CZ57="ROLL",(CZ58-CZ3)+DA7,IF((DA58=""),DA7,(DA58-DA3))))*DA62,365/DA7*DA62),0)</f>
        <v>0.20659526318221799</v>
      </c>
      <c r="DC63" s="95">
        <f>IFERROR(IFERROR(365/IF(AND(#REF!="ROLL",DC58&gt;0),(DC58-#REF!),IF(#REF!="ROLL",(#REF!-#REF!)+DC7,IF((DC58=""),DC7,(DC58-DC3))))*DC62,365/DC7*DC62),0)</f>
        <v>0.28418243320545955</v>
      </c>
      <c r="DE63" s="95">
        <f>IFERROR(IFERROR(365/IF(AND(#REF!="ROLL",DE58&gt;0),(DE58-#REF!),IF(#REF!="ROLL",(#REF!-#REF!)+DE7,IF((DE58=""),DE7,(DE58-DE3))))*DE62,365/DE7*DE62),0)</f>
        <v>0.21868600277941053</v>
      </c>
      <c r="DG63" s="95">
        <f>IFERROR(IFERROR(365/IF(AND(#REF!="ROLL",DG58&gt;0),(DG58-#REF!),IF(#REF!="ROLL",(#REF!-#REF!)+DG7,IF((DG58=""),DG7,(DG58-DG3))))*DG62,365/DG7*DG62),0)</f>
        <v>0.24943239746536791</v>
      </c>
      <c r="DI63" s="95">
        <f>IFERROR(IFERROR(365/IF(AND(DH57="ROLL",DI58&gt;0),(DI58-DH3),IF(DH57="ROLL",(DH58-DH3)+DI7,IF((DI58=""),DI7,(DI58-DI3))))*DI62,365/DI7*DI62),0)</f>
        <v>0.57378522367081408</v>
      </c>
      <c r="DK63" s="95">
        <f>IFERROR(IFERROR(365/IF(AND(DJ57="ROLL",DK58&gt;0),(DK58-DJ3),IF(DJ57="ROLL",(DJ58-DJ3)+DK7,IF((DK58=""),DK7,(DK58-DK3))))*DK62,365/DK7*DK62),0)</f>
        <v>3.519879998681659E-2</v>
      </c>
      <c r="DL63" s="95">
        <f>IFERROR(IFERROR(365/IF(AND(DK57="ROLL",DL58&gt;0),(DL58-DK3),IF(DK57="ROLL",(DK58-DK3)+DL7,IF((DL58=""),DL7,(DL58-DL3))))*DL62,365/DL7*DL62),0)</f>
        <v>1.2762843579323689E-2</v>
      </c>
      <c r="DM63" s="235"/>
      <c r="DN63" s="95">
        <f>IFERROR(IFERROR(365/IF(AND(DF57="ROLL",DN58&gt;0),(DN58-DF3),IF(DF57="ROLL",(DF58-DF3)+DN7,IF((DN58=""),DN7,(DN58-DN3))))*DN62,365/DN7*DN62),0)</f>
        <v>0.28023712727541422</v>
      </c>
      <c r="DP63" s="95">
        <f>IFERROR(IFERROR(365/IF(AND(DH57="ROLL",DP58&gt;0),(DP58-DH3),IF(DH57="ROLL",(DH58-DH3)+DP7,IF((DP58=""),DP7,(DP58-DP3))))*DP62,365/DP7*DP62),0)</f>
        <v>0.40049341208631628</v>
      </c>
      <c r="DR63" s="95">
        <f>IFERROR(IFERROR(365/IF(AND(DJ57="ROLL",DR58&gt;0),(DR58-DJ3),IF(DJ57="ROLL",(DJ58-DJ3)+DR7,IF((DR58=""),DR7,(DR58-DR3))))*DR62,365/DR7*DR62),0)</f>
        <v>0.26176651683689944</v>
      </c>
      <c r="DT63" s="95">
        <f>IFERROR(IFERROR(365/IF(AND(DL57="ROLL",DT58&gt;0),(DT58-DL3),IF(DL57="ROLL",(DL58-DL3)+DT7,IF((DT58=""),DT7,(DT58-DT3))))*DT62,365/DT7*DT62),0)</f>
        <v>0.20170752223773272</v>
      </c>
      <c r="DV63" s="95">
        <f>IFERROR(IFERROR(365/IF(AND(#REF!="ROLL",DV58&gt;0),(DV58-#REF!),IF(#REF!="ROLL",(#REF!-#REF!)+DV7,IF((DV58=""),DV7,(DV58-DV3))))*DV62,365/DV7*DV62),0)</f>
        <v>0.2018531460543507</v>
      </c>
      <c r="DX63" s="95">
        <f>IFERROR(IFERROR(365/IF(AND(DW57="ROLL",DX58&gt;0),(DX58-DW3),IF(DW57="ROLL",(DW58-DW3)+DX7,IF((DX58=""),DX7,(DX58-DX3))))*DX62,365/DX7*DX62),0)</f>
        <v>0.21559404643022154</v>
      </c>
      <c r="DY63" s="95">
        <f>IFERROR(IFERROR(365/IF(AND(DX57="ROLL",DY58&gt;0),(DY58-DX3),IF(DX57="ROLL",(DX58-DX3)+DY7,IF((DY58=""),DY7,(DY58-DY3))))*DY62,365/DY7*DY62),0)</f>
        <v>0.12008732366868995</v>
      </c>
      <c r="EA63" s="95">
        <f>IFERROR(IFERROR(365/IF(AND(#REF!="ROLL",EA58&gt;0),(EA58-#REF!),IF(#REF!="ROLL",(#REF!-#REF!)+EA7,IF((EA58=""),EA7,(EA58-EA3))))*EA62,365/EA7*EA62),0)</f>
        <v>0.21748513006588513</v>
      </c>
      <c r="EC63" s="95">
        <f>IFERROR(IFERROR(365/IF(AND(EB57="ROLL",EC58&gt;0),(EC58-EB3),IF(EB57="ROLL",(EB58-EB3)+EC7,IF((EC58=""),EC7,(EC58-EC3))))*EC62,365/EC7*EC62),0)</f>
        <v>0.24362869629467762</v>
      </c>
      <c r="EE63" s="95">
        <f>IFERROR(IFERROR(365/IF(AND(#REF!="ROLL",EE58&gt;0),(EE58-#REF!),IF(#REF!="ROLL",(#REF!-#REF!)+EE7,IF((EE58=""),EE7,(EE58-EE3))))*EE62,365/EE7*EE62),0)</f>
        <v>0.20312179471306643</v>
      </c>
      <c r="EG63" s="95">
        <f>IFERROR(IFERROR(365/IF(AND(#REF!="ROLL",EG58&gt;0),(EG58-#REF!),IF(#REF!="ROLL",(#REF!-#REF!)+EG7,IF((EG58=""),EG7,(EG58-EG3))))*EG62,365/EG7*EG62),0)</f>
        <v>0.23729252548775012</v>
      </c>
      <c r="EI63" s="95">
        <f>IFERROR(IFERROR(365/IF(AND(EH57="ROLL",EI58&gt;0),(EI58-EH3),IF(EH57="ROLL",(EH58-EH3)+EI7,IF((EI58=""),EI7,(EI58-EI3))))*EI62,365/EI7*EI62),0)</f>
        <v>0.19281314972024446</v>
      </c>
      <c r="EK63" s="95">
        <f>IFERROR(IFERROR(365/IF(AND(EJ57="ROLL",EK58&gt;0),(EK58-EJ3),IF(EJ57="ROLL",(EJ58-EJ3)+EK7,IF((EK58=""),EK7,(EK58-EK3))))*EK62,365/EK7*EK62),0)</f>
        <v>0.20978725672537132</v>
      </c>
      <c r="EM63" s="95">
        <f>IFERROR(IFERROR(365/IF(AND(#REF!="ROLL",EM58&gt;0),(EM58-#REF!),IF(#REF!="ROLL",(#REF!-#REF!)+EM7,IF((EM58=""),EM7,(EM58-EM3))))*EM62,365/EM7*EM62),0)</f>
        <v>0.21308939510326874</v>
      </c>
      <c r="EO63" s="95">
        <f>IFERROR(IFERROR(365/IF(AND(EN57="ROLL",EO58&gt;0),(EO58-EN3),IF(EN57="ROLL",(EN58-EN3)+EO7,IF((EO58=""),EO7,(EO58-EO3))))*EO62,365/EO7*EO62),0)</f>
        <v>0.22564875073559651</v>
      </c>
      <c r="EQ63" s="95">
        <f>IFERROR(IFERROR(365/IF(AND(EP57="ROLL",EQ58&gt;0),(EQ58-EP3),IF(EP57="ROLL",(EP58-EP3)+EQ7,IF((EQ58=""),EQ7,(EQ58-EQ3))))*EQ62,365/EQ7*EQ62),0)</f>
        <v>0.24692781853516599</v>
      </c>
      <c r="ES63" s="95">
        <f>IFERROR(IFERROR(365/IF(AND(ER57="ROLL",ES58&gt;0),(ES58-ER3),IF(ER57="ROLL",(ER58-ER3)+ES7,IF((ES58=""),ES7,(ES58-ES3))))*ES62,365/ES7*ES62),0)</f>
        <v>0.20069823884087362</v>
      </c>
      <c r="EU63" s="95">
        <f>IFERROR(IFERROR(365/IF(AND(ET57="ROLL",EU58&gt;0),(EU58-ET3),IF(ET57="ROLL",(ET58-ET3)+EU7,IF((EU58=""),EU7,(EU58-EU3))))*EU62,365/EU7*EU62),0)</f>
        <v>0.21129894091964393</v>
      </c>
      <c r="EY63" s="95">
        <f>IFERROR(IFERROR(365/IF(AND(#REF!="ROLL",EY58&gt;0),(EY58-#REF!),IF(#REF!="ROLL",(#REF!-#REF!)+EY7,IF((EY58=""),EY7,(EY58-EY3))))*EY62,365/EY7*EY62),0)</f>
        <v>0.24293782377378595</v>
      </c>
      <c r="FA63" s="95">
        <f>IFERROR(IFERROR(365/IF(AND(#REF!="ROLL",FA58&gt;0),(FA58-#REF!),IF(#REF!="ROLL",(#REF!-#REF!)+FA7,IF((FA58=""),FA7,(FA58-FA3))))*FA62,365/FA7*FA62),0)</f>
        <v>0.3567943924179009</v>
      </c>
      <c r="FB63" s="95">
        <f>IFERROR(IFERROR(365/IF(AND(#REF!="ROLL",FB58&gt;0),(FB58-#REF!),IF(#REF!="ROLL",(#REF!-#REF!)+FB7,IF((FB58=""),FB7,(FB58-FB3))))*FB62,365/FB7*FB62),0)</f>
        <v>0.16876911994412744</v>
      </c>
      <c r="FD63" s="95">
        <f>IFERROR(IFERROR(365/IF(AND(#REF!="ROLL",FD58&gt;0),(FD58-#REF!),IF(#REF!="ROLL",(#REF!-#REF!)+FD7,IF((FD58=""),FD7,(FD58-FD3))))*FD62,365/FD7*FD62),0)</f>
        <v>0.36679498501888491</v>
      </c>
      <c r="FE63" s="95">
        <f>IFERROR(IFERROR(365/IF(AND(#REF!="ROLL",FE58&gt;0),(FE58-#REF!),IF(#REF!="ROLL",(#REF!-#REF!)+FE7,IF((FE58=""),FE7,(FE58-FE3))))*FE62,365/FE7*FE62),0)</f>
        <v>0.14079519994726636</v>
      </c>
      <c r="FG63" s="95">
        <f>IFERROR(IFERROR(365/IF(AND(FA57="ROLL",FG58&gt;0),(FG58-FA3),IF(FA57="ROLL",(FA58-FA3)+FG7,IF((FG58=""),FG7,(FG58-FG3))))*FG62,365/FG7*FG62),0)</f>
        <v>0.35928402486396738</v>
      </c>
      <c r="FI63" s="95">
        <f>IFERROR(IFERROR(365/IF(AND(FH57="ROLL",FI58&gt;0),(FI58-FH3),IF(FH57="ROLL",(FH58-FH3)+FI7,IF((FI58=""),FI7,(FI58-FI3))))*FI62,365/FI7*FI62),0)</f>
        <v>0.31436324140244148</v>
      </c>
      <c r="FJ63" s="95">
        <f>IFERROR(IFERROR(365/IF(AND(FI57="ROLL",FJ58&gt;0),(FJ58-FI3),IF(FI57="ROLL",(FI58-FI3)+FJ7,IF((FJ58=""),FJ7,(FJ58-FJ3))))*FJ62,365/FJ7*FJ62),0)</f>
        <v>0.40354220415685416</v>
      </c>
      <c r="FL63" s="95">
        <f>IFERROR(IFERROR(365/IF(AND(FC57="ROLL",FL58&gt;0),(FL58-FC3),IF(FC57="ROLL",(FC58-FC3)+FL7,IF((FL58=""),FL7,(FL58-FL3))))*FL62,365/FL7*FL62),0)</f>
        <v>0.93793947531580923</v>
      </c>
      <c r="FN63" s="95">
        <f>IFERROR(IFERROR(365/IF(AND(FG57="ROLL",FN58&gt;0),(FN58-FG3),IF(FG57="ROLL",(FG58-FG3)+FN7,IF((FN58=""),FN7,(FN58-FN3))))*FN62,365/FN7*FN62),0)</f>
        <v>0.20661475109537211</v>
      </c>
      <c r="FP63" s="95">
        <f>IFERROR(IFERROR(365/IF(AND(FI57="ROLL",FP58&gt;0),(FP58-FI3),IF(FI57="ROLL",(FI58-FI3)+FP7,IF((FP58=""),FP7,(FP58-FP3))))*FP62,365/FP7*FP62),0)</f>
        <v>0.31917715729968732</v>
      </c>
      <c r="FR63" s="95">
        <f>IFERROR(IFERROR(365/IF(AND(FQ57="ROLL",FR58&gt;0),(FR58-FQ3),IF(FQ57="ROLL",(FQ58-FQ3)+FR7,IF((FR58=""),FR7,(FR58-FR3))))*FR62,365/FR7*FR62),0)</f>
        <v>0.21191673322476903</v>
      </c>
      <c r="FT63" s="95">
        <f>IFERROR(IFERROR(365/IF(AND(FS57="ROLL",FT58&gt;0),(FT58-FS3),IF(FS57="ROLL",(FS58-FS3)+FT7,IF((FT58=""),FT7,(FT58-FT3))))*FT62,365/FT7*FT62),0)</f>
        <v>0.40301803459698193</v>
      </c>
      <c r="FV63" s="95">
        <f>IFERROR(IFERROR(365/IF(AND(FU57="ROLL",FV58&gt;0),(FV58-FU3),IF(FU57="ROLL",(FU58-FU3)+FV7,IF((FV58=""),FV7,(FV58-FV3))))*FV62,365/FV7*FV62),0)</f>
        <v>0.24222566745458599</v>
      </c>
      <c r="FX63" s="95">
        <f>IFERROR(IFERROR(365/IF(AND(FW57="ROLL",FX58&gt;0),(FX58-FW3),IF(FW57="ROLL",(FW58-FW3)+FX7,IF((FX58=""),FX7,(FX58-FX3))))*FX62,365/FX7*FX62),0)</f>
        <v>0.20957071699349425</v>
      </c>
      <c r="FZ63" s="95">
        <f>IFERROR(IFERROR(365/IF(AND(FY57="ROLL",FZ58&gt;0),(FZ58-FY3),IF(FY57="ROLL",(FY58-FY3)+FZ7,IF((FZ58=""),FZ7,(FZ58-FZ3))))*FZ62,365/FZ7*FZ62),0)</f>
        <v>0.27584481537433586</v>
      </c>
      <c r="GB63" s="95">
        <f>IFERROR(IFERROR(365/IF(AND(GA57="ROLL",GB58&gt;0),(GB58-GA3),IF(GA57="ROLL",(GA58-GA3)+GB7,IF((GB58=""),GB7,(GB58-GB3))))*GB62,365/GB7*GB62),0)</f>
        <v>0.20719496381509842</v>
      </c>
    </row>
    <row r="64" spans="1:184" ht="18" thickBot="1" x14ac:dyDescent="0.25">
      <c r="A64" s="387"/>
      <c r="B64" s="383" t="s">
        <v>6</v>
      </c>
      <c r="C64" s="384"/>
      <c r="D64" s="193"/>
      <c r="E64" s="58" t="s">
        <v>113</v>
      </c>
      <c r="G64" s="58"/>
      <c r="I64" s="58"/>
      <c r="K64" s="58" t="s">
        <v>113</v>
      </c>
      <c r="M64" s="58"/>
      <c r="N64" s="58"/>
      <c r="P64" s="58"/>
      <c r="R64" s="58"/>
      <c r="T64" s="58"/>
      <c r="V64" s="58" t="s">
        <v>113</v>
      </c>
      <c r="X64" s="58"/>
      <c r="Z64" s="58" t="s">
        <v>113</v>
      </c>
      <c r="AB64" s="58"/>
      <c r="AD64" s="58"/>
      <c r="AF64" s="58"/>
      <c r="AH64" s="58"/>
      <c r="AJ64" s="58"/>
      <c r="AL64" s="58"/>
      <c r="AN64" s="58"/>
      <c r="AO64" s="58"/>
      <c r="AQ64" s="58"/>
      <c r="AR64" s="58"/>
      <c r="AS64" s="58"/>
      <c r="AT64" s="58"/>
      <c r="AU64" s="58"/>
      <c r="AV64" s="58"/>
      <c r="AW64" s="58"/>
      <c r="AX64" s="58"/>
      <c r="AZ64" s="58"/>
      <c r="BB64" s="58"/>
      <c r="BC64" s="58"/>
      <c r="BD64" s="58"/>
      <c r="BF64" s="58"/>
      <c r="BH64" s="58"/>
      <c r="BJ64" s="58"/>
      <c r="BL64" s="58"/>
      <c r="BN64" s="58"/>
      <c r="BP64" s="58"/>
      <c r="BR64" s="58" t="s">
        <v>113</v>
      </c>
      <c r="BT64" s="58"/>
      <c r="BV64" s="58" t="s">
        <v>113</v>
      </c>
      <c r="BX64" s="58"/>
      <c r="BZ64" s="58"/>
      <c r="CB64" s="58"/>
      <c r="CD64" s="58"/>
      <c r="CF64" s="58"/>
      <c r="CH64" s="58"/>
      <c r="CJ64" s="58"/>
      <c r="CL64" s="58"/>
      <c r="CM64" s="58"/>
      <c r="CO64" s="58"/>
      <c r="CQ64" s="58"/>
      <c r="CS64" s="58"/>
      <c r="CU64" s="58"/>
      <c r="CW64" s="58"/>
      <c r="CY64" s="58"/>
      <c r="DA64" s="58"/>
      <c r="DC64" s="58"/>
      <c r="DE64" s="58"/>
      <c r="DG64" s="58"/>
      <c r="DI64" s="58"/>
      <c r="DK64" s="58"/>
      <c r="DL64" s="58"/>
      <c r="DN64" s="58"/>
      <c r="DP64" s="58"/>
      <c r="DR64" s="58"/>
      <c r="DT64" s="58"/>
      <c r="DV64" s="58"/>
      <c r="DX64" s="58"/>
      <c r="DY64" s="58"/>
      <c r="EA64" s="58"/>
      <c r="EC64" s="58"/>
      <c r="EE64" s="58"/>
      <c r="EG64" s="58"/>
      <c r="EI64" s="58"/>
      <c r="EK64" s="58"/>
      <c r="EM64" s="58"/>
      <c r="EO64" s="58"/>
      <c r="EQ64" s="58"/>
      <c r="ES64" s="58"/>
      <c r="EU64" s="58"/>
      <c r="EY64" s="58"/>
      <c r="FA64" s="58"/>
      <c r="FB64" s="58"/>
      <c r="FD64" s="58"/>
      <c r="FE64" s="58"/>
      <c r="FG64" s="58"/>
      <c r="FI64" s="58"/>
      <c r="FJ64" s="58"/>
      <c r="FL64" s="58"/>
      <c r="FN64" s="58"/>
      <c r="FP64" s="58"/>
      <c r="FR64" s="58"/>
      <c r="FT64" s="58"/>
      <c r="FV64" s="58"/>
      <c r="FX64" s="58"/>
      <c r="FZ64" s="58"/>
      <c r="GB64" s="58"/>
    </row>
    <row r="65" spans="1:184" ht="18" thickTop="1" thickBot="1" x14ac:dyDescent="0.25">
      <c r="A65" s="229" t="d">
        <v>2025-01-01</v>
      </c>
      <c r="B65" s="166"/>
      <c r="C65" s="195"/>
      <c r="D65" s="166"/>
      <c r="E65" s="7"/>
      <c r="G65" s="7"/>
      <c r="I65" s="7"/>
      <c r="K65" s="7"/>
      <c r="M65" s="7"/>
      <c r="N65" s="7"/>
      <c r="P65" s="7"/>
      <c r="R65" s="7"/>
      <c r="T65" s="7"/>
      <c r="V65" s="7"/>
      <c r="X65" s="7"/>
      <c r="Z65" s="7"/>
      <c r="AB65" s="7"/>
      <c r="AD65" s="7"/>
      <c r="AF65" s="7"/>
      <c r="AH65" s="7"/>
      <c r="AJ65" s="7"/>
      <c r="AL65" s="7"/>
      <c r="AN65" s="7"/>
      <c r="AO65" s="7"/>
      <c r="AQ65" s="7"/>
      <c r="AR65" s="7"/>
      <c r="AS65" s="7"/>
      <c r="AT65" s="7"/>
      <c r="AU65" s="7"/>
      <c r="AV65" s="7"/>
      <c r="AW65" s="7"/>
      <c r="AX65" s="7"/>
      <c r="AZ65" s="7"/>
      <c r="BB65" s="7"/>
      <c r="BC65" s="7"/>
      <c r="BD65" s="7"/>
      <c r="BF65" s="7"/>
      <c r="BH65" s="7"/>
      <c r="BJ65" s="7"/>
      <c r="BL65" s="7"/>
      <c r="BN65" s="7"/>
      <c r="BP65" s="7"/>
      <c r="BR65" s="7"/>
      <c r="BT65" s="7"/>
      <c r="BV65" s="7"/>
      <c r="BX65" s="7"/>
      <c r="BZ65" s="7"/>
      <c r="CB65" s="7"/>
      <c r="CD65" s="7"/>
      <c r="CF65" s="7"/>
      <c r="CH65" s="7"/>
      <c r="CJ65" s="7"/>
      <c r="CL65" s="7"/>
      <c r="CM65" s="7"/>
      <c r="CO65" s="7"/>
      <c r="CQ65" s="7"/>
      <c r="CS65" s="7"/>
      <c r="CU65" s="7"/>
      <c r="CW65" s="7"/>
      <c r="CY65" s="7"/>
      <c r="DA65" s="7"/>
      <c r="DC65" s="7"/>
      <c r="DE65" s="7"/>
      <c r="DG65" s="7"/>
      <c r="DI65" s="7"/>
      <c r="DK65" s="7"/>
      <c r="DL65" s="7"/>
      <c r="DN65" s="7"/>
      <c r="DP65" s="7"/>
      <c r="DR65" s="7"/>
      <c r="DT65" s="7"/>
      <c r="DV65" s="7"/>
      <c r="DX65" s="7"/>
      <c r="DY65" s="7"/>
      <c r="EA65" s="7"/>
      <c r="EC65" s="7"/>
      <c r="EE65" s="7"/>
      <c r="EG65" s="7"/>
      <c r="EI65" s="7"/>
      <c r="EK65" s="7"/>
      <c r="EM65" s="7"/>
      <c r="EO65" s="7"/>
      <c r="EQ65" s="7"/>
      <c r="ES65" s="7"/>
      <c r="EU65" s="7"/>
      <c r="EY65" s="7"/>
      <c r="FA65" s="7"/>
      <c r="FB65" s="7"/>
      <c r="FD65" s="7"/>
      <c r="FE65" s="7"/>
      <c r="FG65" s="7"/>
      <c r="FI65" s="7"/>
      <c r="FJ65" s="7"/>
      <c r="FL65" s="7"/>
      <c r="FN65" s="7"/>
      <c r="FP65" s="7"/>
      <c r="FR65" s="7"/>
      <c r="FT65" s="7"/>
      <c r="FV65" s="7"/>
      <c r="FX65" s="7"/>
      <c r="FZ65" s="7"/>
      <c r="GB65" s="7"/>
    </row>
    <row r="66" spans="1:184" ht="18.75" customHeight="1" thickTop="1" thickBot="1" x14ac:dyDescent="0.3">
      <c r="A66" s="196" t="d">
        <f ca="1">TODAY()</f>
        <v>2025-10-28</v>
      </c>
      <c r="B66" s="381" t="s">
        <v>108</v>
      </c>
      <c r="C66" s="382"/>
      <c r="D66" s="197"/>
      <c r="E66" s="163"/>
      <c r="G66" s="163"/>
      <c r="I66" s="163"/>
      <c r="K66" s="163"/>
      <c r="M66" s="163"/>
      <c r="N66" s="163"/>
      <c r="P66" s="163"/>
      <c r="R66" s="163"/>
      <c r="T66" s="163"/>
      <c r="V66" s="163"/>
      <c r="X66" s="163"/>
      <c r="Z66" s="163"/>
      <c r="AB66" s="163"/>
      <c r="AD66" s="163"/>
      <c r="AF66" s="163"/>
      <c r="AH66" s="163"/>
      <c r="AJ66" s="163"/>
      <c r="AL66" s="163"/>
      <c r="AN66" s="163"/>
      <c r="AO66" s="163"/>
      <c r="AQ66" s="163"/>
      <c r="AR66" s="163"/>
      <c r="AS66" s="163"/>
      <c r="AT66" s="163"/>
      <c r="AU66" s="163"/>
      <c r="AV66" s="163"/>
      <c r="AW66" s="163"/>
      <c r="AX66" s="163"/>
      <c r="AZ66" s="163"/>
      <c r="BB66" s="163"/>
      <c r="BC66" s="163"/>
      <c r="BD66" s="163"/>
      <c r="BF66" s="163"/>
      <c r="BH66" s="163"/>
      <c r="BJ66" s="163"/>
      <c r="BL66" s="163"/>
      <c r="BN66" s="163"/>
      <c r="BP66" s="163"/>
      <c r="BR66" s="163"/>
      <c r="BT66" s="163"/>
      <c r="BV66" s="163"/>
      <c r="BX66" s="163"/>
      <c r="BZ66" s="163"/>
      <c r="CB66" s="163"/>
      <c r="CD66" s="163"/>
      <c r="CF66" s="163"/>
      <c r="CH66" s="163"/>
      <c r="CJ66" s="163"/>
      <c r="CL66" s="163"/>
      <c r="CM66" s="163"/>
      <c r="CO66" s="163"/>
      <c r="CQ66" s="163"/>
      <c r="CS66" s="163"/>
      <c r="CU66" s="163"/>
      <c r="CW66" s="163"/>
      <c r="CY66" s="163"/>
      <c r="DA66" s="163"/>
      <c r="DC66" s="163"/>
      <c r="DE66" s="163"/>
      <c r="DG66" s="163"/>
      <c r="DI66" s="163"/>
      <c r="DK66" s="163"/>
      <c r="DL66" s="163"/>
      <c r="DN66" s="163"/>
      <c r="DP66" s="163"/>
      <c r="DR66" s="163"/>
      <c r="DT66" s="163"/>
      <c r="DV66" s="163"/>
      <c r="DX66" s="163"/>
      <c r="DY66" s="163"/>
      <c r="EA66" s="163"/>
      <c r="EC66" s="163"/>
      <c r="EE66" s="163"/>
      <c r="EG66" s="163"/>
      <c r="EI66" s="163"/>
      <c r="EK66" s="163"/>
      <c r="EM66" s="163"/>
      <c r="EO66" s="163"/>
      <c r="EQ66" s="163"/>
      <c r="ES66" s="163"/>
      <c r="EU66" s="163"/>
      <c r="EY66" s="163"/>
      <c r="FA66" s="163"/>
      <c r="FB66" s="163"/>
      <c r="FD66" s="163"/>
      <c r="FE66" s="163"/>
      <c r="FG66" s="163"/>
      <c r="FI66" s="163"/>
      <c r="FJ66" s="163"/>
      <c r="FL66" s="163"/>
      <c r="FN66" s="163"/>
      <c r="FP66" s="163"/>
      <c r="FR66" s="163"/>
      <c r="FT66" s="163"/>
      <c r="FV66" s="163"/>
      <c r="FX66" s="163"/>
      <c r="FZ66" s="163"/>
      <c r="GB66" s="163"/>
    </row>
    <row r="67" spans="1:184" ht="20" thickTop="1" x14ac:dyDescent="0.25">
      <c r="A67" s="326" t="s">
        <v>28</v>
      </c>
      <c r="B67" s="198" t="s">
        <v>30</v>
      </c>
      <c r="C67" s="199" t="d">
        <v>2025-01-01</v>
      </c>
      <c r="D67" s="197"/>
      <c r="E67" s="7"/>
      <c r="G67" s="7"/>
      <c r="I67" s="7"/>
      <c r="K67" s="7"/>
      <c r="M67" s="7"/>
      <c r="N67" s="7"/>
      <c r="P67" s="7"/>
      <c r="R67" s="7"/>
      <c r="T67" s="7"/>
      <c r="V67" s="7"/>
      <c r="X67" s="7"/>
      <c r="Z67" s="7"/>
      <c r="AB67" s="7"/>
      <c r="AD67" s="7"/>
      <c r="AF67" s="7"/>
      <c r="AH67" s="7"/>
      <c r="AJ67" s="7"/>
      <c r="AL67" s="7"/>
      <c r="AN67" s="7"/>
      <c r="AO67" s="7"/>
      <c r="AQ67" s="7"/>
      <c r="AR67" s="7"/>
      <c r="AS67" s="7"/>
      <c r="AT67" s="7"/>
      <c r="AU67" s="7"/>
      <c r="AV67" s="7"/>
      <c r="AW67" s="7"/>
      <c r="AX67" s="7"/>
      <c r="AZ67" s="7"/>
      <c r="BB67" s="7"/>
      <c r="BC67" s="7"/>
      <c r="BD67" s="7"/>
      <c r="BF67" s="7"/>
      <c r="BH67" s="7"/>
      <c r="BJ67" s="7"/>
      <c r="BL67" s="7"/>
      <c r="BN67" s="7"/>
      <c r="BP67" s="7"/>
      <c r="BR67" s="7"/>
      <c r="BT67" s="7"/>
      <c r="BV67" s="7"/>
      <c r="BX67" s="7"/>
      <c r="BZ67" s="7"/>
      <c r="CB67" s="7"/>
      <c r="CD67" s="7"/>
      <c r="CF67" s="7"/>
      <c r="CH67" s="7"/>
      <c r="CJ67" s="7"/>
      <c r="CL67" s="7"/>
      <c r="CM67" s="7"/>
      <c r="CO67" s="7"/>
      <c r="CQ67" s="7"/>
      <c r="CS67" s="7"/>
      <c r="CU67" s="7"/>
      <c r="CW67" s="7"/>
      <c r="CY67" s="7"/>
      <c r="DA67" s="7"/>
      <c r="DC67" s="7"/>
      <c r="DE67" s="7"/>
      <c r="DG67" s="7"/>
      <c r="DI67" s="7"/>
      <c r="DK67" s="7"/>
      <c r="DL67" s="7"/>
      <c r="DN67" s="7"/>
      <c r="DP67" s="7"/>
      <c r="DR67" s="7"/>
      <c r="DT67" s="7"/>
      <c r="DV67" s="7"/>
      <c r="DX67" s="7"/>
      <c r="DY67" s="7"/>
      <c r="EA67" s="7"/>
      <c r="EC67" s="7"/>
      <c r="EE67" s="7"/>
      <c r="EG67" s="7"/>
      <c r="EI67" s="7"/>
      <c r="EK67" s="7"/>
      <c r="EM67" s="7"/>
      <c r="EO67" s="7"/>
      <c r="EQ67" s="7"/>
      <c r="ES67" s="7"/>
      <c r="EU67" s="7"/>
      <c r="EY67" s="7"/>
      <c r="FA67" s="7"/>
      <c r="FB67" s="7"/>
      <c r="FD67" s="7"/>
      <c r="FE67" s="7"/>
      <c r="FG67" s="7"/>
      <c r="FI67" s="7"/>
      <c r="FJ67" s="7"/>
      <c r="FL67" s="7"/>
      <c r="FN67" s="7"/>
      <c r="FP67" s="7"/>
      <c r="FR67" s="7"/>
      <c r="FT67" s="7"/>
      <c r="FV67" s="7"/>
      <c r="FX67" s="7"/>
      <c r="FZ67" s="7"/>
      <c r="GB67" s="7"/>
    </row>
    <row r="68" spans="1:184" ht="20" thickBot="1" x14ac:dyDescent="0.3">
      <c r="A68" s="326"/>
      <c r="B68" s="200" t="s">
        <v>63</v>
      </c>
      <c r="C68" s="201">
        <v>32230</v>
      </c>
      <c r="D68" s="197"/>
      <c r="E68" s="7"/>
      <c r="G68" s="7"/>
      <c r="I68" s="7"/>
      <c r="K68" s="7"/>
      <c r="M68" s="7"/>
      <c r="N68" s="7"/>
      <c r="P68" s="7"/>
      <c r="R68" s="7"/>
      <c r="T68" s="7"/>
      <c r="V68" s="7"/>
      <c r="X68" s="7"/>
      <c r="Z68" s="7"/>
      <c r="AB68" s="7"/>
      <c r="AD68" s="7"/>
      <c r="AF68" s="7"/>
      <c r="AH68" s="7"/>
      <c r="AJ68" s="7"/>
      <c r="AL68" s="7"/>
      <c r="AN68" s="7"/>
      <c r="AO68" s="7"/>
      <c r="AQ68" s="7"/>
      <c r="AR68" s="7"/>
      <c r="AS68" s="7"/>
      <c r="AT68" s="7"/>
      <c r="AU68" s="7"/>
      <c r="AV68" s="7"/>
      <c r="AW68" s="7"/>
      <c r="AX68" s="7"/>
      <c r="AZ68" s="7"/>
      <c r="BB68" s="7"/>
      <c r="BC68" s="7"/>
      <c r="BD68" s="7"/>
      <c r="BF68" s="7"/>
      <c r="BH68" s="7"/>
      <c r="BJ68" s="7"/>
      <c r="BL68" s="7"/>
      <c r="BN68" s="7"/>
      <c r="BP68" s="7"/>
      <c r="BR68" s="7"/>
      <c r="BT68" s="7"/>
      <c r="BV68" s="7"/>
      <c r="BX68" s="7"/>
      <c r="BZ68" s="7"/>
      <c r="CB68" s="7"/>
      <c r="CD68" s="7"/>
      <c r="CF68" s="7"/>
      <c r="CH68" s="7"/>
      <c r="CJ68" s="7"/>
      <c r="CL68" s="7"/>
      <c r="CM68" s="7"/>
      <c r="CO68" s="7"/>
      <c r="CQ68" s="7"/>
      <c r="CS68" s="7"/>
      <c r="CU68" s="7"/>
      <c r="CW68" s="7"/>
      <c r="CY68" s="7"/>
      <c r="DA68" s="7"/>
      <c r="DC68" s="7"/>
      <c r="DE68" s="7"/>
      <c r="DG68" s="7"/>
      <c r="DI68" s="7"/>
      <c r="DK68" s="7"/>
      <c r="DL68" s="7"/>
      <c r="DN68" s="7"/>
      <c r="DP68" s="7"/>
      <c r="DR68" s="7"/>
      <c r="DT68" s="7"/>
      <c r="DV68" s="7"/>
      <c r="DX68" s="7"/>
      <c r="DY68" s="7"/>
      <c r="EA68" s="7"/>
      <c r="EC68" s="7"/>
      <c r="EE68" s="7"/>
      <c r="EG68" s="7"/>
      <c r="EI68" s="7"/>
      <c r="EK68" s="7"/>
      <c r="EM68" s="7"/>
      <c r="EO68" s="7"/>
      <c r="EQ68" s="7"/>
      <c r="ES68" s="7"/>
      <c r="EU68" s="7"/>
      <c r="EY68" s="7"/>
      <c r="FA68" s="7"/>
      <c r="FB68" s="7"/>
      <c r="FD68" s="7"/>
      <c r="FE68" s="7"/>
      <c r="FG68" s="7"/>
      <c r="FI68" s="7"/>
      <c r="FJ68" s="7"/>
      <c r="FL68" s="7"/>
      <c r="FN68" s="7"/>
      <c r="FP68" s="7"/>
      <c r="FR68" s="7"/>
      <c r="FT68" s="7"/>
      <c r="FV68" s="7"/>
      <c r="FX68" s="7"/>
      <c r="FZ68" s="7"/>
      <c r="GB68" s="7"/>
    </row>
    <row r="69" spans="1:184" ht="20" thickTop="1" x14ac:dyDescent="0.25">
      <c r="A69" s="326"/>
      <c r="B69" s="263" t="s">
        <v>91</v>
      </c>
      <c r="C69" s="265">
        <f>C68+C79</f>
        <v>49435.944999999992</v>
      </c>
      <c r="D69" s="197"/>
      <c r="E69" s="7"/>
      <c r="G69" s="7"/>
      <c r="I69" s="7"/>
      <c r="K69" s="7"/>
      <c r="M69" s="7"/>
      <c r="N69" s="7"/>
      <c r="P69" s="7"/>
      <c r="R69" s="7"/>
      <c r="T69" s="7"/>
      <c r="V69" s="7"/>
      <c r="X69" s="7"/>
      <c r="Z69" s="7"/>
      <c r="AB69" s="7"/>
      <c r="AD69" s="7"/>
      <c r="AF69" s="7"/>
      <c r="AH69" s="7"/>
      <c r="AJ69" s="7"/>
      <c r="AL69" s="7"/>
      <c r="AN69" s="7"/>
      <c r="AO69" s="7"/>
      <c r="AQ69" s="7"/>
      <c r="AR69" s="7"/>
      <c r="AS69" s="7"/>
      <c r="AT69" s="7"/>
      <c r="AU69" s="7"/>
      <c r="AV69" s="7"/>
      <c r="AW69" s="7"/>
      <c r="AX69" s="7"/>
      <c r="AZ69" s="7"/>
      <c r="BB69" s="7"/>
      <c r="BC69" s="7"/>
      <c r="BD69" s="7"/>
      <c r="BF69" s="7"/>
      <c r="BH69" s="7"/>
      <c r="BJ69" s="7"/>
      <c r="BL69" s="7"/>
      <c r="BN69" s="7"/>
      <c r="BP69" s="7"/>
      <c r="BR69" s="7"/>
      <c r="BT69" s="7"/>
      <c r="BV69" s="7"/>
      <c r="BX69" s="7"/>
      <c r="BZ69" s="7"/>
      <c r="CB69" s="7"/>
      <c r="CD69" s="7"/>
      <c r="CF69" s="7"/>
      <c r="CH69" s="7"/>
      <c r="CJ69" s="7"/>
      <c r="CL69" s="7"/>
      <c r="CM69" s="7"/>
      <c r="CO69" s="7"/>
      <c r="CQ69" s="7"/>
      <c r="CS69" s="7"/>
      <c r="CU69" s="7"/>
      <c r="CW69" s="7"/>
      <c r="CY69" s="7"/>
      <c r="DA69" s="7"/>
      <c r="DC69" s="7"/>
      <c r="DE69" s="7"/>
      <c r="DG69" s="7"/>
      <c r="DI69" s="7"/>
      <c r="DK69" s="7"/>
      <c r="DL69" s="7"/>
      <c r="DN69" s="7"/>
      <c r="DP69" s="7"/>
      <c r="DR69" s="7"/>
      <c r="DT69" s="7"/>
      <c r="DV69" s="7"/>
      <c r="DX69" s="7"/>
      <c r="DY69" s="7"/>
      <c r="EA69" s="7"/>
      <c r="EC69" s="7"/>
      <c r="EE69" s="7"/>
      <c r="EG69" s="7"/>
      <c r="EI69" s="7"/>
      <c r="EK69" s="7"/>
      <c r="EM69" s="7"/>
      <c r="EO69" s="7"/>
      <c r="EQ69" s="7"/>
      <c r="ES69" s="7"/>
      <c r="EU69" s="7"/>
      <c r="EY69" s="7"/>
      <c r="FA69" s="7"/>
      <c r="FB69" s="7"/>
      <c r="FD69" s="7"/>
      <c r="FE69" s="7"/>
      <c r="FG69" s="7"/>
      <c r="FI69" s="7"/>
      <c r="FJ69" s="7"/>
      <c r="FL69" s="7"/>
      <c r="FN69" s="7"/>
      <c r="FP69" s="7"/>
      <c r="FR69" s="7"/>
      <c r="FT69" s="7"/>
      <c r="FV69" s="7"/>
      <c r="FX69" s="7"/>
      <c r="FZ69" s="7"/>
      <c r="GB69" s="7"/>
    </row>
    <row r="70" spans="1:184" ht="19" x14ac:dyDescent="0.25">
      <c r="A70" s="326"/>
      <c r="B70" s="206" t="s">
        <v>66</v>
      </c>
      <c r="C70" s="264">
        <f>MAX(45:45)</f>
        <v>51675.79</v>
      </c>
      <c r="D70" s="197"/>
      <c r="E70" s="7"/>
      <c r="G70" s="7"/>
      <c r="I70" s="7"/>
      <c r="K70" s="7"/>
      <c r="M70" s="7"/>
      <c r="N70" s="7"/>
      <c r="P70" s="7"/>
      <c r="R70" s="7"/>
      <c r="T70" s="7"/>
      <c r="V70" s="7"/>
      <c r="X70" s="7"/>
      <c r="Z70" s="7"/>
      <c r="AB70" s="7"/>
      <c r="AD70" s="7"/>
      <c r="AF70" s="7"/>
      <c r="AH70" s="7"/>
      <c r="AJ70" s="7"/>
      <c r="AL70" s="7"/>
      <c r="AN70" s="7"/>
      <c r="AO70" s="7"/>
      <c r="AQ70" s="7"/>
      <c r="AR70" s="7"/>
      <c r="AS70" s="7"/>
      <c r="AT70" s="7"/>
      <c r="AU70" s="7"/>
      <c r="AV70" s="7"/>
      <c r="AW70" s="7"/>
      <c r="AX70" s="7"/>
      <c r="AZ70" s="7"/>
      <c r="BB70" s="7"/>
      <c r="BC70" s="7"/>
      <c r="BD70" s="7"/>
      <c r="BF70" s="7"/>
      <c r="BH70" s="7"/>
      <c r="BJ70" s="7"/>
      <c r="BL70" s="7"/>
      <c r="BN70" s="7"/>
      <c r="BP70" s="7"/>
      <c r="BR70" s="7"/>
      <c r="BT70" s="7"/>
      <c r="BV70" s="7"/>
      <c r="BX70" s="7"/>
      <c r="BZ70" s="7"/>
      <c r="CB70" s="7"/>
      <c r="CD70" s="7"/>
      <c r="CF70" s="7"/>
      <c r="CH70" s="7"/>
      <c r="CJ70" s="7"/>
      <c r="CL70" s="7"/>
      <c r="CM70" s="7"/>
      <c r="CO70" s="7"/>
      <c r="CQ70" s="7"/>
      <c r="CS70" s="7"/>
      <c r="CU70" s="7"/>
      <c r="CW70" s="7"/>
      <c r="CY70" s="7"/>
      <c r="DA70" s="7"/>
      <c r="DC70" s="7"/>
      <c r="DE70" s="7"/>
      <c r="DG70" s="7"/>
      <c r="DI70" s="7"/>
      <c r="DK70" s="7"/>
      <c r="DL70" s="7"/>
      <c r="DN70" s="7"/>
      <c r="DP70" s="7"/>
      <c r="DR70" s="7"/>
      <c r="DT70" s="7"/>
      <c r="DV70" s="7"/>
      <c r="DX70" s="7"/>
      <c r="DY70" s="7"/>
      <c r="EA70" s="7"/>
      <c r="EC70" s="7"/>
      <c r="EE70" s="7"/>
      <c r="EG70" s="7"/>
      <c r="EI70" s="7"/>
      <c r="EK70" s="7"/>
      <c r="EM70" s="7"/>
      <c r="EO70" s="7"/>
      <c r="EQ70" s="7"/>
      <c r="ES70" s="7"/>
      <c r="EU70" s="7"/>
      <c r="EY70" s="7"/>
      <c r="FA70" s="7"/>
      <c r="FB70" s="7"/>
      <c r="FD70" s="7"/>
      <c r="FE70" s="7"/>
      <c r="FG70" s="7"/>
      <c r="FI70" s="7"/>
      <c r="FJ70" s="7"/>
      <c r="FL70" s="7"/>
      <c r="FN70" s="7"/>
      <c r="FP70" s="7"/>
      <c r="FR70" s="7"/>
      <c r="FT70" s="7"/>
      <c r="FV70" s="7"/>
      <c r="FX70" s="7"/>
      <c r="FZ70" s="7"/>
      <c r="GB70" s="7"/>
    </row>
    <row r="71" spans="1:184" ht="19" x14ac:dyDescent="0.25">
      <c r="A71" s="326"/>
      <c r="B71" s="202" t="s">
        <v>64</v>
      </c>
      <c r="C71" s="204">
        <f>C70/C69</f>
        <v>1.0453080243535349</v>
      </c>
      <c r="D71" s="197"/>
      <c r="E71" s="7"/>
      <c r="G71" s="7"/>
      <c r="I71" s="7"/>
      <c r="K71" s="7"/>
      <c r="M71" s="7"/>
      <c r="N71" s="7"/>
      <c r="P71" s="7"/>
      <c r="R71" s="7"/>
      <c r="T71" s="7"/>
      <c r="V71" s="7"/>
      <c r="X71" s="7"/>
      <c r="Z71" s="7"/>
      <c r="AB71" s="7"/>
      <c r="AD71" s="7"/>
      <c r="AF71" s="7"/>
      <c r="AH71" s="7"/>
      <c r="AJ71" s="7"/>
      <c r="AL71" s="7"/>
      <c r="AN71" s="7"/>
      <c r="AO71" s="7"/>
      <c r="AQ71" s="7"/>
      <c r="AR71" s="7"/>
      <c r="AS71" s="7"/>
      <c r="AT71" s="7"/>
      <c r="AU71" s="7"/>
      <c r="AV71" s="7"/>
      <c r="AW71" s="7"/>
      <c r="AX71" s="7"/>
      <c r="AZ71" s="7"/>
      <c r="BB71" s="7"/>
      <c r="BC71" s="7"/>
      <c r="BD71" s="7"/>
      <c r="BF71" s="7"/>
      <c r="BH71" s="7"/>
      <c r="BJ71" s="7"/>
      <c r="BL71" s="7"/>
      <c r="BN71" s="7"/>
      <c r="BP71" s="7"/>
      <c r="BR71" s="7"/>
      <c r="BT71" s="7"/>
      <c r="BV71" s="7"/>
      <c r="BX71" s="7"/>
      <c r="BZ71" s="7"/>
      <c r="CB71" s="7"/>
      <c r="CD71" s="7"/>
      <c r="CF71" s="7"/>
      <c r="CH71" s="7"/>
      <c r="CJ71" s="7"/>
      <c r="CL71" s="7"/>
      <c r="CM71" s="7"/>
      <c r="CO71" s="7"/>
      <c r="CQ71" s="7"/>
      <c r="CS71" s="7"/>
      <c r="CU71" s="7"/>
      <c r="CW71" s="7"/>
      <c r="CY71" s="7"/>
      <c r="DA71" s="7"/>
      <c r="DC71" s="7"/>
      <c r="DE71" s="7"/>
      <c r="DG71" s="7"/>
      <c r="DI71" s="7"/>
      <c r="DK71" s="7"/>
      <c r="DL71" s="7"/>
      <c r="DN71" s="7"/>
      <c r="DP71" s="7"/>
      <c r="DR71" s="7"/>
      <c r="DT71" s="7"/>
      <c r="DV71" s="7"/>
      <c r="DX71" s="7"/>
      <c r="DY71" s="7"/>
      <c r="EA71" s="7"/>
      <c r="EC71" s="7"/>
      <c r="EE71" s="7"/>
      <c r="EG71" s="7"/>
      <c r="EI71" s="7"/>
      <c r="EK71" s="7"/>
      <c r="EM71" s="7"/>
      <c r="EO71" s="7"/>
      <c r="EQ71" s="7"/>
      <c r="ES71" s="7"/>
      <c r="EU71" s="7"/>
      <c r="EY71" s="7"/>
      <c r="FA71" s="7"/>
      <c r="FB71" s="7"/>
      <c r="FD71" s="7"/>
      <c r="FE71" s="7"/>
      <c r="FG71" s="7"/>
      <c r="FI71" s="7"/>
      <c r="FJ71" s="7"/>
      <c r="FL71" s="7"/>
      <c r="FN71" s="7"/>
      <c r="FP71" s="7"/>
      <c r="FR71" s="7"/>
      <c r="FT71" s="7"/>
      <c r="FV71" s="7"/>
      <c r="FX71" s="7"/>
      <c r="FZ71" s="7"/>
      <c r="GB71" s="7"/>
    </row>
    <row r="72" spans="1:184" ht="19" x14ac:dyDescent="0.25">
      <c r="A72" s="326"/>
      <c r="B72" s="202" t="s">
        <v>89</v>
      </c>
      <c r="C72" s="203">
        <f>C69-C70</f>
        <v>-2239.8450000000084</v>
      </c>
      <c r="D72" s="197"/>
      <c r="E72" s="7"/>
      <c r="G72" s="7"/>
      <c r="I72" s="7"/>
      <c r="K72" s="7"/>
      <c r="M72" s="7"/>
      <c r="N72" s="7"/>
      <c r="P72" s="7"/>
      <c r="R72" s="7"/>
      <c r="T72" s="7"/>
      <c r="V72" s="7"/>
      <c r="X72" s="7"/>
      <c r="Z72" s="7"/>
      <c r="AB72" s="7"/>
      <c r="AD72" s="7"/>
      <c r="AF72" s="7"/>
      <c r="AH72" s="7"/>
      <c r="AJ72" s="7"/>
      <c r="AL72" s="7"/>
      <c r="AN72" s="7"/>
      <c r="AO72" s="7"/>
      <c r="AQ72" s="7"/>
      <c r="AR72" s="7"/>
      <c r="AS72" s="7"/>
      <c r="AT72" s="7"/>
      <c r="AU72" s="7"/>
      <c r="AV72" s="7"/>
      <c r="AW72" s="7"/>
      <c r="AX72" s="7"/>
      <c r="AZ72" s="7"/>
      <c r="BB72" s="7"/>
      <c r="BC72" s="7"/>
      <c r="BD72" s="7"/>
      <c r="BF72" s="7"/>
      <c r="BH72" s="7"/>
      <c r="BJ72" s="7"/>
      <c r="BL72" s="7"/>
      <c r="BN72" s="7"/>
      <c r="BP72" s="7"/>
      <c r="BR72" s="7"/>
      <c r="BT72" s="7"/>
      <c r="BV72" s="7"/>
      <c r="BX72" s="7"/>
      <c r="BZ72" s="7"/>
      <c r="CB72" s="7"/>
      <c r="CD72" s="7"/>
      <c r="CF72" s="7"/>
      <c r="CH72" s="7"/>
      <c r="CJ72" s="7"/>
      <c r="CL72" s="7"/>
      <c r="CM72" s="7"/>
      <c r="CO72" s="7"/>
      <c r="CQ72" s="7"/>
      <c r="CS72" s="7"/>
      <c r="CU72" s="7"/>
      <c r="CW72" s="7"/>
      <c r="CY72" s="7"/>
      <c r="DA72" s="7"/>
      <c r="DC72" s="7"/>
      <c r="DE72" s="7"/>
      <c r="DG72" s="7"/>
      <c r="DI72" s="7"/>
      <c r="DK72" s="7"/>
      <c r="DL72" s="7"/>
      <c r="DN72" s="7"/>
      <c r="DP72" s="7"/>
      <c r="DR72" s="7"/>
      <c r="DT72" s="7"/>
      <c r="DV72" s="7"/>
      <c r="DX72" s="7"/>
      <c r="DY72" s="7"/>
      <c r="EA72" s="7"/>
      <c r="EC72" s="7"/>
      <c r="EE72" s="7"/>
      <c r="EG72" s="7"/>
      <c r="EI72" s="7"/>
      <c r="EK72" s="7"/>
      <c r="EM72" s="7"/>
      <c r="EO72" s="7"/>
      <c r="EQ72" s="7"/>
      <c r="ES72" s="7"/>
      <c r="EU72" s="7"/>
      <c r="EY72" s="7"/>
      <c r="FA72" s="7"/>
      <c r="FB72" s="7"/>
      <c r="FD72" s="7"/>
      <c r="FE72" s="7"/>
      <c r="FG72" s="7"/>
      <c r="FI72" s="7"/>
      <c r="FJ72" s="7"/>
      <c r="FL72" s="7"/>
      <c r="FN72" s="7"/>
      <c r="FP72" s="7"/>
      <c r="FR72" s="7"/>
      <c r="FT72" s="7"/>
      <c r="FV72" s="7"/>
      <c r="FX72" s="7"/>
      <c r="FZ72" s="7"/>
      <c r="GB72" s="7"/>
    </row>
    <row r="73" spans="1:184" ht="19" x14ac:dyDescent="0.25">
      <c r="A73" s="326"/>
      <c r="B73" s="202" t="s">
        <v>11</v>
      </c>
      <c r="C73" s="205">
        <f>+COUNTIF(57:57,"Closed") + COUNTIF(57:57, "Expired")+COUNTIF(57:57,"OPEN")</f>
        <v>81</v>
      </c>
      <c r="D73" s="197"/>
      <c r="E73" s="7"/>
      <c r="G73" s="7"/>
      <c r="I73" s="7"/>
      <c r="K73" s="7"/>
      <c r="M73" s="7"/>
      <c r="N73" s="7"/>
      <c r="P73" s="7"/>
      <c r="R73" s="7"/>
      <c r="T73" s="7"/>
      <c r="V73" s="7"/>
      <c r="X73" s="7"/>
      <c r="Z73" s="7"/>
      <c r="AB73" s="7"/>
      <c r="AD73" s="7"/>
      <c r="AF73" s="7"/>
      <c r="AH73" s="7"/>
      <c r="AJ73" s="7"/>
      <c r="AL73" s="7"/>
      <c r="AN73" s="7"/>
      <c r="AO73" s="7"/>
      <c r="AQ73" s="7"/>
      <c r="AR73" s="7"/>
      <c r="AS73" s="7"/>
      <c r="AT73" s="7"/>
      <c r="AU73" s="7"/>
      <c r="AV73" s="7"/>
      <c r="AW73" s="7"/>
      <c r="AX73" s="7"/>
      <c r="AZ73" s="7"/>
      <c r="BB73" s="7"/>
      <c r="BC73" s="7"/>
      <c r="BD73" s="7"/>
      <c r="BF73" s="7"/>
      <c r="BH73" s="7"/>
      <c r="BJ73" s="7"/>
      <c r="BL73" s="7"/>
      <c r="BN73" s="7"/>
      <c r="BP73" s="7"/>
      <c r="BR73" s="7"/>
      <c r="BT73" s="7"/>
      <c r="BV73" s="7"/>
      <c r="BX73" s="7"/>
      <c r="BZ73" s="7"/>
      <c r="CB73" s="7"/>
      <c r="CD73" s="7"/>
      <c r="CF73" s="7"/>
      <c r="CH73" s="7"/>
      <c r="CJ73" s="7"/>
      <c r="CL73" s="7"/>
      <c r="CM73" s="7"/>
      <c r="CO73" s="7"/>
      <c r="CQ73" s="7"/>
      <c r="CS73" s="7"/>
      <c r="CU73" s="7"/>
      <c r="CW73" s="7"/>
      <c r="CY73" s="7"/>
      <c r="DA73" s="7"/>
      <c r="DC73" s="7"/>
      <c r="DE73" s="7"/>
      <c r="DG73" s="7"/>
      <c r="DI73" s="7"/>
      <c r="DK73" s="7"/>
      <c r="DL73" s="7"/>
      <c r="DN73" s="7"/>
      <c r="DP73" s="7"/>
      <c r="DR73" s="7"/>
      <c r="DT73" s="7"/>
      <c r="DV73" s="7"/>
      <c r="DX73" s="7"/>
      <c r="DY73" s="7"/>
      <c r="EA73" s="7"/>
      <c r="EC73" s="7"/>
      <c r="EE73" s="7"/>
      <c r="EG73" s="7"/>
      <c r="EI73" s="7"/>
      <c r="EK73" s="7"/>
      <c r="EM73" s="7"/>
      <c r="EO73" s="7"/>
      <c r="EQ73" s="7"/>
      <c r="ES73" s="7"/>
      <c r="EU73" s="7"/>
      <c r="EY73" s="7"/>
      <c r="FA73" s="7"/>
      <c r="FB73" s="7"/>
      <c r="FD73" s="7"/>
      <c r="FE73" s="7"/>
      <c r="FG73" s="7"/>
      <c r="FI73" s="7"/>
      <c r="FJ73" s="7"/>
      <c r="FL73" s="7"/>
      <c r="FN73" s="7"/>
      <c r="FP73" s="7"/>
      <c r="FR73" s="7"/>
      <c r="FT73" s="7"/>
      <c r="FV73" s="7"/>
      <c r="FX73" s="7"/>
      <c r="FZ73" s="7"/>
      <c r="GB73" s="7"/>
    </row>
    <row r="74" spans="1:184" ht="19" x14ac:dyDescent="0.25">
      <c r="A74" s="326"/>
      <c r="B74" s="206" t="s">
        <v>12</v>
      </c>
      <c r="C74" s="207">
        <f>C73-C75</f>
        <v>8</v>
      </c>
      <c r="D74" s="197"/>
      <c r="E74" s="7"/>
      <c r="G74" s="7"/>
      <c r="I74" s="7"/>
      <c r="K74" s="7"/>
      <c r="M74" s="7"/>
      <c r="N74" s="7"/>
      <c r="P74" s="7"/>
      <c r="R74" s="7"/>
      <c r="T74" s="7"/>
      <c r="V74" s="7"/>
      <c r="X74" s="7"/>
      <c r="Z74" s="7"/>
      <c r="AB74" s="7"/>
      <c r="AD74" s="7"/>
      <c r="AF74" s="7"/>
      <c r="AH74" s="7"/>
      <c r="AJ74" s="7"/>
      <c r="AL74" s="7"/>
      <c r="AN74" s="7"/>
      <c r="AO74" s="7"/>
      <c r="AQ74" s="7"/>
      <c r="AR74" s="7"/>
      <c r="AS74" s="7"/>
      <c r="AT74" s="7"/>
      <c r="AU74" s="7"/>
      <c r="AV74" s="7"/>
      <c r="AW74" s="7"/>
      <c r="AX74" s="7"/>
      <c r="AZ74" s="7"/>
      <c r="BB74" s="7"/>
      <c r="BC74" s="7"/>
      <c r="BD74" s="7"/>
      <c r="BF74" s="7"/>
      <c r="BH74" s="7"/>
      <c r="BJ74" s="7"/>
      <c r="BL74" s="7"/>
      <c r="BN74" s="7"/>
      <c r="BP74" s="7"/>
      <c r="BR74" s="7"/>
      <c r="BT74" s="7"/>
      <c r="BV74" s="7"/>
      <c r="BX74" s="7"/>
      <c r="BZ74" s="7"/>
      <c r="CB74" s="7"/>
      <c r="CD74" s="7"/>
      <c r="CF74" s="7"/>
      <c r="CH74" s="7"/>
      <c r="CJ74" s="7"/>
      <c r="CL74" s="7"/>
      <c r="CM74" s="7"/>
      <c r="CO74" s="7"/>
      <c r="CQ74" s="7"/>
      <c r="CS74" s="7"/>
      <c r="CU74" s="7"/>
      <c r="CW74" s="7"/>
      <c r="CY74" s="7"/>
      <c r="DA74" s="7"/>
      <c r="DC74" s="7"/>
      <c r="DE74" s="7"/>
      <c r="DG74" s="7"/>
      <c r="DI74" s="7"/>
      <c r="DK74" s="7"/>
      <c r="DL74" s="7"/>
      <c r="DN74" s="7"/>
      <c r="DP74" s="7"/>
      <c r="DR74" s="7"/>
      <c r="DT74" s="7"/>
      <c r="DV74" s="7"/>
      <c r="DX74" s="7"/>
      <c r="DY74" s="7"/>
      <c r="EA74" s="7"/>
      <c r="EC74" s="7"/>
      <c r="EE74" s="7"/>
      <c r="EG74" s="7"/>
      <c r="EI74" s="7"/>
      <c r="EK74" s="7"/>
      <c r="EM74" s="7"/>
      <c r="EO74" s="7"/>
      <c r="EQ74" s="7"/>
      <c r="ES74" s="7"/>
      <c r="EU74" s="7"/>
      <c r="EY74" s="7"/>
      <c r="FA74" s="7"/>
      <c r="FB74" s="7"/>
      <c r="FD74" s="7"/>
      <c r="FE74" s="7"/>
      <c r="FG74" s="7"/>
      <c r="FI74" s="7"/>
      <c r="FJ74" s="7"/>
      <c r="FL74" s="7"/>
      <c r="FN74" s="7"/>
      <c r="FP74" s="7"/>
      <c r="FR74" s="7"/>
      <c r="FT74" s="7"/>
      <c r="FV74" s="7"/>
      <c r="FX74" s="7"/>
      <c r="FZ74" s="7"/>
      <c r="GB74" s="7"/>
    </row>
    <row r="75" spans="1:184" ht="19" x14ac:dyDescent="0.25">
      <c r="A75" s="326"/>
      <c r="B75" s="206" t="s">
        <v>13</v>
      </c>
      <c r="C75" s="207">
        <f>+COUNTIF(57:57,"Closed") + COUNTIF(57:57, "Expired")</f>
        <v>73</v>
      </c>
      <c r="D75" s="197"/>
      <c r="E75" s="7"/>
      <c r="G75" s="7"/>
      <c r="I75" s="7"/>
      <c r="K75" s="7"/>
      <c r="M75" s="7"/>
      <c r="N75" s="7"/>
      <c r="P75" s="7"/>
      <c r="R75" s="7"/>
      <c r="T75" s="7"/>
      <c r="V75" s="7"/>
      <c r="X75" s="7"/>
      <c r="Z75" s="7"/>
      <c r="AB75" s="7"/>
      <c r="AD75" s="7"/>
      <c r="AF75" s="7"/>
      <c r="AH75" s="7"/>
      <c r="AJ75" s="7"/>
      <c r="AL75" s="7"/>
      <c r="AN75" s="7"/>
      <c r="AO75" s="7"/>
      <c r="AQ75" s="7"/>
      <c r="AR75" s="7"/>
      <c r="AS75" s="7"/>
      <c r="AT75" s="7"/>
      <c r="AU75" s="7"/>
      <c r="AV75" s="7"/>
      <c r="AW75" s="7"/>
      <c r="AX75" s="7"/>
      <c r="AZ75" s="7"/>
      <c r="BB75" s="7"/>
      <c r="BC75" s="7"/>
      <c r="BD75" s="7"/>
      <c r="BF75" s="7"/>
      <c r="BH75" s="7"/>
      <c r="BJ75" s="7"/>
      <c r="BL75" s="7"/>
      <c r="BN75" s="7"/>
      <c r="BP75" s="7"/>
      <c r="BR75" s="7"/>
      <c r="BT75" s="7"/>
      <c r="BV75" s="7"/>
      <c r="BX75" s="7"/>
      <c r="BZ75" s="7"/>
      <c r="CB75" s="7"/>
      <c r="CD75" s="7"/>
      <c r="CF75" s="7"/>
      <c r="CH75" s="7"/>
      <c r="CJ75" s="7"/>
      <c r="CL75" s="7"/>
      <c r="CM75" s="7"/>
      <c r="CO75" s="7"/>
      <c r="CQ75" s="7"/>
      <c r="CS75" s="7"/>
      <c r="CU75" s="7"/>
      <c r="CW75" s="7"/>
      <c r="CY75" s="7"/>
      <c r="DA75" s="7"/>
      <c r="DC75" s="7"/>
      <c r="DE75" s="7"/>
      <c r="DG75" s="7"/>
      <c r="DI75" s="7"/>
      <c r="DK75" s="7"/>
      <c r="DL75" s="7"/>
      <c r="DN75" s="7"/>
      <c r="DP75" s="7"/>
      <c r="DR75" s="7"/>
      <c r="DT75" s="7"/>
      <c r="DV75" s="7"/>
      <c r="DX75" s="7"/>
      <c r="DY75" s="7"/>
      <c r="EA75" s="7"/>
      <c r="EC75" s="7"/>
      <c r="EE75" s="7"/>
      <c r="EG75" s="7"/>
      <c r="EI75" s="7"/>
      <c r="EK75" s="7"/>
      <c r="EM75" s="7"/>
      <c r="EO75" s="7"/>
      <c r="EQ75" s="7"/>
      <c r="ES75" s="7"/>
      <c r="EU75" s="7"/>
      <c r="EY75" s="7"/>
      <c r="FA75" s="7"/>
      <c r="FB75" s="7"/>
      <c r="FD75" s="7"/>
      <c r="FE75" s="7"/>
      <c r="FG75" s="7"/>
      <c r="FI75" s="7"/>
      <c r="FJ75" s="7"/>
      <c r="FL75" s="7"/>
      <c r="FN75" s="7"/>
      <c r="FP75" s="7"/>
      <c r="FR75" s="7"/>
      <c r="FT75" s="7"/>
      <c r="FV75" s="7"/>
      <c r="FX75" s="7"/>
      <c r="FZ75" s="7"/>
      <c r="GB75" s="7"/>
    </row>
    <row r="76" spans="1:184" ht="19" x14ac:dyDescent="0.25">
      <c r="A76" s="326"/>
      <c r="B76" s="206" t="s">
        <v>14</v>
      </c>
      <c r="C76" s="207">
        <f>C73-C77</f>
        <v>81</v>
      </c>
      <c r="D76" s="208"/>
      <c r="E76" s="7"/>
      <c r="G76" s="7"/>
      <c r="I76" s="7"/>
      <c r="K76" s="7"/>
      <c r="M76" s="7"/>
      <c r="N76" s="7"/>
      <c r="P76" s="7"/>
      <c r="R76" s="7"/>
      <c r="T76" s="7"/>
      <c r="V76" s="7"/>
      <c r="X76" s="7"/>
      <c r="Z76" s="7"/>
      <c r="AB76" s="7"/>
      <c r="AD76" s="7"/>
      <c r="AF76" s="7"/>
      <c r="AH76" s="7"/>
      <c r="AJ76" s="7"/>
      <c r="AL76" s="7"/>
      <c r="AN76" s="7"/>
      <c r="AO76" s="7"/>
      <c r="AQ76" s="7"/>
      <c r="AR76" s="7"/>
      <c r="AS76" s="7"/>
      <c r="AT76" s="7"/>
      <c r="AU76" s="7"/>
      <c r="AV76" s="7"/>
      <c r="AW76" s="7"/>
      <c r="AX76" s="7"/>
      <c r="AZ76" s="7"/>
      <c r="BB76" s="7"/>
      <c r="BC76" s="7"/>
      <c r="BD76" s="7"/>
      <c r="BF76" s="7"/>
      <c r="BH76" s="7"/>
      <c r="BJ76" s="7"/>
      <c r="BL76" s="7"/>
      <c r="BN76" s="7"/>
      <c r="BP76" s="7"/>
      <c r="BR76" s="7"/>
      <c r="BT76" s="7"/>
      <c r="BV76" s="7"/>
      <c r="BX76" s="7"/>
      <c r="BZ76" s="7"/>
      <c r="CB76" s="7"/>
      <c r="CD76" s="7"/>
      <c r="CF76" s="7"/>
      <c r="CH76" s="7"/>
      <c r="CJ76" s="7"/>
      <c r="CL76" s="7"/>
      <c r="CM76" s="7"/>
      <c r="CO76" s="7"/>
      <c r="CQ76" s="7"/>
      <c r="CS76" s="7"/>
      <c r="CU76" s="7"/>
      <c r="CW76" s="7"/>
      <c r="CY76" s="7"/>
      <c r="DA76" s="7"/>
      <c r="DC76" s="7"/>
      <c r="DE76" s="7"/>
      <c r="DG76" s="7"/>
      <c r="DI76" s="7"/>
      <c r="DK76" s="7"/>
      <c r="DL76" s="7"/>
      <c r="DN76" s="7"/>
      <c r="DP76" s="7"/>
      <c r="DR76" s="7"/>
      <c r="DT76" s="7"/>
      <c r="DV76" s="7"/>
      <c r="DX76" s="7"/>
      <c r="DY76" s="7"/>
      <c r="EA76" s="7"/>
      <c r="EC76" s="7"/>
      <c r="EE76" s="7"/>
      <c r="EG76" s="7"/>
      <c r="EI76" s="7"/>
      <c r="EK76" s="7"/>
      <c r="EM76" s="7"/>
      <c r="EO76" s="7"/>
      <c r="EQ76" s="7"/>
      <c r="ES76" s="7"/>
      <c r="EU76" s="7"/>
      <c r="EY76" s="7"/>
      <c r="FA76" s="7"/>
      <c r="FB76" s="7"/>
      <c r="FD76" s="7"/>
      <c r="FE76" s="7"/>
      <c r="FG76" s="7"/>
      <c r="FI76" s="7"/>
      <c r="FJ76" s="7"/>
      <c r="FL76" s="7"/>
      <c r="FN76" s="7"/>
      <c r="FP76" s="7"/>
      <c r="FR76" s="7"/>
      <c r="FT76" s="7"/>
      <c r="FV76" s="7"/>
      <c r="FX76" s="7"/>
      <c r="FZ76" s="7"/>
      <c r="GB76" s="7"/>
    </row>
    <row r="77" spans="1:184" ht="19" x14ac:dyDescent="0.25">
      <c r="A77" s="326"/>
      <c r="B77" s="206" t="s">
        <v>15</v>
      </c>
      <c r="C77" s="207">
        <f>COUNTIF(61:61,"&lt;0")-COUNTIFS(57:57,"ROLL",61:61,"&lt;0")</f>
        <v>0</v>
      </c>
      <c r="D77" s="208"/>
      <c r="E77" s="7"/>
      <c r="G77" s="7"/>
      <c r="I77" s="7"/>
      <c r="K77" s="7"/>
      <c r="M77" s="7"/>
      <c r="N77" s="7"/>
      <c r="P77" s="7"/>
      <c r="R77" s="7"/>
      <c r="T77" s="7"/>
      <c r="V77" s="7"/>
      <c r="X77" s="7"/>
      <c r="Z77" s="7"/>
      <c r="AB77" s="7"/>
      <c r="AD77" s="7"/>
      <c r="AF77" s="7"/>
      <c r="AH77" s="7"/>
      <c r="AJ77" s="7"/>
      <c r="AL77" s="7"/>
      <c r="AN77" s="7"/>
      <c r="AO77" s="7"/>
      <c r="AQ77" s="7"/>
      <c r="AR77" s="7"/>
      <c r="AS77" s="7"/>
      <c r="AT77" s="7"/>
      <c r="AU77" s="7"/>
      <c r="AV77" s="7"/>
      <c r="AW77" s="7"/>
      <c r="AX77" s="7"/>
      <c r="AZ77" s="7"/>
      <c r="BB77" s="7"/>
      <c r="BC77" s="7"/>
      <c r="BD77" s="7"/>
      <c r="BF77" s="7"/>
      <c r="BH77" s="7"/>
      <c r="BJ77" s="7"/>
      <c r="BL77" s="7"/>
      <c r="BN77" s="7"/>
      <c r="BP77" s="7"/>
      <c r="BR77" s="7"/>
      <c r="BT77" s="7"/>
      <c r="BV77" s="7"/>
      <c r="BX77" s="7"/>
      <c r="BZ77" s="7"/>
      <c r="CB77" s="7"/>
      <c r="CD77" s="7"/>
      <c r="CF77" s="7"/>
      <c r="CH77" s="7"/>
      <c r="CJ77" s="7"/>
      <c r="CL77" s="7"/>
      <c r="CM77" s="7"/>
      <c r="CO77" s="7"/>
      <c r="CQ77" s="7"/>
      <c r="CS77" s="7"/>
      <c r="CU77" s="7"/>
      <c r="CW77" s="7"/>
      <c r="CY77" s="7"/>
      <c r="DA77" s="7"/>
      <c r="DC77" s="7"/>
      <c r="DE77" s="7"/>
      <c r="DG77" s="7"/>
      <c r="DI77" s="7"/>
      <c r="DK77" s="7"/>
      <c r="DL77" s="7"/>
      <c r="DN77" s="7"/>
      <c r="DP77" s="7"/>
      <c r="DR77" s="7"/>
      <c r="DT77" s="7"/>
      <c r="DV77" s="7"/>
      <c r="DX77" s="7"/>
      <c r="DY77" s="7"/>
      <c r="EA77" s="7"/>
      <c r="EC77" s="7"/>
      <c r="EE77" s="7"/>
      <c r="EG77" s="7"/>
      <c r="EI77" s="7"/>
      <c r="EK77" s="7"/>
      <c r="EM77" s="7"/>
      <c r="EO77" s="7"/>
      <c r="EQ77" s="7"/>
      <c r="ES77" s="7"/>
      <c r="EU77" s="7"/>
      <c r="EY77" s="7"/>
      <c r="FA77" s="7"/>
      <c r="FB77" s="7"/>
      <c r="FD77" s="7"/>
      <c r="FE77" s="7"/>
      <c r="FG77" s="7"/>
      <c r="FI77" s="7"/>
      <c r="FJ77" s="7"/>
      <c r="FL77" s="7"/>
      <c r="FN77" s="7"/>
      <c r="FP77" s="7"/>
      <c r="FR77" s="7"/>
      <c r="FT77" s="7"/>
      <c r="FV77" s="7"/>
      <c r="FX77" s="7"/>
      <c r="FZ77" s="7"/>
      <c r="GB77" s="7"/>
    </row>
    <row r="78" spans="1:184" ht="19" x14ac:dyDescent="0.25">
      <c r="A78" s="326"/>
      <c r="B78" s="206" t="s">
        <v>16</v>
      </c>
      <c r="C78" s="209">
        <f>IFERROR(C76/C73,0)</f>
        <v>1</v>
      </c>
      <c r="D78" s="210"/>
      <c r="E78" s="7"/>
      <c r="G78" s="7"/>
      <c r="I78" s="7"/>
      <c r="K78" s="7"/>
      <c r="M78" s="7"/>
      <c r="N78" s="7"/>
      <c r="P78" s="7"/>
      <c r="R78" s="7"/>
      <c r="T78" s="7"/>
      <c r="V78" s="7"/>
      <c r="X78" s="7"/>
      <c r="Z78" s="7"/>
      <c r="AB78" s="7"/>
      <c r="AD78" s="7"/>
      <c r="AF78" s="7"/>
      <c r="AH78" s="7"/>
      <c r="AJ78" s="7"/>
      <c r="AL78" s="7"/>
      <c r="AN78" s="7"/>
      <c r="AO78" s="7"/>
      <c r="AQ78" s="7"/>
      <c r="AR78" s="7"/>
      <c r="AS78" s="7"/>
      <c r="AT78" s="7"/>
      <c r="AU78" s="7"/>
      <c r="AV78" s="7"/>
      <c r="AW78" s="7"/>
      <c r="AX78" s="7"/>
      <c r="AZ78" s="7"/>
      <c r="BB78" s="7"/>
      <c r="BC78" s="7"/>
      <c r="BD78" s="7"/>
      <c r="BF78" s="7"/>
      <c r="BH78" s="7"/>
      <c r="BJ78" s="7"/>
      <c r="BL78" s="7"/>
      <c r="BN78" s="7"/>
      <c r="BP78" s="7"/>
      <c r="BR78" s="7"/>
      <c r="BT78" s="7"/>
      <c r="BV78" s="7"/>
      <c r="BX78" s="7"/>
      <c r="BZ78" s="7"/>
      <c r="CB78" s="7"/>
      <c r="CD78" s="7"/>
      <c r="CF78" s="7"/>
      <c r="CH78" s="7"/>
      <c r="CJ78" s="7"/>
      <c r="CL78" s="7"/>
      <c r="CM78" s="7"/>
      <c r="CO78" s="7"/>
      <c r="CQ78" s="7"/>
      <c r="CS78" s="7"/>
      <c r="CU78" s="7"/>
      <c r="CW78" s="7"/>
      <c r="CY78" s="7"/>
      <c r="DA78" s="7"/>
      <c r="DC78" s="7"/>
      <c r="DE78" s="7"/>
      <c r="DG78" s="7"/>
      <c r="DI78" s="7"/>
      <c r="DK78" s="7"/>
      <c r="DL78" s="7"/>
      <c r="DN78" s="7"/>
      <c r="DP78" s="7"/>
      <c r="DR78" s="7"/>
      <c r="DT78" s="7"/>
      <c r="DV78" s="7"/>
      <c r="DX78" s="7"/>
      <c r="DY78" s="7"/>
      <c r="EA78" s="7"/>
      <c r="EC78" s="7"/>
      <c r="EE78" s="7"/>
      <c r="EG78" s="7"/>
      <c r="EI78" s="7"/>
      <c r="EK78" s="7"/>
      <c r="EM78" s="7"/>
      <c r="EO78" s="7"/>
      <c r="EQ78" s="7"/>
      <c r="ES78" s="7"/>
      <c r="EU78" s="7"/>
      <c r="EY78" s="7"/>
      <c r="FA78" s="7"/>
      <c r="FB78" s="7"/>
      <c r="FD78" s="7"/>
      <c r="FE78" s="7"/>
      <c r="FG78" s="7"/>
      <c r="FI78" s="7"/>
      <c r="FJ78" s="7"/>
      <c r="FL78" s="7"/>
      <c r="FN78" s="7"/>
      <c r="FP78" s="7"/>
      <c r="FR78" s="7"/>
      <c r="FT78" s="7"/>
      <c r="FV78" s="7"/>
      <c r="FX78" s="7"/>
      <c r="FZ78" s="7"/>
      <c r="GB78" s="7"/>
    </row>
    <row r="79" spans="1:184" ht="19" x14ac:dyDescent="0.25">
      <c r="A79" s="326"/>
      <c r="B79" s="206" t="s">
        <v>17</v>
      </c>
      <c r="C79" s="211">
        <f>SUM(61:61)-SUMIF(57:57,"ROLL",61:61)</f>
        <v>17205.944999999996</v>
      </c>
      <c r="D79" s="212"/>
      <c r="E79" s="7"/>
      <c r="G79" s="7"/>
      <c r="I79" s="7"/>
      <c r="K79" s="7"/>
      <c r="M79" s="7"/>
      <c r="N79" s="7"/>
      <c r="P79" s="7"/>
      <c r="R79" s="7"/>
      <c r="T79" s="7"/>
      <c r="V79" s="7"/>
      <c r="X79" s="7"/>
      <c r="Z79" s="7"/>
      <c r="AB79" s="7"/>
      <c r="AD79" s="7"/>
      <c r="AF79" s="7"/>
      <c r="AH79" s="7"/>
      <c r="AJ79" s="7"/>
      <c r="AL79" s="7"/>
      <c r="AN79" s="7"/>
      <c r="AO79" s="7"/>
      <c r="AQ79" s="7"/>
      <c r="AR79" s="7"/>
      <c r="AS79" s="7"/>
      <c r="AT79" s="7"/>
      <c r="AU79" s="7"/>
      <c r="AV79" s="7"/>
      <c r="AW79" s="7"/>
      <c r="AX79" s="7"/>
      <c r="AZ79" s="7"/>
      <c r="BB79" s="7"/>
      <c r="BC79" s="7"/>
      <c r="BD79" s="7"/>
      <c r="BF79" s="7"/>
      <c r="BH79" s="7"/>
      <c r="BJ79" s="7"/>
      <c r="BL79" s="7"/>
      <c r="BN79" s="7"/>
      <c r="BP79" s="7"/>
      <c r="BR79" s="7"/>
      <c r="BT79" s="7"/>
      <c r="BV79" s="7"/>
      <c r="BX79" s="7"/>
      <c r="BZ79" s="7"/>
      <c r="CB79" s="7"/>
      <c r="CD79" s="7"/>
      <c r="CF79" s="7"/>
      <c r="CH79" s="7"/>
      <c r="CJ79" s="7"/>
      <c r="CL79" s="7"/>
      <c r="CM79" s="7"/>
      <c r="CO79" s="7"/>
      <c r="CQ79" s="7"/>
      <c r="CS79" s="7"/>
      <c r="CU79" s="7"/>
      <c r="CW79" s="7"/>
      <c r="CY79" s="7"/>
      <c r="DA79" s="7"/>
      <c r="DC79" s="7"/>
      <c r="DE79" s="7"/>
      <c r="DG79" s="7"/>
      <c r="DI79" s="7"/>
      <c r="DK79" s="7"/>
      <c r="DL79" s="7"/>
      <c r="DN79" s="7"/>
      <c r="DP79" s="7"/>
      <c r="DR79" s="7"/>
      <c r="DT79" s="7"/>
      <c r="DV79" s="7"/>
      <c r="DX79" s="7"/>
      <c r="DY79" s="7"/>
      <c r="EA79" s="7"/>
      <c r="EC79" s="7"/>
      <c r="EE79" s="7"/>
      <c r="EG79" s="7"/>
      <c r="EI79" s="7"/>
      <c r="EK79" s="7"/>
      <c r="EM79" s="7"/>
      <c r="EO79" s="7"/>
      <c r="EQ79" s="7"/>
      <c r="ES79" s="7"/>
      <c r="EU79" s="7"/>
      <c r="EY79" s="7"/>
      <c r="FA79" s="7"/>
      <c r="FB79" s="7"/>
      <c r="FD79" s="7"/>
      <c r="FE79" s="7"/>
      <c r="FG79" s="7"/>
      <c r="FI79" s="7"/>
      <c r="FJ79" s="7"/>
      <c r="FL79" s="7"/>
      <c r="FN79" s="7"/>
      <c r="FP79" s="7"/>
      <c r="FR79" s="7"/>
      <c r="FT79" s="7"/>
      <c r="FV79" s="7"/>
      <c r="FX79" s="7"/>
      <c r="FZ79" s="7"/>
      <c r="GB79" s="7"/>
    </row>
    <row r="80" spans="1:184" ht="20" thickBot="1" x14ac:dyDescent="0.3">
      <c r="A80" s="326"/>
      <c r="B80" s="213" t="s">
        <v>109</v>
      </c>
      <c r="C80" s="214">
        <f ca="1">365-(A66-A65)</f>
        <v>65</v>
      </c>
      <c r="D80" s="215"/>
      <c r="E80" s="7"/>
      <c r="G80" s="7"/>
      <c r="I80" s="7"/>
      <c r="K80" s="7"/>
      <c r="M80" s="7"/>
      <c r="N80" s="7"/>
      <c r="P80" s="7"/>
      <c r="R80" s="7"/>
      <c r="T80" s="7"/>
      <c r="V80" s="7"/>
      <c r="X80" s="7"/>
      <c r="Z80" s="7"/>
      <c r="AB80" s="7"/>
      <c r="AD80" s="7"/>
      <c r="AF80" s="7"/>
      <c r="AH80" s="7"/>
      <c r="AJ80" s="7"/>
      <c r="AL80" s="7"/>
      <c r="AN80" s="7"/>
      <c r="AO80" s="7"/>
      <c r="AQ80" s="7"/>
      <c r="AR80" s="7"/>
      <c r="AS80" s="7"/>
      <c r="AT80" s="7"/>
      <c r="AU80" s="7"/>
      <c r="AV80" s="7"/>
      <c r="AW80" s="7"/>
      <c r="AX80" s="7"/>
      <c r="AZ80" s="7"/>
      <c r="BB80" s="7"/>
      <c r="BC80" s="7"/>
      <c r="BD80" s="7"/>
      <c r="BF80" s="7"/>
      <c r="BH80" s="7"/>
      <c r="BJ80" s="7"/>
      <c r="BL80" s="7"/>
      <c r="BN80" s="7"/>
      <c r="BP80" s="7"/>
      <c r="BR80" s="7"/>
      <c r="BT80" s="7"/>
      <c r="BV80" s="7"/>
      <c r="BX80" s="7"/>
      <c r="BZ80" s="7"/>
      <c r="CB80" s="7"/>
      <c r="CD80" s="7"/>
      <c r="CF80" s="7"/>
      <c r="CH80" s="7"/>
      <c r="CJ80" s="7"/>
      <c r="CL80" s="7"/>
      <c r="CM80" s="7"/>
      <c r="CO80" s="7"/>
      <c r="CQ80" s="7"/>
      <c r="CS80" s="7"/>
      <c r="CU80" s="7"/>
      <c r="CW80" s="7"/>
      <c r="CY80" s="7"/>
      <c r="DA80" s="7"/>
      <c r="DC80" s="7"/>
      <c r="DE80" s="7"/>
      <c r="DG80" s="7"/>
      <c r="DI80" s="7"/>
      <c r="DK80" s="7"/>
      <c r="DL80" s="7"/>
      <c r="DN80" s="7"/>
      <c r="DP80" s="7"/>
      <c r="DR80" s="7"/>
      <c r="DT80" s="7"/>
      <c r="DV80" s="7"/>
      <c r="DX80" s="7"/>
      <c r="DY80" s="7"/>
      <c r="EA80" s="7"/>
      <c r="EC80" s="7"/>
      <c r="EE80" s="7"/>
      <c r="EG80" s="7"/>
      <c r="EI80" s="7"/>
      <c r="EK80" s="7"/>
      <c r="EM80" s="7"/>
      <c r="EO80" s="7"/>
      <c r="EQ80" s="7"/>
      <c r="ES80" s="7"/>
      <c r="EU80" s="7"/>
      <c r="EY80" s="7"/>
      <c r="FA80" s="7"/>
      <c r="FB80" s="7"/>
      <c r="FD80" s="7"/>
      <c r="FE80" s="7"/>
      <c r="FG80" s="7"/>
      <c r="FI80" s="7"/>
      <c r="FJ80" s="7"/>
      <c r="FL80" s="7"/>
      <c r="FN80" s="7"/>
      <c r="FP80" s="7"/>
      <c r="FR80" s="7"/>
      <c r="FT80" s="7"/>
      <c r="FV80" s="7"/>
      <c r="FX80" s="7"/>
      <c r="FZ80" s="7"/>
      <c r="GB80" s="7"/>
    </row>
    <row r="81" spans="1:184" ht="20" thickTop="1" x14ac:dyDescent="0.25">
      <c r="A81" s="326"/>
      <c r="B81" s="216" t="s">
        <v>18</v>
      </c>
      <c r="C81" s="217">
        <f>C79/C68</f>
        <v>0.5338487434067638</v>
      </c>
      <c r="D81" s="218"/>
      <c r="E81" s="7"/>
      <c r="G81" s="7"/>
      <c r="I81" s="7"/>
      <c r="K81" s="7"/>
      <c r="M81" s="7"/>
      <c r="N81" s="7"/>
      <c r="P81" s="7"/>
      <c r="R81" s="7"/>
      <c r="T81" s="7"/>
      <c r="V81" s="7"/>
      <c r="X81" s="7"/>
      <c r="Z81" s="7"/>
      <c r="AB81" s="7"/>
      <c r="AD81" s="7"/>
      <c r="AF81" s="7"/>
      <c r="AH81" s="7"/>
      <c r="AJ81" s="7"/>
      <c r="AL81" s="7"/>
      <c r="AN81" s="7"/>
      <c r="AO81" s="7"/>
      <c r="AQ81" s="7"/>
      <c r="AR81" s="7"/>
      <c r="AS81" s="7"/>
      <c r="AT81" s="7"/>
      <c r="AU81" s="7"/>
      <c r="AV81" s="7"/>
      <c r="AW81" s="7"/>
      <c r="AX81" s="7"/>
      <c r="AZ81" s="7"/>
      <c r="BB81" s="7"/>
      <c r="BC81" s="7"/>
      <c r="BD81" s="7"/>
      <c r="BF81" s="7"/>
      <c r="BH81" s="7"/>
      <c r="BJ81" s="7"/>
      <c r="BL81" s="7"/>
      <c r="BN81" s="7"/>
      <c r="BP81" s="7"/>
      <c r="BR81" s="7"/>
      <c r="BT81" s="7"/>
      <c r="BV81" s="7"/>
      <c r="BX81" s="7"/>
      <c r="BZ81" s="7"/>
      <c r="CB81" s="7"/>
      <c r="CD81" s="7"/>
      <c r="CF81" s="7"/>
      <c r="CH81" s="7"/>
      <c r="CJ81" s="7"/>
      <c r="CL81" s="7"/>
      <c r="CM81" s="7"/>
      <c r="CO81" s="7"/>
      <c r="CQ81" s="7"/>
      <c r="CS81" s="7"/>
      <c r="CU81" s="7"/>
      <c r="CW81" s="7"/>
      <c r="CY81" s="7"/>
      <c r="DA81" s="7"/>
      <c r="DC81" s="7"/>
      <c r="DE81" s="7"/>
      <c r="DG81" s="7"/>
      <c r="DI81" s="7"/>
      <c r="DK81" s="7"/>
      <c r="DL81" s="7"/>
      <c r="DN81" s="7"/>
      <c r="DP81" s="7"/>
      <c r="DR81" s="7"/>
      <c r="DT81" s="7"/>
      <c r="DV81" s="7"/>
      <c r="DX81" s="7"/>
      <c r="DY81" s="7"/>
      <c r="EA81" s="7"/>
      <c r="EC81" s="7"/>
      <c r="EE81" s="7"/>
      <c r="EG81" s="7"/>
      <c r="EI81" s="7"/>
      <c r="EK81" s="7"/>
      <c r="EM81" s="7"/>
      <c r="EO81" s="7"/>
      <c r="EQ81" s="7"/>
      <c r="ES81" s="7"/>
      <c r="EU81" s="7"/>
      <c r="EY81" s="7"/>
      <c r="FA81" s="7"/>
      <c r="FB81" s="7"/>
      <c r="FD81" s="7"/>
      <c r="FE81" s="7"/>
      <c r="FG81" s="7"/>
      <c r="FI81" s="7"/>
      <c r="FJ81" s="7"/>
      <c r="FL81" s="7"/>
      <c r="FN81" s="7"/>
      <c r="FP81" s="7"/>
      <c r="FR81" s="7"/>
      <c r="FT81" s="7"/>
      <c r="FV81" s="7"/>
      <c r="FX81" s="7"/>
      <c r="FZ81" s="7"/>
      <c r="GB81" s="7"/>
    </row>
    <row r="82" spans="1:184" ht="20" thickBot="1" x14ac:dyDescent="0.3">
      <c r="A82" s="372"/>
      <c r="B82" s="219" t="s">
        <v>19</v>
      </c>
      <c r="C82" s="220">
        <f ca="1">C81*(365/IF((A66-C67)=0,1,A66-C67))</f>
        <v>0.6495159711448959</v>
      </c>
      <c r="D82" s="221"/>
      <c r="E82" s="7"/>
      <c r="G82" s="7"/>
      <c r="I82" s="7"/>
      <c r="K82" s="7"/>
      <c r="M82" s="7"/>
      <c r="N82" s="7"/>
      <c r="P82" s="7"/>
      <c r="R82" s="7"/>
      <c r="T82" s="7"/>
      <c r="V82" s="7"/>
      <c r="X82" s="7"/>
      <c r="Z82" s="7"/>
      <c r="AB82" s="7"/>
      <c r="AD82" s="7"/>
      <c r="AF82" s="7"/>
      <c r="AH82" s="7"/>
      <c r="AJ82" s="7"/>
      <c r="AL82" s="7"/>
      <c r="AN82" s="7"/>
      <c r="AO82" s="7"/>
      <c r="AQ82" s="7"/>
      <c r="AR82" s="7"/>
      <c r="AS82" s="7"/>
      <c r="AT82" s="7"/>
      <c r="AU82" s="7"/>
      <c r="AV82" s="7"/>
      <c r="AW82" s="7"/>
      <c r="AX82" s="7"/>
      <c r="AZ82" s="7"/>
      <c r="BB82" s="7"/>
      <c r="BC82" s="7"/>
      <c r="BD82" s="7"/>
      <c r="BF82" s="7"/>
      <c r="BH82" s="7"/>
      <c r="BJ82" s="7"/>
      <c r="BL82" s="7"/>
      <c r="BN82" s="7"/>
      <c r="BP82" s="7"/>
      <c r="BR82" s="7"/>
      <c r="BT82" s="7"/>
      <c r="BV82" s="7"/>
      <c r="BX82" s="7"/>
      <c r="BZ82" s="7"/>
      <c r="CB82" s="7"/>
      <c r="CD82" s="7"/>
      <c r="CF82" s="7"/>
      <c r="CH82" s="7"/>
      <c r="CJ82" s="7"/>
      <c r="CL82" s="7"/>
      <c r="CM82" s="7"/>
      <c r="CO82" s="7"/>
      <c r="CQ82" s="7"/>
      <c r="CS82" s="7"/>
      <c r="CU82" s="7"/>
      <c r="CW82" s="7"/>
      <c r="CY82" s="7"/>
      <c r="DA82" s="7"/>
      <c r="DC82" s="7"/>
      <c r="DE82" s="7"/>
      <c r="DG82" s="7"/>
      <c r="DI82" s="7"/>
      <c r="DK82" s="7"/>
      <c r="DL82" s="7"/>
      <c r="DN82" s="7"/>
      <c r="DP82" s="7"/>
      <c r="DR82" s="7"/>
      <c r="DT82" s="7"/>
      <c r="DV82" s="7"/>
      <c r="DX82" s="7"/>
      <c r="DY82" s="7"/>
      <c r="EA82" s="7"/>
      <c r="EC82" s="7"/>
      <c r="EE82" s="7"/>
      <c r="EG82" s="7"/>
      <c r="EI82" s="7"/>
      <c r="EK82" s="7"/>
      <c r="EM82" s="7"/>
      <c r="EO82" s="7"/>
      <c r="EQ82" s="7"/>
      <c r="ES82" s="7"/>
      <c r="EU82" s="7"/>
      <c r="EY82" s="7"/>
      <c r="FA82" s="7"/>
      <c r="FB82" s="7"/>
      <c r="FD82" s="7"/>
      <c r="FE82" s="7"/>
      <c r="FG82" s="7"/>
      <c r="FI82" s="7"/>
      <c r="FJ82" s="7"/>
      <c r="FL82" s="7"/>
      <c r="FN82" s="7"/>
      <c r="FP82" s="7"/>
      <c r="FR82" s="7"/>
      <c r="FT82" s="7"/>
      <c r="FV82" s="7"/>
      <c r="FX82" s="7"/>
      <c r="FZ82" s="7"/>
      <c r="GB82" s="7"/>
    </row>
    <row r="83" spans="1:184" ht="17" thickTop="1" x14ac:dyDescent="0.2">
      <c r="B83" s="166"/>
      <c r="C83" s="166"/>
      <c r="D83" s="166"/>
      <c r="E83" s="7"/>
      <c r="G83" s="7"/>
      <c r="I83" s="7"/>
      <c r="K83" s="7"/>
      <c r="M83" s="7"/>
      <c r="N83" s="7"/>
      <c r="P83" s="7"/>
      <c r="R83" s="7"/>
      <c r="T83" s="7"/>
      <c r="V83" s="7"/>
      <c r="X83" s="7"/>
      <c r="Z83" s="7"/>
      <c r="AB83" s="7"/>
      <c r="AD83" s="7"/>
      <c r="AF83" s="7"/>
      <c r="AH83" s="7"/>
      <c r="AJ83" s="7"/>
      <c r="AL83" s="7"/>
      <c r="AN83" s="7"/>
      <c r="AO83" s="7"/>
      <c r="AQ83" s="7"/>
      <c r="AR83" s="7"/>
      <c r="AS83" s="7"/>
      <c r="AT83" s="7"/>
      <c r="AU83" s="7"/>
      <c r="AV83" s="7"/>
      <c r="AW83" s="7"/>
      <c r="AX83" s="7"/>
      <c r="AZ83" s="7"/>
      <c r="BB83" s="7"/>
      <c r="BC83" s="7"/>
      <c r="BD83" s="7"/>
      <c r="BF83" s="7"/>
      <c r="BH83" s="7"/>
      <c r="BJ83" s="7"/>
      <c r="BL83" s="7"/>
      <c r="BN83" s="7"/>
      <c r="BP83" s="7"/>
      <c r="BR83" s="7"/>
      <c r="BT83" s="7"/>
      <c r="BV83" s="7"/>
      <c r="BX83" s="7"/>
      <c r="BZ83" s="7"/>
      <c r="CB83" s="7"/>
      <c r="CD83" s="7"/>
      <c r="CF83" s="7"/>
      <c r="CH83" s="7"/>
      <c r="CJ83" s="7"/>
      <c r="CL83" s="7"/>
      <c r="CM83" s="7"/>
      <c r="CO83" s="7"/>
      <c r="CQ83" s="7"/>
      <c r="CS83" s="7"/>
      <c r="CU83" s="7"/>
      <c r="CW83" s="7"/>
      <c r="CY83" s="7"/>
      <c r="DA83" s="7"/>
      <c r="DC83" s="7"/>
      <c r="DE83" s="7"/>
      <c r="DG83" s="7"/>
      <c r="DI83" s="7"/>
      <c r="DK83" s="7"/>
      <c r="DL83" s="7"/>
      <c r="DN83" s="7"/>
      <c r="DP83" s="7"/>
      <c r="DR83" s="7"/>
      <c r="DT83" s="7"/>
      <c r="DV83" s="7"/>
      <c r="DX83" s="7"/>
      <c r="DY83" s="7"/>
      <c r="EA83" s="7"/>
      <c r="EC83" s="7"/>
      <c r="EE83" s="7"/>
      <c r="EG83" s="7"/>
      <c r="EI83" s="7"/>
      <c r="EK83" s="7"/>
      <c r="EM83" s="7"/>
      <c r="EO83" s="7"/>
      <c r="EQ83" s="7"/>
      <c r="ES83" s="7"/>
      <c r="EU83" s="7"/>
      <c r="EY83" s="7"/>
      <c r="FA83" s="7"/>
      <c r="FB83" s="7"/>
      <c r="FD83" s="7"/>
      <c r="FE83" s="7"/>
      <c r="FG83" s="7"/>
      <c r="FI83" s="7"/>
      <c r="FJ83" s="7"/>
      <c r="FL83" s="7"/>
      <c r="FN83" s="7"/>
      <c r="FP83" s="7"/>
      <c r="FR83" s="7"/>
      <c r="FT83" s="7"/>
      <c r="FV83" s="7"/>
      <c r="FX83" s="7"/>
      <c r="FZ83" s="7"/>
      <c r="GB83" s="7"/>
    </row>
    <row r="84" spans="1:184" x14ac:dyDescent="0.2">
      <c r="B84" s="166"/>
      <c r="C84" s="166"/>
      <c r="D84" s="166"/>
      <c r="E84" s="7"/>
      <c r="G84" s="7"/>
      <c r="I84" s="7"/>
      <c r="K84" s="7"/>
      <c r="M84" s="7"/>
      <c r="N84" s="7"/>
      <c r="P84" s="7"/>
      <c r="R84" s="7"/>
      <c r="T84" s="7"/>
      <c r="V84" s="7"/>
      <c r="X84" s="7"/>
      <c r="Z84" s="7"/>
      <c r="AB84" s="7"/>
      <c r="AD84" s="7"/>
      <c r="AF84" s="7"/>
      <c r="AH84" s="7"/>
      <c r="AJ84" s="7"/>
      <c r="AL84" s="7"/>
      <c r="AN84" s="7"/>
      <c r="AO84" s="7"/>
      <c r="AQ84" s="7"/>
      <c r="AR84" s="7"/>
      <c r="AS84" s="7"/>
      <c r="AT84" s="7"/>
      <c r="AU84" s="7"/>
      <c r="AV84" s="7"/>
      <c r="AW84" s="7"/>
      <c r="AX84" s="7"/>
      <c r="AZ84" s="7"/>
      <c r="BB84" s="7"/>
      <c r="BC84" s="7"/>
      <c r="BD84" s="7"/>
      <c r="BF84" s="7"/>
      <c r="BH84" s="7"/>
      <c r="BJ84" s="7"/>
      <c r="BL84" s="7"/>
      <c r="BN84" s="7"/>
      <c r="BP84" s="7"/>
      <c r="BR84" s="7"/>
      <c r="BT84" s="7"/>
      <c r="BV84" s="7"/>
      <c r="BX84" s="7"/>
      <c r="BZ84" s="7"/>
      <c r="CB84" s="7"/>
      <c r="CD84" s="7"/>
      <c r="CF84" s="7"/>
      <c r="CH84" s="7"/>
      <c r="CJ84" s="7"/>
      <c r="CL84" s="7"/>
      <c r="CM84" s="7"/>
      <c r="CO84" s="7"/>
      <c r="CQ84" s="7"/>
      <c r="CS84" s="7"/>
      <c r="CU84" s="7"/>
      <c r="CW84" s="7"/>
      <c r="CY84" s="7"/>
      <c r="DA84" s="7"/>
      <c r="DC84" s="7"/>
      <c r="DE84" s="7"/>
      <c r="DG84" s="7"/>
      <c r="DI84" s="7"/>
      <c r="DK84" s="7"/>
      <c r="DL84" s="7"/>
      <c r="DN84" s="7"/>
      <c r="DP84" s="7"/>
      <c r="DR84" s="7"/>
      <c r="DT84" s="7"/>
      <c r="DV84" s="7"/>
      <c r="DX84" s="7"/>
      <c r="DY84" s="7"/>
      <c r="EA84" s="7"/>
      <c r="EC84" s="7"/>
      <c r="EE84" s="7"/>
      <c r="EG84" s="7"/>
      <c r="EI84" s="7"/>
      <c r="EK84" s="7"/>
      <c r="EM84" s="7"/>
      <c r="EO84" s="7"/>
      <c r="EQ84" s="7"/>
      <c r="ES84" s="7"/>
      <c r="EU84" s="7"/>
      <c r="EY84" s="7"/>
      <c r="FA84" s="7"/>
      <c r="FB84" s="7"/>
      <c r="FD84" s="7"/>
      <c r="FE84" s="7"/>
      <c r="FG84" s="7"/>
      <c r="FI84" s="7"/>
      <c r="FJ84" s="7"/>
      <c r="FL84" s="7"/>
      <c r="FN84" s="7"/>
      <c r="FP84" s="7"/>
      <c r="FR84" s="7"/>
      <c r="FT84" s="7"/>
      <c r="FV84" s="7"/>
      <c r="FX84" s="7"/>
      <c r="FZ84" s="7"/>
      <c r="GB84" s="7"/>
    </row>
    <row r="85" spans="1:184" x14ac:dyDescent="0.2">
      <c r="B85" s="166"/>
      <c r="C85" s="166"/>
      <c r="D85" s="166"/>
      <c r="E85" s="7"/>
      <c r="G85" s="7"/>
      <c r="I85" s="7"/>
      <c r="K85" s="7"/>
      <c r="M85" s="7"/>
      <c r="N85" s="7"/>
      <c r="P85" s="7"/>
      <c r="R85" s="7"/>
      <c r="T85" s="7"/>
      <c r="V85" s="7"/>
      <c r="X85" s="7"/>
      <c r="Z85" s="7"/>
      <c r="AB85" s="7"/>
      <c r="AD85" s="7"/>
      <c r="AF85" s="7"/>
      <c r="AH85" s="7"/>
      <c r="AJ85" s="7"/>
      <c r="AL85" s="7"/>
      <c r="AN85" s="7"/>
      <c r="AO85" s="7"/>
      <c r="AQ85" s="7"/>
      <c r="AR85" s="7"/>
      <c r="AS85" s="7"/>
      <c r="AT85" s="7"/>
      <c r="AU85" s="7"/>
      <c r="AV85" s="7"/>
      <c r="AW85" s="7"/>
      <c r="AX85" s="7"/>
      <c r="AZ85" s="7"/>
      <c r="BB85" s="7"/>
      <c r="BC85" s="7"/>
      <c r="BD85" s="7"/>
      <c r="BF85" s="7"/>
      <c r="BH85" s="7"/>
      <c r="BJ85" s="7"/>
      <c r="BL85" s="7"/>
      <c r="BN85" s="7"/>
      <c r="BP85" s="7"/>
      <c r="BR85" s="7"/>
      <c r="BT85" s="7"/>
      <c r="BV85" s="7"/>
      <c r="BX85" s="7"/>
      <c r="BZ85" s="7"/>
      <c r="CB85" s="7"/>
      <c r="CD85" s="7"/>
      <c r="CF85" s="7"/>
      <c r="CH85" s="7"/>
      <c r="CJ85" s="7"/>
      <c r="CL85" s="7"/>
      <c r="CM85" s="7"/>
      <c r="CO85" s="7"/>
      <c r="CQ85" s="7"/>
      <c r="CS85" s="7"/>
      <c r="CU85" s="7"/>
      <c r="CW85" s="7"/>
      <c r="CY85" s="7"/>
      <c r="DA85" s="7"/>
      <c r="DC85" s="7"/>
      <c r="DE85" s="7"/>
      <c r="DG85" s="7"/>
      <c r="DI85" s="7"/>
      <c r="DK85" s="7"/>
      <c r="DL85" s="7"/>
      <c r="DN85" s="7"/>
      <c r="DP85" s="7"/>
      <c r="DR85" s="7"/>
      <c r="DT85" s="7"/>
      <c r="DV85" s="7"/>
      <c r="DX85" s="7"/>
      <c r="DY85" s="7"/>
      <c r="EA85" s="7"/>
      <c r="EC85" s="7"/>
      <c r="EE85" s="7"/>
      <c r="EG85" s="7"/>
      <c r="EI85" s="7"/>
      <c r="EK85" s="7"/>
      <c r="EM85" s="7"/>
      <c r="EO85" s="7"/>
      <c r="EQ85" s="7"/>
      <c r="ES85" s="7"/>
      <c r="EU85" s="7"/>
      <c r="EY85" s="7"/>
      <c r="FA85" s="7"/>
      <c r="FB85" s="7"/>
      <c r="FD85" s="7"/>
      <c r="FE85" s="7"/>
      <c r="FG85" s="7"/>
      <c r="FI85" s="7"/>
      <c r="FJ85" s="7"/>
      <c r="FL85" s="7"/>
      <c r="FN85" s="7"/>
      <c r="FP85" s="7"/>
      <c r="FR85" s="7"/>
      <c r="FT85" s="7"/>
      <c r="FV85" s="7"/>
      <c r="FX85" s="7"/>
      <c r="FZ85" s="7"/>
      <c r="GB85" s="7"/>
    </row>
    <row r="86" spans="1:184" x14ac:dyDescent="0.2">
      <c r="B86" s="166"/>
      <c r="C86" s="166"/>
      <c r="D86" s="166"/>
      <c r="E86" s="7"/>
      <c r="G86" s="7"/>
      <c r="I86" s="7"/>
      <c r="K86" s="7"/>
      <c r="M86" s="7"/>
      <c r="N86" s="7"/>
      <c r="P86" s="7"/>
      <c r="R86" s="7"/>
      <c r="T86" s="7"/>
      <c r="V86" s="7"/>
      <c r="X86" s="7"/>
      <c r="Z86" s="7"/>
      <c r="AB86" s="7"/>
      <c r="AD86" s="7"/>
      <c r="AF86" s="7"/>
      <c r="AH86" s="7"/>
      <c r="AJ86" s="7"/>
      <c r="AL86" s="7"/>
      <c r="AN86" s="7"/>
      <c r="AO86" s="7"/>
      <c r="AQ86" s="7"/>
      <c r="AR86" s="7"/>
      <c r="AS86" s="7"/>
      <c r="AT86" s="7"/>
      <c r="AU86" s="7"/>
      <c r="AV86" s="7"/>
      <c r="AW86" s="7"/>
      <c r="AX86" s="7"/>
      <c r="AZ86" s="7"/>
      <c r="BB86" s="7"/>
      <c r="BC86" s="7"/>
      <c r="BD86" s="7"/>
      <c r="BF86" s="7"/>
      <c r="BH86" s="7"/>
      <c r="BJ86" s="7"/>
      <c r="BL86" s="7"/>
      <c r="BN86" s="7"/>
      <c r="BP86" s="7"/>
      <c r="BR86" s="7"/>
      <c r="BT86" s="7"/>
      <c r="BV86" s="7"/>
      <c r="BX86" s="7"/>
      <c r="BZ86" s="7"/>
      <c r="CB86" s="7"/>
      <c r="CD86" s="7"/>
      <c r="CF86" s="7"/>
      <c r="CH86" s="7"/>
      <c r="CJ86" s="7"/>
      <c r="CL86" s="7"/>
      <c r="CM86" s="7"/>
      <c r="CO86" s="7"/>
      <c r="CQ86" s="7"/>
      <c r="CS86" s="7"/>
      <c r="CU86" s="7"/>
      <c r="CW86" s="7"/>
      <c r="CY86" s="7"/>
      <c r="DA86" s="7"/>
      <c r="DC86" s="7"/>
      <c r="DE86" s="7"/>
      <c r="DG86" s="7"/>
      <c r="DI86" s="7"/>
      <c r="DK86" s="7"/>
      <c r="DL86" s="7"/>
      <c r="DN86" s="7"/>
      <c r="DP86" s="7"/>
      <c r="DR86" s="7"/>
      <c r="DT86" s="7"/>
      <c r="DV86" s="7"/>
      <c r="DX86" s="7"/>
      <c r="DY86" s="7"/>
      <c r="EA86" s="7"/>
      <c r="EC86" s="7"/>
      <c r="EE86" s="7"/>
      <c r="EG86" s="7"/>
      <c r="EI86" s="7"/>
      <c r="EK86" s="7"/>
      <c r="EM86" s="7"/>
      <c r="EO86" s="7"/>
      <c r="EQ86" s="7"/>
      <c r="ES86" s="7"/>
      <c r="EU86" s="7"/>
      <c r="EY86" s="7"/>
      <c r="FA86" s="7"/>
      <c r="FB86" s="7"/>
      <c r="FD86" s="7"/>
      <c r="FE86" s="7"/>
      <c r="FG86" s="7"/>
      <c r="FI86" s="7"/>
      <c r="FJ86" s="7"/>
      <c r="FL86" s="7"/>
      <c r="FN86" s="7"/>
      <c r="FP86" s="7"/>
      <c r="FR86" s="7"/>
      <c r="FT86" s="7"/>
      <c r="FV86" s="7"/>
      <c r="FX86" s="7"/>
      <c r="FZ86" s="7"/>
      <c r="GB86" s="7"/>
    </row>
    <row r="87" spans="1:184" x14ac:dyDescent="0.2">
      <c r="B87" s="166"/>
      <c r="C87" s="166"/>
      <c r="D87" s="166"/>
      <c r="E87" s="7"/>
      <c r="G87" s="7"/>
      <c r="I87" s="7"/>
      <c r="K87" s="7"/>
      <c r="M87" s="7"/>
      <c r="N87" s="7"/>
      <c r="P87" s="7"/>
      <c r="R87" s="7"/>
      <c r="T87" s="7"/>
      <c r="V87" s="7"/>
      <c r="X87" s="7"/>
      <c r="Z87" s="7"/>
      <c r="AB87" s="7"/>
      <c r="AD87" s="7"/>
      <c r="AF87" s="7"/>
      <c r="AH87" s="7"/>
      <c r="AJ87" s="7"/>
      <c r="AL87" s="7"/>
      <c r="AN87" s="7"/>
      <c r="AO87" s="7"/>
      <c r="AQ87" s="7"/>
      <c r="AR87" s="7"/>
      <c r="AS87" s="7"/>
      <c r="AT87" s="7"/>
      <c r="AU87" s="7"/>
      <c r="AV87" s="7"/>
      <c r="AW87" s="7"/>
      <c r="AX87" s="7"/>
      <c r="AZ87" s="7"/>
      <c r="BB87" s="7"/>
      <c r="BC87" s="7"/>
      <c r="BD87" s="7"/>
      <c r="BF87" s="7"/>
      <c r="BH87" s="7"/>
      <c r="BJ87" s="7"/>
      <c r="BL87" s="7"/>
      <c r="BN87" s="7"/>
      <c r="BP87" s="7"/>
      <c r="BR87" s="7"/>
      <c r="BT87" s="7"/>
      <c r="BV87" s="7"/>
      <c r="BX87" s="7"/>
      <c r="BZ87" s="7"/>
      <c r="CB87" s="7"/>
      <c r="CD87" s="7"/>
      <c r="CF87" s="7"/>
      <c r="CH87" s="7"/>
      <c r="CJ87" s="7"/>
      <c r="CL87" s="7"/>
      <c r="CM87" s="7"/>
      <c r="CO87" s="7"/>
      <c r="CQ87" s="7"/>
      <c r="CS87" s="7"/>
      <c r="CU87" s="7"/>
      <c r="CW87" s="7"/>
      <c r="CY87" s="7"/>
      <c r="DA87" s="7"/>
      <c r="DC87" s="7"/>
      <c r="DE87" s="7"/>
      <c r="DG87" s="7"/>
      <c r="DI87" s="7"/>
      <c r="DK87" s="7"/>
      <c r="DL87" s="7"/>
      <c r="DN87" s="7"/>
      <c r="DP87" s="7"/>
      <c r="DR87" s="7"/>
      <c r="DT87" s="7"/>
      <c r="DV87" s="7"/>
      <c r="DX87" s="7"/>
      <c r="DY87" s="7"/>
      <c r="EA87" s="7"/>
      <c r="EC87" s="7"/>
      <c r="EE87" s="7"/>
      <c r="EG87" s="7"/>
      <c r="EI87" s="7"/>
      <c r="EK87" s="7"/>
      <c r="EM87" s="7"/>
      <c r="EO87" s="7"/>
      <c r="EQ87" s="7"/>
      <c r="ES87" s="7"/>
      <c r="EU87" s="7"/>
      <c r="EY87" s="7"/>
      <c r="FA87" s="7"/>
      <c r="FB87" s="7"/>
      <c r="FD87" s="7"/>
      <c r="FE87" s="7"/>
      <c r="FG87" s="7"/>
      <c r="FI87" s="7"/>
      <c r="FJ87" s="7"/>
      <c r="FL87" s="7"/>
      <c r="FN87" s="7"/>
      <c r="FP87" s="7"/>
      <c r="FR87" s="7"/>
      <c r="FT87" s="7"/>
      <c r="FV87" s="7"/>
      <c r="FX87" s="7"/>
      <c r="FZ87" s="7"/>
      <c r="GB87" s="7"/>
    </row>
    <row r="88" spans="1:184" x14ac:dyDescent="0.2">
      <c r="B88" s="166"/>
      <c r="C88" s="166"/>
      <c r="D88" s="166"/>
      <c r="E88" s="7"/>
      <c r="G88" s="7"/>
      <c r="I88" s="7"/>
      <c r="K88" s="7"/>
      <c r="M88" s="7"/>
      <c r="N88" s="7"/>
      <c r="P88" s="7"/>
      <c r="R88" s="7"/>
      <c r="T88" s="7"/>
      <c r="V88" s="7"/>
      <c r="X88" s="7"/>
      <c r="Z88" s="7"/>
      <c r="AB88" s="7"/>
      <c r="AD88" s="7"/>
      <c r="AF88" s="7"/>
      <c r="AH88" s="7"/>
      <c r="AJ88" s="7"/>
      <c r="AL88" s="7"/>
      <c r="AN88" s="7"/>
      <c r="AO88" s="7"/>
      <c r="AQ88" s="7"/>
      <c r="AR88" s="7"/>
      <c r="AS88" s="7"/>
      <c r="AT88" s="7"/>
      <c r="AU88" s="7"/>
      <c r="AV88" s="7"/>
      <c r="AW88" s="7"/>
      <c r="AX88" s="7"/>
      <c r="AZ88" s="7"/>
      <c r="BB88" s="7"/>
      <c r="BC88" s="7"/>
      <c r="BD88" s="7"/>
      <c r="BF88" s="7"/>
      <c r="BH88" s="7"/>
      <c r="BJ88" s="7"/>
      <c r="BL88" s="7"/>
      <c r="BN88" s="7"/>
      <c r="BP88" s="7"/>
      <c r="BR88" s="7"/>
      <c r="BT88" s="7"/>
      <c r="BV88" s="7"/>
      <c r="BX88" s="7"/>
      <c r="BZ88" s="7"/>
      <c r="CB88" s="7"/>
      <c r="CD88" s="7"/>
      <c r="CF88" s="7"/>
      <c r="CH88" s="7"/>
      <c r="CJ88" s="7"/>
      <c r="CL88" s="7"/>
      <c r="CM88" s="7"/>
      <c r="CO88" s="7"/>
      <c r="CQ88" s="7"/>
      <c r="CS88" s="7"/>
      <c r="CU88" s="7"/>
      <c r="CW88" s="7"/>
      <c r="CY88" s="7"/>
      <c r="DA88" s="7"/>
      <c r="DC88" s="7"/>
      <c r="DE88" s="7"/>
      <c r="DG88" s="7"/>
      <c r="DI88" s="7"/>
      <c r="DK88" s="7"/>
      <c r="DL88" s="7"/>
      <c r="DN88" s="7"/>
      <c r="DP88" s="7"/>
      <c r="DR88" s="7"/>
      <c r="DT88" s="7"/>
      <c r="DV88" s="7"/>
      <c r="DX88" s="7"/>
      <c r="DY88" s="7"/>
      <c r="EA88" s="7"/>
      <c r="EC88" s="7"/>
      <c r="EE88" s="7"/>
      <c r="EG88" s="7"/>
      <c r="EI88" s="7"/>
      <c r="EK88" s="7"/>
      <c r="EM88" s="7"/>
      <c r="EO88" s="7"/>
      <c r="EQ88" s="7"/>
      <c r="ES88" s="7"/>
      <c r="EU88" s="7"/>
      <c r="EY88" s="7"/>
      <c r="FA88" s="7"/>
      <c r="FB88" s="7"/>
      <c r="FD88" s="7"/>
      <c r="FE88" s="7"/>
      <c r="FG88" s="7"/>
      <c r="FI88" s="7"/>
      <c r="FJ88" s="7"/>
      <c r="FL88" s="7"/>
      <c r="FN88" s="7"/>
      <c r="FP88" s="7"/>
      <c r="FR88" s="7"/>
      <c r="FT88" s="7"/>
      <c r="FV88" s="7"/>
      <c r="FX88" s="7"/>
      <c r="FZ88" s="7"/>
      <c r="GB88" s="7"/>
    </row>
    <row r="89" spans="1:184" x14ac:dyDescent="0.2">
      <c r="B89" s="166"/>
      <c r="C89" s="166"/>
      <c r="D89" s="166"/>
      <c r="E89" s="7"/>
      <c r="G89" s="7"/>
      <c r="I89" s="7"/>
      <c r="K89" s="7"/>
      <c r="M89" s="7"/>
      <c r="N89" s="7"/>
      <c r="P89" s="7"/>
      <c r="R89" s="7"/>
      <c r="T89" s="7"/>
      <c r="V89" s="7"/>
      <c r="X89" s="7"/>
      <c r="Z89" s="7"/>
      <c r="AB89" s="7"/>
      <c r="AD89" s="7"/>
      <c r="AF89" s="7"/>
      <c r="AH89" s="7"/>
      <c r="AJ89" s="7"/>
      <c r="AL89" s="7"/>
      <c r="AN89" s="7"/>
      <c r="AO89" s="7"/>
      <c r="AQ89" s="7"/>
      <c r="AR89" s="7"/>
      <c r="AS89" s="7"/>
      <c r="AT89" s="7"/>
      <c r="AU89" s="7"/>
      <c r="AV89" s="7"/>
      <c r="AW89" s="7"/>
      <c r="AX89" s="7"/>
      <c r="AZ89" s="7"/>
      <c r="BB89" s="7"/>
      <c r="BC89" s="7"/>
      <c r="BD89" s="7"/>
      <c r="BF89" s="7"/>
      <c r="BH89" s="7"/>
      <c r="BJ89" s="7"/>
      <c r="BL89" s="7"/>
      <c r="BN89" s="7"/>
      <c r="BP89" s="7"/>
      <c r="BR89" s="7"/>
      <c r="BT89" s="7"/>
      <c r="BV89" s="7"/>
      <c r="BX89" s="7"/>
      <c r="BZ89" s="7"/>
      <c r="CB89" s="7"/>
      <c r="CD89" s="7"/>
      <c r="CF89" s="7"/>
      <c r="CH89" s="7"/>
      <c r="CJ89" s="7"/>
      <c r="CL89" s="7"/>
      <c r="CM89" s="7"/>
      <c r="CO89" s="7"/>
      <c r="CQ89" s="7"/>
      <c r="CS89" s="7"/>
      <c r="CU89" s="7"/>
      <c r="CW89" s="7"/>
      <c r="CY89" s="7"/>
      <c r="DA89" s="7"/>
      <c r="DC89" s="7"/>
      <c r="DE89" s="7"/>
      <c r="DG89" s="7"/>
      <c r="DI89" s="7"/>
      <c r="DK89" s="7"/>
      <c r="DL89" s="7"/>
      <c r="DN89" s="7"/>
      <c r="DP89" s="7"/>
      <c r="DR89" s="7"/>
      <c r="DT89" s="7"/>
      <c r="DV89" s="7"/>
      <c r="DX89" s="7"/>
      <c r="DY89" s="7"/>
      <c r="EA89" s="7"/>
      <c r="EC89" s="7"/>
      <c r="EE89" s="7"/>
      <c r="EG89" s="7"/>
      <c r="EI89" s="7"/>
      <c r="EK89" s="7"/>
      <c r="EM89" s="7"/>
      <c r="EO89" s="7"/>
      <c r="EQ89" s="7"/>
      <c r="ES89" s="7"/>
      <c r="EU89" s="7"/>
      <c r="EY89" s="7"/>
      <c r="FA89" s="7"/>
      <c r="FB89" s="7"/>
      <c r="FD89" s="7"/>
      <c r="FE89" s="7"/>
      <c r="FG89" s="7"/>
      <c r="FI89" s="7"/>
      <c r="FJ89" s="7"/>
      <c r="FL89" s="7"/>
      <c r="FN89" s="7"/>
      <c r="FP89" s="7"/>
      <c r="FR89" s="7"/>
      <c r="FT89" s="7"/>
      <c r="FV89" s="7"/>
      <c r="FX89" s="7"/>
      <c r="FZ89" s="7"/>
      <c r="GB89" s="7"/>
    </row>
    <row r="90" spans="1:184" x14ac:dyDescent="0.2">
      <c r="B90" s="166"/>
      <c r="C90" s="166"/>
      <c r="D90" s="166"/>
      <c r="E90" s="7"/>
      <c r="G90" s="7"/>
      <c r="I90" s="7"/>
      <c r="K90" s="7"/>
      <c r="M90" s="7"/>
      <c r="N90" s="7"/>
      <c r="P90" s="7"/>
      <c r="R90" s="7"/>
      <c r="T90" s="7"/>
      <c r="V90" s="7"/>
      <c r="X90" s="7"/>
      <c r="Z90" s="7"/>
      <c r="AB90" s="7"/>
      <c r="AD90" s="7"/>
      <c r="AF90" s="7"/>
      <c r="AH90" s="7"/>
      <c r="AJ90" s="7"/>
      <c r="AL90" s="7"/>
      <c r="AN90" s="7"/>
      <c r="AO90" s="7"/>
      <c r="AQ90" s="7"/>
      <c r="AR90" s="7"/>
      <c r="AS90" s="7"/>
      <c r="AT90" s="7"/>
      <c r="AU90" s="7"/>
      <c r="AV90" s="7"/>
      <c r="AW90" s="7"/>
      <c r="AX90" s="7"/>
      <c r="AZ90" s="7"/>
      <c r="BB90" s="7"/>
      <c r="BC90" s="7"/>
      <c r="BD90" s="7"/>
      <c r="BF90" s="7"/>
      <c r="BH90" s="7"/>
      <c r="BJ90" s="7"/>
      <c r="BL90" s="7"/>
      <c r="BN90" s="7"/>
      <c r="BP90" s="7"/>
      <c r="BR90" s="7"/>
      <c r="BT90" s="7"/>
      <c r="BV90" s="7"/>
      <c r="BX90" s="7"/>
      <c r="BZ90" s="7"/>
      <c r="CB90" s="7"/>
      <c r="CD90" s="7"/>
      <c r="CF90" s="7"/>
      <c r="CH90" s="7"/>
      <c r="CJ90" s="7"/>
      <c r="CL90" s="7"/>
      <c r="CM90" s="7"/>
      <c r="CO90" s="7"/>
      <c r="CQ90" s="7"/>
      <c r="CS90" s="7"/>
      <c r="CU90" s="7"/>
      <c r="CW90" s="7"/>
      <c r="CY90" s="7"/>
      <c r="DA90" s="7"/>
      <c r="DC90" s="7"/>
      <c r="DE90" s="7"/>
      <c r="DG90" s="7"/>
      <c r="DI90" s="7"/>
      <c r="DK90" s="7"/>
      <c r="DL90" s="7"/>
      <c r="DN90" s="7"/>
      <c r="DP90" s="7"/>
      <c r="DR90" s="7"/>
      <c r="DT90" s="7"/>
      <c r="DV90" s="7"/>
      <c r="DX90" s="7"/>
      <c r="DY90" s="7"/>
      <c r="EA90" s="7"/>
      <c r="EC90" s="7"/>
      <c r="EE90" s="7"/>
      <c r="EG90" s="7"/>
      <c r="EI90" s="7"/>
      <c r="EK90" s="7"/>
      <c r="EM90" s="7"/>
      <c r="EO90" s="7"/>
      <c r="EQ90" s="7"/>
      <c r="ES90" s="7"/>
      <c r="EU90" s="7"/>
      <c r="EY90" s="7"/>
      <c r="FA90" s="7"/>
      <c r="FB90" s="7"/>
      <c r="FD90" s="7"/>
      <c r="FE90" s="7"/>
      <c r="FG90" s="7"/>
      <c r="FI90" s="7"/>
      <c r="FJ90" s="7"/>
      <c r="FL90" s="7"/>
      <c r="FN90" s="7"/>
      <c r="FP90" s="7"/>
      <c r="FR90" s="7"/>
      <c r="FT90" s="7"/>
      <c r="FV90" s="7"/>
      <c r="FX90" s="7"/>
      <c r="FZ90" s="7"/>
      <c r="GB90" s="7"/>
    </row>
    <row r="91" spans="1:184" x14ac:dyDescent="0.2">
      <c r="B91" s="166"/>
      <c r="C91" s="166"/>
      <c r="D91" s="166"/>
      <c r="E91" s="7"/>
      <c r="G91" s="7"/>
      <c r="I91" s="7"/>
      <c r="K91" s="7"/>
      <c r="M91" s="7"/>
      <c r="N91" s="7"/>
      <c r="P91" s="7"/>
      <c r="R91" s="7"/>
      <c r="T91" s="7"/>
      <c r="V91" s="7"/>
      <c r="X91" s="7"/>
      <c r="Z91" s="7"/>
      <c r="AB91" s="7"/>
      <c r="AD91" s="7"/>
      <c r="AF91" s="7"/>
      <c r="AH91" s="7"/>
      <c r="AJ91" s="7"/>
      <c r="AL91" s="7"/>
      <c r="AN91" s="7"/>
      <c r="AO91" s="7"/>
      <c r="AQ91" s="7"/>
      <c r="AR91" s="7"/>
      <c r="AS91" s="7"/>
      <c r="AT91" s="7"/>
      <c r="AU91" s="7"/>
      <c r="AV91" s="7"/>
      <c r="AW91" s="7"/>
      <c r="AX91" s="7"/>
      <c r="AZ91" s="7"/>
      <c r="BB91" s="7"/>
      <c r="BC91" s="7"/>
      <c r="BD91" s="7"/>
      <c r="BF91" s="7"/>
      <c r="BH91" s="7"/>
      <c r="BJ91" s="7"/>
      <c r="BL91" s="7"/>
      <c r="BN91" s="7"/>
      <c r="BP91" s="7"/>
      <c r="BR91" s="7"/>
      <c r="BT91" s="7"/>
      <c r="BV91" s="7"/>
      <c r="BX91" s="7"/>
      <c r="BZ91" s="7"/>
      <c r="CB91" s="7"/>
      <c r="CD91" s="7"/>
      <c r="CF91" s="7"/>
      <c r="CH91" s="7"/>
      <c r="CJ91" s="7"/>
      <c r="CL91" s="7"/>
      <c r="CM91" s="7"/>
      <c r="CO91" s="7"/>
      <c r="CQ91" s="7"/>
      <c r="CS91" s="7"/>
      <c r="CU91" s="7"/>
      <c r="CW91" s="7"/>
      <c r="CY91" s="7"/>
      <c r="DA91" s="7"/>
      <c r="DC91" s="7"/>
      <c r="DE91" s="7"/>
      <c r="DG91" s="7"/>
      <c r="DI91" s="7"/>
      <c r="DK91" s="7"/>
      <c r="DL91" s="7"/>
      <c r="DN91" s="7"/>
      <c r="DP91" s="7"/>
      <c r="DR91" s="7"/>
      <c r="DT91" s="7"/>
      <c r="DV91" s="7"/>
      <c r="DX91" s="7"/>
      <c r="DY91" s="7"/>
      <c r="EA91" s="7"/>
      <c r="EC91" s="7"/>
      <c r="EE91" s="7"/>
      <c r="EG91" s="7"/>
      <c r="EI91" s="7"/>
      <c r="EK91" s="7"/>
      <c r="EM91" s="7"/>
      <c r="EO91" s="7"/>
      <c r="EQ91" s="7"/>
      <c r="ES91" s="7"/>
      <c r="EU91" s="7"/>
      <c r="EY91" s="7"/>
      <c r="FA91" s="7"/>
      <c r="FB91" s="7"/>
      <c r="FD91" s="7"/>
      <c r="FE91" s="7"/>
      <c r="FG91" s="7"/>
      <c r="FI91" s="7"/>
      <c r="FJ91" s="7"/>
      <c r="FL91" s="7"/>
      <c r="FN91" s="7"/>
      <c r="FP91" s="7"/>
      <c r="FR91" s="7"/>
      <c r="FT91" s="7"/>
      <c r="FV91" s="7"/>
      <c r="FX91" s="7"/>
      <c r="FZ91" s="7"/>
      <c r="GB91" s="7"/>
    </row>
    <row r="92" spans="1:184" x14ac:dyDescent="0.2">
      <c r="B92" s="166"/>
      <c r="C92" s="166"/>
      <c r="D92" s="166"/>
      <c r="E92" s="7"/>
      <c r="G92" s="7"/>
      <c r="I92" s="7"/>
      <c r="K92" s="7"/>
      <c r="M92" s="7"/>
      <c r="N92" s="7"/>
      <c r="P92" s="7"/>
      <c r="R92" s="7"/>
      <c r="T92" s="7"/>
      <c r="V92" s="7"/>
      <c r="X92" s="7"/>
      <c r="Z92" s="7"/>
      <c r="AB92" s="7"/>
      <c r="AD92" s="7"/>
      <c r="AF92" s="7"/>
      <c r="AH92" s="7"/>
      <c r="AJ92" s="7"/>
      <c r="AL92" s="7"/>
      <c r="AN92" s="7"/>
      <c r="AO92" s="7"/>
      <c r="AQ92" s="7"/>
      <c r="AR92" s="7"/>
      <c r="AS92" s="7"/>
      <c r="AT92" s="7"/>
      <c r="AU92" s="7"/>
      <c r="AV92" s="7"/>
      <c r="AW92" s="7"/>
      <c r="AX92" s="7"/>
      <c r="AZ92" s="7"/>
      <c r="BB92" s="7"/>
      <c r="BC92" s="7"/>
      <c r="BD92" s="7"/>
      <c r="BF92" s="7"/>
      <c r="BH92" s="7"/>
      <c r="BJ92" s="7"/>
      <c r="BL92" s="7"/>
      <c r="BN92" s="7"/>
      <c r="BP92" s="7"/>
      <c r="BR92" s="7"/>
      <c r="BT92" s="7"/>
      <c r="BV92" s="7"/>
      <c r="BX92" s="7"/>
      <c r="BZ92" s="7"/>
      <c r="CB92" s="7"/>
      <c r="CD92" s="7"/>
      <c r="CF92" s="7"/>
      <c r="CH92" s="7"/>
      <c r="CJ92" s="7"/>
      <c r="CL92" s="7"/>
      <c r="CM92" s="7"/>
      <c r="CO92" s="7"/>
      <c r="CQ92" s="7"/>
      <c r="CS92" s="7"/>
      <c r="CU92" s="7"/>
      <c r="CW92" s="7"/>
      <c r="CY92" s="7"/>
      <c r="DA92" s="7"/>
      <c r="DC92" s="7"/>
      <c r="DE92" s="7"/>
      <c r="DG92" s="7"/>
      <c r="DI92" s="7"/>
      <c r="DK92" s="7"/>
      <c r="DL92" s="7"/>
      <c r="DN92" s="7"/>
      <c r="DP92" s="7"/>
      <c r="DR92" s="7"/>
      <c r="DT92" s="7"/>
      <c r="DV92" s="7"/>
      <c r="DX92" s="7"/>
      <c r="DY92" s="7"/>
      <c r="EA92" s="7"/>
      <c r="EC92" s="7"/>
      <c r="EE92" s="7"/>
      <c r="EG92" s="7"/>
      <c r="EI92" s="7"/>
      <c r="EK92" s="7"/>
      <c r="EM92" s="7"/>
      <c r="EO92" s="7"/>
      <c r="EQ92" s="7"/>
      <c r="ES92" s="7"/>
      <c r="EU92" s="7"/>
      <c r="EY92" s="7"/>
      <c r="FA92" s="7"/>
      <c r="FB92" s="7"/>
      <c r="FD92" s="7"/>
      <c r="FE92" s="7"/>
      <c r="FG92" s="7"/>
      <c r="FI92" s="7"/>
      <c r="FJ92" s="7"/>
      <c r="FL92" s="7"/>
      <c r="FN92" s="7"/>
      <c r="FP92" s="7"/>
      <c r="FR92" s="7"/>
      <c r="FT92" s="7"/>
      <c r="FV92" s="7"/>
      <c r="FX92" s="7"/>
      <c r="FZ92" s="7"/>
      <c r="GB92" s="7"/>
    </row>
    <row r="93" spans="1:184" x14ac:dyDescent="0.2">
      <c r="B93" s="166"/>
      <c r="C93" s="166"/>
      <c r="D93" s="166"/>
      <c r="E93" s="7"/>
      <c r="G93" s="7"/>
      <c r="I93" s="7"/>
      <c r="K93" s="7"/>
      <c r="M93" s="7"/>
      <c r="N93" s="7"/>
      <c r="P93" s="7"/>
      <c r="R93" s="7"/>
      <c r="T93" s="7"/>
      <c r="V93" s="7"/>
      <c r="X93" s="7"/>
      <c r="Z93" s="7"/>
      <c r="AB93" s="7"/>
      <c r="AD93" s="7"/>
      <c r="AF93" s="7"/>
      <c r="AH93" s="7"/>
      <c r="AJ93" s="7"/>
      <c r="AL93" s="7"/>
      <c r="AN93" s="7"/>
      <c r="AO93" s="7"/>
      <c r="AQ93" s="7"/>
      <c r="AR93" s="7"/>
      <c r="AS93" s="7"/>
      <c r="AT93" s="7"/>
      <c r="AU93" s="7"/>
      <c r="AV93" s="7"/>
      <c r="AW93" s="7"/>
      <c r="AX93" s="7"/>
      <c r="AZ93" s="7"/>
      <c r="BB93" s="7"/>
      <c r="BC93" s="7"/>
      <c r="BD93" s="7"/>
      <c r="BF93" s="7"/>
      <c r="BH93" s="7"/>
      <c r="BJ93" s="7"/>
      <c r="BL93" s="7"/>
      <c r="BN93" s="7"/>
      <c r="BP93" s="7"/>
      <c r="BR93" s="7"/>
      <c r="BT93" s="7"/>
      <c r="BV93" s="7"/>
      <c r="BX93" s="7"/>
      <c r="BZ93" s="7"/>
      <c r="CB93" s="7"/>
      <c r="CD93" s="7"/>
      <c r="CF93" s="7"/>
      <c r="CH93" s="7"/>
      <c r="CJ93" s="7"/>
      <c r="CL93" s="7"/>
      <c r="CM93" s="7"/>
      <c r="CO93" s="7"/>
      <c r="CQ93" s="7"/>
      <c r="CS93" s="7"/>
      <c r="CU93" s="7"/>
      <c r="CW93" s="7"/>
      <c r="CY93" s="7"/>
      <c r="DA93" s="7"/>
      <c r="DC93" s="7"/>
      <c r="DE93" s="7"/>
      <c r="DG93" s="7"/>
      <c r="DI93" s="7"/>
      <c r="DK93" s="7"/>
      <c r="DL93" s="7"/>
      <c r="DN93" s="7"/>
      <c r="DP93" s="7"/>
      <c r="DR93" s="7"/>
      <c r="DT93" s="7"/>
      <c r="DV93" s="7"/>
      <c r="DX93" s="7"/>
      <c r="DY93" s="7"/>
      <c r="EA93" s="7"/>
      <c r="EC93" s="7"/>
      <c r="EE93" s="7"/>
      <c r="EG93" s="7"/>
      <c r="EI93" s="7"/>
      <c r="EK93" s="7"/>
      <c r="EM93" s="7"/>
      <c r="EO93" s="7"/>
      <c r="EQ93" s="7"/>
      <c r="ES93" s="7"/>
      <c r="EU93" s="7"/>
      <c r="EY93" s="7"/>
      <c r="FA93" s="7"/>
      <c r="FB93" s="7"/>
      <c r="FD93" s="7"/>
      <c r="FE93" s="7"/>
      <c r="FG93" s="7"/>
      <c r="FI93" s="7"/>
      <c r="FJ93" s="7"/>
      <c r="FL93" s="7"/>
      <c r="FN93" s="7"/>
      <c r="FP93" s="7"/>
      <c r="FR93" s="7"/>
      <c r="FT93" s="7"/>
      <c r="FV93" s="7"/>
      <c r="FX93" s="7"/>
      <c r="FZ93" s="7"/>
      <c r="GB93" s="7"/>
    </row>
    <row r="94" spans="1:184" x14ac:dyDescent="0.2">
      <c r="B94" s="166"/>
      <c r="C94" s="166"/>
      <c r="D94" s="166"/>
      <c r="E94" s="7"/>
      <c r="G94" s="7"/>
      <c r="I94" s="7"/>
      <c r="K94" s="7"/>
      <c r="M94" s="7"/>
      <c r="N94" s="7"/>
      <c r="P94" s="7"/>
      <c r="R94" s="7"/>
      <c r="T94" s="7"/>
      <c r="V94" s="7"/>
      <c r="X94" s="7"/>
      <c r="Z94" s="7"/>
      <c r="AB94" s="7"/>
      <c r="AD94" s="7"/>
      <c r="AF94" s="7"/>
      <c r="AH94" s="7"/>
      <c r="AJ94" s="7"/>
      <c r="AL94" s="7"/>
      <c r="AN94" s="7"/>
      <c r="AO94" s="7"/>
      <c r="AQ94" s="7"/>
      <c r="AR94" s="7"/>
      <c r="AS94" s="7"/>
      <c r="AT94" s="7"/>
      <c r="AU94" s="7"/>
      <c r="AV94" s="7"/>
      <c r="AW94" s="7"/>
      <c r="AX94" s="7"/>
      <c r="AZ94" s="7"/>
      <c r="BB94" s="7"/>
      <c r="BC94" s="7"/>
      <c r="BD94" s="7"/>
      <c r="BF94" s="7"/>
      <c r="BH94" s="7"/>
      <c r="BJ94" s="7"/>
      <c r="BL94" s="7"/>
      <c r="BN94" s="7"/>
      <c r="BP94" s="7"/>
      <c r="BR94" s="7"/>
      <c r="BT94" s="7"/>
      <c r="BV94" s="7"/>
      <c r="BX94" s="7"/>
      <c r="BZ94" s="7"/>
      <c r="CB94" s="7"/>
      <c r="CD94" s="7"/>
      <c r="CF94" s="7"/>
      <c r="CH94" s="7"/>
      <c r="CJ94" s="7"/>
      <c r="CL94" s="7"/>
      <c r="CM94" s="7"/>
      <c r="CO94" s="7"/>
      <c r="CQ94" s="7"/>
      <c r="CS94" s="7"/>
      <c r="CU94" s="7"/>
      <c r="CW94" s="7"/>
      <c r="CY94" s="7"/>
      <c r="DA94" s="7"/>
      <c r="DC94" s="7"/>
      <c r="DE94" s="7"/>
      <c r="DG94" s="7"/>
      <c r="DI94" s="7"/>
      <c r="DK94" s="7"/>
      <c r="DL94" s="7"/>
      <c r="DN94" s="7"/>
      <c r="DP94" s="7"/>
      <c r="DR94" s="7"/>
      <c r="DT94" s="7"/>
      <c r="DV94" s="7"/>
      <c r="DX94" s="7"/>
      <c r="DY94" s="7"/>
      <c r="EA94" s="7"/>
      <c r="EC94" s="7"/>
      <c r="EE94" s="7"/>
      <c r="EG94" s="7"/>
      <c r="EI94" s="7"/>
      <c r="EK94" s="7"/>
      <c r="EM94" s="7"/>
      <c r="EO94" s="7"/>
      <c r="EQ94" s="7"/>
      <c r="ES94" s="7"/>
      <c r="EU94" s="7"/>
      <c r="EY94" s="7"/>
      <c r="FA94" s="7"/>
      <c r="FB94" s="7"/>
      <c r="FD94" s="7"/>
      <c r="FE94" s="7"/>
      <c r="FG94" s="7"/>
      <c r="FI94" s="7"/>
      <c r="FJ94" s="7"/>
      <c r="FL94" s="7"/>
      <c r="FN94" s="7"/>
      <c r="FP94" s="7"/>
      <c r="FR94" s="7"/>
      <c r="FT94" s="7"/>
      <c r="FV94" s="7"/>
      <c r="FX94" s="7"/>
      <c r="FZ94" s="7"/>
      <c r="GB94" s="7"/>
    </row>
    <row r="95" spans="1:184" x14ac:dyDescent="0.2">
      <c r="B95" s="166"/>
      <c r="C95" s="166"/>
      <c r="D95" s="166"/>
      <c r="E95" s="7"/>
      <c r="G95" s="7"/>
      <c r="I95" s="7"/>
      <c r="K95" s="7"/>
      <c r="M95" s="7"/>
      <c r="N95" s="7"/>
      <c r="P95" s="7"/>
      <c r="R95" s="7"/>
      <c r="T95" s="7"/>
      <c r="V95" s="7"/>
      <c r="X95" s="7"/>
      <c r="Z95" s="7"/>
      <c r="AB95" s="7"/>
      <c r="AD95" s="7"/>
      <c r="AF95" s="7"/>
      <c r="AH95" s="7"/>
      <c r="AJ95" s="7"/>
      <c r="AL95" s="7"/>
      <c r="AN95" s="7"/>
      <c r="AO95" s="7"/>
      <c r="AQ95" s="7"/>
      <c r="AR95" s="7"/>
      <c r="AS95" s="7"/>
      <c r="AT95" s="7"/>
      <c r="AU95" s="7"/>
      <c r="AV95" s="7"/>
      <c r="AW95" s="7"/>
      <c r="AX95" s="7"/>
      <c r="AZ95" s="7"/>
      <c r="BB95" s="7"/>
      <c r="BC95" s="7"/>
      <c r="BD95" s="7"/>
      <c r="BF95" s="7"/>
      <c r="BH95" s="7"/>
      <c r="BJ95" s="7"/>
      <c r="BL95" s="7"/>
      <c r="BN95" s="7"/>
      <c r="BP95" s="7"/>
      <c r="BR95" s="7"/>
      <c r="BT95" s="7"/>
      <c r="BV95" s="7"/>
      <c r="BX95" s="7"/>
      <c r="BZ95" s="7"/>
      <c r="CB95" s="7"/>
      <c r="CD95" s="7"/>
      <c r="CF95" s="7"/>
      <c r="CH95" s="7"/>
      <c r="CJ95" s="7"/>
      <c r="CL95" s="7"/>
      <c r="CM95" s="7"/>
      <c r="CO95" s="7"/>
      <c r="CQ95" s="7"/>
      <c r="CS95" s="7"/>
      <c r="CU95" s="7"/>
      <c r="CW95" s="7"/>
      <c r="CY95" s="7"/>
      <c r="DA95" s="7"/>
      <c r="DC95" s="7"/>
      <c r="DE95" s="7"/>
      <c r="DG95" s="7"/>
      <c r="DI95" s="7"/>
      <c r="DK95" s="7"/>
      <c r="DL95" s="7"/>
      <c r="DN95" s="7"/>
      <c r="DP95" s="7"/>
      <c r="DR95" s="7"/>
      <c r="DT95" s="7"/>
      <c r="DV95" s="7"/>
      <c r="DX95" s="7"/>
      <c r="DY95" s="7"/>
      <c r="EA95" s="7"/>
      <c r="EC95" s="7"/>
      <c r="EE95" s="7"/>
      <c r="EG95" s="7"/>
      <c r="EI95" s="7"/>
      <c r="EK95" s="7"/>
      <c r="EM95" s="7"/>
      <c r="EO95" s="7"/>
      <c r="EQ95" s="7"/>
      <c r="ES95" s="7"/>
      <c r="EU95" s="7"/>
      <c r="EY95" s="7"/>
      <c r="FA95" s="7"/>
      <c r="FB95" s="7"/>
      <c r="FD95" s="7"/>
      <c r="FE95" s="7"/>
      <c r="FG95" s="7"/>
      <c r="FI95" s="7"/>
      <c r="FJ95" s="7"/>
      <c r="FL95" s="7"/>
      <c r="FN95" s="7"/>
      <c r="FP95" s="7"/>
      <c r="FR95" s="7"/>
      <c r="FT95" s="7"/>
      <c r="FV95" s="7"/>
      <c r="FX95" s="7"/>
      <c r="FZ95" s="7"/>
      <c r="GB95" s="7"/>
    </row>
    <row r="96" spans="1:184" x14ac:dyDescent="0.2">
      <c r="B96" s="166"/>
      <c r="C96" s="166"/>
      <c r="D96" s="166"/>
      <c r="E96" s="7"/>
      <c r="G96" s="7"/>
      <c r="I96" s="7"/>
      <c r="K96" s="7"/>
      <c r="M96" s="7"/>
      <c r="N96" s="7"/>
      <c r="P96" s="7"/>
      <c r="R96" s="7"/>
      <c r="T96" s="7"/>
      <c r="V96" s="7"/>
      <c r="X96" s="7"/>
      <c r="Z96" s="7"/>
      <c r="AB96" s="7"/>
      <c r="AD96" s="7"/>
      <c r="AF96" s="7"/>
      <c r="AH96" s="7"/>
      <c r="AJ96" s="7"/>
      <c r="AL96" s="7"/>
      <c r="AN96" s="7"/>
      <c r="AO96" s="7"/>
      <c r="AQ96" s="7"/>
      <c r="AR96" s="7"/>
      <c r="AS96" s="7"/>
      <c r="AT96" s="7"/>
      <c r="AU96" s="7"/>
      <c r="AV96" s="7"/>
      <c r="AW96" s="7"/>
      <c r="AX96" s="7"/>
      <c r="AZ96" s="7"/>
      <c r="BB96" s="7"/>
      <c r="BC96" s="7"/>
      <c r="BD96" s="7"/>
      <c r="BF96" s="7"/>
      <c r="BH96" s="7"/>
      <c r="BJ96" s="7"/>
      <c r="BL96" s="7"/>
      <c r="BN96" s="7"/>
      <c r="BP96" s="7"/>
      <c r="BR96" s="7"/>
      <c r="BT96" s="7"/>
      <c r="BV96" s="7"/>
      <c r="BX96" s="7"/>
      <c r="BZ96" s="7"/>
      <c r="CB96" s="7"/>
      <c r="CD96" s="7"/>
      <c r="CF96" s="7"/>
      <c r="CH96" s="7"/>
      <c r="CJ96" s="7"/>
      <c r="CL96" s="7"/>
      <c r="CM96" s="7"/>
      <c r="CO96" s="7"/>
      <c r="CQ96" s="7"/>
      <c r="CS96" s="7"/>
      <c r="CU96" s="7"/>
      <c r="CW96" s="7"/>
      <c r="CY96" s="7"/>
      <c r="DA96" s="7"/>
      <c r="DC96" s="7"/>
      <c r="DE96" s="7"/>
      <c r="DG96" s="7"/>
      <c r="DI96" s="7"/>
      <c r="DK96" s="7"/>
      <c r="DL96" s="7"/>
      <c r="DN96" s="7"/>
      <c r="DP96" s="7"/>
      <c r="DR96" s="7"/>
      <c r="DT96" s="7"/>
      <c r="DV96" s="7"/>
      <c r="DX96" s="7"/>
      <c r="DY96" s="7"/>
      <c r="EA96" s="7"/>
      <c r="EC96" s="7"/>
      <c r="EE96" s="7"/>
      <c r="EG96" s="7"/>
      <c r="EI96" s="7"/>
      <c r="EK96" s="7"/>
      <c r="EM96" s="7"/>
      <c r="EO96" s="7"/>
      <c r="EQ96" s="7"/>
      <c r="ES96" s="7"/>
      <c r="EU96" s="7"/>
      <c r="EY96" s="7"/>
      <c r="FA96" s="7"/>
      <c r="FB96" s="7"/>
      <c r="FD96" s="7"/>
      <c r="FE96" s="7"/>
      <c r="FG96" s="7"/>
      <c r="FI96" s="7"/>
      <c r="FJ96" s="7"/>
      <c r="FL96" s="7"/>
      <c r="FN96" s="7"/>
      <c r="FP96" s="7"/>
      <c r="FR96" s="7"/>
      <c r="FT96" s="7"/>
      <c r="FV96" s="7"/>
      <c r="FX96" s="7"/>
      <c r="FZ96" s="7"/>
      <c r="GB96" s="7"/>
    </row>
    <row r="97" spans="5:184" s="166" customFormat="1" x14ac:dyDescent="0.2">
      <c r="E97" s="7"/>
      <c r="G97" s="7"/>
      <c r="I97" s="7"/>
      <c r="K97" s="7"/>
      <c r="M97" s="7"/>
      <c r="N97" s="7"/>
      <c r="P97" s="7"/>
      <c r="R97" s="7"/>
      <c r="T97" s="7"/>
      <c r="V97" s="7"/>
      <c r="X97" s="7"/>
      <c r="Z97" s="7"/>
      <c r="AB97" s="7"/>
      <c r="AD97" s="7"/>
      <c r="AF97" s="7"/>
      <c r="AH97" s="7"/>
      <c r="AJ97" s="7"/>
      <c r="AL97" s="7"/>
      <c r="AN97" s="7"/>
      <c r="AO97" s="7"/>
      <c r="AQ97" s="7"/>
      <c r="AR97" s="7"/>
      <c r="AS97" s="7"/>
      <c r="AT97" s="7"/>
      <c r="AU97" s="7"/>
      <c r="AV97" s="7"/>
      <c r="AW97" s="7"/>
      <c r="AX97" s="7"/>
      <c r="AZ97" s="7"/>
      <c r="BB97" s="7"/>
      <c r="BC97" s="7"/>
      <c r="BD97" s="7"/>
      <c r="BF97" s="7"/>
      <c r="BH97" s="7"/>
      <c r="BJ97" s="7"/>
      <c r="BL97" s="7"/>
      <c r="BN97" s="7"/>
      <c r="BP97" s="7"/>
      <c r="BR97" s="7"/>
      <c r="BT97" s="7"/>
      <c r="BV97" s="7"/>
      <c r="BX97" s="7"/>
      <c r="BZ97" s="7"/>
      <c r="CB97" s="7"/>
      <c r="CD97" s="7"/>
      <c r="CF97" s="7"/>
      <c r="CH97" s="7"/>
      <c r="CJ97" s="7"/>
      <c r="CL97" s="7"/>
      <c r="CM97" s="7"/>
      <c r="CO97" s="7"/>
      <c r="CQ97" s="7"/>
      <c r="CS97" s="7"/>
      <c r="CU97" s="7"/>
      <c r="CW97" s="7"/>
      <c r="CY97" s="7"/>
      <c r="DA97" s="7"/>
      <c r="DC97" s="7"/>
      <c r="DE97" s="7"/>
      <c r="DG97" s="7"/>
      <c r="DI97" s="7"/>
      <c r="DK97" s="7"/>
      <c r="DL97" s="7"/>
      <c r="DM97" s="7"/>
      <c r="DN97" s="7"/>
      <c r="DP97" s="7"/>
      <c r="DR97" s="7"/>
      <c r="DT97" s="7"/>
      <c r="DV97" s="7"/>
      <c r="DX97" s="7"/>
      <c r="DY97" s="7"/>
      <c r="EA97" s="7"/>
      <c r="EC97" s="7"/>
      <c r="EE97" s="7"/>
      <c r="EG97" s="7"/>
      <c r="EI97" s="7"/>
      <c r="EK97" s="7"/>
      <c r="EM97" s="7"/>
      <c r="EO97" s="7"/>
      <c r="EQ97" s="7"/>
      <c r="ES97" s="7"/>
      <c r="EU97" s="7"/>
      <c r="EY97" s="7"/>
      <c r="FA97" s="7"/>
      <c r="FB97" s="7"/>
      <c r="FD97" s="7"/>
      <c r="FE97" s="7"/>
      <c r="FG97" s="7"/>
      <c r="FI97" s="7"/>
      <c r="FJ97" s="7"/>
      <c r="FL97" s="7"/>
      <c r="FN97" s="7"/>
      <c r="FP97" s="7"/>
      <c r="FR97" s="7"/>
      <c r="FT97" s="7"/>
      <c r="FV97" s="7"/>
      <c r="FX97" s="7"/>
      <c r="FZ97" s="7"/>
      <c r="GB97" s="7"/>
    </row>
    <row r="98" spans="5:184" s="166" customFormat="1" x14ac:dyDescent="0.2">
      <c r="E98" s="7"/>
      <c r="G98" s="7"/>
      <c r="I98" s="7"/>
      <c r="K98" s="7"/>
      <c r="M98" s="7"/>
      <c r="N98" s="7"/>
      <c r="P98" s="7"/>
      <c r="R98" s="7"/>
      <c r="T98" s="7"/>
      <c r="V98" s="7"/>
      <c r="X98" s="7"/>
      <c r="Z98" s="7"/>
      <c r="AB98" s="7"/>
      <c r="AD98" s="7"/>
      <c r="AF98" s="7"/>
      <c r="AH98" s="7"/>
      <c r="AJ98" s="7"/>
      <c r="AL98" s="7"/>
      <c r="AN98" s="7"/>
      <c r="AO98" s="7"/>
      <c r="AQ98" s="7"/>
      <c r="AR98" s="7"/>
      <c r="AS98" s="7"/>
      <c r="AT98" s="7"/>
      <c r="AU98" s="7"/>
      <c r="AV98" s="7"/>
      <c r="AW98" s="7"/>
      <c r="AX98" s="7"/>
      <c r="AZ98" s="7"/>
      <c r="BB98" s="7"/>
      <c r="BC98" s="7"/>
      <c r="BD98" s="7"/>
      <c r="BF98" s="7"/>
      <c r="BH98" s="7"/>
      <c r="BJ98" s="7"/>
      <c r="BL98" s="7"/>
      <c r="BN98" s="7"/>
      <c r="BP98" s="7"/>
      <c r="BR98" s="7"/>
      <c r="BT98" s="7"/>
      <c r="BV98" s="7"/>
      <c r="BX98" s="7"/>
      <c r="BZ98" s="7"/>
      <c r="CB98" s="7"/>
      <c r="CD98" s="7"/>
      <c r="CF98" s="7"/>
      <c r="CH98" s="7"/>
      <c r="CJ98" s="7"/>
      <c r="CL98" s="7"/>
      <c r="CM98" s="7"/>
      <c r="CO98" s="7"/>
      <c r="CQ98" s="7"/>
      <c r="CS98" s="7"/>
      <c r="CU98" s="7"/>
      <c r="CW98" s="7"/>
      <c r="CY98" s="7"/>
      <c r="DA98" s="7"/>
      <c r="DC98" s="7"/>
      <c r="DE98" s="7"/>
      <c r="DG98" s="7"/>
      <c r="DI98" s="7"/>
      <c r="DK98" s="7"/>
      <c r="DL98" s="7"/>
      <c r="DM98" s="7"/>
      <c r="DN98" s="7"/>
      <c r="DP98" s="7"/>
      <c r="DR98" s="7"/>
      <c r="DT98" s="7"/>
      <c r="DV98" s="7"/>
      <c r="DX98" s="7"/>
      <c r="DY98" s="7"/>
      <c r="EA98" s="7"/>
      <c r="EC98" s="7"/>
      <c r="EE98" s="7"/>
      <c r="EG98" s="7"/>
      <c r="EI98" s="7"/>
      <c r="EK98" s="7"/>
      <c r="EM98" s="7"/>
      <c r="EO98" s="7"/>
      <c r="EQ98" s="7"/>
      <c r="ES98" s="7"/>
      <c r="EU98" s="7"/>
      <c r="EY98" s="7"/>
      <c r="FA98" s="7"/>
      <c r="FB98" s="7"/>
      <c r="FD98" s="7"/>
      <c r="FE98" s="7"/>
      <c r="FG98" s="7"/>
      <c r="FI98" s="7"/>
      <c r="FJ98" s="7"/>
      <c r="FL98" s="7"/>
      <c r="FN98" s="7"/>
      <c r="FP98" s="7"/>
      <c r="FR98" s="7"/>
      <c r="FT98" s="7"/>
      <c r="FV98" s="7"/>
      <c r="FX98" s="7"/>
      <c r="FZ98" s="7"/>
      <c r="GB98" s="7"/>
    </row>
    <row r="99" spans="5:184" s="166" customFormat="1" x14ac:dyDescent="0.2">
      <c r="E99" s="7"/>
      <c r="G99" s="7"/>
      <c r="I99" s="7"/>
      <c r="K99" s="7"/>
      <c r="M99" s="7"/>
      <c r="N99" s="7"/>
      <c r="P99" s="7"/>
      <c r="R99" s="7"/>
      <c r="T99" s="7"/>
      <c r="V99" s="7"/>
      <c r="X99" s="7"/>
      <c r="Z99" s="7"/>
      <c r="AB99" s="7"/>
      <c r="AD99" s="7"/>
      <c r="AF99" s="7"/>
      <c r="AH99" s="7"/>
      <c r="AJ99" s="7"/>
      <c r="AL99" s="7"/>
      <c r="AN99" s="7"/>
      <c r="AO99" s="7"/>
      <c r="AQ99" s="7"/>
      <c r="AR99" s="7"/>
      <c r="AS99" s="7"/>
      <c r="AT99" s="7"/>
      <c r="AU99" s="7"/>
      <c r="AV99" s="7"/>
      <c r="AW99" s="7"/>
      <c r="AX99" s="7"/>
      <c r="AZ99" s="7"/>
      <c r="BB99" s="7"/>
      <c r="BC99" s="7"/>
      <c r="BD99" s="7"/>
      <c r="BF99" s="7"/>
      <c r="BH99" s="7"/>
      <c r="BJ99" s="7"/>
      <c r="BL99" s="7"/>
      <c r="BN99" s="7"/>
      <c r="BP99" s="7"/>
      <c r="BR99" s="7"/>
      <c r="BT99" s="7"/>
      <c r="BV99" s="7"/>
      <c r="BX99" s="7"/>
      <c r="BZ99" s="7"/>
      <c r="CB99" s="7"/>
      <c r="CD99" s="7"/>
      <c r="CF99" s="7"/>
      <c r="CH99" s="7"/>
      <c r="CJ99" s="7"/>
      <c r="CL99" s="7"/>
      <c r="CM99" s="7"/>
      <c r="CO99" s="7"/>
      <c r="CQ99" s="7"/>
      <c r="CS99" s="7"/>
      <c r="CU99" s="7"/>
      <c r="CW99" s="7"/>
      <c r="CY99" s="7"/>
      <c r="DA99" s="7"/>
      <c r="DC99" s="7"/>
      <c r="DE99" s="7"/>
      <c r="DG99" s="7"/>
      <c r="DI99" s="7"/>
      <c r="DK99" s="7"/>
      <c r="DL99" s="7"/>
      <c r="DM99" s="7"/>
      <c r="DN99" s="7"/>
      <c r="DP99" s="7"/>
      <c r="DR99" s="7"/>
      <c r="DT99" s="7"/>
      <c r="DV99" s="7"/>
      <c r="DX99" s="7"/>
      <c r="DY99" s="7"/>
      <c r="EA99" s="7"/>
      <c r="EC99" s="7"/>
      <c r="EE99" s="7"/>
      <c r="EG99" s="7"/>
      <c r="EI99" s="7"/>
      <c r="EK99" s="7"/>
      <c r="EM99" s="7"/>
      <c r="EO99" s="7"/>
      <c r="EQ99" s="7"/>
      <c r="ES99" s="7"/>
      <c r="EU99" s="7"/>
      <c r="EY99" s="7"/>
      <c r="FA99" s="7"/>
      <c r="FB99" s="7"/>
      <c r="FD99" s="7"/>
      <c r="FE99" s="7"/>
      <c r="FG99" s="7"/>
      <c r="FI99" s="7"/>
      <c r="FJ99" s="7"/>
      <c r="FL99" s="7"/>
      <c r="FN99" s="7"/>
      <c r="FP99" s="7"/>
      <c r="FR99" s="7"/>
      <c r="FT99" s="7"/>
      <c r="FV99" s="7"/>
      <c r="FX99" s="7"/>
      <c r="FZ99" s="7"/>
      <c r="GB99" s="7"/>
    </row>
    <row r="100" spans="5:184" s="166" customFormat="1" x14ac:dyDescent="0.2">
      <c r="E100" s="7"/>
      <c r="G100" s="7"/>
      <c r="I100" s="7"/>
      <c r="K100" s="7"/>
      <c r="M100" s="7"/>
      <c r="N100" s="7"/>
      <c r="P100" s="7"/>
      <c r="R100" s="7"/>
      <c r="T100" s="7"/>
      <c r="V100" s="7"/>
      <c r="X100" s="7"/>
      <c r="Z100" s="7"/>
      <c r="AB100" s="7"/>
      <c r="AD100" s="7"/>
      <c r="AF100" s="7"/>
      <c r="AH100" s="7"/>
      <c r="AJ100" s="7"/>
      <c r="AL100" s="7"/>
      <c r="AN100" s="7"/>
      <c r="AO100" s="7"/>
      <c r="AQ100" s="7"/>
      <c r="AR100" s="7"/>
      <c r="AS100" s="7"/>
      <c r="AT100" s="7"/>
      <c r="AU100" s="7"/>
      <c r="AV100" s="7"/>
      <c r="AW100" s="7"/>
      <c r="AX100" s="7"/>
      <c r="AZ100" s="7"/>
      <c r="BB100" s="7"/>
      <c r="BC100" s="7"/>
      <c r="BD100" s="7"/>
      <c r="BF100" s="7"/>
      <c r="BH100" s="7"/>
      <c r="BJ100" s="7"/>
      <c r="BL100" s="7"/>
      <c r="BN100" s="7"/>
      <c r="BP100" s="7"/>
      <c r="BR100" s="7"/>
      <c r="BT100" s="7"/>
      <c r="BV100" s="7"/>
      <c r="BX100" s="7"/>
      <c r="BZ100" s="7"/>
      <c r="CB100" s="7"/>
      <c r="CD100" s="7"/>
      <c r="CF100" s="7"/>
      <c r="CH100" s="7"/>
      <c r="CJ100" s="7"/>
      <c r="CL100" s="7"/>
      <c r="CM100" s="7"/>
      <c r="CO100" s="7"/>
      <c r="CQ100" s="7"/>
      <c r="CS100" s="7"/>
      <c r="CU100" s="7"/>
      <c r="CW100" s="7"/>
      <c r="CY100" s="7"/>
      <c r="DA100" s="7"/>
      <c r="DC100" s="7"/>
      <c r="DE100" s="7"/>
      <c r="DG100" s="7"/>
      <c r="DI100" s="7"/>
      <c r="DK100" s="7"/>
      <c r="DL100" s="7"/>
      <c r="DM100" s="7"/>
      <c r="DN100" s="7"/>
      <c r="DP100" s="7"/>
      <c r="DR100" s="7"/>
      <c r="DT100" s="7"/>
      <c r="DV100" s="7"/>
      <c r="DX100" s="7"/>
      <c r="DY100" s="7"/>
      <c r="EA100" s="7"/>
      <c r="EC100" s="7"/>
      <c r="EE100" s="7"/>
      <c r="EG100" s="7"/>
      <c r="EI100" s="7"/>
      <c r="EK100" s="7"/>
      <c r="EM100" s="7"/>
      <c r="EO100" s="7"/>
      <c r="EQ100" s="7"/>
      <c r="ES100" s="7"/>
      <c r="EU100" s="7"/>
      <c r="EY100" s="7"/>
      <c r="FA100" s="7"/>
      <c r="FB100" s="7"/>
      <c r="FD100" s="7"/>
      <c r="FE100" s="7"/>
      <c r="FG100" s="7"/>
      <c r="FI100" s="7"/>
      <c r="FJ100" s="7"/>
      <c r="FL100" s="7"/>
      <c r="FN100" s="7"/>
      <c r="FP100" s="7"/>
      <c r="FR100" s="7"/>
      <c r="FT100" s="7"/>
      <c r="FV100" s="7"/>
      <c r="FX100" s="7"/>
      <c r="FZ100" s="7"/>
      <c r="GB100" s="7"/>
    </row>
    <row r="101" spans="5:184" s="166" customFormat="1" x14ac:dyDescent="0.2">
      <c r="E101" s="7"/>
      <c r="G101" s="7"/>
      <c r="I101" s="7"/>
      <c r="K101" s="7"/>
      <c r="M101" s="7"/>
      <c r="N101" s="7"/>
      <c r="P101" s="7"/>
      <c r="R101" s="7"/>
      <c r="T101" s="7"/>
      <c r="V101" s="7"/>
      <c r="X101" s="7"/>
      <c r="Z101" s="7"/>
      <c r="AB101" s="7"/>
      <c r="AD101" s="7"/>
      <c r="AF101" s="7"/>
      <c r="AH101" s="7"/>
      <c r="AJ101" s="7"/>
      <c r="AL101" s="7"/>
      <c r="AN101" s="7"/>
      <c r="AO101" s="7"/>
      <c r="AQ101" s="7"/>
      <c r="AR101" s="7"/>
      <c r="AS101" s="7"/>
      <c r="AT101" s="7"/>
      <c r="AU101" s="7"/>
      <c r="AV101" s="7"/>
      <c r="AW101" s="7"/>
      <c r="AX101" s="7"/>
      <c r="AZ101" s="7"/>
      <c r="BB101" s="7"/>
      <c r="BC101" s="7"/>
      <c r="BD101" s="7"/>
      <c r="BF101" s="7"/>
      <c r="BH101" s="7"/>
      <c r="BJ101" s="7"/>
      <c r="BL101" s="7"/>
      <c r="BN101" s="7"/>
      <c r="BP101" s="7"/>
      <c r="BR101" s="7"/>
      <c r="BT101" s="7"/>
      <c r="BV101" s="7"/>
      <c r="BX101" s="7"/>
      <c r="BZ101" s="7"/>
      <c r="CB101" s="7"/>
      <c r="CD101" s="7"/>
      <c r="CF101" s="7"/>
      <c r="CH101" s="7"/>
      <c r="CJ101" s="7"/>
      <c r="CL101" s="7"/>
      <c r="CM101" s="7"/>
      <c r="CO101" s="7"/>
      <c r="CQ101" s="7"/>
      <c r="CS101" s="7"/>
      <c r="CU101" s="7"/>
      <c r="CW101" s="7"/>
      <c r="CY101" s="7"/>
      <c r="DA101" s="7"/>
      <c r="DC101" s="7"/>
      <c r="DE101" s="7"/>
      <c r="DG101" s="7"/>
      <c r="DI101" s="7"/>
      <c r="DK101" s="7"/>
      <c r="DL101" s="7"/>
      <c r="DM101" s="7"/>
      <c r="DN101" s="7"/>
      <c r="DP101" s="7"/>
      <c r="DR101" s="7"/>
      <c r="DT101" s="7"/>
      <c r="DV101" s="7"/>
      <c r="DX101" s="7"/>
      <c r="DY101" s="7"/>
      <c r="EA101" s="7"/>
      <c r="EC101" s="7"/>
      <c r="EE101" s="7"/>
      <c r="EG101" s="7"/>
      <c r="EI101" s="7"/>
      <c r="EK101" s="7"/>
      <c r="EM101" s="7"/>
      <c r="EO101" s="7"/>
      <c r="EQ101" s="7"/>
      <c r="ES101" s="7"/>
      <c r="EU101" s="7"/>
      <c r="EY101" s="7"/>
      <c r="FA101" s="7"/>
      <c r="FB101" s="7"/>
      <c r="FD101" s="7"/>
      <c r="FE101" s="7"/>
      <c r="FG101" s="7"/>
      <c r="FI101" s="7"/>
      <c r="FJ101" s="7"/>
      <c r="FL101" s="7"/>
      <c r="FN101" s="7"/>
      <c r="FP101" s="7"/>
      <c r="FR101" s="7"/>
      <c r="FT101" s="7"/>
      <c r="FV101" s="7"/>
      <c r="FX101" s="7"/>
      <c r="FZ101" s="7"/>
      <c r="GB101" s="7"/>
    </row>
    <row r="102" spans="5:184" s="166" customFormat="1" x14ac:dyDescent="0.2">
      <c r="E102" s="7"/>
      <c r="G102" s="7"/>
      <c r="I102" s="7"/>
      <c r="K102" s="7"/>
      <c r="M102" s="7"/>
      <c r="N102" s="7"/>
      <c r="P102" s="7"/>
      <c r="R102" s="7"/>
      <c r="T102" s="7"/>
      <c r="V102" s="7"/>
      <c r="X102" s="7"/>
      <c r="Z102" s="7"/>
      <c r="AB102" s="7"/>
      <c r="AD102" s="7"/>
      <c r="AF102" s="7"/>
      <c r="AH102" s="7"/>
      <c r="AJ102" s="7"/>
      <c r="AL102" s="7"/>
      <c r="AN102" s="7"/>
      <c r="AO102" s="7"/>
      <c r="AQ102" s="7"/>
      <c r="AR102" s="7"/>
      <c r="AS102" s="7"/>
      <c r="AT102" s="7"/>
      <c r="AU102" s="7"/>
      <c r="AV102" s="7"/>
      <c r="AW102" s="7"/>
      <c r="AX102" s="7"/>
      <c r="AZ102" s="7"/>
      <c r="BB102" s="7"/>
      <c r="BC102" s="7"/>
      <c r="BD102" s="7"/>
      <c r="BF102" s="7"/>
      <c r="BH102" s="7"/>
      <c r="BJ102" s="7"/>
      <c r="BL102" s="7"/>
      <c r="BN102" s="7"/>
      <c r="BP102" s="7"/>
      <c r="BR102" s="7"/>
      <c r="BT102" s="7"/>
      <c r="BV102" s="7"/>
      <c r="BX102" s="7"/>
      <c r="BZ102" s="7"/>
      <c r="CB102" s="7"/>
      <c r="CD102" s="7"/>
      <c r="CF102" s="7"/>
      <c r="CH102" s="7"/>
      <c r="CJ102" s="7"/>
      <c r="CL102" s="7"/>
      <c r="CM102" s="7"/>
      <c r="CO102" s="7"/>
      <c r="CQ102" s="7"/>
      <c r="CS102" s="7"/>
      <c r="CU102" s="7"/>
      <c r="CW102" s="7"/>
      <c r="CY102" s="7"/>
      <c r="DA102" s="7"/>
      <c r="DC102" s="7"/>
      <c r="DE102" s="7"/>
      <c r="DG102" s="7"/>
      <c r="DI102" s="7"/>
      <c r="DK102" s="7"/>
      <c r="DL102" s="7"/>
      <c r="DM102" s="7"/>
      <c r="DN102" s="7"/>
      <c r="DP102" s="7"/>
      <c r="DR102" s="7"/>
      <c r="DT102" s="7"/>
      <c r="DV102" s="7"/>
      <c r="DX102" s="7"/>
      <c r="DY102" s="7"/>
      <c r="EA102" s="7"/>
      <c r="EC102" s="7"/>
      <c r="EE102" s="7"/>
      <c r="EG102" s="7"/>
      <c r="EI102" s="7"/>
      <c r="EK102" s="7"/>
      <c r="EM102" s="7"/>
      <c r="EO102" s="7"/>
      <c r="EQ102" s="7"/>
      <c r="ES102" s="7"/>
      <c r="EU102" s="7"/>
      <c r="EY102" s="7"/>
      <c r="FA102" s="7"/>
      <c r="FB102" s="7"/>
      <c r="FD102" s="7"/>
      <c r="FE102" s="7"/>
      <c r="FG102" s="7"/>
      <c r="FI102" s="7"/>
      <c r="FJ102" s="7"/>
      <c r="FL102" s="7"/>
      <c r="FN102" s="7"/>
      <c r="FP102" s="7"/>
      <c r="FR102" s="7"/>
      <c r="FT102" s="7"/>
      <c r="FV102" s="7"/>
      <c r="FX102" s="7"/>
      <c r="FZ102" s="7"/>
      <c r="GB102" s="7"/>
    </row>
    <row r="103" spans="5:184" s="166" customFormat="1" x14ac:dyDescent="0.2">
      <c r="E103" s="7"/>
      <c r="G103" s="7"/>
      <c r="I103" s="7"/>
      <c r="K103" s="7"/>
      <c r="M103" s="7"/>
      <c r="N103" s="7"/>
      <c r="P103" s="7"/>
      <c r="R103" s="7"/>
      <c r="T103" s="7"/>
      <c r="V103" s="7"/>
      <c r="X103" s="7"/>
      <c r="Z103" s="7"/>
      <c r="AB103" s="7"/>
      <c r="AD103" s="7"/>
      <c r="AF103" s="7"/>
      <c r="AH103" s="7"/>
      <c r="AJ103" s="7"/>
      <c r="AL103" s="7"/>
      <c r="AN103" s="7"/>
      <c r="AO103" s="7"/>
      <c r="AQ103" s="7"/>
      <c r="AR103" s="7"/>
      <c r="AS103" s="7"/>
      <c r="AT103" s="7"/>
      <c r="AU103" s="7"/>
      <c r="AV103" s="7"/>
      <c r="AW103" s="7"/>
      <c r="AX103" s="7"/>
      <c r="AZ103" s="7"/>
      <c r="BB103" s="7"/>
      <c r="BC103" s="7"/>
      <c r="BD103" s="7"/>
      <c r="BF103" s="7"/>
      <c r="BH103" s="7"/>
      <c r="BJ103" s="7"/>
      <c r="BL103" s="7"/>
      <c r="BN103" s="7"/>
      <c r="BP103" s="7"/>
      <c r="BR103" s="7"/>
      <c r="BT103" s="7"/>
      <c r="BV103" s="7"/>
      <c r="BX103" s="7"/>
      <c r="BZ103" s="7"/>
      <c r="CB103" s="7"/>
      <c r="CD103" s="7"/>
      <c r="CF103" s="7"/>
      <c r="CH103" s="7"/>
      <c r="CJ103" s="7"/>
      <c r="CL103" s="7"/>
      <c r="CM103" s="7"/>
      <c r="CO103" s="7"/>
      <c r="CQ103" s="7"/>
      <c r="CS103" s="7"/>
      <c r="CU103" s="7"/>
      <c r="CW103" s="7"/>
      <c r="CY103" s="7"/>
      <c r="DA103" s="7"/>
      <c r="DC103" s="7"/>
      <c r="DE103" s="7"/>
      <c r="DG103" s="7"/>
      <c r="DI103" s="7"/>
      <c r="DK103" s="7"/>
      <c r="DL103" s="7"/>
      <c r="DM103" s="7"/>
      <c r="DN103" s="7"/>
      <c r="DP103" s="7"/>
      <c r="DR103" s="7"/>
      <c r="DT103" s="7"/>
      <c r="DV103" s="7"/>
      <c r="DX103" s="7"/>
      <c r="DY103" s="7"/>
      <c r="EA103" s="7"/>
      <c r="EC103" s="7"/>
      <c r="EE103" s="7"/>
      <c r="EG103" s="7"/>
      <c r="EI103" s="7"/>
      <c r="EK103" s="7"/>
      <c r="EM103" s="7"/>
      <c r="EO103" s="7"/>
      <c r="EQ103" s="7"/>
      <c r="ES103" s="7"/>
      <c r="EU103" s="7"/>
      <c r="EY103" s="7"/>
      <c r="FA103" s="7"/>
      <c r="FB103" s="7"/>
      <c r="FD103" s="7"/>
      <c r="FE103" s="7"/>
      <c r="FG103" s="7"/>
      <c r="FI103" s="7"/>
      <c r="FJ103" s="7"/>
      <c r="FL103" s="7"/>
      <c r="FN103" s="7"/>
      <c r="FP103" s="7"/>
      <c r="FR103" s="7"/>
      <c r="FT103" s="7"/>
      <c r="FV103" s="7"/>
      <c r="FX103" s="7"/>
      <c r="FZ103" s="7"/>
      <c r="GB103" s="7"/>
    </row>
    <row r="104" spans="5:184" s="166" customFormat="1" x14ac:dyDescent="0.2">
      <c r="E104" s="7"/>
      <c r="G104" s="7"/>
      <c r="I104" s="7"/>
      <c r="K104" s="7"/>
      <c r="M104" s="7"/>
      <c r="N104" s="7"/>
      <c r="P104" s="7"/>
      <c r="R104" s="7"/>
      <c r="T104" s="7"/>
      <c r="V104" s="7"/>
      <c r="X104" s="7"/>
      <c r="Z104" s="7"/>
      <c r="AB104" s="7"/>
      <c r="AD104" s="7"/>
      <c r="AF104" s="7"/>
      <c r="AH104" s="7"/>
      <c r="AJ104" s="7"/>
      <c r="AL104" s="7"/>
      <c r="AN104" s="7"/>
      <c r="AO104" s="7"/>
      <c r="AQ104" s="7"/>
      <c r="AR104" s="7"/>
      <c r="AS104" s="7"/>
      <c r="AT104" s="7"/>
      <c r="AU104" s="7"/>
      <c r="AV104" s="7"/>
      <c r="AW104" s="7"/>
      <c r="AX104" s="7"/>
      <c r="AZ104" s="7"/>
      <c r="BB104" s="7"/>
      <c r="BC104" s="7"/>
      <c r="BD104" s="7"/>
      <c r="BF104" s="7"/>
      <c r="BH104" s="7"/>
      <c r="BJ104" s="7"/>
      <c r="BL104" s="7"/>
      <c r="BN104" s="7"/>
      <c r="BP104" s="7"/>
      <c r="BR104" s="7"/>
      <c r="BT104" s="7"/>
      <c r="BV104" s="7"/>
      <c r="BX104" s="7"/>
      <c r="BZ104" s="7"/>
      <c r="CB104" s="7"/>
      <c r="CD104" s="7"/>
      <c r="CF104" s="7"/>
      <c r="CH104" s="7"/>
      <c r="CJ104" s="7"/>
      <c r="CL104" s="7"/>
      <c r="CM104" s="7"/>
      <c r="CO104" s="7"/>
      <c r="CQ104" s="7"/>
      <c r="CS104" s="7"/>
      <c r="CU104" s="7"/>
      <c r="CW104" s="7"/>
      <c r="CY104" s="7"/>
      <c r="DA104" s="7"/>
      <c r="DC104" s="7"/>
      <c r="DE104" s="7"/>
      <c r="DG104" s="7"/>
      <c r="DI104" s="7"/>
      <c r="DK104" s="7"/>
      <c r="DL104" s="7"/>
      <c r="DM104" s="7"/>
      <c r="DN104" s="7"/>
      <c r="DP104" s="7"/>
      <c r="DR104" s="7"/>
      <c r="DT104" s="7"/>
      <c r="DV104" s="7"/>
      <c r="DX104" s="7"/>
      <c r="DY104" s="7"/>
      <c r="EA104" s="7"/>
      <c r="EC104" s="7"/>
      <c r="EE104" s="7"/>
      <c r="EG104" s="7"/>
      <c r="EI104" s="7"/>
      <c r="EK104" s="7"/>
      <c r="EM104" s="7"/>
      <c r="EO104" s="7"/>
      <c r="EQ104" s="7"/>
      <c r="ES104" s="7"/>
      <c r="EU104" s="7"/>
      <c r="EY104" s="7"/>
      <c r="FA104" s="7"/>
      <c r="FB104" s="7"/>
      <c r="FD104" s="7"/>
      <c r="FE104" s="7"/>
      <c r="FG104" s="7"/>
      <c r="FI104" s="7"/>
      <c r="FJ104" s="7"/>
      <c r="FL104" s="7"/>
      <c r="FN104" s="7"/>
      <c r="FP104" s="7"/>
      <c r="FR104" s="7"/>
      <c r="FT104" s="7"/>
      <c r="FV104" s="7"/>
      <c r="FX104" s="7"/>
      <c r="FZ104" s="7"/>
      <c r="GB104" s="7"/>
    </row>
    <row r="105" spans="5:184" s="166" customFormat="1" x14ac:dyDescent="0.2">
      <c r="E105" s="7"/>
      <c r="G105" s="7"/>
      <c r="I105" s="7"/>
      <c r="K105" s="7"/>
      <c r="M105" s="7"/>
      <c r="N105" s="7"/>
      <c r="P105" s="7"/>
      <c r="R105" s="7"/>
      <c r="T105" s="7"/>
      <c r="V105" s="7"/>
      <c r="X105" s="7"/>
      <c r="Z105" s="7"/>
      <c r="AB105" s="7"/>
      <c r="AD105" s="7"/>
      <c r="AF105" s="7"/>
      <c r="AH105" s="7"/>
      <c r="AJ105" s="7"/>
      <c r="AL105" s="7"/>
      <c r="AN105" s="7"/>
      <c r="AO105" s="7"/>
      <c r="AQ105" s="7"/>
      <c r="AR105" s="7"/>
      <c r="AS105" s="7"/>
      <c r="AT105" s="7"/>
      <c r="AU105" s="7"/>
      <c r="AV105" s="7"/>
      <c r="AW105" s="7"/>
      <c r="AX105" s="7"/>
      <c r="AZ105" s="7"/>
      <c r="BB105" s="7"/>
      <c r="BC105" s="7"/>
      <c r="BD105" s="7"/>
      <c r="BF105" s="7"/>
      <c r="BH105" s="7"/>
      <c r="BJ105" s="7"/>
      <c r="BL105" s="7"/>
      <c r="BN105" s="7"/>
      <c r="BP105" s="7"/>
      <c r="BR105" s="7"/>
      <c r="BT105" s="7"/>
      <c r="BV105" s="7"/>
      <c r="BX105" s="7"/>
      <c r="BZ105" s="7"/>
      <c r="CB105" s="7"/>
      <c r="CD105" s="7"/>
      <c r="CF105" s="7"/>
      <c r="CH105" s="7"/>
      <c r="CJ105" s="7"/>
      <c r="CL105" s="7"/>
      <c r="CM105" s="7"/>
      <c r="CO105" s="7"/>
      <c r="CQ105" s="7"/>
      <c r="CS105" s="7"/>
      <c r="CU105" s="7"/>
      <c r="CW105" s="7"/>
      <c r="CY105" s="7"/>
      <c r="DA105" s="7"/>
      <c r="DC105" s="7"/>
      <c r="DE105" s="7"/>
      <c r="DG105" s="7"/>
      <c r="DI105" s="7"/>
      <c r="DK105" s="7"/>
      <c r="DL105" s="7"/>
      <c r="DM105" s="7"/>
      <c r="DN105" s="7"/>
      <c r="DP105" s="7"/>
      <c r="DR105" s="7"/>
      <c r="DT105" s="7"/>
      <c r="DV105" s="7"/>
      <c r="DX105" s="7"/>
      <c r="DY105" s="7"/>
      <c r="EA105" s="7"/>
      <c r="EC105" s="7"/>
      <c r="EE105" s="7"/>
      <c r="EG105" s="7"/>
      <c r="EI105" s="7"/>
      <c r="EK105" s="7"/>
      <c r="EM105" s="7"/>
      <c r="EO105" s="7"/>
      <c r="EQ105" s="7"/>
      <c r="ES105" s="7"/>
      <c r="EU105" s="7"/>
      <c r="EY105" s="7"/>
      <c r="FA105" s="7"/>
      <c r="FB105" s="7"/>
      <c r="FD105" s="7"/>
      <c r="FE105" s="7"/>
      <c r="FG105" s="7"/>
      <c r="FI105" s="7"/>
      <c r="FJ105" s="7"/>
      <c r="FL105" s="7"/>
      <c r="FN105" s="7"/>
      <c r="FP105" s="7"/>
      <c r="FR105" s="7"/>
      <c r="FT105" s="7"/>
      <c r="FV105" s="7"/>
      <c r="FX105" s="7"/>
      <c r="FZ105" s="7"/>
      <c r="GB105" s="7"/>
    </row>
    <row r="106" spans="5:184" s="166" customFormat="1" x14ac:dyDescent="0.2">
      <c r="E106" s="7"/>
      <c r="G106" s="7"/>
      <c r="I106" s="7"/>
      <c r="K106" s="7"/>
      <c r="M106" s="7"/>
      <c r="N106" s="7"/>
      <c r="P106" s="7"/>
      <c r="R106" s="7"/>
      <c r="T106" s="7"/>
      <c r="V106" s="7"/>
      <c r="X106" s="7"/>
      <c r="Z106" s="7"/>
      <c r="AB106" s="7"/>
      <c r="AD106" s="7"/>
      <c r="AF106" s="7"/>
      <c r="AH106" s="7"/>
      <c r="AJ106" s="7"/>
      <c r="AL106" s="7"/>
      <c r="AN106" s="7"/>
      <c r="AO106" s="7"/>
      <c r="AQ106" s="7"/>
      <c r="AR106" s="7"/>
      <c r="AS106" s="7"/>
      <c r="AT106" s="7"/>
      <c r="AU106" s="7"/>
      <c r="AV106" s="7"/>
      <c r="AW106" s="7"/>
      <c r="AX106" s="7"/>
      <c r="AZ106" s="7"/>
      <c r="BB106" s="7"/>
      <c r="BC106" s="7"/>
      <c r="BD106" s="7"/>
      <c r="BF106" s="7"/>
      <c r="BH106" s="7"/>
      <c r="BJ106" s="7"/>
      <c r="BL106" s="7"/>
      <c r="BN106" s="7"/>
      <c r="BP106" s="7"/>
      <c r="BR106" s="7"/>
      <c r="BT106" s="7"/>
      <c r="BV106" s="7"/>
      <c r="BX106" s="7"/>
      <c r="BZ106" s="7"/>
      <c r="CB106" s="7"/>
      <c r="CD106" s="7"/>
      <c r="CF106" s="7"/>
      <c r="CH106" s="7"/>
      <c r="CJ106" s="7"/>
      <c r="CL106" s="7"/>
      <c r="CM106" s="7"/>
      <c r="CO106" s="7"/>
      <c r="CQ106" s="7"/>
      <c r="CS106" s="7"/>
      <c r="CU106" s="7"/>
      <c r="CW106" s="7"/>
      <c r="CY106" s="7"/>
      <c r="DA106" s="7"/>
      <c r="DC106" s="7"/>
      <c r="DE106" s="7"/>
      <c r="DG106" s="7"/>
      <c r="DI106" s="7"/>
      <c r="DK106" s="7"/>
      <c r="DL106" s="7"/>
      <c r="DM106" s="7"/>
      <c r="DN106" s="7"/>
      <c r="DP106" s="7"/>
      <c r="DR106" s="7"/>
      <c r="DT106" s="7"/>
      <c r="DV106" s="7"/>
      <c r="DX106" s="7"/>
      <c r="DY106" s="7"/>
      <c r="EA106" s="7"/>
      <c r="EC106" s="7"/>
      <c r="EE106" s="7"/>
      <c r="EG106" s="7"/>
      <c r="EI106" s="7"/>
      <c r="EK106" s="7"/>
      <c r="EM106" s="7"/>
      <c r="EO106" s="7"/>
      <c r="EQ106" s="7"/>
      <c r="ES106" s="7"/>
      <c r="EU106" s="7"/>
      <c r="EY106" s="7"/>
      <c r="FA106" s="7"/>
      <c r="FB106" s="7"/>
      <c r="FD106" s="7"/>
      <c r="FE106" s="7"/>
      <c r="FG106" s="7"/>
      <c r="FI106" s="7"/>
      <c r="FJ106" s="7"/>
      <c r="FL106" s="7"/>
      <c r="FN106" s="7"/>
      <c r="FP106" s="7"/>
      <c r="FR106" s="7"/>
      <c r="FT106" s="7"/>
      <c r="FV106" s="7"/>
      <c r="FX106" s="7"/>
      <c r="FZ106" s="7"/>
      <c r="GB106" s="7"/>
    </row>
    <row r="107" spans="5:184" s="166" customFormat="1" x14ac:dyDescent="0.2">
      <c r="E107" s="7"/>
      <c r="G107" s="7"/>
      <c r="I107" s="7"/>
      <c r="K107" s="7"/>
      <c r="M107" s="7"/>
      <c r="N107" s="7"/>
      <c r="P107" s="7"/>
      <c r="R107" s="7"/>
      <c r="T107" s="7"/>
      <c r="V107" s="7"/>
      <c r="X107" s="7"/>
      <c r="Z107" s="7"/>
      <c r="AB107" s="7"/>
      <c r="AD107" s="7"/>
      <c r="AF107" s="7"/>
      <c r="AH107" s="7"/>
      <c r="AJ107" s="7"/>
      <c r="AL107" s="7"/>
      <c r="AN107" s="7"/>
      <c r="AO107" s="7"/>
      <c r="AQ107" s="7"/>
      <c r="AR107" s="7"/>
      <c r="AS107" s="7"/>
      <c r="AT107" s="7"/>
      <c r="AU107" s="7"/>
      <c r="AV107" s="7"/>
      <c r="AW107" s="7"/>
      <c r="AX107" s="7"/>
      <c r="AZ107" s="7"/>
      <c r="BB107" s="7"/>
      <c r="BC107" s="7"/>
      <c r="BD107" s="7"/>
      <c r="BF107" s="7"/>
      <c r="BH107" s="7"/>
      <c r="BJ107" s="7"/>
      <c r="BL107" s="7"/>
      <c r="BN107" s="7"/>
      <c r="BP107" s="7"/>
      <c r="BR107" s="7"/>
      <c r="BT107" s="7"/>
      <c r="BV107" s="7"/>
      <c r="BX107" s="7"/>
      <c r="BZ107" s="7"/>
      <c r="CB107" s="7"/>
      <c r="CD107" s="7"/>
      <c r="CF107" s="7"/>
      <c r="CH107" s="7"/>
      <c r="CJ107" s="7"/>
      <c r="CL107" s="7"/>
      <c r="CM107" s="7"/>
      <c r="CO107" s="7"/>
      <c r="CQ107" s="7"/>
      <c r="CS107" s="7"/>
      <c r="CU107" s="7"/>
      <c r="CW107" s="7"/>
      <c r="CY107" s="7"/>
      <c r="DA107" s="7"/>
      <c r="DC107" s="7"/>
      <c r="DE107" s="7"/>
      <c r="DG107" s="7"/>
      <c r="DI107" s="7"/>
      <c r="DK107" s="7"/>
      <c r="DL107" s="7"/>
      <c r="DM107" s="7"/>
      <c r="DN107" s="7"/>
      <c r="DP107" s="7"/>
      <c r="DR107" s="7"/>
      <c r="DT107" s="7"/>
      <c r="DV107" s="7"/>
      <c r="DX107" s="7"/>
      <c r="DY107" s="7"/>
      <c r="EA107" s="7"/>
      <c r="EC107" s="7"/>
      <c r="EE107" s="7"/>
      <c r="EG107" s="7"/>
      <c r="EI107" s="7"/>
      <c r="EK107" s="7"/>
      <c r="EM107" s="7"/>
      <c r="EO107" s="7"/>
      <c r="EQ107" s="7"/>
      <c r="ES107" s="7"/>
      <c r="EU107" s="7"/>
      <c r="EY107" s="7"/>
      <c r="FA107" s="7"/>
      <c r="FB107" s="7"/>
      <c r="FD107" s="7"/>
      <c r="FE107" s="7"/>
      <c r="FG107" s="7"/>
      <c r="FI107" s="7"/>
      <c r="FJ107" s="7"/>
      <c r="FL107" s="7"/>
      <c r="FN107" s="7"/>
      <c r="FP107" s="7"/>
      <c r="FR107" s="7"/>
      <c r="FT107" s="7"/>
      <c r="FV107" s="7"/>
      <c r="FX107" s="7"/>
      <c r="FZ107" s="7"/>
      <c r="GB107" s="7"/>
    </row>
    <row r="108" spans="5:184" s="166" customFormat="1" x14ac:dyDescent="0.2">
      <c r="E108" s="7"/>
      <c r="G108" s="7"/>
      <c r="I108" s="7"/>
      <c r="K108" s="7"/>
      <c r="M108" s="7"/>
      <c r="N108" s="7"/>
      <c r="P108" s="7"/>
      <c r="R108" s="7"/>
      <c r="T108" s="7"/>
      <c r="V108" s="7"/>
      <c r="X108" s="7"/>
      <c r="Z108" s="7"/>
      <c r="AB108" s="7"/>
      <c r="AD108" s="7"/>
      <c r="AF108" s="7"/>
      <c r="AH108" s="7"/>
      <c r="AJ108" s="7"/>
      <c r="AL108" s="7"/>
      <c r="AN108" s="7"/>
      <c r="AO108" s="7"/>
      <c r="AQ108" s="7"/>
      <c r="AR108" s="7"/>
      <c r="AS108" s="7"/>
      <c r="AT108" s="7"/>
      <c r="AU108" s="7"/>
      <c r="AV108" s="7"/>
      <c r="AW108" s="7"/>
      <c r="AX108" s="7"/>
      <c r="AZ108" s="7"/>
      <c r="BB108" s="7"/>
      <c r="BC108" s="7"/>
      <c r="BD108" s="7"/>
      <c r="BF108" s="7"/>
      <c r="BH108" s="7"/>
      <c r="BJ108" s="7"/>
      <c r="BL108" s="7"/>
      <c r="BN108" s="7"/>
      <c r="BP108" s="7"/>
      <c r="BR108" s="7"/>
      <c r="BT108" s="7"/>
      <c r="BV108" s="7"/>
      <c r="BX108" s="7"/>
      <c r="BZ108" s="7"/>
      <c r="CB108" s="7"/>
      <c r="CD108" s="7"/>
      <c r="CF108" s="7"/>
      <c r="CH108" s="7"/>
      <c r="CJ108" s="7"/>
      <c r="CL108" s="7"/>
      <c r="CM108" s="7"/>
      <c r="CO108" s="7"/>
      <c r="CQ108" s="7"/>
      <c r="CS108" s="7"/>
      <c r="CU108" s="7"/>
      <c r="CW108" s="7"/>
      <c r="CY108" s="7"/>
      <c r="DA108" s="7"/>
      <c r="DC108" s="7"/>
      <c r="DE108" s="7"/>
      <c r="DG108" s="7"/>
      <c r="DI108" s="7"/>
      <c r="DK108" s="7"/>
      <c r="DL108" s="7"/>
      <c r="DM108" s="7"/>
      <c r="DN108" s="7"/>
      <c r="DP108" s="7"/>
      <c r="DR108" s="7"/>
      <c r="DT108" s="7"/>
      <c r="DV108" s="7"/>
      <c r="DX108" s="7"/>
      <c r="DY108" s="7"/>
      <c r="EA108" s="7"/>
      <c r="EC108" s="7"/>
      <c r="EE108" s="7"/>
      <c r="EG108" s="7"/>
      <c r="EI108" s="7"/>
      <c r="EK108" s="7"/>
      <c r="EM108" s="7"/>
      <c r="EO108" s="7"/>
      <c r="EQ108" s="7"/>
      <c r="ES108" s="7"/>
      <c r="EU108" s="7"/>
      <c r="EY108" s="7"/>
      <c r="FA108" s="7"/>
      <c r="FB108" s="7"/>
      <c r="FD108" s="7"/>
      <c r="FE108" s="7"/>
      <c r="FG108" s="7"/>
      <c r="FI108" s="7"/>
      <c r="FJ108" s="7"/>
      <c r="FL108" s="7"/>
      <c r="FN108" s="7"/>
      <c r="FP108" s="7"/>
      <c r="FR108" s="7"/>
      <c r="FT108" s="7"/>
      <c r="FV108" s="7"/>
      <c r="FX108" s="7"/>
      <c r="FZ108" s="7"/>
      <c r="GB108" s="7"/>
    </row>
    <row r="109" spans="5:184" s="166" customFormat="1" x14ac:dyDescent="0.2">
      <c r="E109" s="7"/>
      <c r="G109" s="7"/>
      <c r="I109" s="7"/>
      <c r="K109" s="7"/>
      <c r="M109" s="7"/>
      <c r="N109" s="7"/>
      <c r="P109" s="7"/>
      <c r="R109" s="7"/>
      <c r="T109" s="7"/>
      <c r="V109" s="7"/>
      <c r="X109" s="7"/>
      <c r="Z109" s="7"/>
      <c r="AB109" s="7"/>
      <c r="AD109" s="7"/>
      <c r="AF109" s="7"/>
      <c r="AH109" s="7"/>
      <c r="AJ109" s="7"/>
      <c r="AL109" s="7"/>
      <c r="AN109" s="7"/>
      <c r="AO109" s="7"/>
      <c r="AQ109" s="7"/>
      <c r="AR109" s="7"/>
      <c r="AS109" s="7"/>
      <c r="AT109" s="7"/>
      <c r="AU109" s="7"/>
      <c r="AV109" s="7"/>
      <c r="AW109" s="7"/>
      <c r="AX109" s="7"/>
      <c r="AZ109" s="7"/>
      <c r="BB109" s="7"/>
      <c r="BC109" s="7"/>
      <c r="BD109" s="7"/>
      <c r="BF109" s="7"/>
      <c r="BH109" s="7"/>
      <c r="BJ109" s="7"/>
      <c r="BL109" s="7"/>
      <c r="BN109" s="7"/>
      <c r="BP109" s="7"/>
      <c r="BR109" s="7"/>
      <c r="BT109" s="7"/>
      <c r="BV109" s="7"/>
      <c r="BX109" s="7"/>
      <c r="BZ109" s="7"/>
      <c r="CB109" s="7"/>
      <c r="CD109" s="7"/>
      <c r="CF109" s="7"/>
      <c r="CH109" s="7"/>
      <c r="CJ109" s="7"/>
      <c r="CL109" s="7"/>
      <c r="CM109" s="7"/>
      <c r="CO109" s="7"/>
      <c r="CQ109" s="7"/>
      <c r="CS109" s="7"/>
      <c r="CU109" s="7"/>
      <c r="CW109" s="7"/>
      <c r="CY109" s="7"/>
      <c r="DA109" s="7"/>
      <c r="DC109" s="7"/>
      <c r="DE109" s="7"/>
      <c r="DG109" s="7"/>
      <c r="DI109" s="7"/>
      <c r="DK109" s="7"/>
      <c r="DL109" s="7"/>
      <c r="DM109" s="7"/>
      <c r="DN109" s="7"/>
      <c r="DP109" s="7"/>
      <c r="DR109" s="7"/>
      <c r="DT109" s="7"/>
      <c r="DV109" s="7"/>
      <c r="DX109" s="7"/>
      <c r="DY109" s="7"/>
      <c r="EA109" s="7"/>
      <c r="EC109" s="7"/>
      <c r="EE109" s="7"/>
      <c r="EG109" s="7"/>
      <c r="EI109" s="7"/>
      <c r="EK109" s="7"/>
      <c r="EM109" s="7"/>
      <c r="EO109" s="7"/>
      <c r="EQ109" s="7"/>
      <c r="ES109" s="7"/>
      <c r="EU109" s="7"/>
      <c r="EY109" s="7"/>
      <c r="FA109" s="7"/>
      <c r="FB109" s="7"/>
      <c r="FD109" s="7"/>
      <c r="FE109" s="7"/>
      <c r="FG109" s="7"/>
      <c r="FI109" s="7"/>
      <c r="FJ109" s="7"/>
      <c r="FL109" s="7"/>
      <c r="FN109" s="7"/>
      <c r="FP109" s="7"/>
      <c r="FR109" s="7"/>
      <c r="FT109" s="7"/>
      <c r="FV109" s="7"/>
      <c r="FX109" s="7"/>
      <c r="FZ109" s="7"/>
      <c r="GB109" s="7"/>
    </row>
    <row r="110" spans="5:184" s="166" customFormat="1" x14ac:dyDescent="0.2">
      <c r="E110" s="7"/>
      <c r="G110" s="7"/>
      <c r="I110" s="7"/>
      <c r="K110" s="7"/>
      <c r="M110" s="7"/>
      <c r="N110" s="7"/>
      <c r="P110" s="7"/>
      <c r="R110" s="7"/>
      <c r="T110" s="7"/>
      <c r="V110" s="7"/>
      <c r="X110" s="7"/>
      <c r="Z110" s="7"/>
      <c r="AB110" s="7"/>
      <c r="AD110" s="7"/>
      <c r="AF110" s="7"/>
      <c r="AH110" s="7"/>
      <c r="AJ110" s="7"/>
      <c r="AL110" s="7"/>
      <c r="AN110" s="7"/>
      <c r="AO110" s="7"/>
      <c r="AQ110" s="7"/>
      <c r="AR110" s="7"/>
      <c r="AS110" s="7"/>
      <c r="AT110" s="7"/>
      <c r="AU110" s="7"/>
      <c r="AV110" s="7"/>
      <c r="AW110" s="7"/>
      <c r="AX110" s="7"/>
      <c r="AZ110" s="7"/>
      <c r="BB110" s="7"/>
      <c r="BC110" s="7"/>
      <c r="BD110" s="7"/>
      <c r="BF110" s="7"/>
      <c r="BH110" s="7"/>
      <c r="BJ110" s="7"/>
      <c r="BL110" s="7"/>
      <c r="BN110" s="7"/>
      <c r="BP110" s="7"/>
      <c r="BR110" s="7"/>
      <c r="BT110" s="7"/>
      <c r="BV110" s="7"/>
      <c r="BX110" s="7"/>
      <c r="BZ110" s="7"/>
      <c r="CB110" s="7"/>
      <c r="CD110" s="7"/>
      <c r="CF110" s="7"/>
      <c r="CH110" s="7"/>
      <c r="CJ110" s="7"/>
      <c r="CL110" s="7"/>
      <c r="CM110" s="7"/>
      <c r="CO110" s="7"/>
      <c r="CQ110" s="7"/>
      <c r="CS110" s="7"/>
      <c r="CU110" s="7"/>
      <c r="CW110" s="7"/>
      <c r="CY110" s="7"/>
      <c r="DA110" s="7"/>
      <c r="DC110" s="7"/>
      <c r="DE110" s="7"/>
      <c r="DG110" s="7"/>
      <c r="DI110" s="7"/>
      <c r="DK110" s="7"/>
      <c r="DL110" s="7"/>
      <c r="DM110" s="7"/>
      <c r="DN110" s="7"/>
      <c r="DP110" s="7"/>
      <c r="DR110" s="7"/>
      <c r="DT110" s="7"/>
      <c r="DV110" s="7"/>
      <c r="DX110" s="7"/>
      <c r="DY110" s="7"/>
      <c r="EA110" s="7"/>
      <c r="EC110" s="7"/>
      <c r="EE110" s="7"/>
      <c r="EG110" s="7"/>
      <c r="EI110" s="7"/>
      <c r="EK110" s="7"/>
      <c r="EM110" s="7"/>
      <c r="EO110" s="7"/>
      <c r="EQ110" s="7"/>
      <c r="ES110" s="7"/>
      <c r="EU110" s="7"/>
      <c r="EY110" s="7"/>
      <c r="FA110" s="7"/>
      <c r="FB110" s="7"/>
      <c r="FD110" s="7"/>
      <c r="FE110" s="7"/>
      <c r="FG110" s="7"/>
      <c r="FI110" s="7"/>
      <c r="FJ110" s="7"/>
      <c r="FL110" s="7"/>
      <c r="FN110" s="7"/>
      <c r="FP110" s="7"/>
      <c r="FR110" s="7"/>
      <c r="FT110" s="7"/>
      <c r="FV110" s="7"/>
      <c r="FX110" s="7"/>
      <c r="FZ110" s="7"/>
      <c r="GB110" s="7"/>
    </row>
    <row r="111" spans="5:184" s="166" customFormat="1" x14ac:dyDescent="0.2">
      <c r="E111" s="7"/>
      <c r="G111" s="7"/>
      <c r="I111" s="7"/>
      <c r="K111" s="7"/>
      <c r="M111" s="7"/>
      <c r="N111" s="7"/>
      <c r="P111" s="7"/>
      <c r="R111" s="7"/>
      <c r="T111" s="7"/>
      <c r="V111" s="7"/>
      <c r="X111" s="7"/>
      <c r="Z111" s="7"/>
      <c r="AB111" s="7"/>
      <c r="AD111" s="7"/>
      <c r="AF111" s="7"/>
      <c r="AH111" s="7"/>
      <c r="AJ111" s="7"/>
      <c r="AL111" s="7"/>
      <c r="AN111" s="7"/>
      <c r="AO111" s="7"/>
      <c r="AQ111" s="7"/>
      <c r="AR111" s="7"/>
      <c r="AS111" s="7"/>
      <c r="AT111" s="7"/>
      <c r="AU111" s="7"/>
      <c r="AV111" s="7"/>
      <c r="AW111" s="7"/>
      <c r="AX111" s="7"/>
      <c r="AZ111" s="7"/>
      <c r="BB111" s="7"/>
      <c r="BC111" s="7"/>
      <c r="BD111" s="7"/>
      <c r="BF111" s="7"/>
      <c r="BH111" s="7"/>
      <c r="BJ111" s="7"/>
      <c r="BL111" s="7"/>
      <c r="BN111" s="7"/>
      <c r="BP111" s="7"/>
      <c r="BR111" s="7"/>
      <c r="BT111" s="7"/>
      <c r="BV111" s="7"/>
      <c r="BX111" s="7"/>
      <c r="BZ111" s="7"/>
      <c r="CB111" s="7"/>
      <c r="CD111" s="7"/>
      <c r="CF111" s="7"/>
      <c r="CH111" s="7"/>
      <c r="CJ111" s="7"/>
      <c r="CL111" s="7"/>
      <c r="CM111" s="7"/>
      <c r="CO111" s="7"/>
      <c r="CQ111" s="7"/>
      <c r="CS111" s="7"/>
      <c r="CU111" s="7"/>
      <c r="CW111" s="7"/>
      <c r="CY111" s="7"/>
      <c r="DA111" s="7"/>
      <c r="DC111" s="7"/>
      <c r="DE111" s="7"/>
      <c r="DG111" s="7"/>
      <c r="DI111" s="7"/>
      <c r="DK111" s="7"/>
      <c r="DL111" s="7"/>
      <c r="DM111" s="7"/>
      <c r="DN111" s="7"/>
      <c r="DP111" s="7"/>
      <c r="DR111" s="7"/>
      <c r="DT111" s="7"/>
      <c r="DV111" s="7"/>
      <c r="DX111" s="7"/>
      <c r="DY111" s="7"/>
      <c r="EA111" s="7"/>
      <c r="EC111" s="7"/>
      <c r="EE111" s="7"/>
      <c r="EG111" s="7"/>
      <c r="EI111" s="7"/>
      <c r="EK111" s="7"/>
      <c r="EM111" s="7"/>
      <c r="EO111" s="7"/>
      <c r="EQ111" s="7"/>
      <c r="ES111" s="7"/>
      <c r="EU111" s="7"/>
      <c r="EY111" s="7"/>
      <c r="FA111" s="7"/>
      <c r="FB111" s="7"/>
      <c r="FD111" s="7"/>
      <c r="FE111" s="7"/>
      <c r="FG111" s="7"/>
      <c r="FI111" s="7"/>
      <c r="FJ111" s="7"/>
      <c r="FL111" s="7"/>
      <c r="FN111" s="7"/>
      <c r="FP111" s="7"/>
      <c r="FR111" s="7"/>
      <c r="FT111" s="7"/>
      <c r="FV111" s="7"/>
      <c r="FX111" s="7"/>
      <c r="FZ111" s="7"/>
      <c r="GB111" s="7"/>
    </row>
    <row r="112" spans="5:184" s="166" customFormat="1" x14ac:dyDescent="0.2">
      <c r="E112" s="7"/>
      <c r="G112" s="7"/>
      <c r="I112" s="7"/>
      <c r="K112" s="7"/>
      <c r="M112" s="7"/>
      <c r="N112" s="7"/>
      <c r="P112" s="7"/>
      <c r="R112" s="7"/>
      <c r="T112" s="7"/>
      <c r="V112" s="7"/>
      <c r="X112" s="7"/>
      <c r="Z112" s="7"/>
      <c r="AB112" s="7"/>
      <c r="AD112" s="7"/>
      <c r="AF112" s="7"/>
      <c r="AH112" s="7"/>
      <c r="AJ112" s="7"/>
      <c r="AL112" s="7"/>
      <c r="AN112" s="7"/>
      <c r="AO112" s="7"/>
      <c r="AQ112" s="7"/>
      <c r="AR112" s="7"/>
      <c r="AS112" s="7"/>
      <c r="AT112" s="7"/>
      <c r="AU112" s="7"/>
      <c r="AV112" s="7"/>
      <c r="AW112" s="7"/>
      <c r="AX112" s="7"/>
      <c r="AZ112" s="7"/>
      <c r="BB112" s="7"/>
      <c r="BC112" s="7"/>
      <c r="BD112" s="7"/>
      <c r="BF112" s="7"/>
      <c r="BH112" s="7"/>
      <c r="BJ112" s="7"/>
      <c r="BL112" s="7"/>
      <c r="BN112" s="7"/>
      <c r="BP112" s="7"/>
      <c r="BR112" s="7"/>
      <c r="BT112" s="7"/>
      <c r="BV112" s="7"/>
      <c r="BX112" s="7"/>
      <c r="BZ112" s="7"/>
      <c r="CB112" s="7"/>
      <c r="CD112" s="7"/>
      <c r="CF112" s="7"/>
      <c r="CH112" s="7"/>
      <c r="CJ112" s="7"/>
      <c r="CL112" s="7"/>
      <c r="CM112" s="7"/>
      <c r="CO112" s="7"/>
      <c r="CQ112" s="7"/>
      <c r="CS112" s="7"/>
      <c r="CU112" s="7"/>
      <c r="CW112" s="7"/>
      <c r="CY112" s="7"/>
      <c r="DA112" s="7"/>
      <c r="DC112" s="7"/>
      <c r="DE112" s="7"/>
      <c r="DG112" s="7"/>
      <c r="DI112" s="7"/>
      <c r="DK112" s="7"/>
      <c r="DL112" s="7"/>
      <c r="DM112" s="7"/>
      <c r="DN112" s="7"/>
      <c r="DP112" s="7"/>
      <c r="DR112" s="7"/>
      <c r="DT112" s="7"/>
      <c r="DV112" s="7"/>
      <c r="DX112" s="7"/>
      <c r="DY112" s="7"/>
      <c r="EA112" s="7"/>
      <c r="EC112" s="7"/>
      <c r="EE112" s="7"/>
      <c r="EG112" s="7"/>
      <c r="EI112" s="7"/>
      <c r="EK112" s="7"/>
      <c r="EM112" s="7"/>
      <c r="EO112" s="7"/>
      <c r="EQ112" s="7"/>
      <c r="ES112" s="7"/>
      <c r="EU112" s="7"/>
      <c r="EY112" s="7"/>
      <c r="FA112" s="7"/>
      <c r="FB112" s="7"/>
      <c r="FD112" s="7"/>
      <c r="FE112" s="7"/>
      <c r="FG112" s="7"/>
      <c r="FI112" s="7"/>
      <c r="FJ112" s="7"/>
      <c r="FL112" s="7"/>
      <c r="FN112" s="7"/>
      <c r="FP112" s="7"/>
      <c r="FR112" s="7"/>
      <c r="FT112" s="7"/>
      <c r="FV112" s="7"/>
      <c r="FX112" s="7"/>
      <c r="FZ112" s="7"/>
      <c r="GB112" s="7"/>
    </row>
    <row r="113" spans="5:184" s="166" customFormat="1" x14ac:dyDescent="0.2">
      <c r="E113" s="7"/>
      <c r="G113" s="7"/>
      <c r="I113" s="7"/>
      <c r="K113" s="7"/>
      <c r="M113" s="7"/>
      <c r="N113" s="7"/>
      <c r="P113" s="7"/>
      <c r="R113" s="7"/>
      <c r="T113" s="7"/>
      <c r="V113" s="7"/>
      <c r="X113" s="7"/>
      <c r="Z113" s="7"/>
      <c r="AB113" s="7"/>
      <c r="AD113" s="7"/>
      <c r="AF113" s="7"/>
      <c r="AH113" s="7"/>
      <c r="AJ113" s="7"/>
      <c r="AL113" s="7"/>
      <c r="AN113" s="7"/>
      <c r="AO113" s="7"/>
      <c r="AQ113" s="7"/>
      <c r="AR113" s="7"/>
      <c r="AS113" s="7"/>
      <c r="AT113" s="7"/>
      <c r="AU113" s="7"/>
      <c r="AV113" s="7"/>
      <c r="AW113" s="7"/>
      <c r="AX113" s="7"/>
      <c r="AZ113" s="7"/>
      <c r="BB113" s="7"/>
      <c r="BC113" s="7"/>
      <c r="BD113" s="7"/>
      <c r="BF113" s="7"/>
      <c r="BH113" s="7"/>
      <c r="BJ113" s="7"/>
      <c r="BL113" s="7"/>
      <c r="BN113" s="7"/>
      <c r="BP113" s="7"/>
      <c r="BR113" s="7"/>
      <c r="BT113" s="7"/>
      <c r="BV113" s="7"/>
      <c r="BX113" s="7"/>
      <c r="BZ113" s="7"/>
      <c r="CB113" s="7"/>
      <c r="CD113" s="7"/>
      <c r="CF113" s="7"/>
      <c r="CH113" s="7"/>
      <c r="CJ113" s="7"/>
      <c r="CL113" s="7"/>
      <c r="CM113" s="7"/>
      <c r="CO113" s="7"/>
      <c r="CQ113" s="7"/>
      <c r="CS113" s="7"/>
      <c r="CU113" s="7"/>
      <c r="CW113" s="7"/>
      <c r="CY113" s="7"/>
      <c r="DA113" s="7"/>
      <c r="DC113" s="7"/>
      <c r="DE113" s="7"/>
      <c r="DG113" s="7"/>
      <c r="DI113" s="7"/>
      <c r="DK113" s="7"/>
      <c r="DL113" s="7"/>
      <c r="DM113" s="7"/>
      <c r="DN113" s="7"/>
      <c r="DP113" s="7"/>
      <c r="DR113" s="7"/>
      <c r="DT113" s="7"/>
      <c r="DV113" s="7"/>
      <c r="DX113" s="7"/>
      <c r="DY113" s="7"/>
      <c r="EA113" s="7"/>
      <c r="EC113" s="7"/>
      <c r="EE113" s="7"/>
      <c r="EG113" s="7"/>
      <c r="EI113" s="7"/>
      <c r="EK113" s="7"/>
      <c r="EM113" s="7"/>
      <c r="EO113" s="7"/>
      <c r="EQ113" s="7"/>
      <c r="ES113" s="7"/>
      <c r="EU113" s="7"/>
      <c r="EY113" s="7"/>
      <c r="FA113" s="7"/>
      <c r="FB113" s="7"/>
      <c r="FD113" s="7"/>
      <c r="FE113" s="7"/>
      <c r="FG113" s="7"/>
      <c r="FI113" s="7"/>
      <c r="FJ113" s="7"/>
      <c r="FL113" s="7"/>
      <c r="FN113" s="7"/>
      <c r="FP113" s="7"/>
      <c r="FR113" s="7"/>
      <c r="FT113" s="7"/>
      <c r="FV113" s="7"/>
      <c r="FX113" s="7"/>
      <c r="FZ113" s="7"/>
      <c r="GB113" s="7"/>
    </row>
    <row r="114" spans="5:184" s="166" customFormat="1" x14ac:dyDescent="0.2">
      <c r="E114" s="7"/>
      <c r="G114" s="7"/>
      <c r="I114" s="7"/>
      <c r="K114" s="7"/>
      <c r="M114" s="7"/>
      <c r="N114" s="7"/>
      <c r="P114" s="7"/>
      <c r="R114" s="7"/>
      <c r="T114" s="7"/>
      <c r="V114" s="7"/>
      <c r="X114" s="7"/>
      <c r="Z114" s="7"/>
      <c r="AB114" s="7"/>
      <c r="AD114" s="7"/>
      <c r="AF114" s="7"/>
      <c r="AH114" s="7"/>
      <c r="AJ114" s="7"/>
      <c r="AL114" s="7"/>
      <c r="AN114" s="7"/>
      <c r="AO114" s="7"/>
      <c r="AQ114" s="7"/>
      <c r="AR114" s="7"/>
      <c r="AS114" s="7"/>
      <c r="AT114" s="7"/>
      <c r="AU114" s="7"/>
      <c r="AV114" s="7"/>
      <c r="AW114" s="7"/>
      <c r="AX114" s="7"/>
      <c r="AZ114" s="7"/>
      <c r="BB114" s="7"/>
      <c r="BC114" s="7"/>
      <c r="BD114" s="7"/>
      <c r="BF114" s="7"/>
      <c r="BH114" s="7"/>
      <c r="BJ114" s="7"/>
      <c r="BL114" s="7"/>
      <c r="BN114" s="7"/>
      <c r="BP114" s="7"/>
      <c r="BR114" s="7"/>
      <c r="BT114" s="7"/>
      <c r="BV114" s="7"/>
      <c r="BX114" s="7"/>
      <c r="BZ114" s="7"/>
      <c r="CB114" s="7"/>
      <c r="CD114" s="7"/>
      <c r="CF114" s="7"/>
      <c r="CH114" s="7"/>
      <c r="CJ114" s="7"/>
      <c r="CL114" s="7"/>
      <c r="CM114" s="7"/>
      <c r="CO114" s="7"/>
      <c r="CQ114" s="7"/>
      <c r="CS114" s="7"/>
      <c r="CU114" s="7"/>
      <c r="CW114" s="7"/>
      <c r="CY114" s="7"/>
      <c r="DA114" s="7"/>
      <c r="DC114" s="7"/>
      <c r="DE114" s="7"/>
      <c r="DG114" s="7"/>
      <c r="DI114" s="7"/>
      <c r="DK114" s="7"/>
      <c r="DL114" s="7"/>
      <c r="DM114" s="7"/>
      <c r="DN114" s="7"/>
      <c r="DP114" s="7"/>
      <c r="DR114" s="7"/>
      <c r="DT114" s="7"/>
      <c r="DV114" s="7"/>
      <c r="DX114" s="7"/>
      <c r="DY114" s="7"/>
      <c r="EA114" s="7"/>
      <c r="EC114" s="7"/>
      <c r="EE114" s="7"/>
      <c r="EG114" s="7"/>
      <c r="EI114" s="7"/>
      <c r="EK114" s="7"/>
      <c r="EM114" s="7"/>
      <c r="EO114" s="7"/>
      <c r="EQ114" s="7"/>
      <c r="ES114" s="7"/>
      <c r="EU114" s="7"/>
      <c r="EY114" s="7"/>
      <c r="FA114" s="7"/>
      <c r="FB114" s="7"/>
      <c r="FD114" s="7"/>
      <c r="FE114" s="7"/>
      <c r="FG114" s="7"/>
      <c r="FI114" s="7"/>
      <c r="FJ114" s="7"/>
      <c r="FL114" s="7"/>
      <c r="FN114" s="7"/>
      <c r="FP114" s="7"/>
      <c r="FR114" s="7"/>
      <c r="FT114" s="7"/>
      <c r="FV114" s="7"/>
      <c r="FX114" s="7"/>
      <c r="FZ114" s="7"/>
      <c r="GB114" s="7"/>
    </row>
    <row r="115" spans="5:184" s="166" customFormat="1" x14ac:dyDescent="0.2">
      <c r="E115" s="7"/>
      <c r="G115" s="7"/>
      <c r="I115" s="7"/>
      <c r="K115" s="7"/>
      <c r="M115" s="7"/>
      <c r="N115" s="7"/>
      <c r="P115" s="7"/>
      <c r="R115" s="7"/>
      <c r="T115" s="7"/>
      <c r="V115" s="7"/>
      <c r="X115" s="7"/>
      <c r="Z115" s="7"/>
      <c r="AB115" s="7"/>
      <c r="AD115" s="7"/>
      <c r="AF115" s="7"/>
      <c r="AH115" s="7"/>
      <c r="AJ115" s="7"/>
      <c r="AL115" s="7"/>
      <c r="AN115" s="7"/>
      <c r="AO115" s="7"/>
      <c r="AQ115" s="7"/>
      <c r="AR115" s="7"/>
      <c r="AS115" s="7"/>
      <c r="AT115" s="7"/>
      <c r="AU115" s="7"/>
      <c r="AV115" s="7"/>
      <c r="AW115" s="7"/>
      <c r="AX115" s="7"/>
      <c r="AZ115" s="7"/>
      <c r="BB115" s="7"/>
      <c r="BC115" s="7"/>
      <c r="BD115" s="7"/>
      <c r="BF115" s="7"/>
      <c r="BH115" s="7"/>
      <c r="BJ115" s="7"/>
      <c r="BL115" s="7"/>
      <c r="BN115" s="7"/>
      <c r="BP115" s="7"/>
      <c r="BR115" s="7"/>
      <c r="BT115" s="7"/>
      <c r="BV115" s="7"/>
      <c r="BX115" s="7"/>
      <c r="BZ115" s="7"/>
      <c r="CB115" s="7"/>
      <c r="CD115" s="7"/>
      <c r="CF115" s="7"/>
      <c r="CH115" s="7"/>
      <c r="CJ115" s="7"/>
      <c r="CL115" s="7"/>
      <c r="CM115" s="7"/>
      <c r="CO115" s="7"/>
      <c r="CQ115" s="7"/>
      <c r="CS115" s="7"/>
      <c r="CU115" s="7"/>
      <c r="CW115" s="7"/>
      <c r="CY115" s="7"/>
      <c r="DA115" s="7"/>
      <c r="DC115" s="7"/>
      <c r="DE115" s="7"/>
      <c r="DG115" s="7"/>
      <c r="DI115" s="7"/>
      <c r="DK115" s="7"/>
      <c r="DL115" s="7"/>
      <c r="DM115" s="7"/>
      <c r="DN115" s="7"/>
      <c r="DP115" s="7"/>
      <c r="DR115" s="7"/>
      <c r="DT115" s="7"/>
      <c r="DV115" s="7"/>
      <c r="DX115" s="7"/>
      <c r="DY115" s="7"/>
      <c r="EA115" s="7"/>
      <c r="EC115" s="7"/>
      <c r="EE115" s="7"/>
      <c r="EG115" s="7"/>
      <c r="EI115" s="7"/>
      <c r="EK115" s="7"/>
      <c r="EM115" s="7"/>
      <c r="EO115" s="7"/>
      <c r="EQ115" s="7"/>
      <c r="ES115" s="7"/>
      <c r="EU115" s="7"/>
      <c r="EY115" s="7"/>
      <c r="FA115" s="7"/>
      <c r="FB115" s="7"/>
      <c r="FD115" s="7"/>
      <c r="FE115" s="7"/>
      <c r="FG115" s="7"/>
      <c r="FI115" s="7"/>
      <c r="FJ115" s="7"/>
      <c r="FL115" s="7"/>
      <c r="FN115" s="7"/>
      <c r="FP115" s="7"/>
      <c r="FR115" s="7"/>
      <c r="FT115" s="7"/>
      <c r="FV115" s="7"/>
      <c r="FX115" s="7"/>
      <c r="FZ115" s="7"/>
      <c r="GB115" s="7"/>
    </row>
    <row r="116" spans="5:184" s="166" customFormat="1" x14ac:dyDescent="0.2">
      <c r="E116" s="7"/>
      <c r="G116" s="7"/>
      <c r="I116" s="7"/>
      <c r="K116" s="7"/>
      <c r="M116" s="7"/>
      <c r="N116" s="7"/>
      <c r="P116" s="7"/>
      <c r="R116" s="7"/>
      <c r="T116" s="7"/>
      <c r="V116" s="7"/>
      <c r="X116" s="7"/>
      <c r="Z116" s="7"/>
      <c r="AB116" s="7"/>
      <c r="AD116" s="7"/>
      <c r="AF116" s="7"/>
      <c r="AH116" s="7"/>
      <c r="AJ116" s="7"/>
      <c r="AL116" s="7"/>
      <c r="AN116" s="7"/>
      <c r="AO116" s="7"/>
      <c r="AQ116" s="7"/>
      <c r="AR116" s="7"/>
      <c r="AS116" s="7"/>
      <c r="AT116" s="7"/>
      <c r="AU116" s="7"/>
      <c r="AV116" s="7"/>
      <c r="AW116" s="7"/>
      <c r="AX116" s="7"/>
      <c r="AZ116" s="7"/>
      <c r="BB116" s="7"/>
      <c r="BC116" s="7"/>
      <c r="BD116" s="7"/>
      <c r="BF116" s="7"/>
      <c r="BH116" s="7"/>
      <c r="BJ116" s="7"/>
      <c r="BL116" s="7"/>
      <c r="BN116" s="7"/>
      <c r="BP116" s="7"/>
      <c r="BR116" s="7"/>
      <c r="BT116" s="7"/>
      <c r="BV116" s="7"/>
      <c r="BX116" s="7"/>
      <c r="BZ116" s="7"/>
      <c r="CB116" s="7"/>
      <c r="CD116" s="7"/>
      <c r="CF116" s="7"/>
      <c r="CH116" s="7"/>
      <c r="CJ116" s="7"/>
      <c r="CL116" s="7"/>
      <c r="CM116" s="7"/>
      <c r="CO116" s="7"/>
      <c r="CQ116" s="7"/>
      <c r="CS116" s="7"/>
      <c r="CU116" s="7"/>
      <c r="CW116" s="7"/>
      <c r="CY116" s="7"/>
      <c r="DA116" s="7"/>
      <c r="DC116" s="7"/>
      <c r="DE116" s="7"/>
      <c r="DG116" s="7"/>
      <c r="DI116" s="7"/>
      <c r="DK116" s="7"/>
      <c r="DL116" s="7"/>
      <c r="DM116" s="7"/>
      <c r="DN116" s="7"/>
      <c r="DP116" s="7"/>
      <c r="DR116" s="7"/>
      <c r="DT116" s="7"/>
      <c r="DV116" s="7"/>
      <c r="DX116" s="7"/>
      <c r="DY116" s="7"/>
      <c r="EA116" s="7"/>
      <c r="EC116" s="7"/>
      <c r="EE116" s="7"/>
      <c r="EG116" s="7"/>
      <c r="EI116" s="7"/>
      <c r="EK116" s="7"/>
      <c r="EM116" s="7"/>
      <c r="EO116" s="7"/>
      <c r="EQ116" s="7"/>
      <c r="ES116" s="7"/>
      <c r="EU116" s="7"/>
      <c r="EY116" s="7"/>
      <c r="FA116" s="7"/>
      <c r="FB116" s="7"/>
      <c r="FD116" s="7"/>
      <c r="FE116" s="7"/>
      <c r="FG116" s="7"/>
      <c r="FI116" s="7"/>
      <c r="FJ116" s="7"/>
      <c r="FL116" s="7"/>
      <c r="FN116" s="7"/>
      <c r="FP116" s="7"/>
      <c r="FR116" s="7"/>
      <c r="FT116" s="7"/>
      <c r="FV116" s="7"/>
      <c r="FX116" s="7"/>
      <c r="FZ116" s="7"/>
      <c r="GB116" s="7"/>
    </row>
    <row r="117" spans="5:184" s="166" customFormat="1" x14ac:dyDescent="0.2">
      <c r="E117" s="7"/>
      <c r="G117" s="7"/>
      <c r="I117" s="7"/>
      <c r="K117" s="7"/>
      <c r="M117" s="7"/>
      <c r="N117" s="7"/>
      <c r="P117" s="7"/>
      <c r="R117" s="7"/>
      <c r="T117" s="7"/>
      <c r="V117" s="7"/>
      <c r="X117" s="7"/>
      <c r="Z117" s="7"/>
      <c r="AB117" s="7"/>
      <c r="AD117" s="7"/>
      <c r="AF117" s="7"/>
      <c r="AH117" s="7"/>
      <c r="AJ117" s="7"/>
      <c r="AL117" s="7"/>
      <c r="AN117" s="7"/>
      <c r="AO117" s="7"/>
      <c r="AQ117" s="7"/>
      <c r="AR117" s="7"/>
      <c r="AS117" s="7"/>
      <c r="AT117" s="7"/>
      <c r="AU117" s="7"/>
      <c r="AV117" s="7"/>
      <c r="AW117" s="7"/>
      <c r="AX117" s="7"/>
      <c r="AZ117" s="7"/>
      <c r="BB117" s="7"/>
      <c r="BC117" s="7"/>
      <c r="BD117" s="7"/>
      <c r="BF117" s="7"/>
      <c r="BH117" s="7"/>
      <c r="BJ117" s="7"/>
      <c r="BL117" s="7"/>
      <c r="BN117" s="7"/>
      <c r="BP117" s="7"/>
      <c r="BR117" s="7"/>
      <c r="BT117" s="7"/>
      <c r="BV117" s="7"/>
      <c r="BX117" s="7"/>
      <c r="BZ117" s="7"/>
      <c r="CB117" s="7"/>
      <c r="CD117" s="7"/>
      <c r="CF117" s="7"/>
      <c r="CH117" s="7"/>
      <c r="CJ117" s="7"/>
      <c r="CL117" s="7"/>
      <c r="CM117" s="7"/>
      <c r="CO117" s="7"/>
      <c r="CQ117" s="7"/>
      <c r="CS117" s="7"/>
      <c r="CU117" s="7"/>
      <c r="CW117" s="7"/>
      <c r="CY117" s="7"/>
      <c r="DA117" s="7"/>
      <c r="DC117" s="7"/>
      <c r="DE117" s="7"/>
      <c r="DG117" s="7"/>
      <c r="DI117" s="7"/>
      <c r="DK117" s="7"/>
      <c r="DL117" s="7"/>
      <c r="DM117" s="7"/>
      <c r="DN117" s="7"/>
      <c r="DP117" s="7"/>
      <c r="DR117" s="7"/>
      <c r="DT117" s="7"/>
      <c r="DV117" s="7"/>
      <c r="DX117" s="7"/>
      <c r="DY117" s="7"/>
      <c r="EA117" s="7"/>
      <c r="EC117" s="7"/>
      <c r="EE117" s="7"/>
      <c r="EG117" s="7"/>
      <c r="EI117" s="7"/>
      <c r="EK117" s="7"/>
      <c r="EM117" s="7"/>
      <c r="EO117" s="7"/>
      <c r="EQ117" s="7"/>
      <c r="ES117" s="7"/>
      <c r="EU117" s="7"/>
      <c r="EY117" s="7"/>
      <c r="FA117" s="7"/>
      <c r="FB117" s="7"/>
      <c r="FD117" s="7"/>
      <c r="FE117" s="7"/>
      <c r="FG117" s="7"/>
      <c r="FI117" s="7"/>
      <c r="FJ117" s="7"/>
      <c r="FL117" s="7"/>
      <c r="FN117" s="7"/>
      <c r="FP117" s="7"/>
      <c r="FR117" s="7"/>
      <c r="FT117" s="7"/>
      <c r="FV117" s="7"/>
      <c r="FX117" s="7"/>
      <c r="FZ117" s="7"/>
      <c r="GB117" s="7"/>
    </row>
    <row r="118" spans="5:184" s="166" customFormat="1" x14ac:dyDescent="0.2">
      <c r="E118" s="7"/>
      <c r="G118" s="7"/>
      <c r="I118" s="7"/>
      <c r="K118" s="7"/>
      <c r="M118" s="7"/>
      <c r="N118" s="7"/>
      <c r="P118" s="7"/>
      <c r="R118" s="7"/>
      <c r="T118" s="7"/>
      <c r="V118" s="7"/>
      <c r="X118" s="7"/>
      <c r="Z118" s="7"/>
      <c r="AB118" s="7"/>
      <c r="AD118" s="7"/>
      <c r="AF118" s="7"/>
      <c r="AH118" s="7"/>
      <c r="AJ118" s="7"/>
      <c r="AL118" s="7"/>
      <c r="AN118" s="7"/>
      <c r="AO118" s="7"/>
      <c r="AQ118" s="7"/>
      <c r="AR118" s="7"/>
      <c r="AS118" s="7"/>
      <c r="AT118" s="7"/>
      <c r="AU118" s="7"/>
      <c r="AV118" s="7"/>
      <c r="AW118" s="7"/>
      <c r="AX118" s="7"/>
      <c r="AZ118" s="7"/>
      <c r="BB118" s="7"/>
      <c r="BC118" s="7"/>
      <c r="BD118" s="7"/>
      <c r="BF118" s="7"/>
      <c r="BH118" s="7"/>
      <c r="BJ118" s="7"/>
      <c r="BL118" s="7"/>
      <c r="BN118" s="7"/>
      <c r="BP118" s="7"/>
      <c r="BR118" s="7"/>
      <c r="BT118" s="7"/>
      <c r="BV118" s="7"/>
      <c r="BX118" s="7"/>
      <c r="BZ118" s="7"/>
      <c r="CB118" s="7"/>
      <c r="CD118" s="7"/>
      <c r="CF118" s="7"/>
      <c r="CH118" s="7"/>
      <c r="CJ118" s="7"/>
      <c r="CL118" s="7"/>
      <c r="CM118" s="7"/>
      <c r="CO118" s="7"/>
      <c r="CQ118" s="7"/>
      <c r="CS118" s="7"/>
      <c r="CU118" s="7"/>
      <c r="CW118" s="7"/>
      <c r="CY118" s="7"/>
      <c r="DA118" s="7"/>
      <c r="DC118" s="7"/>
      <c r="DE118" s="7"/>
      <c r="DG118" s="7"/>
      <c r="DI118" s="7"/>
      <c r="DK118" s="7"/>
      <c r="DL118" s="7"/>
      <c r="DM118" s="7"/>
      <c r="DN118" s="7"/>
      <c r="DP118" s="7"/>
      <c r="DR118" s="7"/>
      <c r="DT118" s="7"/>
      <c r="DV118" s="7"/>
      <c r="DX118" s="7"/>
      <c r="DY118" s="7"/>
      <c r="EA118" s="7"/>
      <c r="EC118" s="7"/>
      <c r="EE118" s="7"/>
      <c r="EG118" s="7"/>
      <c r="EI118" s="7"/>
      <c r="EK118" s="7"/>
      <c r="EM118" s="7"/>
      <c r="EO118" s="7"/>
      <c r="EQ118" s="7"/>
      <c r="ES118" s="7"/>
      <c r="EU118" s="7"/>
      <c r="EY118" s="7"/>
      <c r="FA118" s="7"/>
      <c r="FB118" s="7"/>
      <c r="FD118" s="7"/>
      <c r="FE118" s="7"/>
      <c r="FG118" s="7"/>
      <c r="FI118" s="7"/>
      <c r="FJ118" s="7"/>
      <c r="FL118" s="7"/>
      <c r="FN118" s="7"/>
      <c r="FP118" s="7"/>
      <c r="FR118" s="7"/>
      <c r="FT118" s="7"/>
      <c r="FV118" s="7"/>
      <c r="FX118" s="7"/>
      <c r="FZ118" s="7"/>
      <c r="GB118" s="7"/>
    </row>
    <row r="119" spans="5:184" s="166" customFormat="1" x14ac:dyDescent="0.2">
      <c r="E119" s="7"/>
      <c r="G119" s="7"/>
      <c r="I119" s="7"/>
      <c r="K119" s="7"/>
      <c r="M119" s="7"/>
      <c r="N119" s="7"/>
      <c r="P119" s="7"/>
      <c r="R119" s="7"/>
      <c r="T119" s="7"/>
      <c r="V119" s="7"/>
      <c r="X119" s="7"/>
      <c r="Z119" s="7"/>
      <c r="AB119" s="7"/>
      <c r="AD119" s="7"/>
      <c r="AF119" s="7"/>
      <c r="AH119" s="7"/>
      <c r="AJ119" s="7"/>
      <c r="AL119" s="7"/>
      <c r="AN119" s="7"/>
      <c r="AO119" s="7"/>
      <c r="AQ119" s="7"/>
      <c r="AR119" s="7"/>
      <c r="AS119" s="7"/>
      <c r="AT119" s="7"/>
      <c r="AU119" s="7"/>
      <c r="AV119" s="7"/>
      <c r="AW119" s="7"/>
      <c r="AX119" s="7"/>
      <c r="AZ119" s="7"/>
      <c r="BB119" s="7"/>
      <c r="BC119" s="7"/>
      <c r="BD119" s="7"/>
      <c r="BF119" s="7"/>
      <c r="BH119" s="7"/>
      <c r="BJ119" s="7"/>
      <c r="BL119" s="7"/>
      <c r="BN119" s="7"/>
      <c r="BP119" s="7"/>
      <c r="BR119" s="7"/>
      <c r="BT119" s="7"/>
      <c r="BV119" s="7"/>
      <c r="BX119" s="7"/>
      <c r="BZ119" s="7"/>
      <c r="CB119" s="7"/>
      <c r="CD119" s="7"/>
      <c r="CF119" s="7"/>
      <c r="CH119" s="7"/>
      <c r="CJ119" s="7"/>
      <c r="CL119" s="7"/>
      <c r="CM119" s="7"/>
      <c r="CO119" s="7"/>
      <c r="CQ119" s="7"/>
      <c r="CS119" s="7"/>
      <c r="CU119" s="7"/>
      <c r="CW119" s="7"/>
      <c r="CY119" s="7"/>
      <c r="DA119" s="7"/>
      <c r="DC119" s="7"/>
      <c r="DE119" s="7"/>
      <c r="DG119" s="7"/>
      <c r="DI119" s="7"/>
      <c r="DK119" s="7"/>
      <c r="DL119" s="7"/>
      <c r="DM119" s="7"/>
      <c r="DN119" s="7"/>
      <c r="DP119" s="7"/>
      <c r="DR119" s="7"/>
      <c r="DT119" s="7"/>
      <c r="DV119" s="7"/>
      <c r="DX119" s="7"/>
      <c r="DY119" s="7"/>
      <c r="EA119" s="7"/>
      <c r="EC119" s="7"/>
      <c r="EE119" s="7"/>
      <c r="EG119" s="7"/>
      <c r="EI119" s="7"/>
      <c r="EK119" s="7"/>
      <c r="EM119" s="7"/>
      <c r="EO119" s="7"/>
      <c r="EQ119" s="7"/>
      <c r="ES119" s="7"/>
      <c r="EU119" s="7"/>
      <c r="EY119" s="7"/>
      <c r="FA119" s="7"/>
      <c r="FB119" s="7"/>
      <c r="FD119" s="7"/>
      <c r="FE119" s="7"/>
      <c r="FG119" s="7"/>
      <c r="FI119" s="7"/>
      <c r="FJ119" s="7"/>
      <c r="FL119" s="7"/>
      <c r="FN119" s="7"/>
      <c r="FP119" s="7"/>
      <c r="FR119" s="7"/>
      <c r="FT119" s="7"/>
      <c r="FV119" s="7"/>
      <c r="FX119" s="7"/>
      <c r="FZ119" s="7"/>
      <c r="GB119" s="7"/>
    </row>
    <row r="120" spans="5:184" s="166" customFormat="1" x14ac:dyDescent="0.2">
      <c r="E120" s="7"/>
      <c r="G120" s="7"/>
      <c r="I120" s="7"/>
      <c r="K120" s="7"/>
      <c r="M120" s="7"/>
      <c r="N120" s="7"/>
      <c r="P120" s="7"/>
      <c r="R120" s="7"/>
      <c r="T120" s="7"/>
      <c r="V120" s="7"/>
      <c r="X120" s="7"/>
      <c r="Z120" s="7"/>
      <c r="AB120" s="7"/>
      <c r="AD120" s="7"/>
      <c r="AF120" s="7"/>
      <c r="AH120" s="7"/>
      <c r="AJ120" s="7"/>
      <c r="AL120" s="7"/>
      <c r="AN120" s="7"/>
      <c r="AO120" s="7"/>
      <c r="AQ120" s="7"/>
      <c r="AR120" s="7"/>
      <c r="AS120" s="7"/>
      <c r="AT120" s="7"/>
      <c r="AU120" s="7"/>
      <c r="AV120" s="7"/>
      <c r="AW120" s="7"/>
      <c r="AX120" s="7"/>
      <c r="AZ120" s="7"/>
      <c r="BB120" s="7"/>
      <c r="BC120" s="7"/>
      <c r="BD120" s="7"/>
      <c r="BF120" s="7"/>
      <c r="BH120" s="7"/>
      <c r="BJ120" s="7"/>
      <c r="BL120" s="7"/>
      <c r="BN120" s="7"/>
      <c r="BP120" s="7"/>
      <c r="BR120" s="7"/>
      <c r="BT120" s="7"/>
      <c r="BV120" s="7"/>
      <c r="BX120" s="7"/>
      <c r="BZ120" s="7"/>
      <c r="CB120" s="7"/>
      <c r="CD120" s="7"/>
      <c r="CF120" s="7"/>
      <c r="CH120" s="7"/>
      <c r="CJ120" s="7"/>
      <c r="CL120" s="7"/>
      <c r="CM120" s="7"/>
      <c r="CO120" s="7"/>
      <c r="CQ120" s="7"/>
      <c r="CS120" s="7"/>
      <c r="CU120" s="7"/>
      <c r="CW120" s="7"/>
      <c r="CY120" s="7"/>
      <c r="DA120" s="7"/>
      <c r="DC120" s="7"/>
      <c r="DE120" s="7"/>
      <c r="DG120" s="7"/>
      <c r="DI120" s="7"/>
      <c r="DK120" s="7"/>
      <c r="DL120" s="7"/>
      <c r="DM120" s="7"/>
      <c r="DN120" s="7"/>
      <c r="DP120" s="7"/>
      <c r="DR120" s="7"/>
      <c r="DT120" s="7"/>
      <c r="DV120" s="7"/>
      <c r="DX120" s="7"/>
      <c r="DY120" s="7"/>
      <c r="EA120" s="7"/>
      <c r="EC120" s="7"/>
      <c r="EE120" s="7"/>
      <c r="EG120" s="7"/>
      <c r="EI120" s="7"/>
      <c r="EK120" s="7"/>
      <c r="EM120" s="7"/>
      <c r="EO120" s="7"/>
      <c r="EQ120" s="7"/>
      <c r="ES120" s="7"/>
      <c r="EU120" s="7"/>
      <c r="EY120" s="7"/>
      <c r="FA120" s="7"/>
      <c r="FB120" s="7"/>
      <c r="FD120" s="7"/>
      <c r="FE120" s="7"/>
      <c r="FG120" s="7"/>
      <c r="FI120" s="7"/>
      <c r="FJ120" s="7"/>
      <c r="FL120" s="7"/>
      <c r="FN120" s="7"/>
      <c r="FP120" s="7"/>
      <c r="FR120" s="7"/>
      <c r="FT120" s="7"/>
      <c r="FV120" s="7"/>
      <c r="FX120" s="7"/>
      <c r="FZ120" s="7"/>
      <c r="GB120" s="7"/>
    </row>
    <row r="121" spans="5:184" s="166" customFormat="1" x14ac:dyDescent="0.2">
      <c r="E121" s="7"/>
      <c r="G121" s="7"/>
      <c r="I121" s="7"/>
      <c r="K121" s="7"/>
      <c r="M121" s="7"/>
      <c r="N121" s="7"/>
      <c r="P121" s="7"/>
      <c r="R121" s="7"/>
      <c r="T121" s="7"/>
      <c r="V121" s="7"/>
      <c r="X121" s="7"/>
      <c r="Z121" s="7"/>
      <c r="AB121" s="7"/>
      <c r="AD121" s="7"/>
      <c r="AF121" s="7"/>
      <c r="AH121" s="7"/>
      <c r="AJ121" s="7"/>
      <c r="AL121" s="7"/>
      <c r="AN121" s="7"/>
      <c r="AO121" s="7"/>
      <c r="AQ121" s="7"/>
      <c r="AR121" s="7"/>
      <c r="AS121" s="7"/>
      <c r="AT121" s="7"/>
      <c r="AU121" s="7"/>
      <c r="AV121" s="7"/>
      <c r="AW121" s="7"/>
      <c r="AX121" s="7"/>
      <c r="AZ121" s="7"/>
      <c r="BB121" s="7"/>
      <c r="BC121" s="7"/>
      <c r="BD121" s="7"/>
      <c r="BF121" s="7"/>
      <c r="BH121" s="7"/>
      <c r="BJ121" s="7"/>
      <c r="BL121" s="7"/>
      <c r="BN121" s="7"/>
      <c r="BP121" s="7"/>
      <c r="BR121" s="7"/>
      <c r="BT121" s="7"/>
      <c r="BV121" s="7"/>
      <c r="BX121" s="7"/>
      <c r="BZ121" s="7"/>
      <c r="CB121" s="7"/>
      <c r="CD121" s="7"/>
      <c r="CF121" s="7"/>
      <c r="CH121" s="7"/>
      <c r="CJ121" s="7"/>
      <c r="CL121" s="7"/>
      <c r="CM121" s="7"/>
      <c r="CO121" s="7"/>
      <c r="CQ121" s="7"/>
      <c r="CS121" s="7"/>
      <c r="CU121" s="7"/>
      <c r="CW121" s="7"/>
      <c r="CY121" s="7"/>
      <c r="DA121" s="7"/>
      <c r="DC121" s="7"/>
      <c r="DE121" s="7"/>
      <c r="DG121" s="7"/>
      <c r="DI121" s="7"/>
      <c r="DK121" s="7"/>
      <c r="DL121" s="7"/>
      <c r="DM121" s="7"/>
      <c r="DN121" s="7"/>
      <c r="DP121" s="7"/>
      <c r="DR121" s="7"/>
      <c r="DT121" s="7"/>
      <c r="DV121" s="7"/>
      <c r="DX121" s="7"/>
      <c r="DY121" s="7"/>
      <c r="EA121" s="7"/>
      <c r="EC121" s="7"/>
      <c r="EE121" s="7"/>
      <c r="EG121" s="7"/>
      <c r="EI121" s="7"/>
      <c r="EK121" s="7"/>
      <c r="EM121" s="7"/>
      <c r="EO121" s="7"/>
      <c r="EQ121" s="7"/>
      <c r="ES121" s="7"/>
      <c r="EU121" s="7"/>
      <c r="EY121" s="7"/>
      <c r="FA121" s="7"/>
      <c r="FB121" s="7"/>
      <c r="FD121" s="7"/>
      <c r="FE121" s="7"/>
      <c r="FG121" s="7"/>
      <c r="FI121" s="7"/>
      <c r="FJ121" s="7"/>
      <c r="FL121" s="7"/>
      <c r="FN121" s="7"/>
      <c r="FP121" s="7"/>
      <c r="FR121" s="7"/>
      <c r="FT121" s="7"/>
      <c r="FV121" s="7"/>
      <c r="FX121" s="7"/>
      <c r="FZ121" s="7"/>
      <c r="GB121" s="7"/>
    </row>
    <row r="122" spans="5:184" s="166" customFormat="1" x14ac:dyDescent="0.2">
      <c r="E122" s="7"/>
      <c r="G122" s="7"/>
      <c r="I122" s="7"/>
      <c r="K122" s="7"/>
      <c r="M122" s="7"/>
      <c r="N122" s="7"/>
      <c r="P122" s="7"/>
      <c r="R122" s="7"/>
      <c r="T122" s="7"/>
      <c r="V122" s="7"/>
      <c r="X122" s="7"/>
      <c r="Z122" s="7"/>
      <c r="AB122" s="7"/>
      <c r="AD122" s="7"/>
      <c r="AF122" s="7"/>
      <c r="AH122" s="7"/>
      <c r="AJ122" s="7"/>
      <c r="AL122" s="7"/>
      <c r="AN122" s="7"/>
      <c r="AO122" s="7"/>
      <c r="AQ122" s="7"/>
      <c r="AR122" s="7"/>
      <c r="AS122" s="7"/>
      <c r="AT122" s="7"/>
      <c r="AU122" s="7"/>
      <c r="AV122" s="7"/>
      <c r="AW122" s="7"/>
      <c r="AX122" s="7"/>
      <c r="AZ122" s="7"/>
      <c r="BB122" s="7"/>
      <c r="BC122" s="7"/>
      <c r="BD122" s="7"/>
      <c r="BF122" s="7"/>
      <c r="BH122" s="7"/>
      <c r="BJ122" s="7"/>
      <c r="BL122" s="7"/>
      <c r="BN122" s="7"/>
      <c r="BP122" s="7"/>
      <c r="BR122" s="7"/>
      <c r="BT122" s="7"/>
      <c r="BV122" s="7"/>
      <c r="BX122" s="7"/>
      <c r="BZ122" s="7"/>
      <c r="CB122" s="7"/>
      <c r="CD122" s="7"/>
      <c r="CF122" s="7"/>
      <c r="CH122" s="7"/>
      <c r="CJ122" s="7"/>
      <c r="CL122" s="7"/>
      <c r="CM122" s="7"/>
      <c r="CO122" s="7"/>
      <c r="CQ122" s="7"/>
      <c r="CS122" s="7"/>
      <c r="CU122" s="7"/>
      <c r="CW122" s="7"/>
      <c r="CY122" s="7"/>
      <c r="DA122" s="7"/>
      <c r="DC122" s="7"/>
      <c r="DE122" s="7"/>
      <c r="DG122" s="7"/>
      <c r="DI122" s="7"/>
      <c r="DK122" s="7"/>
      <c r="DL122" s="7"/>
      <c r="DM122" s="7"/>
      <c r="DN122" s="7"/>
      <c r="DP122" s="7"/>
      <c r="DR122" s="7"/>
      <c r="DT122" s="7"/>
      <c r="DV122" s="7"/>
      <c r="DX122" s="7"/>
      <c r="DY122" s="7"/>
      <c r="EA122" s="7"/>
      <c r="EC122" s="7"/>
      <c r="EE122" s="7"/>
      <c r="EG122" s="7"/>
      <c r="EI122" s="7"/>
      <c r="EK122" s="7"/>
      <c r="EM122" s="7"/>
      <c r="EO122" s="7"/>
      <c r="EQ122" s="7"/>
      <c r="ES122" s="7"/>
      <c r="EU122" s="7"/>
      <c r="EY122" s="7"/>
      <c r="FA122" s="7"/>
      <c r="FB122" s="7"/>
      <c r="FD122" s="7"/>
      <c r="FE122" s="7"/>
      <c r="FG122" s="7"/>
      <c r="FI122" s="7"/>
      <c r="FJ122" s="7"/>
      <c r="FL122" s="7"/>
      <c r="FN122" s="7"/>
      <c r="FP122" s="7"/>
      <c r="FR122" s="7"/>
      <c r="FT122" s="7"/>
      <c r="FV122" s="7"/>
      <c r="FX122" s="7"/>
      <c r="FZ122" s="7"/>
      <c r="GB122" s="7"/>
    </row>
    <row r="123" spans="5:184" s="166" customFormat="1" x14ac:dyDescent="0.2">
      <c r="E123" s="7"/>
      <c r="G123" s="7"/>
      <c r="I123" s="7"/>
      <c r="K123" s="7"/>
      <c r="M123" s="7"/>
      <c r="N123" s="7"/>
      <c r="P123" s="7"/>
      <c r="R123" s="7"/>
      <c r="T123" s="7"/>
      <c r="V123" s="7"/>
      <c r="X123" s="7"/>
      <c r="Z123" s="7"/>
      <c r="AB123" s="7"/>
      <c r="AD123" s="7"/>
      <c r="AF123" s="7"/>
      <c r="AH123" s="7"/>
      <c r="AJ123" s="7"/>
      <c r="AL123" s="7"/>
      <c r="AN123" s="7"/>
      <c r="AO123" s="7"/>
      <c r="AQ123" s="7"/>
      <c r="AR123" s="7"/>
      <c r="AS123" s="7"/>
      <c r="AT123" s="7"/>
      <c r="AU123" s="7"/>
      <c r="AV123" s="7"/>
      <c r="AW123" s="7"/>
      <c r="AX123" s="7"/>
      <c r="AZ123" s="7"/>
      <c r="BB123" s="7"/>
      <c r="BC123" s="7"/>
      <c r="BD123" s="7"/>
      <c r="BF123" s="7"/>
      <c r="BH123" s="7"/>
      <c r="BJ123" s="7"/>
      <c r="BL123" s="7"/>
      <c r="BN123" s="7"/>
      <c r="BP123" s="7"/>
      <c r="BR123" s="7"/>
      <c r="BT123" s="7"/>
      <c r="BV123" s="7"/>
      <c r="BX123" s="7"/>
      <c r="BZ123" s="7"/>
      <c r="CB123" s="7"/>
      <c r="CD123" s="7"/>
      <c r="CF123" s="7"/>
      <c r="CH123" s="7"/>
      <c r="CJ123" s="7"/>
      <c r="CL123" s="7"/>
      <c r="CM123" s="7"/>
      <c r="CO123" s="7"/>
      <c r="CQ123" s="7"/>
      <c r="CS123" s="7"/>
      <c r="CU123" s="7"/>
      <c r="CW123" s="7"/>
      <c r="CY123" s="7"/>
      <c r="DA123" s="7"/>
      <c r="DC123" s="7"/>
      <c r="DE123" s="7"/>
      <c r="DG123" s="7"/>
      <c r="DI123" s="7"/>
      <c r="DK123" s="7"/>
      <c r="DL123" s="7"/>
      <c r="DM123" s="7"/>
      <c r="DN123" s="7"/>
      <c r="DP123" s="7"/>
      <c r="DR123" s="7"/>
      <c r="DT123" s="7"/>
      <c r="DV123" s="7"/>
      <c r="DX123" s="7"/>
      <c r="DY123" s="7"/>
      <c r="EA123" s="7"/>
      <c r="EC123" s="7"/>
      <c r="EE123" s="7"/>
      <c r="EG123" s="7"/>
      <c r="EI123" s="7"/>
      <c r="EK123" s="7"/>
      <c r="EM123" s="7"/>
      <c r="EO123" s="7"/>
      <c r="EQ123" s="7"/>
      <c r="ES123" s="7"/>
      <c r="EU123" s="7"/>
      <c r="EY123" s="7"/>
      <c r="FA123" s="7"/>
      <c r="FB123" s="7"/>
      <c r="FD123" s="7"/>
      <c r="FE123" s="7"/>
      <c r="FG123" s="7"/>
      <c r="FI123" s="7"/>
      <c r="FJ123" s="7"/>
      <c r="FL123" s="7"/>
      <c r="FN123" s="7"/>
      <c r="FP123" s="7"/>
      <c r="FR123" s="7"/>
      <c r="FT123" s="7"/>
      <c r="FV123" s="7"/>
      <c r="FX123" s="7"/>
      <c r="FZ123" s="7"/>
      <c r="GB123" s="7"/>
    </row>
    <row r="124" spans="5:184" s="166" customFormat="1" x14ac:dyDescent="0.2">
      <c r="E124" s="7"/>
      <c r="G124" s="7"/>
      <c r="I124" s="7"/>
      <c r="K124" s="7"/>
      <c r="M124" s="7"/>
      <c r="N124" s="7"/>
      <c r="P124" s="7"/>
      <c r="R124" s="7"/>
      <c r="T124" s="7"/>
      <c r="V124" s="7"/>
      <c r="X124" s="7"/>
      <c r="Z124" s="7"/>
      <c r="AB124" s="7"/>
      <c r="AD124" s="7"/>
      <c r="AF124" s="7"/>
      <c r="AH124" s="7"/>
      <c r="AJ124" s="7"/>
      <c r="AL124" s="7"/>
      <c r="AN124" s="7"/>
      <c r="AO124" s="7"/>
      <c r="AQ124" s="7"/>
      <c r="AR124" s="7"/>
      <c r="AS124" s="7"/>
      <c r="AT124" s="7"/>
      <c r="AU124" s="7"/>
      <c r="AV124" s="7"/>
      <c r="AW124" s="7"/>
      <c r="AX124" s="7"/>
      <c r="AZ124" s="7"/>
      <c r="BB124" s="7"/>
      <c r="BC124" s="7"/>
      <c r="BD124" s="7"/>
      <c r="BF124" s="7"/>
      <c r="BH124" s="7"/>
      <c r="BJ124" s="7"/>
      <c r="BL124" s="7"/>
      <c r="BN124" s="7"/>
      <c r="BP124" s="7"/>
      <c r="BR124" s="7"/>
      <c r="BT124" s="7"/>
      <c r="BV124" s="7"/>
      <c r="BX124" s="7"/>
      <c r="BZ124" s="7"/>
      <c r="CB124" s="7"/>
      <c r="CD124" s="7"/>
      <c r="CF124" s="7"/>
      <c r="CH124" s="7"/>
      <c r="CJ124" s="7"/>
      <c r="CL124" s="7"/>
      <c r="CM124" s="7"/>
      <c r="CO124" s="7"/>
      <c r="CQ124" s="7"/>
      <c r="CS124" s="7"/>
      <c r="CU124" s="7"/>
      <c r="CW124" s="7"/>
      <c r="CY124" s="7"/>
      <c r="DA124" s="7"/>
      <c r="DC124" s="7"/>
      <c r="DE124" s="7"/>
      <c r="DG124" s="7"/>
      <c r="DI124" s="7"/>
      <c r="DK124" s="7"/>
      <c r="DL124" s="7"/>
      <c r="DM124" s="7"/>
      <c r="DN124" s="7"/>
      <c r="DP124" s="7"/>
      <c r="DR124" s="7"/>
      <c r="DT124" s="7"/>
      <c r="DV124" s="7"/>
      <c r="DX124" s="7"/>
      <c r="DY124" s="7"/>
      <c r="EA124" s="7"/>
      <c r="EC124" s="7"/>
      <c r="EE124" s="7"/>
      <c r="EG124" s="7"/>
      <c r="EI124" s="7"/>
      <c r="EK124" s="7"/>
      <c r="EM124" s="7"/>
      <c r="EO124" s="7"/>
      <c r="EQ124" s="7"/>
      <c r="ES124" s="7"/>
      <c r="EU124" s="7"/>
      <c r="EY124" s="7"/>
      <c r="FA124" s="7"/>
      <c r="FB124" s="7"/>
      <c r="FD124" s="7"/>
      <c r="FE124" s="7"/>
      <c r="FG124" s="7"/>
      <c r="FI124" s="7"/>
      <c r="FJ124" s="7"/>
      <c r="FL124" s="7"/>
      <c r="FN124" s="7"/>
      <c r="FP124" s="7"/>
      <c r="FR124" s="7"/>
      <c r="FT124" s="7"/>
      <c r="FV124" s="7"/>
      <c r="FX124" s="7"/>
      <c r="FZ124" s="7"/>
      <c r="GB124" s="7"/>
    </row>
    <row r="125" spans="5:184" s="166" customFormat="1" x14ac:dyDescent="0.2">
      <c r="E125" s="7"/>
      <c r="G125" s="7"/>
      <c r="I125" s="7"/>
      <c r="K125" s="7"/>
      <c r="M125" s="7"/>
      <c r="N125" s="7"/>
      <c r="P125" s="7"/>
      <c r="R125" s="7"/>
      <c r="T125" s="7"/>
      <c r="V125" s="7"/>
      <c r="X125" s="7"/>
      <c r="Z125" s="7"/>
      <c r="AB125" s="7"/>
      <c r="AD125" s="7"/>
      <c r="AF125" s="7"/>
      <c r="AH125" s="7"/>
      <c r="AJ125" s="7"/>
      <c r="AL125" s="7"/>
      <c r="AN125" s="7"/>
      <c r="AO125" s="7"/>
      <c r="AQ125" s="7"/>
      <c r="AR125" s="7"/>
      <c r="AS125" s="7"/>
      <c r="AT125" s="7"/>
      <c r="AU125" s="7"/>
      <c r="AV125" s="7"/>
      <c r="AW125" s="7"/>
      <c r="AX125" s="7"/>
      <c r="AZ125" s="7"/>
      <c r="BB125" s="7"/>
      <c r="BC125" s="7"/>
      <c r="BD125" s="7"/>
      <c r="BF125" s="7"/>
      <c r="BH125" s="7"/>
      <c r="BJ125" s="7"/>
      <c r="BL125" s="7"/>
      <c r="BN125" s="7"/>
      <c r="BP125" s="7"/>
      <c r="BR125" s="7"/>
      <c r="BT125" s="7"/>
      <c r="BV125" s="7"/>
      <c r="BX125" s="7"/>
      <c r="BZ125" s="7"/>
      <c r="CB125" s="7"/>
      <c r="CD125" s="7"/>
      <c r="CF125" s="7"/>
      <c r="CH125" s="7"/>
      <c r="CJ125" s="7"/>
      <c r="CL125" s="7"/>
      <c r="CM125" s="7"/>
      <c r="CO125" s="7"/>
      <c r="CQ125" s="7"/>
      <c r="CS125" s="7"/>
      <c r="CU125" s="7"/>
      <c r="CW125" s="7"/>
      <c r="CY125" s="7"/>
      <c r="DA125" s="7"/>
      <c r="DC125" s="7"/>
      <c r="DE125" s="7"/>
      <c r="DG125" s="7"/>
      <c r="DI125" s="7"/>
      <c r="DK125" s="7"/>
      <c r="DL125" s="7"/>
      <c r="DM125" s="7"/>
      <c r="DN125" s="7"/>
      <c r="DP125" s="7"/>
      <c r="DR125" s="7"/>
      <c r="DT125" s="7"/>
      <c r="DV125" s="7"/>
      <c r="DX125" s="7"/>
      <c r="DY125" s="7"/>
      <c r="EA125" s="7"/>
      <c r="EC125" s="7"/>
      <c r="EE125" s="7"/>
      <c r="EG125" s="7"/>
      <c r="EI125" s="7"/>
      <c r="EK125" s="7"/>
      <c r="EM125" s="7"/>
      <c r="EO125" s="7"/>
      <c r="EQ125" s="7"/>
      <c r="ES125" s="7"/>
      <c r="EU125" s="7"/>
      <c r="EY125" s="7"/>
      <c r="FA125" s="7"/>
      <c r="FB125" s="7"/>
      <c r="FD125" s="7"/>
      <c r="FE125" s="7"/>
      <c r="FG125" s="7"/>
      <c r="FI125" s="7"/>
      <c r="FJ125" s="7"/>
      <c r="FL125" s="7"/>
      <c r="FN125" s="7"/>
      <c r="FP125" s="7"/>
      <c r="FR125" s="7"/>
      <c r="FT125" s="7"/>
      <c r="FV125" s="7"/>
      <c r="FX125" s="7"/>
      <c r="FZ125" s="7"/>
      <c r="GB125" s="7"/>
    </row>
    <row r="126" spans="5:184" s="166" customFormat="1" x14ac:dyDescent="0.2">
      <c r="E126" s="7"/>
      <c r="G126" s="7"/>
      <c r="I126" s="7"/>
      <c r="K126" s="7"/>
      <c r="M126" s="7"/>
      <c r="N126" s="7"/>
      <c r="P126" s="7"/>
      <c r="R126" s="7"/>
      <c r="T126" s="7"/>
      <c r="V126" s="7"/>
      <c r="X126" s="7"/>
      <c r="Z126" s="7"/>
      <c r="AB126" s="7"/>
      <c r="AD126" s="7"/>
      <c r="AF126" s="7"/>
      <c r="AH126" s="7"/>
      <c r="AJ126" s="7"/>
      <c r="AL126" s="7"/>
      <c r="AN126" s="7"/>
      <c r="AO126" s="7"/>
      <c r="AQ126" s="7"/>
      <c r="AR126" s="7"/>
      <c r="AS126" s="7"/>
      <c r="AT126" s="7"/>
      <c r="AU126" s="7"/>
      <c r="AV126" s="7"/>
      <c r="AW126" s="7"/>
      <c r="AX126" s="7"/>
      <c r="AZ126" s="7"/>
      <c r="BB126" s="7"/>
      <c r="BC126" s="7"/>
      <c r="BD126" s="7"/>
      <c r="BF126" s="7"/>
      <c r="BH126" s="7"/>
      <c r="BJ126" s="7"/>
      <c r="BL126" s="7"/>
      <c r="BN126" s="7"/>
      <c r="BP126" s="7"/>
      <c r="BR126" s="7"/>
      <c r="BT126" s="7"/>
      <c r="BV126" s="7"/>
      <c r="BX126" s="7"/>
      <c r="BZ126" s="7"/>
      <c r="CB126" s="7"/>
      <c r="CD126" s="7"/>
      <c r="CF126" s="7"/>
      <c r="CH126" s="7"/>
      <c r="CJ126" s="7"/>
      <c r="CL126" s="7"/>
      <c r="CM126" s="7"/>
      <c r="CO126" s="7"/>
      <c r="CQ126" s="7"/>
      <c r="CS126" s="7"/>
      <c r="CU126" s="7"/>
      <c r="CW126" s="7"/>
      <c r="CY126" s="7"/>
      <c r="DA126" s="7"/>
      <c r="DC126" s="7"/>
      <c r="DE126" s="7"/>
      <c r="DG126" s="7"/>
      <c r="DI126" s="7"/>
      <c r="DK126" s="7"/>
      <c r="DL126" s="7"/>
      <c r="DM126" s="7"/>
      <c r="DN126" s="7"/>
      <c r="DP126" s="7"/>
      <c r="DR126" s="7"/>
      <c r="DT126" s="7"/>
      <c r="DV126" s="7"/>
      <c r="DX126" s="7"/>
      <c r="DY126" s="7"/>
      <c r="EA126" s="7"/>
      <c r="EC126" s="7"/>
      <c r="EE126" s="7"/>
      <c r="EG126" s="7"/>
      <c r="EI126" s="7"/>
      <c r="EK126" s="7"/>
      <c r="EM126" s="7"/>
      <c r="EO126" s="7"/>
      <c r="EQ126" s="7"/>
      <c r="ES126" s="7"/>
      <c r="EU126" s="7"/>
      <c r="EY126" s="7"/>
      <c r="FA126" s="7"/>
      <c r="FB126" s="7"/>
      <c r="FD126" s="7"/>
      <c r="FE126" s="7"/>
      <c r="FG126" s="7"/>
      <c r="FI126" s="7"/>
      <c r="FJ126" s="7"/>
      <c r="FL126" s="7"/>
      <c r="FN126" s="7"/>
      <c r="FP126" s="7"/>
      <c r="FR126" s="7"/>
      <c r="FT126" s="7"/>
      <c r="FV126" s="7"/>
      <c r="FX126" s="7"/>
      <c r="FZ126" s="7"/>
      <c r="GB126" s="7"/>
    </row>
    <row r="127" spans="5:184" s="166" customFormat="1" x14ac:dyDescent="0.2">
      <c r="E127" s="7"/>
      <c r="G127" s="7"/>
      <c r="I127" s="7"/>
      <c r="K127" s="7"/>
      <c r="M127" s="7"/>
      <c r="N127" s="7"/>
      <c r="P127" s="7"/>
      <c r="R127" s="7"/>
      <c r="T127" s="7"/>
      <c r="V127" s="7"/>
      <c r="X127" s="7"/>
      <c r="Z127" s="7"/>
      <c r="AB127" s="7"/>
      <c r="AD127" s="7"/>
      <c r="AF127" s="7"/>
      <c r="AH127" s="7"/>
      <c r="AJ127" s="7"/>
      <c r="AL127" s="7"/>
      <c r="AN127" s="7"/>
      <c r="AO127" s="7"/>
      <c r="AQ127" s="7"/>
      <c r="AR127" s="7"/>
      <c r="AS127" s="7"/>
      <c r="AT127" s="7"/>
      <c r="AU127" s="7"/>
      <c r="AV127" s="7"/>
      <c r="AW127" s="7"/>
      <c r="AX127" s="7"/>
      <c r="AZ127" s="7"/>
      <c r="BB127" s="7"/>
      <c r="BC127" s="7"/>
      <c r="BD127" s="7"/>
      <c r="BF127" s="7"/>
      <c r="BH127" s="7"/>
      <c r="BJ127" s="7"/>
      <c r="BL127" s="7"/>
      <c r="BN127" s="7"/>
      <c r="BP127" s="7"/>
      <c r="BR127" s="7"/>
      <c r="BT127" s="7"/>
      <c r="BV127" s="7"/>
      <c r="BX127" s="7"/>
      <c r="BZ127" s="7"/>
      <c r="CB127" s="7"/>
      <c r="CD127" s="7"/>
      <c r="CF127" s="7"/>
      <c r="CH127" s="7"/>
      <c r="CJ127" s="7"/>
      <c r="CL127" s="7"/>
      <c r="CM127" s="7"/>
      <c r="CO127" s="7"/>
      <c r="CQ127" s="7"/>
      <c r="CS127" s="7"/>
      <c r="CU127" s="7"/>
      <c r="CW127" s="7"/>
      <c r="CY127" s="7"/>
      <c r="DA127" s="7"/>
      <c r="DC127" s="7"/>
      <c r="DE127" s="7"/>
      <c r="DG127" s="7"/>
      <c r="DI127" s="7"/>
      <c r="DK127" s="7"/>
      <c r="DL127" s="7"/>
      <c r="DM127" s="7"/>
      <c r="DN127" s="7"/>
      <c r="DP127" s="7"/>
      <c r="DR127" s="7"/>
      <c r="DT127" s="7"/>
      <c r="DV127" s="7"/>
      <c r="DX127" s="7"/>
      <c r="DY127" s="7"/>
      <c r="EA127" s="7"/>
      <c r="EC127" s="7"/>
      <c r="EE127" s="7"/>
      <c r="EG127" s="7"/>
      <c r="EI127" s="7"/>
      <c r="EK127" s="7"/>
      <c r="EM127" s="7"/>
      <c r="EO127" s="7"/>
      <c r="EQ127" s="7"/>
      <c r="ES127" s="7"/>
      <c r="EU127" s="7"/>
      <c r="EY127" s="7"/>
      <c r="FA127" s="7"/>
      <c r="FB127" s="7"/>
      <c r="FD127" s="7"/>
      <c r="FE127" s="7"/>
      <c r="FG127" s="7"/>
      <c r="FI127" s="7"/>
      <c r="FJ127" s="7"/>
      <c r="FL127" s="7"/>
      <c r="FN127" s="7"/>
      <c r="FP127" s="7"/>
      <c r="FR127" s="7"/>
      <c r="FT127" s="7"/>
      <c r="FV127" s="7"/>
      <c r="FX127" s="7"/>
      <c r="FZ127" s="7"/>
      <c r="GB127" s="7"/>
    </row>
    <row r="128" spans="5:184" s="166" customFormat="1" x14ac:dyDescent="0.2">
      <c r="E128" s="7"/>
      <c r="G128" s="7"/>
      <c r="I128" s="7"/>
      <c r="K128" s="7"/>
      <c r="M128" s="7"/>
      <c r="N128" s="7"/>
      <c r="P128" s="7"/>
      <c r="R128" s="7"/>
      <c r="T128" s="7"/>
      <c r="V128" s="7"/>
      <c r="X128" s="7"/>
      <c r="Z128" s="7"/>
      <c r="AB128" s="7"/>
      <c r="AD128" s="7"/>
      <c r="AF128" s="7"/>
      <c r="AH128" s="7"/>
      <c r="AJ128" s="7"/>
      <c r="AL128" s="7"/>
      <c r="AN128" s="7"/>
      <c r="AO128" s="7"/>
      <c r="AQ128" s="7"/>
      <c r="AR128" s="7"/>
      <c r="AS128" s="7"/>
      <c r="AT128" s="7"/>
      <c r="AU128" s="7"/>
      <c r="AV128" s="7"/>
      <c r="AW128" s="7"/>
      <c r="AX128" s="7"/>
      <c r="AZ128" s="7"/>
      <c r="BB128" s="7"/>
      <c r="BC128" s="7"/>
      <c r="BD128" s="7"/>
      <c r="BF128" s="7"/>
      <c r="BH128" s="7"/>
      <c r="BJ128" s="7"/>
      <c r="BL128" s="7"/>
      <c r="BN128" s="7"/>
      <c r="BP128" s="7"/>
      <c r="BR128" s="7"/>
      <c r="BT128" s="7"/>
      <c r="BV128" s="7"/>
      <c r="BX128" s="7"/>
      <c r="BZ128" s="7"/>
      <c r="CB128" s="7"/>
      <c r="CD128" s="7"/>
      <c r="CF128" s="7"/>
      <c r="CH128" s="7"/>
      <c r="CJ128" s="7"/>
      <c r="CL128" s="7"/>
      <c r="CM128" s="7"/>
      <c r="CO128" s="7"/>
      <c r="CQ128" s="7"/>
      <c r="CS128" s="7"/>
      <c r="CU128" s="7"/>
      <c r="CW128" s="7"/>
      <c r="CY128" s="7"/>
      <c r="DA128" s="7"/>
      <c r="DC128" s="7"/>
      <c r="DE128" s="7"/>
      <c r="DG128" s="7"/>
      <c r="DI128" s="7"/>
      <c r="DK128" s="7"/>
      <c r="DL128" s="7"/>
      <c r="DM128" s="7"/>
      <c r="DN128" s="7"/>
      <c r="DP128" s="7"/>
      <c r="DR128" s="7"/>
      <c r="DT128" s="7"/>
      <c r="DV128" s="7"/>
      <c r="DX128" s="7"/>
      <c r="DY128" s="7"/>
      <c r="EA128" s="7"/>
      <c r="EC128" s="7"/>
      <c r="EE128" s="7"/>
      <c r="EG128" s="7"/>
      <c r="EI128" s="7"/>
      <c r="EK128" s="7"/>
      <c r="EM128" s="7"/>
      <c r="EO128" s="7"/>
      <c r="EQ128" s="7"/>
      <c r="ES128" s="7"/>
      <c r="EU128" s="7"/>
      <c r="EY128" s="7"/>
      <c r="FA128" s="7"/>
      <c r="FB128" s="7"/>
      <c r="FD128" s="7"/>
      <c r="FE128" s="7"/>
      <c r="FG128" s="7"/>
      <c r="FI128" s="7"/>
      <c r="FJ128" s="7"/>
      <c r="FL128" s="7"/>
      <c r="FN128" s="7"/>
      <c r="FP128" s="7"/>
      <c r="FR128" s="7"/>
      <c r="FT128" s="7"/>
      <c r="FV128" s="7"/>
      <c r="FX128" s="7"/>
      <c r="FZ128" s="7"/>
      <c r="GB128" s="7"/>
    </row>
    <row r="129" spans="5:184" s="166" customFormat="1" x14ac:dyDescent="0.2">
      <c r="E129" s="7"/>
      <c r="G129" s="7"/>
      <c r="I129" s="7"/>
      <c r="K129" s="7"/>
      <c r="M129" s="7"/>
      <c r="N129" s="7"/>
      <c r="P129" s="7"/>
      <c r="R129" s="7"/>
      <c r="T129" s="7"/>
      <c r="V129" s="7"/>
      <c r="X129" s="7"/>
      <c r="Z129" s="7"/>
      <c r="AB129" s="7"/>
      <c r="AD129" s="7"/>
      <c r="AF129" s="7"/>
      <c r="AH129" s="7"/>
      <c r="AJ129" s="7"/>
      <c r="AL129" s="7"/>
      <c r="AN129" s="7"/>
      <c r="AO129" s="7"/>
      <c r="AQ129" s="7"/>
      <c r="AR129" s="7"/>
      <c r="AS129" s="7"/>
      <c r="AT129" s="7"/>
      <c r="AU129" s="7"/>
      <c r="AV129" s="7"/>
      <c r="AW129" s="7"/>
      <c r="AX129" s="7"/>
      <c r="AZ129" s="7"/>
      <c r="BB129" s="7"/>
      <c r="BC129" s="7"/>
      <c r="BD129" s="7"/>
      <c r="BF129" s="7"/>
      <c r="BH129" s="7"/>
      <c r="BJ129" s="7"/>
      <c r="BL129" s="7"/>
      <c r="BN129" s="7"/>
      <c r="BP129" s="7"/>
      <c r="BR129" s="7"/>
      <c r="BT129" s="7"/>
      <c r="BV129" s="7"/>
      <c r="BX129" s="7"/>
      <c r="BZ129" s="7"/>
      <c r="CB129" s="7"/>
      <c r="CD129" s="7"/>
      <c r="CF129" s="7"/>
      <c r="CH129" s="7"/>
      <c r="CJ129" s="7"/>
      <c r="CL129" s="7"/>
      <c r="CM129" s="7"/>
      <c r="CO129" s="7"/>
      <c r="CQ129" s="7"/>
      <c r="CS129" s="7"/>
      <c r="CU129" s="7"/>
      <c r="CW129" s="7"/>
      <c r="CY129" s="7"/>
      <c r="DA129" s="7"/>
      <c r="DC129" s="7"/>
      <c r="DE129" s="7"/>
      <c r="DG129" s="7"/>
      <c r="DI129" s="7"/>
      <c r="DK129" s="7"/>
      <c r="DL129" s="7"/>
      <c r="DM129" s="7"/>
      <c r="DN129" s="7"/>
      <c r="DP129" s="7"/>
      <c r="DR129" s="7"/>
      <c r="DT129" s="7"/>
      <c r="DV129" s="7"/>
      <c r="DX129" s="7"/>
      <c r="DY129" s="7"/>
      <c r="EA129" s="7"/>
      <c r="EC129" s="7"/>
      <c r="EE129" s="7"/>
      <c r="EG129" s="7"/>
      <c r="EI129" s="7"/>
      <c r="EK129" s="7"/>
      <c r="EM129" s="7"/>
      <c r="EO129" s="7"/>
      <c r="EQ129" s="7"/>
      <c r="ES129" s="7"/>
      <c r="EU129" s="7"/>
      <c r="EY129" s="7"/>
      <c r="FA129" s="7"/>
      <c r="FB129" s="7"/>
      <c r="FD129" s="7"/>
      <c r="FE129" s="7"/>
      <c r="FG129" s="7"/>
      <c r="FI129" s="7"/>
      <c r="FJ129" s="7"/>
      <c r="FL129" s="7"/>
      <c r="FN129" s="7"/>
      <c r="FP129" s="7"/>
      <c r="FR129" s="7"/>
      <c r="FT129" s="7"/>
      <c r="FV129" s="7"/>
      <c r="FX129" s="7"/>
      <c r="FZ129" s="7"/>
      <c r="GB129" s="7"/>
    </row>
    <row r="130" spans="5:184" s="166" customFormat="1" x14ac:dyDescent="0.2">
      <c r="E130" s="7"/>
      <c r="G130" s="7"/>
      <c r="I130" s="7"/>
      <c r="K130" s="7"/>
      <c r="M130" s="7"/>
      <c r="N130" s="7"/>
      <c r="P130" s="7"/>
      <c r="R130" s="7"/>
      <c r="T130" s="7"/>
      <c r="V130" s="7"/>
      <c r="X130" s="7"/>
      <c r="Z130" s="7"/>
      <c r="AB130" s="7"/>
      <c r="AD130" s="7"/>
      <c r="AF130" s="7"/>
      <c r="AH130" s="7"/>
      <c r="AJ130" s="7"/>
      <c r="AL130" s="7"/>
      <c r="AN130" s="7"/>
      <c r="AO130" s="7"/>
      <c r="AQ130" s="7"/>
      <c r="AR130" s="7"/>
      <c r="AS130" s="7"/>
      <c r="AT130" s="7"/>
      <c r="AU130" s="7"/>
      <c r="AV130" s="7"/>
      <c r="AW130" s="7"/>
      <c r="AX130" s="7"/>
      <c r="AZ130" s="7"/>
      <c r="BB130" s="7"/>
      <c r="BC130" s="7"/>
      <c r="BD130" s="7"/>
      <c r="BF130" s="7"/>
      <c r="BH130" s="7"/>
      <c r="BJ130" s="7"/>
      <c r="BL130" s="7"/>
      <c r="BN130" s="7"/>
      <c r="BP130" s="7"/>
      <c r="BR130" s="7"/>
      <c r="BT130" s="7"/>
      <c r="BV130" s="7"/>
      <c r="BX130" s="7"/>
      <c r="BZ130" s="7"/>
      <c r="CB130" s="7"/>
      <c r="CD130" s="7"/>
      <c r="CF130" s="7"/>
      <c r="CH130" s="7"/>
      <c r="CJ130" s="7"/>
      <c r="CL130" s="7"/>
      <c r="CM130" s="7"/>
      <c r="CO130" s="7"/>
      <c r="CQ130" s="7"/>
      <c r="CS130" s="7"/>
      <c r="CU130" s="7"/>
      <c r="CW130" s="7"/>
      <c r="CY130" s="7"/>
      <c r="DA130" s="7"/>
      <c r="DC130" s="7"/>
      <c r="DE130" s="7"/>
      <c r="DG130" s="7"/>
      <c r="DI130" s="7"/>
      <c r="DK130" s="7"/>
      <c r="DL130" s="7"/>
      <c r="DM130" s="7"/>
      <c r="DN130" s="7"/>
      <c r="DP130" s="7"/>
      <c r="DR130" s="7"/>
      <c r="DT130" s="7"/>
      <c r="DV130" s="7"/>
      <c r="DX130" s="7"/>
      <c r="DY130" s="7"/>
      <c r="EA130" s="7"/>
      <c r="EC130" s="7"/>
      <c r="EE130" s="7"/>
      <c r="EG130" s="7"/>
      <c r="EI130" s="7"/>
      <c r="EK130" s="7"/>
      <c r="EM130" s="7"/>
      <c r="EO130" s="7"/>
      <c r="EQ130" s="7"/>
      <c r="ES130" s="7"/>
      <c r="EU130" s="7"/>
      <c r="EY130" s="7"/>
      <c r="FA130" s="7"/>
      <c r="FB130" s="7"/>
      <c r="FD130" s="7"/>
      <c r="FE130" s="7"/>
      <c r="FG130" s="7"/>
      <c r="FI130" s="7"/>
      <c r="FJ130" s="7"/>
      <c r="FL130" s="7"/>
      <c r="FN130" s="7"/>
      <c r="FP130" s="7"/>
      <c r="FR130" s="7"/>
      <c r="FT130" s="7"/>
      <c r="FV130" s="7"/>
      <c r="FX130" s="7"/>
      <c r="FZ130" s="7"/>
      <c r="GB130" s="7"/>
    </row>
    <row r="131" spans="5:184" s="166" customFormat="1" x14ac:dyDescent="0.2">
      <c r="E131" s="7"/>
      <c r="G131" s="7"/>
      <c r="I131" s="7"/>
      <c r="K131" s="7"/>
      <c r="M131" s="7"/>
      <c r="N131" s="7"/>
      <c r="P131" s="7"/>
      <c r="R131" s="7"/>
      <c r="T131" s="7"/>
      <c r="V131" s="7"/>
      <c r="X131" s="7"/>
      <c r="Z131" s="7"/>
      <c r="AB131" s="7"/>
      <c r="AD131" s="7"/>
      <c r="AF131" s="7"/>
      <c r="AH131" s="7"/>
      <c r="AJ131" s="7"/>
      <c r="AL131" s="7"/>
      <c r="AN131" s="7"/>
      <c r="AO131" s="7"/>
      <c r="AQ131" s="7"/>
      <c r="AR131" s="7"/>
      <c r="AS131" s="7"/>
      <c r="AT131" s="7"/>
      <c r="AU131" s="7"/>
      <c r="AV131" s="7"/>
      <c r="AW131" s="7"/>
      <c r="AX131" s="7"/>
      <c r="AZ131" s="7"/>
      <c r="BB131" s="7"/>
      <c r="BC131" s="7"/>
      <c r="BD131" s="7"/>
      <c r="BF131" s="7"/>
      <c r="BH131" s="7"/>
      <c r="BJ131" s="7"/>
      <c r="BL131" s="7"/>
      <c r="BN131" s="7"/>
      <c r="BP131" s="7"/>
      <c r="BR131" s="7"/>
      <c r="BT131" s="7"/>
      <c r="BV131" s="7"/>
      <c r="BX131" s="7"/>
      <c r="BZ131" s="7"/>
      <c r="CB131" s="7"/>
      <c r="CD131" s="7"/>
      <c r="CF131" s="7"/>
      <c r="CH131" s="7"/>
      <c r="CJ131" s="7"/>
      <c r="CL131" s="7"/>
      <c r="CM131" s="7"/>
      <c r="CO131" s="7"/>
      <c r="CQ131" s="7"/>
      <c r="CS131" s="7"/>
      <c r="CU131" s="7"/>
      <c r="CW131" s="7"/>
      <c r="CY131" s="7"/>
      <c r="DA131" s="7"/>
      <c r="DC131" s="7"/>
      <c r="DE131" s="7"/>
      <c r="DG131" s="7"/>
      <c r="DI131" s="7"/>
      <c r="DK131" s="7"/>
      <c r="DL131" s="7"/>
      <c r="DM131" s="7"/>
      <c r="DN131" s="7"/>
      <c r="DP131" s="7"/>
      <c r="DR131" s="7"/>
      <c r="DT131" s="7"/>
      <c r="DV131" s="7"/>
      <c r="DX131" s="7"/>
      <c r="DY131" s="7"/>
      <c r="EA131" s="7"/>
      <c r="EC131" s="7"/>
      <c r="EE131" s="7"/>
      <c r="EG131" s="7"/>
      <c r="EI131" s="7"/>
      <c r="EK131" s="7"/>
      <c r="EM131" s="7"/>
      <c r="EO131" s="7"/>
      <c r="EQ131" s="7"/>
      <c r="ES131" s="7"/>
      <c r="EU131" s="7"/>
      <c r="EY131" s="7"/>
      <c r="FA131" s="7"/>
      <c r="FB131" s="7"/>
      <c r="FD131" s="7"/>
      <c r="FE131" s="7"/>
      <c r="FG131" s="7"/>
      <c r="FI131" s="7"/>
      <c r="FJ131" s="7"/>
      <c r="FL131" s="7"/>
      <c r="FN131" s="7"/>
      <c r="FP131" s="7"/>
      <c r="FR131" s="7"/>
      <c r="FT131" s="7"/>
      <c r="FV131" s="7"/>
      <c r="FX131" s="7"/>
      <c r="FZ131" s="7"/>
      <c r="GB131" s="7"/>
    </row>
    <row r="132" spans="5:184" s="166" customFormat="1" x14ac:dyDescent="0.2">
      <c r="E132" s="7"/>
      <c r="G132" s="7"/>
      <c r="I132" s="7"/>
      <c r="K132" s="7"/>
      <c r="M132" s="7"/>
      <c r="N132" s="7"/>
      <c r="P132" s="7"/>
      <c r="R132" s="7"/>
      <c r="T132" s="7"/>
      <c r="V132" s="7"/>
      <c r="X132" s="7"/>
      <c r="Z132" s="7"/>
      <c r="AB132" s="7"/>
      <c r="AD132" s="7"/>
      <c r="AF132" s="7"/>
      <c r="AH132" s="7"/>
      <c r="AJ132" s="7"/>
      <c r="AL132" s="7"/>
      <c r="AN132" s="7"/>
      <c r="AO132" s="7"/>
      <c r="AQ132" s="7"/>
      <c r="AR132" s="7"/>
      <c r="AS132" s="7"/>
      <c r="AT132" s="7"/>
      <c r="AU132" s="7"/>
      <c r="AV132" s="7"/>
      <c r="AW132" s="7"/>
      <c r="AX132" s="7"/>
      <c r="AZ132" s="7"/>
      <c r="BB132" s="7"/>
      <c r="BC132" s="7"/>
      <c r="BD132" s="7"/>
      <c r="BF132" s="7"/>
      <c r="BH132" s="7"/>
      <c r="BJ132" s="7"/>
      <c r="BL132" s="7"/>
      <c r="BN132" s="7"/>
      <c r="BP132" s="7"/>
      <c r="BR132" s="7"/>
      <c r="BT132" s="7"/>
      <c r="BV132" s="7"/>
      <c r="BX132" s="7"/>
      <c r="BZ132" s="7"/>
      <c r="CB132" s="7"/>
      <c r="CD132" s="7"/>
      <c r="CF132" s="7"/>
      <c r="CH132" s="7"/>
      <c r="CJ132" s="7"/>
      <c r="CL132" s="7"/>
      <c r="CM132" s="7"/>
      <c r="CO132" s="7"/>
      <c r="CQ132" s="7"/>
      <c r="CS132" s="7"/>
      <c r="CU132" s="7"/>
      <c r="CW132" s="7"/>
      <c r="CY132" s="7"/>
      <c r="DA132" s="7"/>
      <c r="DC132" s="7"/>
      <c r="DE132" s="7"/>
      <c r="DG132" s="7"/>
      <c r="DI132" s="7"/>
      <c r="DK132" s="7"/>
      <c r="DL132" s="7"/>
      <c r="DM132" s="7"/>
      <c r="DN132" s="7"/>
      <c r="DP132" s="7"/>
      <c r="DR132" s="7"/>
      <c r="DT132" s="7"/>
      <c r="DV132" s="7"/>
      <c r="DX132" s="7"/>
      <c r="DY132" s="7"/>
      <c r="EA132" s="7"/>
      <c r="EC132" s="7"/>
      <c r="EE132" s="7"/>
      <c r="EG132" s="7"/>
      <c r="EI132" s="7"/>
      <c r="EK132" s="7"/>
      <c r="EM132" s="7"/>
      <c r="EO132" s="7"/>
      <c r="EQ132" s="7"/>
      <c r="ES132" s="7"/>
      <c r="EU132" s="7"/>
      <c r="EY132" s="7"/>
      <c r="FA132" s="7"/>
      <c r="FB132" s="7"/>
      <c r="FD132" s="7"/>
      <c r="FE132" s="7"/>
      <c r="FG132" s="7"/>
      <c r="FI132" s="7"/>
      <c r="FJ132" s="7"/>
      <c r="FL132" s="7"/>
      <c r="FN132" s="7"/>
      <c r="FP132" s="7"/>
      <c r="FR132" s="7"/>
      <c r="FT132" s="7"/>
      <c r="FV132" s="7"/>
      <c r="FX132" s="7"/>
      <c r="FZ132" s="7"/>
      <c r="GB132" s="7"/>
    </row>
    <row r="133" spans="5:184" s="166" customFormat="1" x14ac:dyDescent="0.2">
      <c r="E133" s="7"/>
      <c r="G133" s="7"/>
      <c r="I133" s="7"/>
      <c r="K133" s="7"/>
      <c r="M133" s="7"/>
      <c r="N133" s="7"/>
      <c r="P133" s="7"/>
      <c r="R133" s="7"/>
      <c r="T133" s="7"/>
      <c r="V133" s="7"/>
      <c r="X133" s="7"/>
      <c r="Z133" s="7"/>
      <c r="AB133" s="7"/>
      <c r="AD133" s="7"/>
      <c r="AF133" s="7"/>
      <c r="AH133" s="7"/>
      <c r="AJ133" s="7"/>
      <c r="AL133" s="7"/>
      <c r="AN133" s="7"/>
      <c r="AO133" s="7"/>
      <c r="AQ133" s="7"/>
      <c r="AR133" s="7"/>
      <c r="AS133" s="7"/>
      <c r="AT133" s="7"/>
      <c r="AU133" s="7"/>
      <c r="AV133" s="7"/>
      <c r="AW133" s="7"/>
      <c r="AX133" s="7"/>
      <c r="AZ133" s="7"/>
      <c r="BB133" s="7"/>
      <c r="BC133" s="7"/>
      <c r="BD133" s="7"/>
      <c r="BF133" s="7"/>
      <c r="BH133" s="7"/>
      <c r="BJ133" s="7"/>
      <c r="BL133" s="7"/>
      <c r="BN133" s="7"/>
      <c r="BP133" s="7"/>
      <c r="BR133" s="7"/>
      <c r="BT133" s="7"/>
      <c r="BV133" s="7"/>
      <c r="BX133" s="7"/>
      <c r="BZ133" s="7"/>
      <c r="CB133" s="7"/>
      <c r="CD133" s="7"/>
      <c r="CF133" s="7"/>
      <c r="CH133" s="7"/>
      <c r="CJ133" s="7"/>
      <c r="CL133" s="7"/>
      <c r="CM133" s="7"/>
      <c r="CO133" s="7"/>
      <c r="CQ133" s="7"/>
      <c r="CS133" s="7"/>
      <c r="CU133" s="7"/>
      <c r="CW133" s="7"/>
      <c r="CY133" s="7"/>
      <c r="DA133" s="7"/>
      <c r="DC133" s="7"/>
      <c r="DE133" s="7"/>
      <c r="DG133" s="7"/>
      <c r="DI133" s="7"/>
      <c r="DK133" s="7"/>
      <c r="DL133" s="7"/>
      <c r="DM133" s="7"/>
      <c r="DN133" s="7"/>
      <c r="DP133" s="7"/>
      <c r="DR133" s="7"/>
      <c r="DT133" s="7"/>
      <c r="DV133" s="7"/>
      <c r="DX133" s="7"/>
      <c r="DY133" s="7"/>
      <c r="EA133" s="7"/>
      <c r="EC133" s="7"/>
      <c r="EE133" s="7"/>
      <c r="EG133" s="7"/>
      <c r="EI133" s="7"/>
      <c r="EK133" s="7"/>
      <c r="EM133" s="7"/>
      <c r="EO133" s="7"/>
      <c r="EQ133" s="7"/>
      <c r="ES133" s="7"/>
      <c r="EU133" s="7"/>
      <c r="EY133" s="7"/>
      <c r="FA133" s="7"/>
      <c r="FB133" s="7"/>
      <c r="FD133" s="7"/>
      <c r="FE133" s="7"/>
      <c r="FG133" s="7"/>
      <c r="FI133" s="7"/>
      <c r="FJ133" s="7"/>
      <c r="FL133" s="7"/>
      <c r="FN133" s="7"/>
      <c r="FP133" s="7"/>
      <c r="FR133" s="7"/>
      <c r="FT133" s="7"/>
      <c r="FV133" s="7"/>
      <c r="FX133" s="7"/>
      <c r="FZ133" s="7"/>
      <c r="GB133" s="7"/>
    </row>
    <row r="134" spans="5:184" s="166" customFormat="1" x14ac:dyDescent="0.2">
      <c r="E134" s="7"/>
      <c r="G134" s="7"/>
      <c r="I134" s="7"/>
      <c r="K134" s="7"/>
      <c r="M134" s="7"/>
      <c r="N134" s="7"/>
      <c r="P134" s="7"/>
      <c r="R134" s="7"/>
      <c r="T134" s="7"/>
      <c r="V134" s="7"/>
      <c r="X134" s="7"/>
      <c r="Z134" s="7"/>
      <c r="AB134" s="7"/>
      <c r="AD134" s="7"/>
      <c r="AF134" s="7"/>
      <c r="AH134" s="7"/>
      <c r="AJ134" s="7"/>
      <c r="AL134" s="7"/>
      <c r="AN134" s="7"/>
      <c r="AO134" s="7"/>
      <c r="AQ134" s="7"/>
      <c r="AR134" s="7"/>
      <c r="AS134" s="7"/>
      <c r="AT134" s="7"/>
      <c r="AU134" s="7"/>
      <c r="AV134" s="7"/>
      <c r="AW134" s="7"/>
      <c r="AX134" s="7"/>
      <c r="AZ134" s="7"/>
      <c r="BB134" s="7"/>
      <c r="BC134" s="7"/>
      <c r="BD134" s="7"/>
      <c r="BF134" s="7"/>
      <c r="BH134" s="7"/>
      <c r="BJ134" s="7"/>
      <c r="BL134" s="7"/>
      <c r="BN134" s="7"/>
      <c r="BP134" s="7"/>
      <c r="BR134" s="7"/>
      <c r="BT134" s="7"/>
      <c r="BV134" s="7"/>
      <c r="BX134" s="7"/>
      <c r="BZ134" s="7"/>
      <c r="CB134" s="7"/>
      <c r="CD134" s="7"/>
      <c r="CF134" s="7"/>
      <c r="CH134" s="7"/>
      <c r="CJ134" s="7"/>
      <c r="CL134" s="7"/>
      <c r="CM134" s="7"/>
      <c r="CO134" s="7"/>
      <c r="CQ134" s="7"/>
      <c r="CS134" s="7"/>
      <c r="CU134" s="7"/>
      <c r="CW134" s="7"/>
      <c r="CY134" s="7"/>
      <c r="DA134" s="7"/>
      <c r="DC134" s="7"/>
      <c r="DE134" s="7"/>
      <c r="DG134" s="7"/>
      <c r="DI134" s="7"/>
      <c r="DK134" s="7"/>
      <c r="DL134" s="7"/>
      <c r="DM134" s="7"/>
      <c r="DN134" s="7"/>
      <c r="DP134" s="7"/>
      <c r="DR134" s="7"/>
      <c r="DT134" s="7"/>
      <c r="DV134" s="7"/>
      <c r="DX134" s="7"/>
      <c r="DY134" s="7"/>
      <c r="EA134" s="7"/>
      <c r="EC134" s="7"/>
      <c r="EE134" s="7"/>
      <c r="EG134" s="7"/>
      <c r="EI134" s="7"/>
      <c r="EK134" s="7"/>
      <c r="EM134" s="7"/>
      <c r="EO134" s="7"/>
      <c r="EQ134" s="7"/>
      <c r="ES134" s="7"/>
      <c r="EU134" s="7"/>
      <c r="EY134" s="7"/>
      <c r="FA134" s="7"/>
      <c r="FB134" s="7"/>
      <c r="FD134" s="7"/>
      <c r="FE134" s="7"/>
      <c r="FG134" s="7"/>
      <c r="FI134" s="7"/>
      <c r="FJ134" s="7"/>
      <c r="FL134" s="7"/>
      <c r="FN134" s="7"/>
      <c r="FP134" s="7"/>
      <c r="FR134" s="7"/>
      <c r="FT134" s="7"/>
      <c r="FV134" s="7"/>
      <c r="FX134" s="7"/>
      <c r="FZ134" s="7"/>
      <c r="GB134" s="7"/>
    </row>
    <row r="135" spans="5:184" s="166" customFormat="1" x14ac:dyDescent="0.2">
      <c r="E135" s="7"/>
      <c r="G135" s="7"/>
      <c r="I135" s="7"/>
      <c r="K135" s="7"/>
      <c r="M135" s="7"/>
      <c r="N135" s="7"/>
      <c r="P135" s="7"/>
      <c r="R135" s="7"/>
      <c r="T135" s="7"/>
      <c r="V135" s="7"/>
      <c r="X135" s="7"/>
      <c r="Z135" s="7"/>
      <c r="AB135" s="7"/>
      <c r="AD135" s="7"/>
      <c r="AF135" s="7"/>
      <c r="AH135" s="7"/>
      <c r="AJ135" s="7"/>
      <c r="AL135" s="7"/>
      <c r="AN135" s="7"/>
      <c r="AO135" s="7"/>
      <c r="AQ135" s="7"/>
      <c r="AR135" s="7"/>
      <c r="AS135" s="7"/>
      <c r="AT135" s="7"/>
      <c r="AU135" s="7"/>
      <c r="AV135" s="7"/>
      <c r="AW135" s="7"/>
      <c r="AX135" s="7"/>
      <c r="AZ135" s="7"/>
      <c r="BB135" s="7"/>
      <c r="BC135" s="7"/>
      <c r="BD135" s="7"/>
      <c r="BF135" s="7"/>
      <c r="BH135" s="7"/>
      <c r="BJ135" s="7"/>
      <c r="BL135" s="7"/>
      <c r="BN135" s="7"/>
      <c r="BP135" s="7"/>
      <c r="BR135" s="7"/>
      <c r="BT135" s="7"/>
      <c r="BV135" s="7"/>
      <c r="BX135" s="7"/>
      <c r="BZ135" s="7"/>
      <c r="CB135" s="7"/>
      <c r="CD135" s="7"/>
      <c r="CF135" s="7"/>
      <c r="CH135" s="7"/>
      <c r="CJ135" s="7"/>
      <c r="CL135" s="7"/>
      <c r="CM135" s="7"/>
      <c r="CO135" s="7"/>
      <c r="CQ135" s="7"/>
      <c r="CS135" s="7"/>
      <c r="CU135" s="7"/>
      <c r="CW135" s="7"/>
      <c r="CY135" s="7"/>
      <c r="DA135" s="7"/>
      <c r="DC135" s="7"/>
      <c r="DE135" s="7"/>
      <c r="DG135" s="7"/>
      <c r="DI135" s="7"/>
      <c r="DK135" s="7"/>
      <c r="DL135" s="7"/>
      <c r="DM135" s="7"/>
      <c r="DN135" s="7"/>
      <c r="DP135" s="7"/>
      <c r="DR135" s="7"/>
      <c r="DT135" s="7"/>
      <c r="DV135" s="7"/>
      <c r="DX135" s="7"/>
      <c r="DY135" s="7"/>
      <c r="EA135" s="7"/>
      <c r="EC135" s="7"/>
      <c r="EE135" s="7"/>
      <c r="EG135" s="7"/>
      <c r="EI135" s="7"/>
      <c r="EK135" s="7"/>
      <c r="EM135" s="7"/>
      <c r="EO135" s="7"/>
      <c r="EQ135" s="7"/>
      <c r="ES135" s="7"/>
      <c r="EU135" s="7"/>
      <c r="EY135" s="7"/>
      <c r="FA135" s="7"/>
      <c r="FB135" s="7"/>
      <c r="FD135" s="7"/>
      <c r="FE135" s="7"/>
      <c r="FG135" s="7"/>
      <c r="FI135" s="7"/>
      <c r="FJ135" s="7"/>
      <c r="FL135" s="7"/>
      <c r="FN135" s="7"/>
      <c r="FP135" s="7"/>
      <c r="FR135" s="7"/>
      <c r="FT135" s="7"/>
      <c r="FV135" s="7"/>
      <c r="FX135" s="7"/>
      <c r="FZ135" s="7"/>
      <c r="GB135" s="7"/>
    </row>
    <row r="136" spans="5:184" s="166" customFormat="1" x14ac:dyDescent="0.2">
      <c r="E136" s="7"/>
      <c r="G136" s="7"/>
      <c r="I136" s="7"/>
      <c r="K136" s="7"/>
      <c r="M136" s="7"/>
      <c r="N136" s="7"/>
      <c r="P136" s="7"/>
      <c r="R136" s="7"/>
      <c r="T136" s="7"/>
      <c r="V136" s="7"/>
      <c r="X136" s="7"/>
      <c r="Z136" s="7"/>
      <c r="AB136" s="7"/>
      <c r="AD136" s="7"/>
      <c r="AF136" s="7"/>
      <c r="AH136" s="7"/>
      <c r="AJ136" s="7"/>
      <c r="AL136" s="7"/>
      <c r="AN136" s="7"/>
      <c r="AO136" s="7"/>
      <c r="AQ136" s="7"/>
      <c r="AR136" s="7"/>
      <c r="AS136" s="7"/>
      <c r="AT136" s="7"/>
      <c r="AU136" s="7"/>
      <c r="AV136" s="7"/>
      <c r="AW136" s="7"/>
      <c r="AX136" s="7"/>
      <c r="AZ136" s="7"/>
      <c r="BB136" s="7"/>
      <c r="BC136" s="7"/>
      <c r="BD136" s="7"/>
      <c r="BF136" s="7"/>
      <c r="BH136" s="7"/>
      <c r="BJ136" s="7"/>
      <c r="BL136" s="7"/>
      <c r="BN136" s="7"/>
      <c r="BP136" s="7"/>
      <c r="BR136" s="7"/>
      <c r="BT136" s="7"/>
      <c r="BV136" s="7"/>
      <c r="BX136" s="7"/>
      <c r="BZ136" s="7"/>
      <c r="CB136" s="7"/>
      <c r="CD136" s="7"/>
      <c r="CF136" s="7"/>
      <c r="CH136" s="7"/>
      <c r="CJ136" s="7"/>
      <c r="CL136" s="7"/>
      <c r="CM136" s="7"/>
      <c r="CO136" s="7"/>
      <c r="CQ136" s="7"/>
      <c r="CS136" s="7"/>
      <c r="CU136" s="7"/>
      <c r="CW136" s="7"/>
      <c r="CY136" s="7"/>
      <c r="DA136" s="7"/>
      <c r="DC136" s="7"/>
      <c r="DE136" s="7"/>
      <c r="DG136" s="7"/>
      <c r="DI136" s="7"/>
      <c r="DK136" s="7"/>
      <c r="DL136" s="7"/>
      <c r="DM136" s="7"/>
      <c r="DN136" s="7"/>
      <c r="DP136" s="7"/>
      <c r="DR136" s="7"/>
      <c r="DT136" s="7"/>
      <c r="DV136" s="7"/>
      <c r="DX136" s="7"/>
      <c r="DY136" s="7"/>
      <c r="EA136" s="7"/>
      <c r="EC136" s="7"/>
      <c r="EE136" s="7"/>
      <c r="EG136" s="7"/>
      <c r="EI136" s="7"/>
      <c r="EK136" s="7"/>
      <c r="EM136" s="7"/>
      <c r="EO136" s="7"/>
      <c r="EQ136" s="7"/>
      <c r="ES136" s="7"/>
      <c r="EU136" s="7"/>
      <c r="EY136" s="7"/>
      <c r="FA136" s="7"/>
      <c r="FB136" s="7"/>
      <c r="FD136" s="7"/>
      <c r="FE136" s="7"/>
      <c r="FG136" s="7"/>
      <c r="FI136" s="7"/>
      <c r="FJ136" s="7"/>
      <c r="FL136" s="7"/>
      <c r="FN136" s="7"/>
      <c r="FP136" s="7"/>
      <c r="FR136" s="7"/>
      <c r="FT136" s="7"/>
      <c r="FV136" s="7"/>
      <c r="FX136" s="7"/>
      <c r="FZ136" s="7"/>
      <c r="GB136" s="7"/>
    </row>
    <row r="137" spans="5:184" s="166" customFormat="1" x14ac:dyDescent="0.2">
      <c r="E137" s="7"/>
      <c r="G137" s="7"/>
      <c r="I137" s="7"/>
      <c r="K137" s="7"/>
      <c r="M137" s="7"/>
      <c r="N137" s="7"/>
      <c r="P137" s="7"/>
      <c r="R137" s="7"/>
      <c r="T137" s="7"/>
      <c r="V137" s="7"/>
      <c r="X137" s="7"/>
      <c r="Z137" s="7"/>
      <c r="AB137" s="7"/>
      <c r="AD137" s="7"/>
      <c r="AF137" s="7"/>
      <c r="AH137" s="7"/>
      <c r="AJ137" s="7"/>
      <c r="AL137" s="7"/>
      <c r="AN137" s="7"/>
      <c r="AO137" s="7"/>
      <c r="AQ137" s="7"/>
      <c r="AR137" s="7"/>
      <c r="AS137" s="7"/>
      <c r="AT137" s="7"/>
      <c r="AU137" s="7"/>
      <c r="AV137" s="7"/>
      <c r="AW137" s="7"/>
      <c r="AX137" s="7"/>
      <c r="AZ137" s="7"/>
      <c r="BB137" s="7"/>
      <c r="BC137" s="7"/>
      <c r="BD137" s="7"/>
      <c r="BF137" s="7"/>
      <c r="BH137" s="7"/>
      <c r="BJ137" s="7"/>
      <c r="BL137" s="7"/>
      <c r="BN137" s="7"/>
      <c r="BP137" s="7"/>
      <c r="BR137" s="7"/>
      <c r="BT137" s="7"/>
      <c r="BV137" s="7"/>
      <c r="BX137" s="7"/>
      <c r="BZ137" s="7"/>
      <c r="CB137" s="7"/>
      <c r="CD137" s="7"/>
      <c r="CF137" s="7"/>
      <c r="CH137" s="7"/>
      <c r="CJ137" s="7"/>
      <c r="CL137" s="7"/>
      <c r="CM137" s="7"/>
      <c r="CO137" s="7"/>
      <c r="CQ137" s="7"/>
      <c r="CS137" s="7"/>
      <c r="CU137" s="7"/>
      <c r="CW137" s="7"/>
      <c r="CY137" s="7"/>
      <c r="DA137" s="7"/>
      <c r="DC137" s="7"/>
      <c r="DE137" s="7"/>
      <c r="DG137" s="7"/>
      <c r="DI137" s="7"/>
      <c r="DK137" s="7"/>
      <c r="DL137" s="7"/>
      <c r="DM137" s="7"/>
      <c r="DN137" s="7"/>
      <c r="DP137" s="7"/>
      <c r="DR137" s="7"/>
      <c r="DT137" s="7"/>
      <c r="DV137" s="7"/>
      <c r="DX137" s="7"/>
      <c r="DY137" s="7"/>
      <c r="EA137" s="7"/>
      <c r="EC137" s="7"/>
      <c r="EE137" s="7"/>
      <c r="EG137" s="7"/>
      <c r="EI137" s="7"/>
      <c r="EK137" s="7"/>
      <c r="EM137" s="7"/>
      <c r="EO137" s="7"/>
      <c r="EQ137" s="7"/>
      <c r="ES137" s="7"/>
      <c r="EU137" s="7"/>
      <c r="EY137" s="7"/>
      <c r="FA137" s="7"/>
      <c r="FB137" s="7"/>
      <c r="FD137" s="7"/>
      <c r="FE137" s="7"/>
      <c r="FG137" s="7"/>
      <c r="FI137" s="7"/>
      <c r="FJ137" s="7"/>
      <c r="FL137" s="7"/>
      <c r="FN137" s="7"/>
      <c r="FP137" s="7"/>
      <c r="FR137" s="7"/>
      <c r="FT137" s="7"/>
      <c r="FV137" s="7"/>
      <c r="FX137" s="7"/>
      <c r="FZ137" s="7"/>
      <c r="GB137" s="7"/>
    </row>
    <row r="138" spans="5:184" s="166" customFormat="1" x14ac:dyDescent="0.2">
      <c r="E138" s="7"/>
      <c r="G138" s="7"/>
      <c r="I138" s="7"/>
      <c r="K138" s="7"/>
      <c r="M138" s="7"/>
      <c r="N138" s="7"/>
      <c r="P138" s="7"/>
      <c r="R138" s="7"/>
      <c r="T138" s="7"/>
      <c r="V138" s="7"/>
      <c r="X138" s="7"/>
      <c r="Z138" s="7"/>
      <c r="AB138" s="7"/>
      <c r="AD138" s="7"/>
      <c r="AF138" s="7"/>
      <c r="AH138" s="7"/>
      <c r="AJ138" s="7"/>
      <c r="AL138" s="7"/>
      <c r="AN138" s="7"/>
      <c r="AO138" s="7"/>
      <c r="AQ138" s="7"/>
      <c r="AR138" s="7"/>
      <c r="AS138" s="7"/>
      <c r="AT138" s="7"/>
      <c r="AU138" s="7"/>
      <c r="AV138" s="7"/>
      <c r="AW138" s="7"/>
      <c r="AX138" s="7"/>
      <c r="AZ138" s="7"/>
      <c r="BB138" s="7"/>
      <c r="BC138" s="7"/>
      <c r="BD138" s="7"/>
      <c r="BF138" s="7"/>
      <c r="BH138" s="7"/>
      <c r="BJ138" s="7"/>
      <c r="BL138" s="7"/>
      <c r="BN138" s="7"/>
      <c r="BP138" s="7"/>
      <c r="BR138" s="7"/>
      <c r="BT138" s="7"/>
      <c r="BV138" s="7"/>
      <c r="BX138" s="7"/>
      <c r="BZ138" s="7"/>
      <c r="CB138" s="7"/>
      <c r="CD138" s="7"/>
      <c r="CF138" s="7"/>
      <c r="CH138" s="7"/>
      <c r="CJ138" s="7"/>
      <c r="CL138" s="7"/>
      <c r="CM138" s="7"/>
      <c r="CO138" s="7"/>
      <c r="CQ138" s="7"/>
      <c r="CS138" s="7"/>
      <c r="CU138" s="7"/>
      <c r="CW138" s="7"/>
      <c r="CY138" s="7"/>
      <c r="DA138" s="7"/>
      <c r="DC138" s="7"/>
      <c r="DE138" s="7"/>
      <c r="DG138" s="7"/>
      <c r="DI138" s="7"/>
      <c r="DK138" s="7"/>
      <c r="DL138" s="7"/>
      <c r="DM138" s="7"/>
      <c r="DN138" s="7"/>
      <c r="DP138" s="7"/>
      <c r="DR138" s="7"/>
      <c r="DT138" s="7"/>
      <c r="DV138" s="7"/>
      <c r="DX138" s="7"/>
      <c r="DY138" s="7"/>
      <c r="EA138" s="7"/>
      <c r="EC138" s="7"/>
      <c r="EE138" s="7"/>
      <c r="EG138" s="7"/>
      <c r="EI138" s="7"/>
      <c r="EK138" s="7"/>
      <c r="EM138" s="7"/>
      <c r="EO138" s="7"/>
      <c r="EQ138" s="7"/>
      <c r="ES138" s="7"/>
      <c r="EU138" s="7"/>
      <c r="EY138" s="7"/>
      <c r="FA138" s="7"/>
      <c r="FB138" s="7"/>
      <c r="FD138" s="7"/>
      <c r="FE138" s="7"/>
      <c r="FG138" s="7"/>
      <c r="FI138" s="7"/>
      <c r="FJ138" s="7"/>
      <c r="FL138" s="7"/>
      <c r="FN138" s="7"/>
      <c r="FP138" s="7"/>
      <c r="FR138" s="7"/>
      <c r="FT138" s="7"/>
      <c r="FV138" s="7"/>
      <c r="FX138" s="7"/>
      <c r="FZ138" s="7"/>
      <c r="GB138" s="7"/>
    </row>
    <row r="139" spans="5:184" s="166" customFormat="1" x14ac:dyDescent="0.2">
      <c r="E139" s="7"/>
      <c r="G139" s="7"/>
      <c r="I139" s="7"/>
      <c r="K139" s="7"/>
      <c r="M139" s="7"/>
      <c r="N139" s="7"/>
      <c r="P139" s="7"/>
      <c r="R139" s="7"/>
      <c r="T139" s="7"/>
      <c r="V139" s="7"/>
      <c r="X139" s="7"/>
      <c r="Z139" s="7"/>
      <c r="AB139" s="7"/>
      <c r="AD139" s="7"/>
      <c r="AF139" s="7"/>
      <c r="AH139" s="7"/>
      <c r="AJ139" s="7"/>
      <c r="AL139" s="7"/>
      <c r="AN139" s="7"/>
      <c r="AO139" s="7"/>
      <c r="AQ139" s="7"/>
      <c r="AR139" s="7"/>
      <c r="AS139" s="7"/>
      <c r="AT139" s="7"/>
      <c r="AU139" s="7"/>
      <c r="AV139" s="7"/>
      <c r="AW139" s="7"/>
      <c r="AX139" s="7"/>
      <c r="AZ139" s="7"/>
      <c r="BB139" s="7"/>
      <c r="BC139" s="7"/>
      <c r="BD139" s="7"/>
      <c r="BF139" s="7"/>
      <c r="BH139" s="7"/>
      <c r="BJ139" s="7"/>
      <c r="BL139" s="7"/>
      <c r="BN139" s="7"/>
      <c r="BP139" s="7"/>
      <c r="BR139" s="7"/>
      <c r="BT139" s="7"/>
      <c r="BV139" s="7"/>
      <c r="BX139" s="7"/>
      <c r="BZ139" s="7"/>
      <c r="CB139" s="7"/>
      <c r="CD139" s="7"/>
      <c r="CF139" s="7"/>
      <c r="CH139" s="7"/>
      <c r="CJ139" s="7"/>
      <c r="CL139" s="7"/>
      <c r="CM139" s="7"/>
      <c r="CO139" s="7"/>
      <c r="CQ139" s="7"/>
      <c r="CS139" s="7"/>
      <c r="CU139" s="7"/>
      <c r="CW139" s="7"/>
      <c r="CY139" s="7"/>
      <c r="DA139" s="7"/>
      <c r="DC139" s="7"/>
      <c r="DE139" s="7"/>
      <c r="DG139" s="7"/>
      <c r="DI139" s="7"/>
      <c r="DK139" s="7"/>
      <c r="DL139" s="7"/>
      <c r="DM139" s="7"/>
      <c r="DN139" s="7"/>
      <c r="DP139" s="7"/>
      <c r="DR139" s="7"/>
      <c r="DT139" s="7"/>
      <c r="DV139" s="7"/>
      <c r="DX139" s="7"/>
      <c r="DY139" s="7"/>
      <c r="EA139" s="7"/>
      <c r="EC139" s="7"/>
      <c r="EE139" s="7"/>
      <c r="EG139" s="7"/>
      <c r="EI139" s="7"/>
      <c r="EK139" s="7"/>
      <c r="EM139" s="7"/>
      <c r="EO139" s="7"/>
      <c r="EQ139" s="7"/>
      <c r="ES139" s="7"/>
      <c r="EU139" s="7"/>
      <c r="EY139" s="7"/>
      <c r="FA139" s="7"/>
      <c r="FB139" s="7"/>
      <c r="FD139" s="7"/>
      <c r="FE139" s="7"/>
      <c r="FG139" s="7"/>
      <c r="FI139" s="7"/>
      <c r="FJ139" s="7"/>
      <c r="FL139" s="7"/>
      <c r="FN139" s="7"/>
      <c r="FP139" s="7"/>
      <c r="FR139" s="7"/>
      <c r="FT139" s="7"/>
      <c r="FV139" s="7"/>
      <c r="FX139" s="7"/>
      <c r="FZ139" s="7"/>
      <c r="GB139" s="7"/>
    </row>
    <row r="140" spans="5:184" s="166" customFormat="1" x14ac:dyDescent="0.2">
      <c r="E140" s="7"/>
      <c r="G140" s="7"/>
      <c r="I140" s="7"/>
      <c r="K140" s="7"/>
      <c r="M140" s="7"/>
      <c r="N140" s="7"/>
      <c r="P140" s="7"/>
      <c r="R140" s="7"/>
      <c r="T140" s="7"/>
      <c r="V140" s="7"/>
      <c r="X140" s="7"/>
      <c r="Z140" s="7"/>
      <c r="AB140" s="7"/>
      <c r="AD140" s="7"/>
      <c r="AF140" s="7"/>
      <c r="AH140" s="7"/>
      <c r="AJ140" s="7"/>
      <c r="AL140" s="7"/>
      <c r="AN140" s="7"/>
      <c r="AO140" s="7"/>
      <c r="AQ140" s="7"/>
      <c r="AR140" s="7"/>
      <c r="AS140" s="7"/>
      <c r="AT140" s="7"/>
      <c r="AU140" s="7"/>
      <c r="AV140" s="7"/>
      <c r="AW140" s="7"/>
      <c r="AX140" s="7"/>
      <c r="AZ140" s="7"/>
      <c r="BB140" s="7"/>
      <c r="BC140" s="7"/>
      <c r="BD140" s="7"/>
      <c r="BF140" s="7"/>
      <c r="BH140" s="7"/>
      <c r="BJ140" s="7"/>
      <c r="BL140" s="7"/>
      <c r="BN140" s="7"/>
      <c r="BP140" s="7"/>
      <c r="BR140" s="7"/>
      <c r="BT140" s="7"/>
      <c r="BV140" s="7"/>
      <c r="BX140" s="7"/>
      <c r="BZ140" s="7"/>
      <c r="CB140" s="7"/>
      <c r="CD140" s="7"/>
      <c r="CF140" s="7"/>
      <c r="CH140" s="7"/>
      <c r="CJ140" s="7"/>
      <c r="CL140" s="7"/>
      <c r="CM140" s="7"/>
      <c r="CO140" s="7"/>
      <c r="CQ140" s="7"/>
      <c r="CS140" s="7"/>
      <c r="CU140" s="7"/>
      <c r="CW140" s="7"/>
      <c r="CY140" s="7"/>
      <c r="DA140" s="7"/>
      <c r="DC140" s="7"/>
      <c r="DE140" s="7"/>
      <c r="DG140" s="7"/>
      <c r="DI140" s="7"/>
      <c r="DK140" s="7"/>
      <c r="DL140" s="7"/>
      <c r="DM140" s="7"/>
      <c r="DN140" s="7"/>
      <c r="DP140" s="7"/>
      <c r="DR140" s="7"/>
      <c r="DT140" s="7"/>
      <c r="DV140" s="7"/>
      <c r="DX140" s="7"/>
      <c r="DY140" s="7"/>
      <c r="EA140" s="7"/>
      <c r="EC140" s="7"/>
      <c r="EE140" s="7"/>
      <c r="EG140" s="7"/>
      <c r="EI140" s="7"/>
      <c r="EK140" s="7"/>
      <c r="EM140" s="7"/>
      <c r="EO140" s="7"/>
      <c r="EQ140" s="7"/>
      <c r="ES140" s="7"/>
      <c r="EU140" s="7"/>
      <c r="EY140" s="7"/>
      <c r="FA140" s="7"/>
      <c r="FB140" s="7"/>
      <c r="FD140" s="7"/>
      <c r="FE140" s="7"/>
      <c r="FG140" s="7"/>
      <c r="FI140" s="7"/>
      <c r="FJ140" s="7"/>
      <c r="FL140" s="7"/>
      <c r="FN140" s="7"/>
      <c r="FP140" s="7"/>
      <c r="FR140" s="7"/>
      <c r="FT140" s="7"/>
      <c r="FV140" s="7"/>
      <c r="FX140" s="7"/>
      <c r="FZ140" s="7"/>
      <c r="GB140" s="7"/>
    </row>
    <row r="141" spans="5:184" s="166" customFormat="1" x14ac:dyDescent="0.2">
      <c r="E141" s="7"/>
      <c r="G141" s="7"/>
      <c r="I141" s="7"/>
      <c r="K141" s="7"/>
      <c r="M141" s="7"/>
      <c r="N141" s="7"/>
      <c r="P141" s="7"/>
      <c r="R141" s="7"/>
      <c r="T141" s="7"/>
      <c r="V141" s="7"/>
      <c r="X141" s="7"/>
      <c r="Z141" s="7"/>
      <c r="AB141" s="7"/>
      <c r="AD141" s="7"/>
      <c r="AF141" s="7"/>
      <c r="AH141" s="7"/>
      <c r="AJ141" s="7"/>
      <c r="AL141" s="7"/>
      <c r="AN141" s="7"/>
      <c r="AO141" s="7"/>
      <c r="AQ141" s="7"/>
      <c r="AR141" s="7"/>
      <c r="AS141" s="7"/>
      <c r="AT141" s="7"/>
      <c r="AU141" s="7"/>
      <c r="AV141" s="7"/>
      <c r="AW141" s="7"/>
      <c r="AX141" s="7"/>
      <c r="AZ141" s="7"/>
      <c r="BB141" s="7"/>
      <c r="BC141" s="7"/>
      <c r="BD141" s="7"/>
      <c r="BF141" s="7"/>
      <c r="BH141" s="7"/>
      <c r="BJ141" s="7"/>
      <c r="BL141" s="7"/>
      <c r="BN141" s="7"/>
      <c r="BP141" s="7"/>
      <c r="BR141" s="7"/>
      <c r="BT141" s="7"/>
      <c r="BV141" s="7"/>
      <c r="BX141" s="7"/>
      <c r="BZ141" s="7"/>
      <c r="CB141" s="7"/>
      <c r="CD141" s="7"/>
      <c r="CF141" s="7"/>
      <c r="CH141" s="7"/>
      <c r="CJ141" s="7"/>
      <c r="CL141" s="7"/>
      <c r="CM141" s="7"/>
      <c r="CO141" s="7"/>
      <c r="CQ141" s="7"/>
      <c r="CS141" s="7"/>
      <c r="CU141" s="7"/>
      <c r="CW141" s="7"/>
      <c r="CY141" s="7"/>
      <c r="DA141" s="7"/>
      <c r="DC141" s="7"/>
      <c r="DE141" s="7"/>
      <c r="DG141" s="7"/>
      <c r="DI141" s="7"/>
      <c r="DK141" s="7"/>
      <c r="DL141" s="7"/>
      <c r="DM141" s="7"/>
      <c r="DN141" s="7"/>
      <c r="DP141" s="7"/>
      <c r="DR141" s="7"/>
      <c r="DT141" s="7"/>
      <c r="DV141" s="7"/>
      <c r="DX141" s="7"/>
      <c r="DY141" s="7"/>
      <c r="EA141" s="7"/>
      <c r="EC141" s="7"/>
      <c r="EE141" s="7"/>
      <c r="EG141" s="7"/>
      <c r="EI141" s="7"/>
      <c r="EK141" s="7"/>
      <c r="EM141" s="7"/>
      <c r="EO141" s="7"/>
      <c r="EQ141" s="7"/>
      <c r="ES141" s="7"/>
      <c r="EU141" s="7"/>
      <c r="EY141" s="7"/>
      <c r="FA141" s="7"/>
      <c r="FB141" s="7"/>
      <c r="FD141" s="7"/>
      <c r="FE141" s="7"/>
      <c r="FG141" s="7"/>
      <c r="FI141" s="7"/>
      <c r="FJ141" s="7"/>
      <c r="FL141" s="7"/>
      <c r="FN141" s="7"/>
      <c r="FP141" s="7"/>
      <c r="FR141" s="7"/>
      <c r="FT141" s="7"/>
      <c r="FV141" s="7"/>
      <c r="FX141" s="7"/>
      <c r="FZ141" s="7"/>
      <c r="GB141" s="7"/>
    </row>
    <row r="142" spans="5:184" s="166" customFormat="1" x14ac:dyDescent="0.2">
      <c r="E142" s="7"/>
      <c r="G142" s="7"/>
      <c r="I142" s="7"/>
      <c r="K142" s="7"/>
      <c r="M142" s="7"/>
      <c r="N142" s="7"/>
      <c r="P142" s="7"/>
      <c r="R142" s="7"/>
      <c r="T142" s="7"/>
      <c r="V142" s="7"/>
      <c r="X142" s="7"/>
      <c r="Z142" s="7"/>
      <c r="AB142" s="7"/>
      <c r="AD142" s="7"/>
      <c r="AF142" s="7"/>
      <c r="AH142" s="7"/>
      <c r="AJ142" s="7"/>
      <c r="AL142" s="7"/>
      <c r="AN142" s="7"/>
      <c r="AO142" s="7"/>
      <c r="AQ142" s="7"/>
      <c r="AR142" s="7"/>
      <c r="AS142" s="7"/>
      <c r="AT142" s="7"/>
      <c r="AU142" s="7"/>
      <c r="AV142" s="7"/>
      <c r="AW142" s="7"/>
      <c r="AX142" s="7"/>
      <c r="AZ142" s="7"/>
      <c r="BB142" s="7"/>
      <c r="BC142" s="7"/>
      <c r="BD142" s="7"/>
      <c r="BF142" s="7"/>
      <c r="BH142" s="7"/>
      <c r="BJ142" s="7"/>
      <c r="BL142" s="7"/>
      <c r="BN142" s="7"/>
      <c r="BP142" s="7"/>
      <c r="BR142" s="7"/>
      <c r="BT142" s="7"/>
      <c r="BV142" s="7"/>
      <c r="BX142" s="7"/>
      <c r="BZ142" s="7"/>
      <c r="CB142" s="7"/>
      <c r="CD142" s="7"/>
      <c r="CF142" s="7"/>
      <c r="CH142" s="7"/>
      <c r="CJ142" s="7"/>
      <c r="CL142" s="7"/>
      <c r="CM142" s="7"/>
      <c r="CO142" s="7"/>
      <c r="CQ142" s="7"/>
      <c r="CS142" s="7"/>
      <c r="CU142" s="7"/>
      <c r="CW142" s="7"/>
      <c r="CY142" s="7"/>
      <c r="DA142" s="7"/>
      <c r="DC142" s="7"/>
      <c r="DE142" s="7"/>
      <c r="DG142" s="7"/>
      <c r="DI142" s="7"/>
      <c r="DK142" s="7"/>
      <c r="DL142" s="7"/>
      <c r="DM142" s="7"/>
      <c r="DN142" s="7"/>
      <c r="DP142" s="7"/>
      <c r="DR142" s="7"/>
      <c r="DT142" s="7"/>
      <c r="DV142" s="7"/>
      <c r="DX142" s="7"/>
      <c r="DY142" s="7"/>
      <c r="EA142" s="7"/>
      <c r="EC142" s="7"/>
      <c r="EE142" s="7"/>
      <c r="EG142" s="7"/>
      <c r="EI142" s="7"/>
      <c r="EK142" s="7"/>
      <c r="EM142" s="7"/>
      <c r="EO142" s="7"/>
      <c r="EQ142" s="7"/>
      <c r="ES142" s="7"/>
      <c r="EU142" s="7"/>
      <c r="EY142" s="7"/>
      <c r="FA142" s="7"/>
      <c r="FB142" s="7"/>
      <c r="FD142" s="7"/>
      <c r="FE142" s="7"/>
      <c r="FG142" s="7"/>
      <c r="FI142" s="7"/>
      <c r="FJ142" s="7"/>
      <c r="FL142" s="7"/>
      <c r="FN142" s="7"/>
      <c r="FP142" s="7"/>
      <c r="FR142" s="7"/>
      <c r="FT142" s="7"/>
      <c r="FV142" s="7"/>
      <c r="FX142" s="7"/>
      <c r="FZ142" s="7"/>
      <c r="GB142" s="7"/>
    </row>
    <row r="143" spans="5:184" s="166" customFormat="1" x14ac:dyDescent="0.2">
      <c r="E143" s="7"/>
      <c r="G143" s="7"/>
      <c r="I143" s="7"/>
      <c r="K143" s="7"/>
      <c r="M143" s="7"/>
      <c r="N143" s="7"/>
      <c r="P143" s="7"/>
      <c r="R143" s="7"/>
      <c r="T143" s="7"/>
      <c r="V143" s="7"/>
      <c r="X143" s="7"/>
      <c r="Z143" s="7"/>
      <c r="AB143" s="7"/>
      <c r="AD143" s="7"/>
      <c r="AF143" s="7"/>
      <c r="AH143" s="7"/>
      <c r="AJ143" s="7"/>
      <c r="AL143" s="7"/>
      <c r="AN143" s="7"/>
      <c r="AO143" s="7"/>
      <c r="AQ143" s="7"/>
      <c r="AR143" s="7"/>
      <c r="AS143" s="7"/>
      <c r="AT143" s="7"/>
      <c r="AU143" s="7"/>
      <c r="AV143" s="7"/>
      <c r="AW143" s="7"/>
      <c r="AX143" s="7"/>
      <c r="AZ143" s="7"/>
      <c r="BB143" s="7"/>
      <c r="BC143" s="7"/>
      <c r="BD143" s="7"/>
      <c r="BF143" s="7"/>
      <c r="BH143" s="7"/>
      <c r="BJ143" s="7"/>
      <c r="BL143" s="7"/>
      <c r="BN143" s="7"/>
      <c r="BP143" s="7"/>
      <c r="BR143" s="7"/>
      <c r="BT143" s="7"/>
      <c r="BV143" s="7"/>
      <c r="BX143" s="7"/>
      <c r="BZ143" s="7"/>
      <c r="CB143" s="7"/>
      <c r="CD143" s="7"/>
      <c r="CF143" s="7"/>
      <c r="CH143" s="7"/>
      <c r="CJ143" s="7"/>
      <c r="CL143" s="7"/>
      <c r="CM143" s="7"/>
      <c r="CO143" s="7"/>
      <c r="CQ143" s="7"/>
      <c r="CS143" s="7"/>
      <c r="CU143" s="7"/>
      <c r="CW143" s="7"/>
      <c r="CY143" s="7"/>
      <c r="DA143" s="7"/>
      <c r="DC143" s="7"/>
      <c r="DE143" s="7"/>
      <c r="DG143" s="7"/>
      <c r="DI143" s="7"/>
      <c r="DK143" s="7"/>
      <c r="DL143" s="7"/>
      <c r="DM143" s="7"/>
      <c r="DN143" s="7"/>
      <c r="DP143" s="7"/>
      <c r="DR143" s="7"/>
      <c r="DT143" s="7"/>
      <c r="DV143" s="7"/>
      <c r="DX143" s="7"/>
      <c r="DY143" s="7"/>
      <c r="EA143" s="7"/>
      <c r="EC143" s="7"/>
      <c r="EE143" s="7"/>
      <c r="EG143" s="7"/>
      <c r="EI143" s="7"/>
      <c r="EK143" s="7"/>
      <c r="EM143" s="7"/>
      <c r="EO143" s="7"/>
      <c r="EQ143" s="7"/>
      <c r="ES143" s="7"/>
      <c r="EU143" s="7"/>
      <c r="EY143" s="7"/>
      <c r="FA143" s="7"/>
      <c r="FB143" s="7"/>
      <c r="FD143" s="7"/>
      <c r="FE143" s="7"/>
      <c r="FG143" s="7"/>
      <c r="FI143" s="7"/>
      <c r="FJ143" s="7"/>
      <c r="FL143" s="7"/>
      <c r="FN143" s="7"/>
      <c r="FP143" s="7"/>
      <c r="FR143" s="7"/>
      <c r="FT143" s="7"/>
      <c r="FV143" s="7"/>
      <c r="FX143" s="7"/>
      <c r="FZ143" s="7"/>
      <c r="GB143" s="7"/>
    </row>
    <row r="144" spans="5:184" s="166" customFormat="1" x14ac:dyDescent="0.2">
      <c r="E144" s="7"/>
      <c r="G144" s="7"/>
      <c r="I144" s="7"/>
      <c r="K144" s="7"/>
      <c r="M144" s="7"/>
      <c r="N144" s="7"/>
      <c r="P144" s="7"/>
      <c r="R144" s="7"/>
      <c r="T144" s="7"/>
      <c r="V144" s="7"/>
      <c r="X144" s="7"/>
      <c r="Z144" s="7"/>
      <c r="AB144" s="7"/>
      <c r="AD144" s="7"/>
      <c r="AF144" s="7"/>
      <c r="AH144" s="7"/>
      <c r="AJ144" s="7"/>
      <c r="AL144" s="7"/>
      <c r="AN144" s="7"/>
      <c r="AO144" s="7"/>
      <c r="AQ144" s="7"/>
      <c r="AR144" s="7"/>
      <c r="AS144" s="7"/>
      <c r="AT144" s="7"/>
      <c r="AU144" s="7"/>
      <c r="AV144" s="7"/>
      <c r="AW144" s="7"/>
      <c r="AX144" s="7"/>
      <c r="AZ144" s="7"/>
      <c r="BB144" s="7"/>
      <c r="BC144" s="7"/>
      <c r="BD144" s="7"/>
      <c r="BF144" s="7"/>
      <c r="BH144" s="7"/>
      <c r="BJ144" s="7"/>
      <c r="BL144" s="7"/>
      <c r="BN144" s="7"/>
      <c r="BP144" s="7"/>
      <c r="BR144" s="7"/>
      <c r="BT144" s="7"/>
      <c r="BV144" s="7"/>
      <c r="BX144" s="7"/>
      <c r="BZ144" s="7"/>
      <c r="CB144" s="7"/>
      <c r="CD144" s="7"/>
      <c r="CF144" s="7"/>
      <c r="CH144" s="7"/>
      <c r="CJ144" s="7"/>
      <c r="CL144" s="7"/>
      <c r="CM144" s="7"/>
      <c r="CO144" s="7"/>
      <c r="CQ144" s="7"/>
      <c r="CS144" s="7"/>
      <c r="CU144" s="7"/>
      <c r="CW144" s="7"/>
      <c r="CY144" s="7"/>
      <c r="DA144" s="7"/>
      <c r="DC144" s="7"/>
      <c r="DE144" s="7"/>
      <c r="DG144" s="7"/>
      <c r="DI144" s="7"/>
      <c r="DK144" s="7"/>
      <c r="DL144" s="7"/>
      <c r="DM144" s="7"/>
      <c r="DN144" s="7"/>
      <c r="DP144" s="7"/>
      <c r="DR144" s="7"/>
      <c r="DT144" s="7"/>
      <c r="DV144" s="7"/>
      <c r="DX144" s="7"/>
      <c r="DY144" s="7"/>
      <c r="EA144" s="7"/>
      <c r="EC144" s="7"/>
      <c r="EE144" s="7"/>
      <c r="EG144" s="7"/>
      <c r="EI144" s="7"/>
      <c r="EK144" s="7"/>
      <c r="EM144" s="7"/>
      <c r="EO144" s="7"/>
      <c r="EQ144" s="7"/>
      <c r="ES144" s="7"/>
      <c r="EU144" s="7"/>
      <c r="EY144" s="7"/>
      <c r="FA144" s="7"/>
      <c r="FB144" s="7"/>
      <c r="FD144" s="7"/>
      <c r="FE144" s="7"/>
      <c r="FG144" s="7"/>
      <c r="FI144" s="7"/>
      <c r="FJ144" s="7"/>
      <c r="FL144" s="7"/>
      <c r="FN144" s="7"/>
      <c r="FP144" s="7"/>
      <c r="FR144" s="7"/>
      <c r="FT144" s="7"/>
      <c r="FV144" s="7"/>
      <c r="FX144" s="7"/>
      <c r="FZ144" s="7"/>
      <c r="GB144" s="7"/>
    </row>
    <row r="145" spans="5:184" s="166" customFormat="1" x14ac:dyDescent="0.2">
      <c r="E145" s="7"/>
      <c r="G145" s="7"/>
      <c r="I145" s="7"/>
      <c r="K145" s="7"/>
      <c r="M145" s="7"/>
      <c r="N145" s="7"/>
      <c r="P145" s="7"/>
      <c r="R145" s="7"/>
      <c r="T145" s="7"/>
      <c r="V145" s="7"/>
      <c r="X145" s="7"/>
      <c r="Z145" s="7"/>
      <c r="AB145" s="7"/>
      <c r="AD145" s="7"/>
      <c r="AF145" s="7"/>
      <c r="AH145" s="7"/>
      <c r="AJ145" s="7"/>
      <c r="AL145" s="7"/>
      <c r="AN145" s="7"/>
      <c r="AO145" s="7"/>
      <c r="AQ145" s="7"/>
      <c r="AR145" s="7"/>
      <c r="AS145" s="7"/>
      <c r="AT145" s="7"/>
      <c r="AU145" s="7"/>
      <c r="AV145" s="7"/>
      <c r="AW145" s="7"/>
      <c r="AX145" s="7"/>
      <c r="AZ145" s="7"/>
      <c r="BB145" s="7"/>
      <c r="BC145" s="7"/>
      <c r="BD145" s="7"/>
      <c r="BF145" s="7"/>
      <c r="BH145" s="7"/>
      <c r="BJ145" s="7"/>
      <c r="BL145" s="7"/>
      <c r="BN145" s="7"/>
      <c r="BP145" s="7"/>
      <c r="BR145" s="7"/>
      <c r="BT145" s="7"/>
      <c r="BV145" s="7"/>
      <c r="BX145" s="7"/>
      <c r="BZ145" s="7"/>
      <c r="CB145" s="7"/>
      <c r="CD145" s="7"/>
      <c r="CF145" s="7"/>
      <c r="CH145" s="7"/>
      <c r="CJ145" s="7"/>
      <c r="CL145" s="7"/>
      <c r="CM145" s="7"/>
      <c r="CO145" s="7"/>
      <c r="CQ145" s="7"/>
      <c r="CS145" s="7"/>
      <c r="CU145" s="7"/>
      <c r="CW145" s="7"/>
      <c r="CY145" s="7"/>
      <c r="DA145" s="7"/>
      <c r="DC145" s="7"/>
      <c r="DE145" s="7"/>
      <c r="DG145" s="7"/>
      <c r="DI145" s="7"/>
      <c r="DK145" s="7"/>
      <c r="DL145" s="7"/>
      <c r="DM145" s="7"/>
      <c r="DN145" s="7"/>
      <c r="DP145" s="7"/>
      <c r="DR145" s="7"/>
      <c r="DT145" s="7"/>
      <c r="DV145" s="7"/>
      <c r="DX145" s="7"/>
      <c r="DY145" s="7"/>
      <c r="EA145" s="7"/>
      <c r="EC145" s="7"/>
      <c r="EE145" s="7"/>
      <c r="EG145" s="7"/>
      <c r="EI145" s="7"/>
      <c r="EK145" s="7"/>
      <c r="EM145" s="7"/>
      <c r="EO145" s="7"/>
      <c r="EQ145" s="7"/>
      <c r="ES145" s="7"/>
      <c r="EU145" s="7"/>
      <c r="EY145" s="7"/>
      <c r="FA145" s="7"/>
      <c r="FB145" s="7"/>
      <c r="FD145" s="7"/>
      <c r="FE145" s="7"/>
      <c r="FG145" s="7"/>
      <c r="FI145" s="7"/>
      <c r="FJ145" s="7"/>
      <c r="FL145" s="7"/>
      <c r="FN145" s="7"/>
      <c r="FP145" s="7"/>
      <c r="FR145" s="7"/>
      <c r="FT145" s="7"/>
      <c r="FV145" s="7"/>
      <c r="FX145" s="7"/>
      <c r="FZ145" s="7"/>
      <c r="GB145" s="7"/>
    </row>
    <row r="146" spans="5:184" s="166" customFormat="1" x14ac:dyDescent="0.2">
      <c r="E146" s="7"/>
      <c r="G146" s="7"/>
      <c r="I146" s="7"/>
      <c r="K146" s="7"/>
      <c r="M146" s="7"/>
      <c r="N146" s="7"/>
      <c r="P146" s="7"/>
      <c r="R146" s="7"/>
      <c r="T146" s="7"/>
      <c r="V146" s="7"/>
      <c r="X146" s="7"/>
      <c r="Z146" s="7"/>
      <c r="AB146" s="7"/>
      <c r="AD146" s="7"/>
      <c r="AF146" s="7"/>
      <c r="AH146" s="7"/>
      <c r="AJ146" s="7"/>
      <c r="AL146" s="7"/>
      <c r="AN146" s="7"/>
      <c r="AO146" s="7"/>
      <c r="AQ146" s="7"/>
      <c r="AR146" s="7"/>
      <c r="AS146" s="7"/>
      <c r="AT146" s="7"/>
      <c r="AU146" s="7"/>
      <c r="AV146" s="7"/>
      <c r="AW146" s="7"/>
      <c r="AX146" s="7"/>
      <c r="AZ146" s="7"/>
      <c r="BB146" s="7"/>
      <c r="BC146" s="7"/>
      <c r="BD146" s="7"/>
      <c r="BF146" s="7"/>
      <c r="BH146" s="7"/>
      <c r="BJ146" s="7"/>
      <c r="BL146" s="7"/>
      <c r="BN146" s="7"/>
      <c r="BP146" s="7"/>
      <c r="BR146" s="7"/>
      <c r="BT146" s="7"/>
      <c r="BV146" s="7"/>
      <c r="BX146" s="7"/>
      <c r="BZ146" s="7"/>
      <c r="CB146" s="7"/>
      <c r="CD146" s="7"/>
      <c r="CF146" s="7"/>
      <c r="CH146" s="7"/>
      <c r="CJ146" s="7"/>
      <c r="CL146" s="7"/>
      <c r="CM146" s="7"/>
      <c r="CO146" s="7"/>
      <c r="CQ146" s="7"/>
      <c r="CS146" s="7"/>
      <c r="CU146" s="7"/>
      <c r="CW146" s="7"/>
      <c r="CY146" s="7"/>
      <c r="DA146" s="7"/>
      <c r="DC146" s="7"/>
      <c r="DE146" s="7"/>
      <c r="DG146" s="7"/>
      <c r="DI146" s="7"/>
      <c r="DK146" s="7"/>
      <c r="DL146" s="7"/>
      <c r="DM146" s="7"/>
      <c r="DN146" s="7"/>
      <c r="DP146" s="7"/>
      <c r="DR146" s="7"/>
      <c r="DT146" s="7"/>
      <c r="DV146" s="7"/>
      <c r="DX146" s="7"/>
      <c r="DY146" s="7"/>
      <c r="EA146" s="7"/>
      <c r="EC146" s="7"/>
      <c r="EE146" s="7"/>
      <c r="EG146" s="7"/>
      <c r="EI146" s="7"/>
      <c r="EK146" s="7"/>
      <c r="EM146" s="7"/>
      <c r="EO146" s="7"/>
      <c r="EQ146" s="7"/>
      <c r="ES146" s="7"/>
      <c r="EU146" s="7"/>
      <c r="EY146" s="7"/>
      <c r="FA146" s="7"/>
      <c r="FB146" s="7"/>
      <c r="FD146" s="7"/>
      <c r="FE146" s="7"/>
      <c r="FG146" s="7"/>
      <c r="FI146" s="7"/>
      <c r="FJ146" s="7"/>
      <c r="FL146" s="7"/>
      <c r="FN146" s="7"/>
      <c r="FP146" s="7"/>
      <c r="FR146" s="7"/>
      <c r="FT146" s="7"/>
      <c r="FV146" s="7"/>
      <c r="FX146" s="7"/>
      <c r="FZ146" s="7"/>
      <c r="GB146" s="7"/>
    </row>
    <row r="147" spans="5:184" s="166" customFormat="1" x14ac:dyDescent="0.2">
      <c r="E147" s="7"/>
      <c r="G147" s="7"/>
      <c r="I147" s="7"/>
      <c r="K147" s="7"/>
      <c r="M147" s="7"/>
      <c r="N147" s="7"/>
      <c r="P147" s="7"/>
      <c r="R147" s="7"/>
      <c r="T147" s="7"/>
      <c r="V147" s="7"/>
      <c r="X147" s="7"/>
      <c r="Z147" s="7"/>
      <c r="AB147" s="7"/>
      <c r="AD147" s="7"/>
      <c r="AF147" s="7"/>
      <c r="AH147" s="7"/>
      <c r="AJ147" s="7"/>
      <c r="AL147" s="7"/>
      <c r="AN147" s="7"/>
      <c r="AO147" s="7"/>
      <c r="AQ147" s="7"/>
      <c r="AR147" s="7"/>
      <c r="AS147" s="7"/>
      <c r="AT147" s="7"/>
      <c r="AU147" s="7"/>
      <c r="AV147" s="7"/>
      <c r="AW147" s="7"/>
      <c r="AX147" s="7"/>
      <c r="AZ147" s="7"/>
      <c r="BB147" s="7"/>
      <c r="BC147" s="7"/>
      <c r="BD147" s="7"/>
      <c r="BF147" s="7"/>
      <c r="BH147" s="7"/>
      <c r="BJ147" s="7"/>
      <c r="BL147" s="7"/>
      <c r="BN147" s="7"/>
      <c r="BP147" s="7"/>
      <c r="BR147" s="7"/>
      <c r="BT147" s="7"/>
      <c r="BV147" s="7"/>
      <c r="BX147" s="7"/>
      <c r="BZ147" s="7"/>
      <c r="CB147" s="7"/>
      <c r="CD147" s="7"/>
      <c r="CF147" s="7"/>
      <c r="CH147" s="7"/>
      <c r="CJ147" s="7"/>
      <c r="CL147" s="7"/>
      <c r="CM147" s="7"/>
      <c r="CO147" s="7"/>
      <c r="CQ147" s="7"/>
      <c r="CS147" s="7"/>
      <c r="CU147" s="7"/>
      <c r="CW147" s="7"/>
      <c r="CY147" s="7"/>
      <c r="DA147" s="7"/>
      <c r="DC147" s="7"/>
      <c r="DE147" s="7"/>
      <c r="DG147" s="7"/>
      <c r="DI147" s="7"/>
      <c r="DK147" s="7"/>
      <c r="DL147" s="7"/>
      <c r="DM147" s="7"/>
      <c r="DN147" s="7"/>
      <c r="DP147" s="7"/>
      <c r="DR147" s="7"/>
      <c r="DT147" s="7"/>
      <c r="DV147" s="7"/>
      <c r="DX147" s="7"/>
      <c r="DY147" s="7"/>
      <c r="EA147" s="7"/>
      <c r="EC147" s="7"/>
      <c r="EE147" s="7"/>
      <c r="EG147" s="7"/>
      <c r="EI147" s="7"/>
      <c r="EK147" s="7"/>
      <c r="EM147" s="7"/>
      <c r="EO147" s="7"/>
      <c r="EQ147" s="7"/>
      <c r="ES147" s="7"/>
      <c r="EU147" s="7"/>
      <c r="EY147" s="7"/>
      <c r="FA147" s="7"/>
      <c r="FB147" s="7"/>
      <c r="FD147" s="7"/>
      <c r="FE147" s="7"/>
      <c r="FG147" s="7"/>
      <c r="FI147" s="7"/>
      <c r="FJ147" s="7"/>
      <c r="FL147" s="7"/>
      <c r="FN147" s="7"/>
      <c r="FP147" s="7"/>
      <c r="FR147" s="7"/>
      <c r="FT147" s="7"/>
      <c r="FV147" s="7"/>
      <c r="FX147" s="7"/>
      <c r="FZ147" s="7"/>
      <c r="GB147" s="7"/>
    </row>
    <row r="148" spans="5:184" s="166" customFormat="1" x14ac:dyDescent="0.2">
      <c r="E148" s="7"/>
      <c r="G148" s="7"/>
      <c r="I148" s="7"/>
      <c r="K148" s="7"/>
      <c r="M148" s="7"/>
      <c r="N148" s="7"/>
      <c r="P148" s="7"/>
      <c r="R148" s="7"/>
      <c r="T148" s="7"/>
      <c r="V148" s="7"/>
      <c r="X148" s="7"/>
      <c r="Z148" s="7"/>
      <c r="AB148" s="7"/>
      <c r="AD148" s="7"/>
      <c r="AF148" s="7"/>
      <c r="AH148" s="7"/>
      <c r="AJ148" s="7"/>
      <c r="AL148" s="7"/>
      <c r="AN148" s="7"/>
      <c r="AO148" s="7"/>
      <c r="AQ148" s="7"/>
      <c r="AR148" s="7"/>
      <c r="AS148" s="7"/>
      <c r="AT148" s="7"/>
      <c r="AU148" s="7"/>
      <c r="AV148" s="7"/>
      <c r="AW148" s="7"/>
      <c r="AX148" s="7"/>
      <c r="AZ148" s="7"/>
      <c r="BB148" s="7"/>
      <c r="BC148" s="7"/>
      <c r="BD148" s="7"/>
      <c r="BF148" s="7"/>
      <c r="BH148" s="7"/>
      <c r="BJ148" s="7"/>
      <c r="BL148" s="7"/>
      <c r="BN148" s="7"/>
      <c r="BP148" s="7"/>
      <c r="BR148" s="7"/>
      <c r="BT148" s="7"/>
      <c r="BV148" s="7"/>
      <c r="BX148" s="7"/>
      <c r="BZ148" s="7"/>
      <c r="CB148" s="7"/>
      <c r="CD148" s="7"/>
      <c r="CF148" s="7"/>
      <c r="CH148" s="7"/>
      <c r="CJ148" s="7"/>
      <c r="CL148" s="7"/>
      <c r="CM148" s="7"/>
      <c r="CO148" s="7"/>
      <c r="CQ148" s="7"/>
      <c r="CS148" s="7"/>
      <c r="CU148" s="7"/>
      <c r="CW148" s="7"/>
      <c r="CY148" s="7"/>
      <c r="DA148" s="7"/>
      <c r="DC148" s="7"/>
      <c r="DE148" s="7"/>
      <c r="DG148" s="7"/>
      <c r="DI148" s="7"/>
      <c r="DK148" s="7"/>
      <c r="DL148" s="7"/>
      <c r="DM148" s="7"/>
      <c r="DN148" s="7"/>
      <c r="DP148" s="7"/>
      <c r="DR148" s="7"/>
      <c r="DT148" s="7"/>
      <c r="DV148" s="7"/>
      <c r="DX148" s="7"/>
      <c r="DY148" s="7"/>
      <c r="EA148" s="7"/>
      <c r="EC148" s="7"/>
      <c r="EE148" s="7"/>
      <c r="EG148" s="7"/>
      <c r="EI148" s="7"/>
      <c r="EK148" s="7"/>
      <c r="EM148" s="7"/>
      <c r="EO148" s="7"/>
      <c r="EQ148" s="7"/>
      <c r="ES148" s="7"/>
      <c r="EU148" s="7"/>
      <c r="EY148" s="7"/>
      <c r="FA148" s="7"/>
      <c r="FB148" s="7"/>
      <c r="FD148" s="7"/>
      <c r="FE148" s="7"/>
      <c r="FG148" s="7"/>
      <c r="FI148" s="7"/>
      <c r="FJ148" s="7"/>
      <c r="FL148" s="7"/>
      <c r="FN148" s="7"/>
      <c r="FP148" s="7"/>
      <c r="FR148" s="7"/>
      <c r="FT148" s="7"/>
      <c r="FV148" s="7"/>
      <c r="FX148" s="7"/>
      <c r="FZ148" s="7"/>
      <c r="GB148" s="7"/>
    </row>
    <row r="149" spans="5:184" s="166" customFormat="1" x14ac:dyDescent="0.2">
      <c r="E149" s="7"/>
      <c r="G149" s="7"/>
      <c r="I149" s="7"/>
      <c r="K149" s="7"/>
      <c r="M149" s="7"/>
      <c r="N149" s="7"/>
      <c r="P149" s="7"/>
      <c r="R149" s="7"/>
      <c r="T149" s="7"/>
      <c r="V149" s="7"/>
      <c r="X149" s="7"/>
      <c r="Z149" s="7"/>
      <c r="AB149" s="7"/>
      <c r="AD149" s="7"/>
      <c r="AF149" s="7"/>
      <c r="AH149" s="7"/>
      <c r="AJ149" s="7"/>
      <c r="AL149" s="7"/>
      <c r="AN149" s="7"/>
      <c r="AO149" s="7"/>
      <c r="AQ149" s="7"/>
      <c r="AR149" s="7"/>
      <c r="AS149" s="7"/>
      <c r="AT149" s="7"/>
      <c r="AU149" s="7"/>
      <c r="AV149" s="7"/>
      <c r="AW149" s="7"/>
      <c r="AX149" s="7"/>
      <c r="AZ149" s="7"/>
      <c r="BB149" s="7"/>
      <c r="BC149" s="7"/>
      <c r="BD149" s="7"/>
      <c r="BF149" s="7"/>
      <c r="BH149" s="7"/>
      <c r="BJ149" s="7"/>
      <c r="BL149" s="7"/>
      <c r="BN149" s="7"/>
      <c r="BP149" s="7"/>
      <c r="BR149" s="7"/>
      <c r="BT149" s="7"/>
      <c r="BV149" s="7"/>
      <c r="BX149" s="7"/>
      <c r="BZ149" s="7"/>
      <c r="CB149" s="7"/>
      <c r="CD149" s="7"/>
      <c r="CF149" s="7"/>
      <c r="CH149" s="7"/>
      <c r="CJ149" s="7"/>
      <c r="CL149" s="7"/>
      <c r="CM149" s="7"/>
      <c r="CO149" s="7"/>
      <c r="CQ149" s="7"/>
      <c r="CS149" s="7"/>
      <c r="CU149" s="7"/>
      <c r="CW149" s="7"/>
      <c r="CY149" s="7"/>
      <c r="DA149" s="7"/>
      <c r="DC149" s="7"/>
      <c r="DE149" s="7"/>
      <c r="DG149" s="7"/>
      <c r="DI149" s="7"/>
      <c r="DK149" s="7"/>
      <c r="DL149" s="7"/>
      <c r="DM149" s="7"/>
      <c r="DN149" s="7"/>
      <c r="DP149" s="7"/>
      <c r="DR149" s="7"/>
      <c r="DT149" s="7"/>
      <c r="DV149" s="7"/>
      <c r="DX149" s="7"/>
      <c r="DY149" s="7"/>
      <c r="EA149" s="7"/>
      <c r="EC149" s="7"/>
      <c r="EE149" s="7"/>
      <c r="EG149" s="7"/>
      <c r="EI149" s="7"/>
      <c r="EK149" s="7"/>
      <c r="EM149" s="7"/>
      <c r="EO149" s="7"/>
      <c r="EQ149" s="7"/>
      <c r="ES149" s="7"/>
      <c r="EU149" s="7"/>
      <c r="EY149" s="7"/>
      <c r="FA149" s="7"/>
      <c r="FB149" s="7"/>
      <c r="FD149" s="7"/>
      <c r="FE149" s="7"/>
      <c r="FG149" s="7"/>
      <c r="FI149" s="7"/>
      <c r="FJ149" s="7"/>
      <c r="FL149" s="7"/>
      <c r="FN149" s="7"/>
      <c r="FP149" s="7"/>
      <c r="FR149" s="7"/>
      <c r="FT149" s="7"/>
      <c r="FV149" s="7"/>
      <c r="FX149" s="7"/>
      <c r="FZ149" s="7"/>
      <c r="GB149" s="7"/>
    </row>
    <row r="150" spans="5:184" s="166" customFormat="1" x14ac:dyDescent="0.2">
      <c r="E150" s="7"/>
      <c r="G150" s="7"/>
      <c r="I150" s="7"/>
      <c r="K150" s="7"/>
      <c r="M150" s="7"/>
      <c r="N150" s="7"/>
      <c r="P150" s="7"/>
      <c r="R150" s="7"/>
      <c r="T150" s="7"/>
      <c r="V150" s="7"/>
      <c r="X150" s="7"/>
      <c r="Z150" s="7"/>
      <c r="AB150" s="7"/>
      <c r="AD150" s="7"/>
      <c r="AF150" s="7"/>
      <c r="AH150" s="7"/>
      <c r="AJ150" s="7"/>
      <c r="AL150" s="7"/>
      <c r="AN150" s="7"/>
      <c r="AO150" s="7"/>
      <c r="AQ150" s="7"/>
      <c r="AR150" s="7"/>
      <c r="AS150" s="7"/>
      <c r="AT150" s="7"/>
      <c r="AU150" s="7"/>
      <c r="AV150" s="7"/>
      <c r="AW150" s="7"/>
      <c r="AX150" s="7"/>
      <c r="AZ150" s="7"/>
      <c r="BB150" s="7"/>
      <c r="BC150" s="7"/>
      <c r="BD150" s="7"/>
      <c r="BF150" s="7"/>
      <c r="BH150" s="7"/>
      <c r="BJ150" s="7"/>
      <c r="BL150" s="7"/>
      <c r="BN150" s="7"/>
      <c r="BP150" s="7"/>
      <c r="BR150" s="7"/>
      <c r="BT150" s="7"/>
      <c r="BV150" s="7"/>
      <c r="BX150" s="7"/>
      <c r="BZ150" s="7"/>
      <c r="CB150" s="7"/>
      <c r="CD150" s="7"/>
      <c r="CF150" s="7"/>
      <c r="CH150" s="7"/>
      <c r="CJ150" s="7"/>
      <c r="CL150" s="7"/>
      <c r="CM150" s="7"/>
      <c r="CO150" s="7"/>
      <c r="CQ150" s="7"/>
      <c r="CS150" s="7"/>
      <c r="CU150" s="7"/>
      <c r="CW150" s="7"/>
      <c r="CY150" s="7"/>
      <c r="DA150" s="7"/>
      <c r="DC150" s="7"/>
      <c r="DE150" s="7"/>
      <c r="DG150" s="7"/>
      <c r="DI150" s="7"/>
      <c r="DK150" s="7"/>
      <c r="DL150" s="7"/>
      <c r="DM150" s="7"/>
      <c r="DN150" s="7"/>
      <c r="DP150" s="7"/>
      <c r="DR150" s="7"/>
      <c r="DT150" s="7"/>
      <c r="DV150" s="7"/>
      <c r="DX150" s="7"/>
      <c r="DY150" s="7"/>
      <c r="EA150" s="7"/>
      <c r="EC150" s="7"/>
      <c r="EE150" s="7"/>
      <c r="EG150" s="7"/>
      <c r="EI150" s="7"/>
      <c r="EK150" s="7"/>
      <c r="EM150" s="7"/>
      <c r="EO150" s="7"/>
      <c r="EQ150" s="7"/>
      <c r="ES150" s="7"/>
      <c r="EU150" s="7"/>
      <c r="EY150" s="7"/>
      <c r="FA150" s="7"/>
      <c r="FB150" s="7"/>
      <c r="FD150" s="7"/>
      <c r="FE150" s="7"/>
      <c r="FG150" s="7"/>
      <c r="FI150" s="7"/>
      <c r="FJ150" s="7"/>
      <c r="FL150" s="7"/>
      <c r="FN150" s="7"/>
      <c r="FP150" s="7"/>
      <c r="FR150" s="7"/>
      <c r="FT150" s="7"/>
      <c r="FV150" s="7"/>
      <c r="FX150" s="7"/>
      <c r="FZ150" s="7"/>
      <c r="GB150" s="7"/>
    </row>
    <row r="151" spans="5:184" s="166" customFormat="1" x14ac:dyDescent="0.2">
      <c r="E151" s="7"/>
      <c r="G151" s="7"/>
      <c r="I151" s="7"/>
      <c r="K151" s="7"/>
      <c r="M151" s="7"/>
      <c r="N151" s="7"/>
      <c r="P151" s="7"/>
      <c r="R151" s="7"/>
      <c r="T151" s="7"/>
      <c r="V151" s="7"/>
      <c r="X151" s="7"/>
      <c r="Z151" s="7"/>
      <c r="AB151" s="7"/>
      <c r="AD151" s="7"/>
      <c r="AF151" s="7"/>
      <c r="AH151" s="7"/>
      <c r="AJ151" s="7"/>
      <c r="AL151" s="7"/>
      <c r="AN151" s="7"/>
      <c r="AO151" s="7"/>
      <c r="AQ151" s="7"/>
      <c r="AR151" s="7"/>
      <c r="AS151" s="7"/>
      <c r="AT151" s="7"/>
      <c r="AU151" s="7"/>
      <c r="AV151" s="7"/>
      <c r="AW151" s="7"/>
      <c r="AX151" s="7"/>
      <c r="AZ151" s="7"/>
      <c r="BB151" s="7"/>
      <c r="BC151" s="7"/>
      <c r="BD151" s="7"/>
      <c r="BF151" s="7"/>
      <c r="BH151" s="7"/>
      <c r="BJ151" s="7"/>
      <c r="BL151" s="7"/>
      <c r="BN151" s="7"/>
      <c r="BP151" s="7"/>
      <c r="BR151" s="7"/>
      <c r="BT151" s="7"/>
      <c r="BV151" s="7"/>
      <c r="BX151" s="7"/>
      <c r="BZ151" s="7"/>
      <c r="CB151" s="7"/>
      <c r="CD151" s="7"/>
      <c r="CF151" s="7"/>
      <c r="CH151" s="7"/>
      <c r="CJ151" s="7"/>
      <c r="CL151" s="7"/>
      <c r="CM151" s="7"/>
      <c r="CO151" s="7"/>
      <c r="CQ151" s="7"/>
      <c r="CS151" s="7"/>
      <c r="CU151" s="7"/>
      <c r="CW151" s="7"/>
      <c r="CY151" s="7"/>
      <c r="DA151" s="7"/>
      <c r="DC151" s="7"/>
      <c r="DE151" s="7"/>
      <c r="DG151" s="7"/>
      <c r="DI151" s="7"/>
      <c r="DK151" s="7"/>
      <c r="DL151" s="7"/>
      <c r="DM151" s="7"/>
      <c r="DN151" s="7"/>
      <c r="DP151" s="7"/>
      <c r="DR151" s="7"/>
      <c r="DT151" s="7"/>
      <c r="DV151" s="7"/>
      <c r="DX151" s="7"/>
      <c r="DY151" s="7"/>
      <c r="EA151" s="7"/>
      <c r="EC151" s="7"/>
      <c r="EE151" s="7"/>
      <c r="EG151" s="7"/>
      <c r="EI151" s="7"/>
      <c r="EK151" s="7"/>
      <c r="EM151" s="7"/>
      <c r="EO151" s="7"/>
      <c r="EQ151" s="7"/>
      <c r="ES151" s="7"/>
      <c r="EU151" s="7"/>
      <c r="EY151" s="7"/>
      <c r="FA151" s="7"/>
      <c r="FB151" s="7"/>
      <c r="FD151" s="7"/>
      <c r="FE151" s="7"/>
      <c r="FG151" s="7"/>
      <c r="FI151" s="7"/>
      <c r="FJ151" s="7"/>
      <c r="FL151" s="7"/>
      <c r="FN151" s="7"/>
      <c r="FP151" s="7"/>
      <c r="FR151" s="7"/>
      <c r="FT151" s="7"/>
      <c r="FV151" s="7"/>
      <c r="FX151" s="7"/>
      <c r="FZ151" s="7"/>
      <c r="GB151" s="7"/>
    </row>
    <row r="152" spans="5:184" s="166" customFormat="1" x14ac:dyDescent="0.2">
      <c r="E152" s="7"/>
      <c r="G152" s="7"/>
      <c r="I152" s="7"/>
      <c r="K152" s="7"/>
      <c r="M152" s="7"/>
      <c r="N152" s="7"/>
      <c r="P152" s="7"/>
      <c r="R152" s="7"/>
      <c r="T152" s="7"/>
      <c r="V152" s="7"/>
      <c r="X152" s="7"/>
      <c r="Z152" s="7"/>
      <c r="AB152" s="7"/>
      <c r="AD152" s="7"/>
      <c r="AF152" s="7"/>
      <c r="AH152" s="7"/>
      <c r="AJ152" s="7"/>
      <c r="AL152" s="7"/>
      <c r="AN152" s="7"/>
      <c r="AO152" s="7"/>
      <c r="AQ152" s="7"/>
      <c r="AR152" s="7"/>
      <c r="AS152" s="7"/>
      <c r="AT152" s="7"/>
      <c r="AU152" s="7"/>
      <c r="AV152" s="7"/>
      <c r="AW152" s="7"/>
      <c r="AX152" s="7"/>
      <c r="AZ152" s="7"/>
      <c r="BB152" s="7"/>
      <c r="BC152" s="7"/>
      <c r="BD152" s="7"/>
      <c r="BF152" s="7"/>
      <c r="BH152" s="7"/>
      <c r="BJ152" s="7"/>
      <c r="BL152" s="7"/>
      <c r="BN152" s="7"/>
      <c r="BP152" s="7"/>
      <c r="BR152" s="7"/>
      <c r="BT152" s="7"/>
      <c r="BV152" s="7"/>
      <c r="BX152" s="7"/>
      <c r="BZ152" s="7"/>
      <c r="CB152" s="7"/>
      <c r="CD152" s="7"/>
      <c r="CF152" s="7"/>
      <c r="CH152" s="7"/>
      <c r="CJ152" s="7"/>
      <c r="CL152" s="7"/>
      <c r="CM152" s="7"/>
      <c r="CO152" s="7"/>
      <c r="CQ152" s="7"/>
      <c r="CS152" s="7"/>
      <c r="CU152" s="7"/>
      <c r="CW152" s="7"/>
      <c r="CY152" s="7"/>
      <c r="DA152" s="7"/>
      <c r="DC152" s="7"/>
      <c r="DE152" s="7"/>
      <c r="DG152" s="7"/>
      <c r="DI152" s="7"/>
      <c r="DK152" s="7"/>
      <c r="DL152" s="7"/>
      <c r="DM152" s="7"/>
      <c r="DN152" s="7"/>
      <c r="DP152" s="7"/>
      <c r="DR152" s="7"/>
      <c r="DT152" s="7"/>
      <c r="DV152" s="7"/>
      <c r="DX152" s="7"/>
      <c r="DY152" s="7"/>
      <c r="EA152" s="7"/>
      <c r="EC152" s="7"/>
      <c r="EE152" s="7"/>
      <c r="EG152" s="7"/>
      <c r="EI152" s="7"/>
      <c r="EK152" s="7"/>
      <c r="EM152" s="7"/>
      <c r="EO152" s="7"/>
      <c r="EQ152" s="7"/>
      <c r="ES152" s="7"/>
      <c r="EU152" s="7"/>
      <c r="EY152" s="7"/>
      <c r="FA152" s="7"/>
      <c r="FB152" s="7"/>
      <c r="FD152" s="7"/>
      <c r="FE152" s="7"/>
      <c r="FG152" s="7"/>
      <c r="FI152" s="7"/>
      <c r="FJ152" s="7"/>
      <c r="FL152" s="7"/>
      <c r="FN152" s="7"/>
      <c r="FP152" s="7"/>
      <c r="FR152" s="7"/>
      <c r="FT152" s="7"/>
      <c r="FV152" s="7"/>
      <c r="FX152" s="7"/>
      <c r="FZ152" s="7"/>
      <c r="GB152" s="7"/>
    </row>
    <row r="153" spans="5:184" s="166" customFormat="1" x14ac:dyDescent="0.2">
      <c r="E153" s="7"/>
      <c r="G153" s="7"/>
      <c r="I153" s="7"/>
      <c r="K153" s="7"/>
      <c r="M153" s="7"/>
      <c r="N153" s="7"/>
      <c r="P153" s="7"/>
      <c r="R153" s="7"/>
      <c r="T153" s="7"/>
      <c r="V153" s="7"/>
      <c r="X153" s="7"/>
      <c r="Z153" s="7"/>
      <c r="AB153" s="7"/>
      <c r="AD153" s="7"/>
      <c r="AF153" s="7"/>
      <c r="AH153" s="7"/>
      <c r="AJ153" s="7"/>
      <c r="AL153" s="7"/>
      <c r="AN153" s="7"/>
      <c r="AO153" s="7"/>
      <c r="AQ153" s="7"/>
      <c r="AR153" s="7"/>
      <c r="AS153" s="7"/>
      <c r="AT153" s="7"/>
      <c r="AU153" s="7"/>
      <c r="AV153" s="7"/>
      <c r="AW153" s="7"/>
      <c r="AX153" s="7"/>
      <c r="AZ153" s="7"/>
      <c r="BB153" s="7"/>
      <c r="BC153" s="7"/>
      <c r="BD153" s="7"/>
      <c r="BF153" s="7"/>
      <c r="BH153" s="7"/>
      <c r="BJ153" s="7"/>
      <c r="BL153" s="7"/>
      <c r="BN153" s="7"/>
      <c r="BP153" s="7"/>
      <c r="BR153" s="7"/>
      <c r="BT153" s="7"/>
      <c r="BV153" s="7"/>
      <c r="BX153" s="7"/>
      <c r="BZ153" s="7"/>
      <c r="CB153" s="7"/>
      <c r="CD153" s="7"/>
      <c r="CF153" s="7"/>
      <c r="CH153" s="7"/>
      <c r="CJ153" s="7"/>
      <c r="CL153" s="7"/>
      <c r="CM153" s="7"/>
      <c r="CO153" s="7"/>
      <c r="CQ153" s="7"/>
      <c r="CS153" s="7"/>
      <c r="CU153" s="7"/>
      <c r="CW153" s="7"/>
      <c r="CY153" s="7"/>
      <c r="DA153" s="7"/>
      <c r="DC153" s="7"/>
      <c r="DE153" s="7"/>
      <c r="DG153" s="7"/>
      <c r="DI153" s="7"/>
      <c r="DK153" s="7"/>
      <c r="DL153" s="7"/>
      <c r="DM153" s="7"/>
      <c r="DN153" s="7"/>
      <c r="DP153" s="7"/>
      <c r="DR153" s="7"/>
      <c r="DT153" s="7"/>
      <c r="DV153" s="7"/>
      <c r="DX153" s="7"/>
      <c r="DY153" s="7"/>
      <c r="EA153" s="7"/>
      <c r="EC153" s="7"/>
      <c r="EE153" s="7"/>
      <c r="EG153" s="7"/>
      <c r="EI153" s="7"/>
      <c r="EK153" s="7"/>
      <c r="EM153" s="7"/>
      <c r="EO153" s="7"/>
      <c r="EQ153" s="7"/>
      <c r="ES153" s="7"/>
      <c r="EU153" s="7"/>
      <c r="EY153" s="7"/>
      <c r="FA153" s="7"/>
      <c r="FB153" s="7"/>
      <c r="FD153" s="7"/>
      <c r="FE153" s="7"/>
      <c r="FG153" s="7"/>
      <c r="FI153" s="7"/>
      <c r="FJ153" s="7"/>
      <c r="FL153" s="7"/>
      <c r="FN153" s="7"/>
      <c r="FP153" s="7"/>
      <c r="FR153" s="7"/>
      <c r="FT153" s="7"/>
      <c r="FV153" s="7"/>
      <c r="FX153" s="7"/>
      <c r="FZ153" s="7"/>
      <c r="GB153" s="7"/>
    </row>
    <row r="154" spans="5:184" s="166" customFormat="1" x14ac:dyDescent="0.2">
      <c r="E154" s="7"/>
      <c r="G154" s="7"/>
      <c r="I154" s="7"/>
      <c r="K154" s="7"/>
      <c r="M154" s="7"/>
      <c r="N154" s="7"/>
      <c r="P154" s="7"/>
      <c r="R154" s="7"/>
      <c r="T154" s="7"/>
      <c r="V154" s="7"/>
      <c r="X154" s="7"/>
      <c r="Z154" s="7"/>
      <c r="AB154" s="7"/>
      <c r="AD154" s="7"/>
      <c r="AF154" s="7"/>
      <c r="AH154" s="7"/>
      <c r="AJ154" s="7"/>
      <c r="AL154" s="7"/>
      <c r="AN154" s="7"/>
      <c r="AO154" s="7"/>
      <c r="AQ154" s="7"/>
      <c r="AR154" s="7"/>
      <c r="AS154" s="7"/>
      <c r="AT154" s="7"/>
      <c r="AU154" s="7"/>
      <c r="AV154" s="7"/>
      <c r="AW154" s="7"/>
      <c r="AX154" s="7"/>
      <c r="AZ154" s="7"/>
      <c r="BB154" s="7"/>
      <c r="BC154" s="7"/>
      <c r="BD154" s="7"/>
      <c r="BF154" s="7"/>
      <c r="BH154" s="7"/>
      <c r="BJ154" s="7"/>
      <c r="BL154" s="7"/>
      <c r="BN154" s="7"/>
      <c r="BP154" s="7"/>
      <c r="BR154" s="7"/>
      <c r="BT154" s="7"/>
      <c r="BV154" s="7"/>
      <c r="BX154" s="7"/>
      <c r="BZ154" s="7"/>
      <c r="CB154" s="7"/>
      <c r="CD154" s="7"/>
      <c r="CF154" s="7"/>
      <c r="CH154" s="7"/>
      <c r="CJ154" s="7"/>
      <c r="CL154" s="7"/>
      <c r="CM154" s="7"/>
      <c r="CO154" s="7"/>
      <c r="CQ154" s="7"/>
      <c r="CS154" s="7"/>
      <c r="CU154" s="7"/>
      <c r="CW154" s="7"/>
      <c r="CY154" s="7"/>
      <c r="DA154" s="7"/>
      <c r="DC154" s="7"/>
      <c r="DE154" s="7"/>
      <c r="DG154" s="7"/>
      <c r="DI154" s="7"/>
      <c r="DK154" s="7"/>
      <c r="DL154" s="7"/>
      <c r="DM154" s="7"/>
      <c r="DN154" s="7"/>
      <c r="DP154" s="7"/>
      <c r="DR154" s="7"/>
      <c r="DT154" s="7"/>
      <c r="DV154" s="7"/>
      <c r="DX154" s="7"/>
      <c r="DY154" s="7"/>
      <c r="EA154" s="7"/>
      <c r="EC154" s="7"/>
      <c r="EE154" s="7"/>
      <c r="EG154" s="7"/>
      <c r="EI154" s="7"/>
      <c r="EK154" s="7"/>
      <c r="EM154" s="7"/>
      <c r="EO154" s="7"/>
      <c r="EQ154" s="7"/>
      <c r="ES154" s="7"/>
      <c r="EU154" s="7"/>
      <c r="EY154" s="7"/>
      <c r="FA154" s="7"/>
      <c r="FB154" s="7"/>
      <c r="FD154" s="7"/>
      <c r="FE154" s="7"/>
      <c r="FG154" s="7"/>
      <c r="FI154" s="7"/>
      <c r="FJ154" s="7"/>
      <c r="FL154" s="7"/>
      <c r="FN154" s="7"/>
      <c r="FP154" s="7"/>
      <c r="FR154" s="7"/>
      <c r="FT154" s="7"/>
      <c r="FV154" s="7"/>
      <c r="FX154" s="7"/>
      <c r="FZ154" s="7"/>
      <c r="GB154" s="7"/>
    </row>
    <row r="155" spans="5:184" s="166" customFormat="1" x14ac:dyDescent="0.2">
      <c r="E155" s="7"/>
      <c r="G155" s="7"/>
      <c r="I155" s="7"/>
      <c r="K155" s="7"/>
      <c r="M155" s="7"/>
      <c r="N155" s="7"/>
      <c r="P155" s="7"/>
      <c r="R155" s="7"/>
      <c r="T155" s="7"/>
      <c r="V155" s="7"/>
      <c r="X155" s="7"/>
      <c r="Z155" s="7"/>
      <c r="AB155" s="7"/>
      <c r="AD155" s="7"/>
      <c r="AF155" s="7"/>
      <c r="AH155" s="7"/>
      <c r="AJ155" s="7"/>
      <c r="AL155" s="7"/>
      <c r="AN155" s="7"/>
      <c r="AO155" s="7"/>
      <c r="AQ155" s="7"/>
      <c r="AR155" s="7"/>
      <c r="AS155" s="7"/>
      <c r="AT155" s="7"/>
      <c r="AU155" s="7"/>
      <c r="AV155" s="7"/>
      <c r="AW155" s="7"/>
      <c r="AX155" s="7"/>
      <c r="AZ155" s="7"/>
      <c r="BB155" s="7"/>
      <c r="BC155" s="7"/>
      <c r="BD155" s="7"/>
      <c r="BF155" s="7"/>
      <c r="BH155" s="7"/>
      <c r="BJ155" s="7"/>
      <c r="BL155" s="7"/>
      <c r="BN155" s="7"/>
      <c r="BP155" s="7"/>
      <c r="BR155" s="7"/>
      <c r="BT155" s="7"/>
      <c r="BV155" s="7"/>
      <c r="BX155" s="7"/>
      <c r="BZ155" s="7"/>
      <c r="CB155" s="7"/>
      <c r="CD155" s="7"/>
      <c r="CF155" s="7"/>
      <c r="CH155" s="7"/>
      <c r="CJ155" s="7"/>
      <c r="CL155" s="7"/>
      <c r="CM155" s="7"/>
      <c r="CO155" s="7"/>
      <c r="CQ155" s="7"/>
      <c r="CS155" s="7"/>
      <c r="CU155" s="7"/>
      <c r="CW155" s="7"/>
      <c r="CY155" s="7"/>
      <c r="DA155" s="7"/>
      <c r="DC155" s="7"/>
      <c r="DE155" s="7"/>
      <c r="DG155" s="7"/>
      <c r="DI155" s="7"/>
      <c r="DK155" s="7"/>
      <c r="DL155" s="7"/>
      <c r="DM155" s="7"/>
      <c r="DN155" s="7"/>
      <c r="DP155" s="7"/>
      <c r="DR155" s="7"/>
      <c r="DT155" s="7"/>
      <c r="DV155" s="7"/>
      <c r="DX155" s="7"/>
      <c r="DY155" s="7"/>
      <c r="EA155" s="7"/>
      <c r="EC155" s="7"/>
      <c r="EE155" s="7"/>
      <c r="EG155" s="7"/>
      <c r="EI155" s="7"/>
      <c r="EK155" s="7"/>
      <c r="EM155" s="7"/>
      <c r="EO155" s="7"/>
      <c r="EQ155" s="7"/>
      <c r="ES155" s="7"/>
      <c r="EU155" s="7"/>
      <c r="EY155" s="7"/>
      <c r="FA155" s="7"/>
      <c r="FB155" s="7"/>
      <c r="FD155" s="7"/>
      <c r="FE155" s="7"/>
      <c r="FG155" s="7"/>
      <c r="FI155" s="7"/>
      <c r="FJ155" s="7"/>
      <c r="FL155" s="7"/>
      <c r="FN155" s="7"/>
      <c r="FP155" s="7"/>
      <c r="FR155" s="7"/>
      <c r="FT155" s="7"/>
      <c r="FV155" s="7"/>
      <c r="FX155" s="7"/>
      <c r="FZ155" s="7"/>
      <c r="GB155" s="7"/>
    </row>
    <row r="156" spans="5:184" s="166" customFormat="1" x14ac:dyDescent="0.2">
      <c r="E156" s="7"/>
      <c r="G156" s="7"/>
      <c r="I156" s="7"/>
      <c r="K156" s="7"/>
      <c r="M156" s="7"/>
      <c r="N156" s="7"/>
      <c r="P156" s="7"/>
      <c r="R156" s="7"/>
      <c r="T156" s="7"/>
      <c r="V156" s="7"/>
      <c r="X156" s="7"/>
      <c r="Z156" s="7"/>
      <c r="AB156" s="7"/>
      <c r="AD156" s="7"/>
      <c r="AF156" s="7"/>
      <c r="AH156" s="7"/>
      <c r="AJ156" s="7"/>
      <c r="AL156" s="7"/>
      <c r="AN156" s="7"/>
      <c r="AO156" s="7"/>
      <c r="AQ156" s="7"/>
      <c r="AR156" s="7"/>
      <c r="AS156" s="7"/>
      <c r="AT156" s="7"/>
      <c r="AU156" s="7"/>
      <c r="AV156" s="7"/>
      <c r="AW156" s="7"/>
      <c r="AX156" s="7"/>
      <c r="AZ156" s="7"/>
      <c r="BB156" s="7"/>
      <c r="BC156" s="7"/>
      <c r="BD156" s="7"/>
      <c r="BF156" s="7"/>
      <c r="BH156" s="7"/>
      <c r="BJ156" s="7"/>
      <c r="BL156" s="7"/>
      <c r="BN156" s="7"/>
      <c r="BP156" s="7"/>
      <c r="BR156" s="7"/>
      <c r="BT156" s="7"/>
      <c r="BV156" s="7"/>
      <c r="BX156" s="7"/>
      <c r="BZ156" s="7"/>
      <c r="CB156" s="7"/>
      <c r="CD156" s="7"/>
      <c r="CF156" s="7"/>
      <c r="CH156" s="7"/>
      <c r="CJ156" s="7"/>
      <c r="CL156" s="7"/>
      <c r="CM156" s="7"/>
      <c r="CO156" s="7"/>
      <c r="CQ156" s="7"/>
      <c r="CS156" s="7"/>
      <c r="CU156" s="7"/>
      <c r="CW156" s="7"/>
      <c r="CY156" s="7"/>
      <c r="DA156" s="7"/>
      <c r="DC156" s="7"/>
      <c r="DE156" s="7"/>
      <c r="DG156" s="7"/>
      <c r="DI156" s="7"/>
      <c r="DK156" s="7"/>
      <c r="DL156" s="7"/>
      <c r="DM156" s="7"/>
      <c r="DN156" s="7"/>
      <c r="DP156" s="7"/>
      <c r="DR156" s="7"/>
      <c r="DT156" s="7"/>
      <c r="DV156" s="7"/>
      <c r="DX156" s="7"/>
      <c r="DY156" s="7"/>
      <c r="EA156" s="7"/>
      <c r="EC156" s="7"/>
      <c r="EE156" s="7"/>
      <c r="EG156" s="7"/>
      <c r="EI156" s="7"/>
      <c r="EK156" s="7"/>
      <c r="EM156" s="7"/>
      <c r="EO156" s="7"/>
      <c r="EQ156" s="7"/>
      <c r="ES156" s="7"/>
      <c r="EU156" s="7"/>
      <c r="EY156" s="7"/>
      <c r="FA156" s="7"/>
      <c r="FB156" s="7"/>
      <c r="FD156" s="7"/>
      <c r="FE156" s="7"/>
      <c r="FG156" s="7"/>
      <c r="FI156" s="7"/>
      <c r="FJ156" s="7"/>
      <c r="FL156" s="7"/>
      <c r="FN156" s="7"/>
      <c r="FP156" s="7"/>
      <c r="FR156" s="7"/>
      <c r="FT156" s="7"/>
      <c r="FV156" s="7"/>
      <c r="FX156" s="7"/>
      <c r="FZ156" s="7"/>
      <c r="GB156" s="7"/>
    </row>
    <row r="157" spans="5:184" s="166" customFormat="1" x14ac:dyDescent="0.2">
      <c r="E157" s="7"/>
      <c r="G157" s="7"/>
      <c r="I157" s="7"/>
      <c r="K157" s="7"/>
      <c r="M157" s="7"/>
      <c r="N157" s="7"/>
      <c r="P157" s="7"/>
      <c r="R157" s="7"/>
      <c r="T157" s="7"/>
      <c r="V157" s="7"/>
      <c r="X157" s="7"/>
      <c r="Z157" s="7"/>
      <c r="AB157" s="7"/>
      <c r="AD157" s="7"/>
      <c r="AF157" s="7"/>
      <c r="AH157" s="7"/>
      <c r="AJ157" s="7"/>
      <c r="AL157" s="7"/>
      <c r="AN157" s="7"/>
      <c r="AO157" s="7"/>
      <c r="AQ157" s="7"/>
      <c r="AR157" s="7"/>
      <c r="AS157" s="7"/>
      <c r="AT157" s="7"/>
      <c r="AU157" s="7"/>
      <c r="AV157" s="7"/>
      <c r="AW157" s="7"/>
      <c r="AX157" s="7"/>
      <c r="AZ157" s="7"/>
      <c r="BB157" s="7"/>
      <c r="BC157" s="7"/>
      <c r="BD157" s="7"/>
      <c r="BF157" s="7"/>
      <c r="BH157" s="7"/>
      <c r="BJ157" s="7"/>
      <c r="BL157" s="7"/>
      <c r="BN157" s="7"/>
      <c r="BP157" s="7"/>
      <c r="BR157" s="7"/>
      <c r="BT157" s="7"/>
      <c r="BV157" s="7"/>
      <c r="BX157" s="7"/>
      <c r="BZ157" s="7"/>
      <c r="CB157" s="7"/>
      <c r="CD157" s="7"/>
      <c r="CF157" s="7"/>
      <c r="CH157" s="7"/>
      <c r="CJ157" s="7"/>
      <c r="CL157" s="7"/>
      <c r="CM157" s="7"/>
      <c r="CO157" s="7"/>
      <c r="CQ157" s="7"/>
      <c r="CS157" s="7"/>
      <c r="CU157" s="7"/>
      <c r="CW157" s="7"/>
      <c r="CY157" s="7"/>
      <c r="DA157" s="7"/>
      <c r="DC157" s="7"/>
      <c r="DE157" s="7"/>
      <c r="DG157" s="7"/>
      <c r="DI157" s="7"/>
      <c r="DK157" s="7"/>
      <c r="DL157" s="7"/>
      <c r="DM157" s="7"/>
      <c r="DN157" s="7"/>
      <c r="DP157" s="7"/>
      <c r="DR157" s="7"/>
      <c r="DT157" s="7"/>
      <c r="DV157" s="7"/>
      <c r="DX157" s="7"/>
      <c r="DY157" s="7"/>
      <c r="EA157" s="7"/>
      <c r="EC157" s="7"/>
      <c r="EE157" s="7"/>
      <c r="EG157" s="7"/>
      <c r="EI157" s="7"/>
      <c r="EK157" s="7"/>
      <c r="EM157" s="7"/>
      <c r="EO157" s="7"/>
      <c r="EQ157" s="7"/>
      <c r="ES157" s="7"/>
      <c r="EU157" s="7"/>
      <c r="EY157" s="7"/>
      <c r="FA157" s="7"/>
      <c r="FB157" s="7"/>
      <c r="FD157" s="7"/>
      <c r="FE157" s="7"/>
      <c r="FG157" s="7"/>
      <c r="FI157" s="7"/>
      <c r="FJ157" s="7"/>
      <c r="FL157" s="7"/>
      <c r="FN157" s="7"/>
      <c r="FP157" s="7"/>
      <c r="FR157" s="7"/>
      <c r="FT157" s="7"/>
      <c r="FV157" s="7"/>
      <c r="FX157" s="7"/>
      <c r="FZ157" s="7"/>
      <c r="GB157" s="7"/>
    </row>
    <row r="158" spans="5:184" s="166" customFormat="1" x14ac:dyDescent="0.2">
      <c r="E158" s="7"/>
      <c r="G158" s="7"/>
      <c r="I158" s="7"/>
      <c r="K158" s="7"/>
      <c r="M158" s="7"/>
      <c r="N158" s="7"/>
      <c r="P158" s="7"/>
      <c r="R158" s="7"/>
      <c r="T158" s="7"/>
      <c r="V158" s="7"/>
      <c r="X158" s="7"/>
      <c r="Z158" s="7"/>
      <c r="AB158" s="7"/>
      <c r="AD158" s="7"/>
      <c r="AF158" s="7"/>
      <c r="AH158" s="7"/>
      <c r="AJ158" s="7"/>
      <c r="AL158" s="7"/>
      <c r="AN158" s="7"/>
      <c r="AO158" s="7"/>
      <c r="AQ158" s="7"/>
      <c r="AR158" s="7"/>
      <c r="AS158" s="7"/>
      <c r="AT158" s="7"/>
      <c r="AU158" s="7"/>
      <c r="AV158" s="7"/>
      <c r="AW158" s="7"/>
      <c r="AX158" s="7"/>
      <c r="AZ158" s="7"/>
      <c r="BB158" s="7"/>
      <c r="BC158" s="7"/>
      <c r="BD158" s="7"/>
      <c r="BF158" s="7"/>
      <c r="BH158" s="7"/>
      <c r="BJ158" s="7"/>
      <c r="BL158" s="7"/>
      <c r="BN158" s="7"/>
      <c r="BP158" s="7"/>
      <c r="BR158" s="7"/>
      <c r="BT158" s="7"/>
      <c r="BV158" s="7"/>
      <c r="BX158" s="7"/>
      <c r="BZ158" s="7"/>
      <c r="CB158" s="7"/>
      <c r="CD158" s="7"/>
      <c r="CF158" s="7"/>
      <c r="CH158" s="7"/>
      <c r="CJ158" s="7"/>
      <c r="CL158" s="7"/>
      <c r="CM158" s="7"/>
      <c r="CO158" s="7"/>
      <c r="CQ158" s="7"/>
      <c r="CS158" s="7"/>
      <c r="CU158" s="7"/>
      <c r="CW158" s="7"/>
      <c r="CY158" s="7"/>
      <c r="DA158" s="7"/>
      <c r="DC158" s="7"/>
      <c r="DE158" s="7"/>
      <c r="DG158" s="7"/>
      <c r="DI158" s="7"/>
      <c r="DK158" s="7"/>
      <c r="DL158" s="7"/>
      <c r="DM158" s="7"/>
      <c r="DN158" s="7"/>
      <c r="DP158" s="7"/>
      <c r="DR158" s="7"/>
      <c r="DT158" s="7"/>
      <c r="DV158" s="7"/>
      <c r="DX158" s="7"/>
      <c r="DY158" s="7"/>
      <c r="EA158" s="7"/>
      <c r="EC158" s="7"/>
      <c r="EE158" s="7"/>
      <c r="EG158" s="7"/>
      <c r="EI158" s="7"/>
      <c r="EK158" s="7"/>
      <c r="EM158" s="7"/>
      <c r="EO158" s="7"/>
      <c r="EQ158" s="7"/>
      <c r="ES158" s="7"/>
      <c r="EU158" s="7"/>
      <c r="EY158" s="7"/>
      <c r="FA158" s="7"/>
      <c r="FB158" s="7"/>
      <c r="FD158" s="7"/>
      <c r="FE158" s="7"/>
      <c r="FG158" s="7"/>
      <c r="FI158" s="7"/>
      <c r="FJ158" s="7"/>
      <c r="FL158" s="7"/>
      <c r="FN158" s="7"/>
      <c r="FP158" s="7"/>
      <c r="FR158" s="7"/>
      <c r="FT158" s="7"/>
      <c r="FV158" s="7"/>
      <c r="FX158" s="7"/>
      <c r="FZ158" s="7"/>
      <c r="GB158" s="7"/>
    </row>
    <row r="159" spans="5:184" s="166" customFormat="1" x14ac:dyDescent="0.2">
      <c r="E159" s="7"/>
      <c r="G159" s="7"/>
      <c r="I159" s="7"/>
      <c r="K159" s="7"/>
      <c r="M159" s="7"/>
      <c r="N159" s="7"/>
      <c r="P159" s="7"/>
      <c r="R159" s="7"/>
      <c r="T159" s="7"/>
      <c r="V159" s="7"/>
      <c r="X159" s="7"/>
      <c r="Z159" s="7"/>
      <c r="AB159" s="7"/>
      <c r="AD159" s="7"/>
      <c r="AF159" s="7"/>
      <c r="AH159" s="7"/>
      <c r="AJ159" s="7"/>
      <c r="AL159" s="7"/>
      <c r="AN159" s="7"/>
      <c r="AO159" s="7"/>
      <c r="AQ159" s="7"/>
      <c r="AR159" s="7"/>
      <c r="AS159" s="7"/>
      <c r="AT159" s="7"/>
      <c r="AU159" s="7"/>
      <c r="AV159" s="7"/>
      <c r="AW159" s="7"/>
      <c r="AX159" s="7"/>
      <c r="AZ159" s="7"/>
      <c r="BB159" s="7"/>
      <c r="BC159" s="7"/>
      <c r="BD159" s="7"/>
      <c r="BF159" s="7"/>
      <c r="BH159" s="7"/>
      <c r="BJ159" s="7"/>
      <c r="BL159" s="7"/>
      <c r="BN159" s="7"/>
      <c r="BP159" s="7"/>
      <c r="BR159" s="7"/>
      <c r="BT159" s="7"/>
      <c r="BV159" s="7"/>
      <c r="BX159" s="7"/>
      <c r="BZ159" s="7"/>
      <c r="CB159" s="7"/>
      <c r="CD159" s="7"/>
      <c r="CF159" s="7"/>
      <c r="CH159" s="7"/>
      <c r="CJ159" s="7"/>
      <c r="CL159" s="7"/>
      <c r="CM159" s="7"/>
      <c r="CO159" s="7"/>
      <c r="CQ159" s="7"/>
      <c r="CS159" s="7"/>
      <c r="CU159" s="7"/>
      <c r="CW159" s="7"/>
      <c r="CY159" s="7"/>
      <c r="DA159" s="7"/>
      <c r="DC159" s="7"/>
      <c r="DE159" s="7"/>
      <c r="DG159" s="7"/>
      <c r="DI159" s="7"/>
      <c r="DK159" s="7"/>
      <c r="DL159" s="7"/>
      <c r="DM159" s="7"/>
      <c r="DN159" s="7"/>
      <c r="DP159" s="7"/>
      <c r="DR159" s="7"/>
      <c r="DT159" s="7"/>
      <c r="DV159" s="7"/>
      <c r="DX159" s="7"/>
      <c r="DY159" s="7"/>
      <c r="EA159" s="7"/>
      <c r="EC159" s="7"/>
      <c r="EE159" s="7"/>
      <c r="EG159" s="7"/>
      <c r="EI159" s="7"/>
      <c r="EK159" s="7"/>
      <c r="EM159" s="7"/>
      <c r="EO159" s="7"/>
      <c r="EQ159" s="7"/>
      <c r="ES159" s="7"/>
      <c r="EU159" s="7"/>
      <c r="EY159" s="7"/>
      <c r="FA159" s="7"/>
      <c r="FB159" s="7"/>
      <c r="FD159" s="7"/>
      <c r="FE159" s="7"/>
      <c r="FG159" s="7"/>
      <c r="FI159" s="7"/>
      <c r="FJ159" s="7"/>
      <c r="FL159" s="7"/>
      <c r="FN159" s="7"/>
      <c r="FP159" s="7"/>
      <c r="FR159" s="7"/>
      <c r="FT159" s="7"/>
      <c r="FV159" s="7"/>
      <c r="FX159" s="7"/>
      <c r="FZ159" s="7"/>
      <c r="GB159" s="7"/>
    </row>
    <row r="160" spans="5:184" s="166" customFormat="1" x14ac:dyDescent="0.2">
      <c r="E160" s="7"/>
      <c r="G160" s="7"/>
      <c r="I160" s="7"/>
      <c r="K160" s="7"/>
      <c r="M160" s="7"/>
      <c r="N160" s="7"/>
      <c r="P160" s="7"/>
      <c r="R160" s="7"/>
      <c r="T160" s="7"/>
      <c r="V160" s="7"/>
      <c r="X160" s="7"/>
      <c r="Z160" s="7"/>
      <c r="AB160" s="7"/>
      <c r="AD160" s="7"/>
      <c r="AF160" s="7"/>
      <c r="AH160" s="7"/>
      <c r="AJ160" s="7"/>
      <c r="AL160" s="7"/>
      <c r="AN160" s="7"/>
      <c r="AO160" s="7"/>
      <c r="AQ160" s="7"/>
      <c r="AR160" s="7"/>
      <c r="AS160" s="7"/>
      <c r="AT160" s="7"/>
      <c r="AU160" s="7"/>
      <c r="AV160" s="7"/>
      <c r="AW160" s="7"/>
      <c r="AX160" s="7"/>
      <c r="AZ160" s="7"/>
      <c r="BB160" s="7"/>
      <c r="BC160" s="7"/>
      <c r="BD160" s="7"/>
      <c r="BF160" s="7"/>
      <c r="BH160" s="7"/>
      <c r="BJ160" s="7"/>
      <c r="BL160" s="7"/>
      <c r="BN160" s="7"/>
      <c r="BP160" s="7"/>
      <c r="BR160" s="7"/>
      <c r="BT160" s="7"/>
      <c r="BV160" s="7"/>
      <c r="BX160" s="7"/>
      <c r="BZ160" s="7"/>
      <c r="CB160" s="7"/>
      <c r="CD160" s="7"/>
      <c r="CF160" s="7"/>
      <c r="CH160" s="7"/>
      <c r="CJ160" s="7"/>
      <c r="CL160" s="7"/>
      <c r="CM160" s="7"/>
      <c r="CO160" s="7"/>
      <c r="CQ160" s="7"/>
      <c r="CS160" s="7"/>
      <c r="CU160" s="7"/>
      <c r="CW160" s="7"/>
      <c r="CY160" s="7"/>
      <c r="DA160" s="7"/>
      <c r="DC160" s="7"/>
      <c r="DE160" s="7"/>
      <c r="DG160" s="7"/>
      <c r="DI160" s="7"/>
      <c r="DK160" s="7"/>
      <c r="DL160" s="7"/>
      <c r="DM160" s="7"/>
      <c r="DN160" s="7"/>
      <c r="DP160" s="7"/>
      <c r="DR160" s="7"/>
      <c r="DT160" s="7"/>
      <c r="DV160" s="7"/>
      <c r="DX160" s="7"/>
      <c r="DY160" s="7"/>
      <c r="EA160" s="7"/>
      <c r="EC160" s="7"/>
      <c r="EE160" s="7"/>
      <c r="EG160" s="7"/>
      <c r="EI160" s="7"/>
      <c r="EK160" s="7"/>
      <c r="EM160" s="7"/>
      <c r="EO160" s="7"/>
      <c r="EQ160" s="7"/>
      <c r="ES160" s="7"/>
      <c r="EU160" s="7"/>
      <c r="EY160" s="7"/>
      <c r="FA160" s="7"/>
      <c r="FB160" s="7"/>
      <c r="FD160" s="7"/>
      <c r="FE160" s="7"/>
      <c r="FG160" s="7"/>
      <c r="FI160" s="7"/>
      <c r="FJ160" s="7"/>
      <c r="FL160" s="7"/>
      <c r="FN160" s="7"/>
      <c r="FP160" s="7"/>
      <c r="FR160" s="7"/>
      <c r="FT160" s="7"/>
      <c r="FV160" s="7"/>
      <c r="FX160" s="7"/>
      <c r="FZ160" s="7"/>
      <c r="GB160" s="7"/>
    </row>
    <row r="161" spans="5:184" s="166" customFormat="1" x14ac:dyDescent="0.2">
      <c r="E161" s="7"/>
      <c r="G161" s="7"/>
      <c r="I161" s="7"/>
      <c r="K161" s="7"/>
      <c r="M161" s="7"/>
      <c r="N161" s="7"/>
      <c r="P161" s="7"/>
      <c r="R161" s="7"/>
      <c r="T161" s="7"/>
      <c r="V161" s="7"/>
      <c r="X161" s="7"/>
      <c r="Z161" s="7"/>
      <c r="AB161" s="7"/>
      <c r="AD161" s="7"/>
      <c r="AF161" s="7"/>
      <c r="AH161" s="7"/>
      <c r="AJ161" s="7"/>
      <c r="AL161" s="7"/>
      <c r="AN161" s="7"/>
      <c r="AO161" s="7"/>
      <c r="AQ161" s="7"/>
      <c r="AR161" s="7"/>
      <c r="AS161" s="7"/>
      <c r="AT161" s="7"/>
      <c r="AU161" s="7"/>
      <c r="AV161" s="7"/>
      <c r="AW161" s="7"/>
      <c r="AX161" s="7"/>
      <c r="AZ161" s="7"/>
      <c r="BB161" s="7"/>
      <c r="BC161" s="7"/>
      <c r="BD161" s="7"/>
      <c r="BF161" s="7"/>
      <c r="BH161" s="7"/>
      <c r="BJ161" s="7"/>
      <c r="BL161" s="7"/>
      <c r="BN161" s="7"/>
      <c r="BP161" s="7"/>
      <c r="BR161" s="7"/>
      <c r="BT161" s="7"/>
      <c r="BV161" s="7"/>
      <c r="BX161" s="7"/>
      <c r="BZ161" s="7"/>
      <c r="CB161" s="7"/>
      <c r="CD161" s="7"/>
      <c r="CF161" s="7"/>
      <c r="CH161" s="7"/>
      <c r="CJ161" s="7"/>
      <c r="CL161" s="7"/>
      <c r="CM161" s="7"/>
      <c r="CO161" s="7"/>
      <c r="CQ161" s="7"/>
      <c r="CS161" s="7"/>
      <c r="CU161" s="7"/>
      <c r="CW161" s="7"/>
      <c r="CY161" s="7"/>
      <c r="DA161" s="7"/>
      <c r="DC161" s="7"/>
      <c r="DE161" s="7"/>
      <c r="DG161" s="7"/>
      <c r="DI161" s="7"/>
      <c r="DK161" s="7"/>
      <c r="DL161" s="7"/>
      <c r="DM161" s="7"/>
      <c r="DN161" s="7"/>
      <c r="DP161" s="7"/>
      <c r="DR161" s="7"/>
      <c r="DT161" s="7"/>
      <c r="DV161" s="7"/>
      <c r="DX161" s="7"/>
      <c r="DY161" s="7"/>
      <c r="EA161" s="7"/>
      <c r="EC161" s="7"/>
      <c r="EE161" s="7"/>
      <c r="EG161" s="7"/>
      <c r="EI161" s="7"/>
      <c r="EK161" s="7"/>
      <c r="EM161" s="7"/>
      <c r="EO161" s="7"/>
      <c r="EQ161" s="7"/>
      <c r="ES161" s="7"/>
      <c r="EU161" s="7"/>
      <c r="EY161" s="7"/>
      <c r="FA161" s="7"/>
      <c r="FB161" s="7"/>
      <c r="FD161" s="7"/>
      <c r="FE161" s="7"/>
      <c r="FG161" s="7"/>
      <c r="FI161" s="7"/>
      <c r="FJ161" s="7"/>
      <c r="FL161" s="7"/>
      <c r="FN161" s="7"/>
      <c r="FP161" s="7"/>
      <c r="FR161" s="7"/>
      <c r="FT161" s="7"/>
      <c r="FV161" s="7"/>
      <c r="FX161" s="7"/>
      <c r="FZ161" s="7"/>
      <c r="GB161" s="7"/>
    </row>
    <row r="162" spans="5:184" s="166" customFormat="1" x14ac:dyDescent="0.2">
      <c r="E162" s="7"/>
      <c r="G162" s="7"/>
      <c r="I162" s="7"/>
      <c r="K162" s="7"/>
      <c r="M162" s="7"/>
      <c r="N162" s="7"/>
      <c r="P162" s="7"/>
      <c r="R162" s="7"/>
      <c r="T162" s="7"/>
      <c r="V162" s="7"/>
      <c r="X162" s="7"/>
      <c r="Z162" s="7"/>
      <c r="AB162" s="7"/>
      <c r="AD162" s="7"/>
      <c r="AF162" s="7"/>
      <c r="AH162" s="7"/>
      <c r="AJ162" s="7"/>
      <c r="AL162" s="7"/>
      <c r="AN162" s="7"/>
      <c r="AO162" s="7"/>
      <c r="AQ162" s="7"/>
      <c r="AR162" s="7"/>
      <c r="AS162" s="7"/>
      <c r="AT162" s="7"/>
      <c r="AU162" s="7"/>
      <c r="AV162" s="7"/>
      <c r="AW162" s="7"/>
      <c r="AX162" s="7"/>
      <c r="AZ162" s="7"/>
      <c r="BB162" s="7"/>
      <c r="BC162" s="7"/>
      <c r="BD162" s="7"/>
      <c r="BF162" s="7"/>
      <c r="BH162" s="7"/>
      <c r="BJ162" s="7"/>
      <c r="BL162" s="7"/>
      <c r="BN162" s="7"/>
      <c r="BP162" s="7"/>
      <c r="BR162" s="7"/>
      <c r="BT162" s="7"/>
      <c r="BV162" s="7"/>
      <c r="BX162" s="7"/>
      <c r="BZ162" s="7"/>
      <c r="CB162" s="7"/>
      <c r="CD162" s="7"/>
      <c r="CF162" s="7"/>
      <c r="CH162" s="7"/>
      <c r="CJ162" s="7"/>
      <c r="CL162" s="7"/>
      <c r="CM162" s="7"/>
      <c r="CO162" s="7"/>
      <c r="CQ162" s="7"/>
      <c r="CS162" s="7"/>
      <c r="CU162" s="7"/>
      <c r="CW162" s="7"/>
      <c r="CY162" s="7"/>
      <c r="DA162" s="7"/>
      <c r="DC162" s="7"/>
      <c r="DE162" s="7"/>
      <c r="DG162" s="7"/>
      <c r="DI162" s="7"/>
      <c r="DK162" s="7"/>
      <c r="DL162" s="7"/>
      <c r="DM162" s="7"/>
      <c r="DN162" s="7"/>
      <c r="DP162" s="7"/>
      <c r="DR162" s="7"/>
      <c r="DT162" s="7"/>
      <c r="DV162" s="7"/>
      <c r="DX162" s="7"/>
      <c r="DY162" s="7"/>
      <c r="EA162" s="7"/>
      <c r="EC162" s="7"/>
      <c r="EE162" s="7"/>
      <c r="EG162" s="7"/>
      <c r="EI162" s="7"/>
      <c r="EK162" s="7"/>
      <c r="EM162" s="7"/>
      <c r="EO162" s="7"/>
      <c r="EQ162" s="7"/>
      <c r="ES162" s="7"/>
      <c r="EU162" s="7"/>
      <c r="EY162" s="7"/>
      <c r="FA162" s="7"/>
      <c r="FB162" s="7"/>
      <c r="FD162" s="7"/>
      <c r="FE162" s="7"/>
      <c r="FG162" s="7"/>
      <c r="FI162" s="7"/>
      <c r="FJ162" s="7"/>
      <c r="FL162" s="7"/>
      <c r="FN162" s="7"/>
      <c r="FP162" s="7"/>
      <c r="FR162" s="7"/>
      <c r="FT162" s="7"/>
      <c r="FV162" s="7"/>
      <c r="FX162" s="7"/>
      <c r="FZ162" s="7"/>
      <c r="GB162" s="7"/>
    </row>
    <row r="163" spans="5:184" s="166" customFormat="1" x14ac:dyDescent="0.2">
      <c r="E163" s="7"/>
      <c r="G163" s="7"/>
      <c r="I163" s="7"/>
      <c r="K163" s="7"/>
      <c r="M163" s="7"/>
      <c r="N163" s="7"/>
      <c r="P163" s="7"/>
      <c r="R163" s="7"/>
      <c r="T163" s="7"/>
      <c r="V163" s="7"/>
      <c r="X163" s="7"/>
      <c r="Z163" s="7"/>
      <c r="AB163" s="7"/>
      <c r="AD163" s="7"/>
      <c r="AF163" s="7"/>
      <c r="AH163" s="7"/>
      <c r="AJ163" s="7"/>
      <c r="AL163" s="7"/>
      <c r="AN163" s="7"/>
      <c r="AO163" s="7"/>
      <c r="AQ163" s="7"/>
      <c r="AR163" s="7"/>
      <c r="AS163" s="7"/>
      <c r="AT163" s="7"/>
      <c r="AU163" s="7"/>
      <c r="AV163" s="7"/>
      <c r="AW163" s="7"/>
      <c r="AX163" s="7"/>
      <c r="AZ163" s="7"/>
      <c r="BB163" s="7"/>
      <c r="BC163" s="7"/>
      <c r="BD163" s="7"/>
      <c r="BF163" s="7"/>
      <c r="BH163" s="7"/>
      <c r="BJ163" s="7"/>
      <c r="BL163" s="7"/>
      <c r="BN163" s="7"/>
      <c r="BP163" s="7"/>
      <c r="BR163" s="7"/>
      <c r="BT163" s="7"/>
      <c r="BV163" s="7"/>
      <c r="BX163" s="7"/>
      <c r="BZ163" s="7"/>
      <c r="CB163" s="7"/>
      <c r="CD163" s="7"/>
      <c r="CF163" s="7"/>
      <c r="CH163" s="7"/>
      <c r="CJ163" s="7"/>
      <c r="CL163" s="7"/>
      <c r="CM163" s="7"/>
      <c r="CO163" s="7"/>
      <c r="CQ163" s="7"/>
      <c r="CS163" s="7"/>
      <c r="CU163" s="7"/>
      <c r="CW163" s="7"/>
      <c r="CY163" s="7"/>
      <c r="DA163" s="7"/>
      <c r="DC163" s="7"/>
      <c r="DE163" s="7"/>
      <c r="DG163" s="7"/>
      <c r="DI163" s="7"/>
      <c r="DK163" s="7"/>
      <c r="DL163" s="7"/>
      <c r="DM163" s="7"/>
      <c r="DN163" s="7"/>
      <c r="DP163" s="7"/>
      <c r="DR163" s="7"/>
      <c r="DT163" s="7"/>
      <c r="DV163" s="7"/>
      <c r="DX163" s="7"/>
      <c r="DY163" s="7"/>
      <c r="EA163" s="7"/>
      <c r="EC163" s="7"/>
      <c r="EE163" s="7"/>
      <c r="EG163" s="7"/>
      <c r="EI163" s="7"/>
      <c r="EK163" s="7"/>
      <c r="EM163" s="7"/>
      <c r="EO163" s="7"/>
      <c r="EQ163" s="7"/>
      <c r="ES163" s="7"/>
      <c r="EU163" s="7"/>
      <c r="EY163" s="7"/>
      <c r="FA163" s="7"/>
      <c r="FB163" s="7"/>
      <c r="FD163" s="7"/>
      <c r="FE163" s="7"/>
      <c r="FG163" s="7"/>
      <c r="FI163" s="7"/>
      <c r="FJ163" s="7"/>
      <c r="FL163" s="7"/>
      <c r="FN163" s="7"/>
      <c r="FP163" s="7"/>
      <c r="FR163" s="7"/>
      <c r="FT163" s="7"/>
      <c r="FV163" s="7"/>
      <c r="FX163" s="7"/>
      <c r="FZ163" s="7"/>
      <c r="GB163" s="7"/>
    </row>
    <row r="164" spans="5:184" s="166" customFormat="1" x14ac:dyDescent="0.2">
      <c r="E164" s="7"/>
      <c r="G164" s="7"/>
      <c r="I164" s="7"/>
      <c r="K164" s="7"/>
      <c r="M164" s="7"/>
      <c r="N164" s="7"/>
      <c r="P164" s="7"/>
      <c r="R164" s="7"/>
      <c r="T164" s="7"/>
      <c r="V164" s="7"/>
      <c r="X164" s="7"/>
      <c r="Z164" s="7"/>
      <c r="AB164" s="7"/>
      <c r="AD164" s="7"/>
      <c r="AF164" s="7"/>
      <c r="AH164" s="7"/>
      <c r="AJ164" s="7"/>
      <c r="AL164" s="7"/>
      <c r="AN164" s="7"/>
      <c r="AO164" s="7"/>
      <c r="AQ164" s="7"/>
      <c r="AR164" s="7"/>
      <c r="AS164" s="7"/>
      <c r="AT164" s="7"/>
      <c r="AU164" s="7"/>
      <c r="AV164" s="7"/>
      <c r="AW164" s="7"/>
      <c r="AX164" s="7"/>
      <c r="AZ164" s="7"/>
      <c r="BB164" s="7"/>
      <c r="BC164" s="7"/>
      <c r="BD164" s="7"/>
      <c r="BF164" s="7"/>
      <c r="BH164" s="7"/>
      <c r="BJ164" s="7"/>
      <c r="BL164" s="7"/>
      <c r="BN164" s="7"/>
      <c r="BP164" s="7"/>
      <c r="BR164" s="7"/>
      <c r="BT164" s="7"/>
      <c r="BV164" s="7"/>
      <c r="BX164" s="7"/>
      <c r="BZ164" s="7"/>
      <c r="CB164" s="7"/>
      <c r="CD164" s="7"/>
      <c r="CF164" s="7"/>
      <c r="CH164" s="7"/>
      <c r="CJ164" s="7"/>
      <c r="CL164" s="7"/>
      <c r="CM164" s="7"/>
      <c r="CO164" s="7"/>
      <c r="CQ164" s="7"/>
      <c r="CS164" s="7"/>
      <c r="CU164" s="7"/>
      <c r="CW164" s="7"/>
      <c r="CY164" s="7"/>
      <c r="DA164" s="7"/>
      <c r="DC164" s="7"/>
      <c r="DE164" s="7"/>
      <c r="DG164" s="7"/>
      <c r="DI164" s="7"/>
      <c r="DK164" s="7"/>
      <c r="DL164" s="7"/>
      <c r="DM164" s="7"/>
      <c r="DN164" s="7"/>
      <c r="DP164" s="7"/>
      <c r="DR164" s="7"/>
      <c r="DT164" s="7"/>
      <c r="DV164" s="7"/>
      <c r="DX164" s="7"/>
      <c r="DY164" s="7"/>
      <c r="EA164" s="7"/>
      <c r="EC164" s="7"/>
      <c r="EE164" s="7"/>
      <c r="EG164" s="7"/>
      <c r="EI164" s="7"/>
      <c r="EK164" s="7"/>
      <c r="EM164" s="7"/>
      <c r="EO164" s="7"/>
      <c r="EQ164" s="7"/>
      <c r="ES164" s="7"/>
      <c r="EU164" s="7"/>
      <c r="EY164" s="7"/>
      <c r="FA164" s="7"/>
      <c r="FB164" s="7"/>
      <c r="FD164" s="7"/>
      <c r="FE164" s="7"/>
      <c r="FG164" s="7"/>
      <c r="FI164" s="7"/>
      <c r="FJ164" s="7"/>
      <c r="FL164" s="7"/>
      <c r="FN164" s="7"/>
      <c r="FP164" s="7"/>
      <c r="FR164" s="7"/>
      <c r="FT164" s="7"/>
      <c r="FV164" s="7"/>
      <c r="FX164" s="7"/>
      <c r="FZ164" s="7"/>
      <c r="GB164" s="7"/>
    </row>
    <row r="165" spans="5:184" s="166" customFormat="1" x14ac:dyDescent="0.2">
      <c r="E165" s="7"/>
      <c r="G165" s="7"/>
      <c r="I165" s="7"/>
      <c r="K165" s="7"/>
      <c r="M165" s="7"/>
      <c r="N165" s="7"/>
      <c r="P165" s="7"/>
      <c r="R165" s="7"/>
      <c r="T165" s="7"/>
      <c r="V165" s="7"/>
      <c r="X165" s="7"/>
      <c r="Z165" s="7"/>
      <c r="AB165" s="7"/>
      <c r="AD165" s="7"/>
      <c r="AF165" s="7"/>
      <c r="AH165" s="7"/>
      <c r="AJ165" s="7"/>
      <c r="AL165" s="7"/>
      <c r="AN165" s="7"/>
      <c r="AO165" s="7"/>
      <c r="AQ165" s="7"/>
      <c r="AR165" s="7"/>
      <c r="AS165" s="7"/>
      <c r="AT165" s="7"/>
      <c r="AU165" s="7"/>
      <c r="AV165" s="7"/>
      <c r="AW165" s="7"/>
      <c r="AX165" s="7"/>
      <c r="AZ165" s="7"/>
      <c r="BB165" s="7"/>
      <c r="BC165" s="7"/>
      <c r="BD165" s="7"/>
      <c r="BF165" s="7"/>
      <c r="BH165" s="7"/>
      <c r="BJ165" s="7"/>
      <c r="BL165" s="7"/>
      <c r="BN165" s="7"/>
      <c r="BP165" s="7"/>
      <c r="BR165" s="7"/>
      <c r="BT165" s="7"/>
      <c r="BV165" s="7"/>
      <c r="BX165" s="7"/>
      <c r="BZ165" s="7"/>
      <c r="CB165" s="7"/>
      <c r="CD165" s="7"/>
      <c r="CF165" s="7"/>
      <c r="CH165" s="7"/>
      <c r="CJ165" s="7"/>
      <c r="CL165" s="7"/>
      <c r="CM165" s="7"/>
      <c r="CO165" s="7"/>
      <c r="CQ165" s="7"/>
      <c r="CS165" s="7"/>
      <c r="CU165" s="7"/>
      <c r="CW165" s="7"/>
      <c r="CY165" s="7"/>
      <c r="DA165" s="7"/>
      <c r="DC165" s="7"/>
      <c r="DE165" s="7"/>
      <c r="DG165" s="7"/>
      <c r="DI165" s="7"/>
      <c r="DK165" s="7"/>
      <c r="DL165" s="7"/>
      <c r="DM165" s="7"/>
      <c r="DN165" s="7"/>
      <c r="DP165" s="7"/>
      <c r="DR165" s="7"/>
      <c r="DT165" s="7"/>
      <c r="DV165" s="7"/>
      <c r="DX165" s="7"/>
      <c r="DY165" s="7"/>
      <c r="EA165" s="7"/>
      <c r="EC165" s="7"/>
      <c r="EE165" s="7"/>
      <c r="EG165" s="7"/>
      <c r="EI165" s="7"/>
      <c r="EK165" s="7"/>
      <c r="EM165" s="7"/>
      <c r="EO165" s="7"/>
      <c r="EQ165" s="7"/>
      <c r="ES165" s="7"/>
      <c r="EU165" s="7"/>
      <c r="EY165" s="7"/>
      <c r="FA165" s="7"/>
      <c r="FB165" s="7"/>
      <c r="FD165" s="7"/>
      <c r="FE165" s="7"/>
      <c r="FG165" s="7"/>
      <c r="FI165" s="7"/>
      <c r="FJ165" s="7"/>
      <c r="FL165" s="7"/>
      <c r="FN165" s="7"/>
      <c r="FP165" s="7"/>
      <c r="FR165" s="7"/>
      <c r="FT165" s="7"/>
      <c r="FV165" s="7"/>
      <c r="FX165" s="7"/>
      <c r="FZ165" s="7"/>
      <c r="GB165" s="7"/>
    </row>
    <row r="166" spans="5:184" s="166" customFormat="1" x14ac:dyDescent="0.2">
      <c r="E166" s="7"/>
      <c r="G166" s="7"/>
      <c r="I166" s="7"/>
      <c r="K166" s="7"/>
      <c r="M166" s="7"/>
      <c r="N166" s="7"/>
      <c r="P166" s="7"/>
      <c r="R166" s="7"/>
      <c r="T166" s="7"/>
      <c r="V166" s="7"/>
      <c r="X166" s="7"/>
      <c r="Z166" s="7"/>
      <c r="AB166" s="7"/>
      <c r="AD166" s="7"/>
      <c r="AF166" s="7"/>
      <c r="AH166" s="7"/>
      <c r="AJ166" s="7"/>
      <c r="AL166" s="7"/>
      <c r="AN166" s="7"/>
      <c r="AO166" s="7"/>
      <c r="AQ166" s="7"/>
      <c r="AR166" s="7"/>
      <c r="AS166" s="7"/>
      <c r="AT166" s="7"/>
      <c r="AU166" s="7"/>
      <c r="AV166" s="7"/>
      <c r="AW166" s="7"/>
      <c r="AX166" s="7"/>
      <c r="AZ166" s="7"/>
      <c r="BB166" s="7"/>
      <c r="BC166" s="7"/>
      <c r="BD166" s="7"/>
      <c r="BF166" s="7"/>
      <c r="BH166" s="7"/>
      <c r="BJ166" s="7"/>
      <c r="BL166" s="7"/>
      <c r="BN166" s="7"/>
      <c r="BP166" s="7"/>
      <c r="BR166" s="7"/>
      <c r="BT166" s="7"/>
      <c r="BV166" s="7"/>
      <c r="BX166" s="7"/>
      <c r="BZ166" s="7"/>
      <c r="CB166" s="7"/>
      <c r="CD166" s="7"/>
      <c r="CF166" s="7"/>
      <c r="CH166" s="7"/>
      <c r="CJ166" s="7"/>
      <c r="CL166" s="7"/>
      <c r="CM166" s="7"/>
      <c r="CO166" s="7"/>
      <c r="CQ166" s="7"/>
      <c r="CS166" s="7"/>
      <c r="CU166" s="7"/>
      <c r="CW166" s="7"/>
      <c r="CY166" s="7"/>
      <c r="DA166" s="7"/>
      <c r="DC166" s="7"/>
      <c r="DE166" s="7"/>
      <c r="DG166" s="7"/>
      <c r="DI166" s="7"/>
      <c r="DK166" s="7"/>
      <c r="DL166" s="7"/>
      <c r="DM166" s="7"/>
      <c r="DN166" s="7"/>
      <c r="DP166" s="7"/>
      <c r="DR166" s="7"/>
      <c r="DT166" s="7"/>
      <c r="DV166" s="7"/>
      <c r="DX166" s="7"/>
      <c r="DY166" s="7"/>
      <c r="EA166" s="7"/>
      <c r="EC166" s="7"/>
      <c r="EE166" s="7"/>
      <c r="EG166" s="7"/>
      <c r="EI166" s="7"/>
      <c r="EK166" s="7"/>
      <c r="EM166" s="7"/>
      <c r="EO166" s="7"/>
      <c r="EQ166" s="7"/>
      <c r="ES166" s="7"/>
      <c r="EU166" s="7"/>
      <c r="EY166" s="7"/>
      <c r="FA166" s="7"/>
      <c r="FB166" s="7"/>
      <c r="FD166" s="7"/>
      <c r="FE166" s="7"/>
      <c r="FG166" s="7"/>
      <c r="FI166" s="7"/>
      <c r="FJ166" s="7"/>
      <c r="FL166" s="7"/>
      <c r="FN166" s="7"/>
      <c r="FP166" s="7"/>
      <c r="FR166" s="7"/>
      <c r="FT166" s="7"/>
      <c r="FV166" s="7"/>
      <c r="FX166" s="7"/>
      <c r="FZ166" s="7"/>
      <c r="GB166" s="7"/>
    </row>
    <row r="167" spans="5:184" s="166" customFormat="1" x14ac:dyDescent="0.2">
      <c r="E167" s="7"/>
      <c r="G167" s="7"/>
      <c r="I167" s="7"/>
      <c r="K167" s="7"/>
      <c r="M167" s="7"/>
      <c r="N167" s="7"/>
      <c r="P167" s="7"/>
      <c r="R167" s="7"/>
      <c r="T167" s="7"/>
      <c r="V167" s="7"/>
      <c r="X167" s="7"/>
      <c r="Z167" s="7"/>
      <c r="AB167" s="7"/>
      <c r="AD167" s="7"/>
      <c r="AF167" s="7"/>
      <c r="AH167" s="7"/>
      <c r="AJ167" s="7"/>
      <c r="AL167" s="7"/>
      <c r="AN167" s="7"/>
      <c r="AO167" s="7"/>
      <c r="AQ167" s="7"/>
      <c r="AR167" s="7"/>
      <c r="AS167" s="7"/>
      <c r="AT167" s="7"/>
      <c r="AU167" s="7"/>
      <c r="AV167" s="7"/>
      <c r="AW167" s="7"/>
      <c r="AX167" s="7"/>
      <c r="AZ167" s="7"/>
      <c r="BB167" s="7"/>
      <c r="BC167" s="7"/>
      <c r="BD167" s="7"/>
      <c r="BF167" s="7"/>
      <c r="BH167" s="7"/>
      <c r="BJ167" s="7"/>
      <c r="BL167" s="7"/>
      <c r="BN167" s="7"/>
      <c r="BP167" s="7"/>
      <c r="BR167" s="7"/>
      <c r="BT167" s="7"/>
      <c r="BV167" s="7"/>
      <c r="BX167" s="7"/>
      <c r="BZ167" s="7"/>
      <c r="CB167" s="7"/>
      <c r="CD167" s="7"/>
      <c r="CF167" s="7"/>
      <c r="CH167" s="7"/>
      <c r="CJ167" s="7"/>
      <c r="CL167" s="7"/>
      <c r="CM167" s="7"/>
      <c r="CO167" s="7"/>
      <c r="CQ167" s="7"/>
      <c r="CS167" s="7"/>
      <c r="CU167" s="7"/>
      <c r="CW167" s="7"/>
      <c r="CY167" s="7"/>
      <c r="DA167" s="7"/>
      <c r="DC167" s="7"/>
      <c r="DE167" s="7"/>
      <c r="DG167" s="7"/>
      <c r="DI167" s="7"/>
      <c r="DK167" s="7"/>
      <c r="DL167" s="7"/>
      <c r="DM167" s="7"/>
      <c r="DN167" s="7"/>
      <c r="DP167" s="7"/>
      <c r="DR167" s="7"/>
      <c r="DT167" s="7"/>
      <c r="DV167" s="7"/>
      <c r="DX167" s="7"/>
      <c r="DY167" s="7"/>
      <c r="EA167" s="7"/>
      <c r="EC167" s="7"/>
      <c r="EE167" s="7"/>
      <c r="EG167" s="7"/>
      <c r="EI167" s="7"/>
      <c r="EK167" s="7"/>
      <c r="EM167" s="7"/>
      <c r="EO167" s="7"/>
      <c r="EQ167" s="7"/>
      <c r="ES167" s="7"/>
      <c r="EU167" s="7"/>
      <c r="EY167" s="7"/>
      <c r="FA167" s="7"/>
      <c r="FB167" s="7"/>
      <c r="FD167" s="7"/>
      <c r="FE167" s="7"/>
      <c r="FG167" s="7"/>
      <c r="FI167" s="7"/>
      <c r="FJ167" s="7"/>
      <c r="FL167" s="7"/>
      <c r="FN167" s="7"/>
      <c r="FP167" s="7"/>
      <c r="FR167" s="7"/>
      <c r="FT167" s="7"/>
      <c r="FV167" s="7"/>
      <c r="FX167" s="7"/>
      <c r="FZ167" s="7"/>
      <c r="GB167" s="7"/>
    </row>
    <row r="168" spans="5:184" s="166" customFormat="1" x14ac:dyDescent="0.2">
      <c r="E168" s="7"/>
      <c r="G168" s="7"/>
      <c r="I168" s="7"/>
      <c r="K168" s="7"/>
      <c r="M168" s="7"/>
      <c r="N168" s="7"/>
      <c r="P168" s="7"/>
      <c r="R168" s="7"/>
      <c r="T168" s="7"/>
      <c r="V168" s="7"/>
      <c r="X168" s="7"/>
      <c r="Z168" s="7"/>
      <c r="AB168" s="7"/>
      <c r="AD168" s="7"/>
      <c r="AF168" s="7"/>
      <c r="AH168" s="7"/>
      <c r="AJ168" s="7"/>
      <c r="AL168" s="7"/>
      <c r="AN168" s="7"/>
      <c r="AO168" s="7"/>
      <c r="AQ168" s="7"/>
      <c r="AR168" s="7"/>
      <c r="AS168" s="7"/>
      <c r="AT168" s="7"/>
      <c r="AU168" s="7"/>
      <c r="AV168" s="7"/>
      <c r="AW168" s="7"/>
      <c r="AX168" s="7"/>
      <c r="AZ168" s="7"/>
      <c r="BB168" s="7"/>
      <c r="BC168" s="7"/>
      <c r="BD168" s="7"/>
      <c r="BF168" s="7"/>
      <c r="BH168" s="7"/>
      <c r="BJ168" s="7"/>
      <c r="BL168" s="7"/>
      <c r="BN168" s="7"/>
      <c r="BP168" s="7"/>
      <c r="BR168" s="7"/>
      <c r="BT168" s="7"/>
      <c r="BV168" s="7"/>
      <c r="BX168" s="7"/>
      <c r="BZ168" s="7"/>
      <c r="CB168" s="7"/>
      <c r="CD168" s="7"/>
      <c r="CF168" s="7"/>
      <c r="CH168" s="7"/>
      <c r="CJ168" s="7"/>
      <c r="CL168" s="7"/>
      <c r="CM168" s="7"/>
      <c r="CO168" s="7"/>
      <c r="CQ168" s="7"/>
      <c r="CS168" s="7"/>
      <c r="CU168" s="7"/>
      <c r="CW168" s="7"/>
      <c r="CY168" s="7"/>
      <c r="DA168" s="7"/>
      <c r="DC168" s="7"/>
      <c r="DE168" s="7"/>
      <c r="DG168" s="7"/>
      <c r="DI168" s="7"/>
      <c r="DK168" s="7"/>
      <c r="DL168" s="7"/>
      <c r="DM168" s="7"/>
      <c r="DN168" s="7"/>
      <c r="DP168" s="7"/>
      <c r="DR168" s="7"/>
      <c r="DT168" s="7"/>
      <c r="DV168" s="7"/>
      <c r="DX168" s="7"/>
      <c r="DY168" s="7"/>
      <c r="EA168" s="7"/>
      <c r="EC168" s="7"/>
      <c r="EE168" s="7"/>
      <c r="EG168" s="7"/>
      <c r="EI168" s="7"/>
      <c r="EK168" s="7"/>
      <c r="EM168" s="7"/>
      <c r="EO168" s="7"/>
      <c r="EQ168" s="7"/>
      <c r="ES168" s="7"/>
      <c r="EU168" s="7"/>
      <c r="EY168" s="7"/>
      <c r="FA168" s="7"/>
      <c r="FB168" s="7"/>
      <c r="FD168" s="7"/>
      <c r="FE168" s="7"/>
      <c r="FG168" s="7"/>
      <c r="FI168" s="7"/>
      <c r="FJ168" s="7"/>
      <c r="FL168" s="7"/>
      <c r="FN168" s="7"/>
      <c r="FP168" s="7"/>
      <c r="FR168" s="7"/>
      <c r="FT168" s="7"/>
      <c r="FV168" s="7"/>
      <c r="FX168" s="7"/>
      <c r="FZ168" s="7"/>
      <c r="GB168" s="7"/>
    </row>
    <row r="169" spans="5:184" s="166" customFormat="1" x14ac:dyDescent="0.2">
      <c r="E169" s="7"/>
      <c r="G169" s="7"/>
      <c r="I169" s="7"/>
      <c r="K169" s="7"/>
      <c r="M169" s="7"/>
      <c r="N169" s="7"/>
      <c r="P169" s="7"/>
      <c r="R169" s="7"/>
      <c r="T169" s="7"/>
      <c r="V169" s="7"/>
      <c r="X169" s="7"/>
      <c r="Z169" s="7"/>
      <c r="AB169" s="7"/>
      <c r="AD169" s="7"/>
      <c r="AF169" s="7"/>
      <c r="AH169" s="7"/>
      <c r="AJ169" s="7"/>
      <c r="AL169" s="7"/>
      <c r="AN169" s="7"/>
      <c r="AO169" s="7"/>
      <c r="AQ169" s="7"/>
      <c r="AR169" s="7"/>
      <c r="AS169" s="7"/>
      <c r="AT169" s="7"/>
      <c r="AU169" s="7"/>
      <c r="AV169" s="7"/>
      <c r="AW169" s="7"/>
      <c r="AX169" s="7"/>
      <c r="AZ169" s="7"/>
      <c r="BB169" s="7"/>
      <c r="BC169" s="7"/>
      <c r="BD169" s="7"/>
      <c r="BF169" s="7"/>
      <c r="BH169" s="7"/>
      <c r="BJ169" s="7"/>
      <c r="BL169" s="7"/>
      <c r="BN169" s="7"/>
      <c r="BP169" s="7"/>
      <c r="BR169" s="7"/>
      <c r="BT169" s="7"/>
      <c r="BV169" s="7"/>
      <c r="BX169" s="7"/>
      <c r="BZ169" s="7"/>
      <c r="CB169" s="7"/>
      <c r="CD169" s="7"/>
      <c r="CF169" s="7"/>
      <c r="CH169" s="7"/>
      <c r="CJ169" s="7"/>
      <c r="CL169" s="7"/>
      <c r="CM169" s="7"/>
      <c r="CO169" s="7"/>
      <c r="CQ169" s="7"/>
      <c r="CS169" s="7"/>
      <c r="CU169" s="7"/>
      <c r="CW169" s="7"/>
      <c r="CY169" s="7"/>
      <c r="DA169" s="7"/>
      <c r="DC169" s="7"/>
      <c r="DE169" s="7"/>
      <c r="DG169" s="7"/>
      <c r="DI169" s="7"/>
      <c r="DK169" s="7"/>
      <c r="DL169" s="7"/>
      <c r="DM169" s="7"/>
      <c r="DN169" s="7"/>
      <c r="DP169" s="7"/>
      <c r="DR169" s="7"/>
      <c r="DT169" s="7"/>
      <c r="DV169" s="7"/>
      <c r="DX169" s="7"/>
      <c r="DY169" s="7"/>
      <c r="EA169" s="7"/>
      <c r="EC169" s="7"/>
      <c r="EE169" s="7"/>
      <c r="EG169" s="7"/>
      <c r="EI169" s="7"/>
      <c r="EK169" s="7"/>
      <c r="EM169" s="7"/>
      <c r="EO169" s="7"/>
      <c r="EQ169" s="7"/>
      <c r="ES169" s="7"/>
      <c r="EU169" s="7"/>
      <c r="EY169" s="7"/>
      <c r="FA169" s="7"/>
      <c r="FB169" s="7"/>
      <c r="FD169" s="7"/>
      <c r="FE169" s="7"/>
      <c r="FG169" s="7"/>
      <c r="FI169" s="7"/>
      <c r="FJ169" s="7"/>
      <c r="FL169" s="7"/>
      <c r="FN169" s="7"/>
      <c r="FP169" s="7"/>
      <c r="FR169" s="7"/>
      <c r="FT169" s="7"/>
      <c r="FV169" s="7"/>
      <c r="FX169" s="7"/>
      <c r="FZ169" s="7"/>
      <c r="GB169" s="7"/>
    </row>
    <row r="170" spans="5:184" s="166" customFormat="1" x14ac:dyDescent="0.2">
      <c r="E170" s="7"/>
      <c r="G170" s="7"/>
      <c r="I170" s="7"/>
      <c r="K170" s="7"/>
      <c r="M170" s="7"/>
      <c r="N170" s="7"/>
      <c r="P170" s="7"/>
      <c r="R170" s="7"/>
      <c r="T170" s="7"/>
      <c r="V170" s="7"/>
      <c r="X170" s="7"/>
      <c r="Z170" s="7"/>
      <c r="AB170" s="7"/>
      <c r="AD170" s="7"/>
      <c r="AF170" s="7"/>
      <c r="AH170" s="7"/>
      <c r="AJ170" s="7"/>
      <c r="AL170" s="7"/>
      <c r="AN170" s="7"/>
      <c r="AO170" s="7"/>
      <c r="AQ170" s="7"/>
      <c r="AR170" s="7"/>
      <c r="AS170" s="7"/>
      <c r="AT170" s="7"/>
      <c r="AU170" s="7"/>
      <c r="AV170" s="7"/>
      <c r="AW170" s="7"/>
      <c r="AX170" s="7"/>
      <c r="AZ170" s="7"/>
      <c r="BB170" s="7"/>
      <c r="BC170" s="7"/>
      <c r="BD170" s="7"/>
      <c r="BF170" s="7"/>
      <c r="BH170" s="7"/>
      <c r="BJ170" s="7"/>
      <c r="BL170" s="7"/>
      <c r="BN170" s="7"/>
      <c r="BP170" s="7"/>
      <c r="BR170" s="7"/>
      <c r="BT170" s="7"/>
      <c r="BV170" s="7"/>
      <c r="BX170" s="7"/>
      <c r="BZ170" s="7"/>
      <c r="CB170" s="7"/>
      <c r="CD170" s="7"/>
      <c r="CF170" s="7"/>
      <c r="CH170" s="7"/>
      <c r="CJ170" s="7"/>
      <c r="CL170" s="7"/>
      <c r="CM170" s="7"/>
      <c r="CO170" s="7"/>
      <c r="CQ170" s="7"/>
      <c r="CS170" s="7"/>
      <c r="CU170" s="7"/>
      <c r="CW170" s="7"/>
      <c r="CY170" s="7"/>
      <c r="DA170" s="7"/>
      <c r="DC170" s="7"/>
      <c r="DE170" s="7"/>
      <c r="DG170" s="7"/>
      <c r="DI170" s="7"/>
      <c r="DK170" s="7"/>
      <c r="DL170" s="7"/>
      <c r="DM170" s="7"/>
      <c r="DN170" s="7"/>
      <c r="DP170" s="7"/>
      <c r="DR170" s="7"/>
      <c r="DT170" s="7"/>
      <c r="DV170" s="7"/>
      <c r="DX170" s="7"/>
      <c r="DY170" s="7"/>
      <c r="EA170" s="7"/>
      <c r="EC170" s="7"/>
      <c r="EE170" s="7"/>
      <c r="EG170" s="7"/>
      <c r="EI170" s="7"/>
      <c r="EK170" s="7"/>
      <c r="EM170" s="7"/>
      <c r="EO170" s="7"/>
      <c r="EQ170" s="7"/>
      <c r="ES170" s="7"/>
      <c r="EU170" s="7"/>
      <c r="EY170" s="7"/>
      <c r="FA170" s="7"/>
      <c r="FB170" s="7"/>
      <c r="FD170" s="7"/>
      <c r="FE170" s="7"/>
      <c r="FG170" s="7"/>
      <c r="FI170" s="7"/>
      <c r="FJ170" s="7"/>
      <c r="FL170" s="7"/>
      <c r="FN170" s="7"/>
      <c r="FP170" s="7"/>
      <c r="FR170" s="7"/>
      <c r="FT170" s="7"/>
      <c r="FV170" s="7"/>
      <c r="FX170" s="7"/>
      <c r="FZ170" s="7"/>
      <c r="GB170" s="7"/>
    </row>
    <row r="171" spans="5:184" s="166" customFormat="1" x14ac:dyDescent="0.2">
      <c r="E171" s="7"/>
      <c r="G171" s="7"/>
      <c r="I171" s="7"/>
      <c r="K171" s="7"/>
      <c r="M171" s="7"/>
      <c r="N171" s="7"/>
      <c r="P171" s="7"/>
      <c r="R171" s="7"/>
      <c r="T171" s="7"/>
      <c r="V171" s="7"/>
      <c r="X171" s="7"/>
      <c r="Z171" s="7"/>
      <c r="AB171" s="7"/>
      <c r="AD171" s="7"/>
      <c r="AF171" s="7"/>
      <c r="AH171" s="7"/>
      <c r="AJ171" s="7"/>
      <c r="AL171" s="7"/>
      <c r="AN171" s="7"/>
      <c r="AO171" s="7"/>
      <c r="AQ171" s="7"/>
      <c r="AR171" s="7"/>
      <c r="AS171" s="7"/>
      <c r="AT171" s="7"/>
      <c r="AU171" s="7"/>
      <c r="AV171" s="7"/>
      <c r="AW171" s="7"/>
      <c r="AX171" s="7"/>
      <c r="AZ171" s="7"/>
      <c r="BB171" s="7"/>
      <c r="BC171" s="7"/>
      <c r="BD171" s="7"/>
      <c r="BF171" s="7"/>
      <c r="BH171" s="7"/>
      <c r="BJ171" s="7"/>
      <c r="BL171" s="7"/>
      <c r="BN171" s="7"/>
      <c r="BP171" s="7"/>
      <c r="BR171" s="7"/>
      <c r="BT171" s="7"/>
      <c r="BV171" s="7"/>
      <c r="BX171" s="7"/>
      <c r="BZ171" s="7"/>
      <c r="CB171" s="7"/>
      <c r="CD171" s="7"/>
      <c r="CF171" s="7"/>
      <c r="CH171" s="7"/>
      <c r="CJ171" s="7"/>
      <c r="CL171" s="7"/>
      <c r="CM171" s="7"/>
      <c r="CO171" s="7"/>
      <c r="CQ171" s="7"/>
      <c r="CS171" s="7"/>
      <c r="CU171" s="7"/>
      <c r="CW171" s="7"/>
      <c r="CY171" s="7"/>
      <c r="DA171" s="7"/>
      <c r="DC171" s="7"/>
      <c r="DE171" s="7"/>
      <c r="DG171" s="7"/>
      <c r="DI171" s="7"/>
      <c r="DK171" s="7"/>
      <c r="DL171" s="7"/>
      <c r="DM171" s="7"/>
      <c r="DN171" s="7"/>
      <c r="DP171" s="7"/>
      <c r="DR171" s="7"/>
      <c r="DT171" s="7"/>
      <c r="DV171" s="7"/>
      <c r="DX171" s="7"/>
      <c r="DY171" s="7"/>
      <c r="EA171" s="7"/>
      <c r="EC171" s="7"/>
      <c r="EE171" s="7"/>
      <c r="EG171" s="7"/>
      <c r="EI171" s="7"/>
      <c r="EK171" s="7"/>
      <c r="EM171" s="7"/>
      <c r="EO171" s="7"/>
      <c r="EQ171" s="7"/>
      <c r="ES171" s="7"/>
      <c r="EU171" s="7"/>
      <c r="EY171" s="7"/>
      <c r="FA171" s="7"/>
      <c r="FB171" s="7"/>
      <c r="FD171" s="7"/>
      <c r="FE171" s="7"/>
      <c r="FG171" s="7"/>
      <c r="FI171" s="7"/>
      <c r="FJ171" s="7"/>
      <c r="FL171" s="7"/>
      <c r="FN171" s="7"/>
      <c r="FP171" s="7"/>
      <c r="FR171" s="7"/>
      <c r="FT171" s="7"/>
      <c r="FV171" s="7"/>
      <c r="FX171" s="7"/>
      <c r="FZ171" s="7"/>
      <c r="GB171" s="7"/>
    </row>
    <row r="172" spans="5:184" s="166" customFormat="1" x14ac:dyDescent="0.2">
      <c r="E172" s="7"/>
      <c r="G172" s="7"/>
      <c r="I172" s="7"/>
      <c r="K172" s="7"/>
      <c r="M172" s="7"/>
      <c r="N172" s="7"/>
      <c r="P172" s="7"/>
      <c r="R172" s="7"/>
      <c r="T172" s="7"/>
      <c r="V172" s="7"/>
      <c r="X172" s="7"/>
      <c r="Z172" s="7"/>
      <c r="AB172" s="7"/>
      <c r="AD172" s="7"/>
      <c r="AF172" s="7"/>
      <c r="AH172" s="7"/>
      <c r="AJ172" s="7"/>
      <c r="AL172" s="7"/>
      <c r="AN172" s="7"/>
      <c r="AO172" s="7"/>
      <c r="AQ172" s="7"/>
      <c r="AR172" s="7"/>
      <c r="AS172" s="7"/>
      <c r="AT172" s="7"/>
      <c r="AU172" s="7"/>
      <c r="AV172" s="7"/>
      <c r="AW172" s="7"/>
      <c r="AX172" s="7"/>
      <c r="AZ172" s="7"/>
      <c r="BB172" s="7"/>
      <c r="BC172" s="7"/>
      <c r="BD172" s="7"/>
      <c r="BF172" s="7"/>
      <c r="BH172" s="7"/>
      <c r="BJ172" s="7"/>
      <c r="BL172" s="7"/>
      <c r="BN172" s="7"/>
      <c r="BP172" s="7"/>
      <c r="BR172" s="7"/>
      <c r="BT172" s="7"/>
      <c r="BV172" s="7"/>
      <c r="BX172" s="7"/>
      <c r="BZ172" s="7"/>
      <c r="CB172" s="7"/>
      <c r="CD172" s="7"/>
      <c r="CF172" s="7"/>
      <c r="CH172" s="7"/>
      <c r="CJ172" s="7"/>
      <c r="CL172" s="7"/>
      <c r="CM172" s="7"/>
      <c r="CO172" s="7"/>
      <c r="CQ172" s="7"/>
      <c r="CS172" s="7"/>
      <c r="CU172" s="7"/>
      <c r="CW172" s="7"/>
      <c r="CY172" s="7"/>
      <c r="DA172" s="7"/>
      <c r="DC172" s="7"/>
      <c r="DE172" s="7"/>
      <c r="DG172" s="7"/>
      <c r="DI172" s="7"/>
      <c r="DK172" s="7"/>
      <c r="DL172" s="7"/>
      <c r="DM172" s="7"/>
      <c r="DN172" s="7"/>
      <c r="DP172" s="7"/>
      <c r="DR172" s="7"/>
      <c r="DT172" s="7"/>
      <c r="DV172" s="7"/>
      <c r="DX172" s="7"/>
      <c r="DY172" s="7"/>
      <c r="EA172" s="7"/>
      <c r="EC172" s="7"/>
      <c r="EE172" s="7"/>
      <c r="EG172" s="7"/>
      <c r="EI172" s="7"/>
      <c r="EK172" s="7"/>
      <c r="EM172" s="7"/>
      <c r="EO172" s="7"/>
      <c r="EQ172" s="7"/>
      <c r="ES172" s="7"/>
      <c r="EU172" s="7"/>
      <c r="EY172" s="7"/>
      <c r="FA172" s="7"/>
      <c r="FB172" s="7"/>
      <c r="FD172" s="7"/>
      <c r="FE172" s="7"/>
      <c r="FG172" s="7"/>
      <c r="FI172" s="7"/>
      <c r="FJ172" s="7"/>
      <c r="FL172" s="7"/>
      <c r="FN172" s="7"/>
      <c r="FP172" s="7"/>
      <c r="FR172" s="7"/>
      <c r="FT172" s="7"/>
      <c r="FV172" s="7"/>
      <c r="FX172" s="7"/>
      <c r="FZ172" s="7"/>
      <c r="GB172" s="7"/>
    </row>
    <row r="173" spans="5:184" s="166" customFormat="1" x14ac:dyDescent="0.2">
      <c r="E173" s="7"/>
      <c r="G173" s="7"/>
      <c r="I173" s="7"/>
      <c r="K173" s="7"/>
      <c r="M173" s="7"/>
      <c r="N173" s="7"/>
      <c r="P173" s="7"/>
      <c r="R173" s="7"/>
      <c r="T173" s="7"/>
      <c r="V173" s="7"/>
      <c r="X173" s="7"/>
      <c r="Z173" s="7"/>
      <c r="AB173" s="7"/>
      <c r="AD173" s="7"/>
      <c r="AF173" s="7"/>
      <c r="AH173" s="7"/>
      <c r="AJ173" s="7"/>
      <c r="AL173" s="7"/>
      <c r="AN173" s="7"/>
      <c r="AO173" s="7"/>
      <c r="AQ173" s="7"/>
      <c r="AR173" s="7"/>
      <c r="AS173" s="7"/>
      <c r="AT173" s="7"/>
      <c r="AU173" s="7"/>
      <c r="AV173" s="7"/>
      <c r="AW173" s="7"/>
      <c r="AX173" s="7"/>
      <c r="AZ173" s="7"/>
      <c r="BB173" s="7"/>
      <c r="BC173" s="7"/>
      <c r="BD173" s="7"/>
      <c r="BF173" s="7"/>
      <c r="BH173" s="7"/>
      <c r="BJ173" s="7"/>
      <c r="BL173" s="7"/>
      <c r="BN173" s="7"/>
      <c r="BP173" s="7"/>
      <c r="BR173" s="7"/>
      <c r="BT173" s="7"/>
      <c r="BV173" s="7"/>
      <c r="BX173" s="7"/>
      <c r="BZ173" s="7"/>
      <c r="CB173" s="7"/>
      <c r="CD173" s="7"/>
      <c r="CF173" s="7"/>
      <c r="CH173" s="7"/>
      <c r="CJ173" s="7"/>
      <c r="CL173" s="7"/>
      <c r="CM173" s="7"/>
      <c r="CO173" s="7"/>
      <c r="CQ173" s="7"/>
      <c r="CS173" s="7"/>
      <c r="CU173" s="7"/>
      <c r="CW173" s="7"/>
      <c r="CY173" s="7"/>
      <c r="DA173" s="7"/>
      <c r="DC173" s="7"/>
      <c r="DE173" s="7"/>
      <c r="DG173" s="7"/>
      <c r="DI173" s="7"/>
      <c r="DK173" s="7"/>
      <c r="DL173" s="7"/>
      <c r="DM173" s="7"/>
      <c r="DN173" s="7"/>
      <c r="DP173" s="7"/>
      <c r="DR173" s="7"/>
      <c r="DT173" s="7"/>
      <c r="DV173" s="7"/>
      <c r="DX173" s="7"/>
      <c r="DY173" s="7"/>
      <c r="EA173" s="7"/>
      <c r="EC173" s="7"/>
      <c r="EE173" s="7"/>
      <c r="EG173" s="7"/>
      <c r="EI173" s="7"/>
      <c r="EK173" s="7"/>
      <c r="EM173" s="7"/>
      <c r="EO173" s="7"/>
      <c r="EQ173" s="7"/>
      <c r="ES173" s="7"/>
      <c r="EU173" s="7"/>
      <c r="EY173" s="7"/>
      <c r="FA173" s="7"/>
      <c r="FB173" s="7"/>
      <c r="FD173" s="7"/>
      <c r="FE173" s="7"/>
      <c r="FG173" s="7"/>
      <c r="FI173" s="7"/>
      <c r="FJ173" s="7"/>
      <c r="FL173" s="7"/>
      <c r="FN173" s="7"/>
      <c r="FP173" s="7"/>
      <c r="FR173" s="7"/>
      <c r="FT173" s="7"/>
      <c r="FV173" s="7"/>
      <c r="FX173" s="7"/>
      <c r="FZ173" s="7"/>
      <c r="GB173" s="7"/>
    </row>
    <row r="174" spans="5:184" s="166" customFormat="1" x14ac:dyDescent="0.2">
      <c r="E174" s="7"/>
      <c r="G174" s="7"/>
      <c r="I174" s="7"/>
      <c r="K174" s="7"/>
      <c r="M174" s="7"/>
      <c r="N174" s="7"/>
      <c r="P174" s="7"/>
      <c r="R174" s="7"/>
      <c r="T174" s="7"/>
      <c r="V174" s="7"/>
      <c r="X174" s="7"/>
      <c r="Z174" s="7"/>
      <c r="AB174" s="7"/>
      <c r="AD174" s="7"/>
      <c r="AF174" s="7"/>
      <c r="AH174" s="7"/>
      <c r="AJ174" s="7"/>
      <c r="AL174" s="7"/>
      <c r="AN174" s="7"/>
      <c r="AO174" s="7"/>
      <c r="AQ174" s="7"/>
      <c r="AR174" s="7"/>
      <c r="AS174" s="7"/>
      <c r="AT174" s="7"/>
      <c r="AU174" s="7"/>
      <c r="AV174" s="7"/>
      <c r="AW174" s="7"/>
      <c r="AX174" s="7"/>
      <c r="AZ174" s="7"/>
      <c r="BB174" s="7"/>
      <c r="BC174" s="7"/>
      <c r="BD174" s="7"/>
      <c r="BF174" s="7"/>
      <c r="BH174" s="7"/>
      <c r="BJ174" s="7"/>
      <c r="BL174" s="7"/>
      <c r="BN174" s="7"/>
      <c r="BP174" s="7"/>
      <c r="BR174" s="7"/>
      <c r="BT174" s="7"/>
      <c r="BV174" s="7"/>
      <c r="BX174" s="7"/>
      <c r="BZ174" s="7"/>
      <c r="CB174" s="7"/>
      <c r="CD174" s="7"/>
      <c r="CF174" s="7"/>
      <c r="CH174" s="7"/>
      <c r="CJ174" s="7"/>
      <c r="CL174" s="7"/>
      <c r="CM174" s="7"/>
      <c r="CO174" s="7"/>
      <c r="CQ174" s="7"/>
      <c r="CS174" s="7"/>
      <c r="CU174" s="7"/>
      <c r="CW174" s="7"/>
      <c r="CY174" s="7"/>
      <c r="DA174" s="7"/>
      <c r="DC174" s="7"/>
      <c r="DE174" s="7"/>
      <c r="DG174" s="7"/>
      <c r="DI174" s="7"/>
      <c r="DK174" s="7"/>
      <c r="DL174" s="7"/>
      <c r="DM174" s="7"/>
      <c r="DN174" s="7"/>
      <c r="DP174" s="7"/>
      <c r="DR174" s="7"/>
      <c r="DT174" s="7"/>
      <c r="DV174" s="7"/>
      <c r="DX174" s="7"/>
      <c r="DY174" s="7"/>
      <c r="EA174" s="7"/>
      <c r="EC174" s="7"/>
      <c r="EE174" s="7"/>
      <c r="EG174" s="7"/>
      <c r="EI174" s="7"/>
      <c r="EK174" s="7"/>
      <c r="EM174" s="7"/>
      <c r="EO174" s="7"/>
      <c r="EQ174" s="7"/>
      <c r="ES174" s="7"/>
      <c r="EU174" s="7"/>
      <c r="EY174" s="7"/>
      <c r="FA174" s="7"/>
      <c r="FB174" s="7"/>
      <c r="FD174" s="7"/>
      <c r="FE174" s="7"/>
      <c r="FG174" s="7"/>
      <c r="FI174" s="7"/>
      <c r="FJ174" s="7"/>
      <c r="FL174" s="7"/>
      <c r="FN174" s="7"/>
      <c r="FP174" s="7"/>
      <c r="FR174" s="7"/>
      <c r="FT174" s="7"/>
      <c r="FV174" s="7"/>
      <c r="FX174" s="7"/>
      <c r="FZ174" s="7"/>
      <c r="GB174" s="7"/>
    </row>
    <row r="175" spans="5:184" s="166" customFormat="1" x14ac:dyDescent="0.2">
      <c r="E175" s="7"/>
      <c r="G175" s="7"/>
      <c r="I175" s="7"/>
      <c r="K175" s="7"/>
      <c r="M175" s="7"/>
      <c r="N175" s="7"/>
      <c r="P175" s="7"/>
      <c r="R175" s="7"/>
      <c r="T175" s="7"/>
      <c r="V175" s="7"/>
      <c r="X175" s="7"/>
      <c r="Z175" s="7"/>
      <c r="AB175" s="7"/>
      <c r="AD175" s="7"/>
      <c r="AF175" s="7"/>
      <c r="AH175" s="7"/>
      <c r="AJ175" s="7"/>
      <c r="AL175" s="7"/>
      <c r="AN175" s="7"/>
      <c r="AO175" s="7"/>
      <c r="AQ175" s="7"/>
      <c r="AR175" s="7"/>
      <c r="AS175" s="7"/>
      <c r="AT175" s="7"/>
      <c r="AU175" s="7"/>
      <c r="AV175" s="7"/>
      <c r="AW175" s="7"/>
      <c r="AX175" s="7"/>
      <c r="AZ175" s="7"/>
      <c r="BB175" s="7"/>
      <c r="BC175" s="7"/>
      <c r="BD175" s="7"/>
      <c r="BF175" s="7"/>
      <c r="BH175" s="7"/>
      <c r="BJ175" s="7"/>
      <c r="BL175" s="7"/>
      <c r="BN175" s="7"/>
      <c r="BP175" s="7"/>
      <c r="BR175" s="7"/>
      <c r="BT175" s="7"/>
      <c r="BV175" s="7"/>
      <c r="BX175" s="7"/>
      <c r="BZ175" s="7"/>
      <c r="CB175" s="7"/>
      <c r="CD175" s="7"/>
      <c r="CF175" s="7"/>
      <c r="CH175" s="7"/>
      <c r="CJ175" s="7"/>
      <c r="CL175" s="7"/>
      <c r="CM175" s="7"/>
      <c r="CO175" s="7"/>
      <c r="CQ175" s="7"/>
      <c r="CS175" s="7"/>
      <c r="CU175" s="7"/>
      <c r="CW175" s="7"/>
      <c r="CY175" s="7"/>
      <c r="DA175" s="7"/>
      <c r="DC175" s="7"/>
      <c r="DE175" s="7"/>
      <c r="DG175" s="7"/>
      <c r="DI175" s="7"/>
      <c r="DK175" s="7"/>
      <c r="DL175" s="7"/>
      <c r="DM175" s="7"/>
      <c r="DN175" s="7"/>
      <c r="DP175" s="7"/>
      <c r="DR175" s="7"/>
      <c r="DT175" s="7"/>
      <c r="DV175" s="7"/>
      <c r="DX175" s="7"/>
      <c r="DY175" s="7"/>
      <c r="EA175" s="7"/>
      <c r="EC175" s="7"/>
      <c r="EE175" s="7"/>
      <c r="EG175" s="7"/>
      <c r="EI175" s="7"/>
      <c r="EK175" s="7"/>
      <c r="EM175" s="7"/>
      <c r="EO175" s="7"/>
      <c r="EQ175" s="7"/>
      <c r="ES175" s="7"/>
      <c r="EU175" s="7"/>
      <c r="EY175" s="7"/>
      <c r="FA175" s="7"/>
      <c r="FB175" s="7"/>
      <c r="FD175" s="7"/>
      <c r="FE175" s="7"/>
      <c r="FG175" s="7"/>
      <c r="FI175" s="7"/>
      <c r="FJ175" s="7"/>
      <c r="FL175" s="7"/>
      <c r="FN175" s="7"/>
      <c r="FP175" s="7"/>
      <c r="FR175" s="7"/>
      <c r="FT175" s="7"/>
      <c r="FV175" s="7"/>
      <c r="FX175" s="7"/>
      <c r="FZ175" s="7"/>
      <c r="GB175" s="7"/>
    </row>
    <row r="176" spans="5:184" s="166" customFormat="1" x14ac:dyDescent="0.2">
      <c r="E176" s="7"/>
      <c r="G176" s="7"/>
      <c r="I176" s="7"/>
      <c r="K176" s="7"/>
      <c r="M176" s="7"/>
      <c r="N176" s="7"/>
      <c r="P176" s="7"/>
      <c r="R176" s="7"/>
      <c r="T176" s="7"/>
      <c r="V176" s="7"/>
      <c r="X176" s="7"/>
      <c r="Z176" s="7"/>
      <c r="AB176" s="7"/>
      <c r="AD176" s="7"/>
      <c r="AF176" s="7"/>
      <c r="AH176" s="7"/>
      <c r="AJ176" s="7"/>
      <c r="AL176" s="7"/>
      <c r="AN176" s="7"/>
      <c r="AO176" s="7"/>
      <c r="AQ176" s="7"/>
      <c r="AR176" s="7"/>
      <c r="AS176" s="7"/>
      <c r="AT176" s="7"/>
      <c r="AU176" s="7"/>
      <c r="AV176" s="7"/>
      <c r="AW176" s="7"/>
      <c r="AX176" s="7"/>
      <c r="AZ176" s="7"/>
      <c r="BB176" s="7"/>
      <c r="BC176" s="7"/>
      <c r="BD176" s="7"/>
      <c r="BF176" s="7"/>
      <c r="BH176" s="7"/>
      <c r="BJ176" s="7"/>
      <c r="BL176" s="7"/>
      <c r="BN176" s="7"/>
      <c r="BP176" s="7"/>
      <c r="BR176" s="7"/>
      <c r="BT176" s="7"/>
      <c r="BV176" s="7"/>
      <c r="BX176" s="7"/>
      <c r="BZ176" s="7"/>
      <c r="CB176" s="7"/>
      <c r="CD176" s="7"/>
      <c r="CF176" s="7"/>
      <c r="CH176" s="7"/>
      <c r="CJ176" s="7"/>
      <c r="CL176" s="7"/>
      <c r="CM176" s="7"/>
      <c r="CO176" s="7"/>
      <c r="CQ176" s="7"/>
      <c r="CS176" s="7"/>
      <c r="CU176" s="7"/>
      <c r="CW176" s="7"/>
      <c r="CY176" s="7"/>
      <c r="DA176" s="7"/>
      <c r="DC176" s="7"/>
      <c r="DE176" s="7"/>
      <c r="DG176" s="7"/>
      <c r="DI176" s="7"/>
      <c r="DK176" s="7"/>
      <c r="DL176" s="7"/>
      <c r="DM176" s="7"/>
      <c r="DN176" s="7"/>
      <c r="DP176" s="7"/>
      <c r="DR176" s="7"/>
      <c r="DT176" s="7"/>
      <c r="DV176" s="7"/>
      <c r="DX176" s="7"/>
      <c r="DY176" s="7"/>
      <c r="EA176" s="7"/>
      <c r="EC176" s="7"/>
      <c r="EE176" s="7"/>
      <c r="EG176" s="7"/>
      <c r="EI176" s="7"/>
      <c r="EK176" s="7"/>
      <c r="EM176" s="7"/>
      <c r="EO176" s="7"/>
      <c r="EQ176" s="7"/>
      <c r="ES176" s="7"/>
      <c r="EU176" s="7"/>
      <c r="EY176" s="7"/>
      <c r="FA176" s="7"/>
      <c r="FB176" s="7"/>
      <c r="FD176" s="7"/>
      <c r="FE176" s="7"/>
      <c r="FG176" s="7"/>
      <c r="FI176" s="7"/>
      <c r="FJ176" s="7"/>
      <c r="FL176" s="7"/>
      <c r="FN176" s="7"/>
      <c r="FP176" s="7"/>
      <c r="FR176" s="7"/>
      <c r="FT176" s="7"/>
      <c r="FV176" s="7"/>
      <c r="FX176" s="7"/>
      <c r="FZ176" s="7"/>
      <c r="GB176" s="7"/>
    </row>
    <row r="177" spans="5:184" s="166" customFormat="1" x14ac:dyDescent="0.2">
      <c r="E177" s="7"/>
      <c r="G177" s="7"/>
      <c r="I177" s="7"/>
      <c r="K177" s="7"/>
      <c r="M177" s="7"/>
      <c r="N177" s="7"/>
      <c r="P177" s="7"/>
      <c r="R177" s="7"/>
      <c r="T177" s="7"/>
      <c r="V177" s="7"/>
      <c r="X177" s="7"/>
      <c r="Z177" s="7"/>
      <c r="AB177" s="7"/>
      <c r="AD177" s="7"/>
      <c r="AF177" s="7"/>
      <c r="AH177" s="7"/>
      <c r="AJ177" s="7"/>
      <c r="AL177" s="7"/>
      <c r="AN177" s="7"/>
      <c r="AO177" s="7"/>
      <c r="AQ177" s="7"/>
      <c r="AR177" s="7"/>
      <c r="AS177" s="7"/>
      <c r="AT177" s="7"/>
      <c r="AU177" s="7"/>
      <c r="AV177" s="7"/>
      <c r="AW177" s="7"/>
      <c r="AX177" s="7"/>
      <c r="AZ177" s="7"/>
      <c r="BB177" s="7"/>
      <c r="BC177" s="7"/>
      <c r="BD177" s="7"/>
      <c r="BF177" s="7"/>
      <c r="BH177" s="7"/>
      <c r="BJ177" s="7"/>
      <c r="BL177" s="7"/>
      <c r="BN177" s="7"/>
      <c r="BP177" s="7"/>
      <c r="BR177" s="7"/>
      <c r="BT177" s="7"/>
      <c r="BV177" s="7"/>
      <c r="BX177" s="7"/>
      <c r="BZ177" s="7"/>
      <c r="CB177" s="7"/>
      <c r="CD177" s="7"/>
      <c r="CF177" s="7"/>
      <c r="CH177" s="7"/>
      <c r="CJ177" s="7"/>
      <c r="CL177" s="7"/>
      <c r="CM177" s="7"/>
      <c r="CO177" s="7"/>
      <c r="CQ177" s="7"/>
      <c r="CS177" s="7"/>
      <c r="CU177" s="7"/>
      <c r="CW177" s="7"/>
      <c r="CY177" s="7"/>
      <c r="DA177" s="7"/>
      <c r="DC177" s="7"/>
      <c r="DE177" s="7"/>
      <c r="DG177" s="7"/>
      <c r="DI177" s="7"/>
      <c r="DK177" s="7"/>
      <c r="DL177" s="7"/>
      <c r="DM177" s="7"/>
      <c r="DN177" s="7"/>
      <c r="DP177" s="7"/>
      <c r="DR177" s="7"/>
      <c r="DT177" s="7"/>
      <c r="DV177" s="7"/>
      <c r="DX177" s="7"/>
      <c r="DY177" s="7"/>
      <c r="EA177" s="7"/>
      <c r="EC177" s="7"/>
      <c r="EE177" s="7"/>
      <c r="EG177" s="7"/>
      <c r="EI177" s="7"/>
      <c r="EK177" s="7"/>
      <c r="EM177" s="7"/>
      <c r="EO177" s="7"/>
      <c r="EQ177" s="7"/>
      <c r="ES177" s="7"/>
      <c r="EU177" s="7"/>
      <c r="EY177" s="7"/>
      <c r="FA177" s="7"/>
      <c r="FB177" s="7"/>
      <c r="FD177" s="7"/>
      <c r="FE177" s="7"/>
      <c r="FG177" s="7"/>
      <c r="FI177" s="7"/>
      <c r="FJ177" s="7"/>
      <c r="FL177" s="7"/>
      <c r="FN177" s="7"/>
      <c r="FP177" s="7"/>
      <c r="FR177" s="7"/>
      <c r="FT177" s="7"/>
      <c r="FV177" s="7"/>
      <c r="FX177" s="7"/>
      <c r="FZ177" s="7"/>
      <c r="GB177" s="7"/>
    </row>
    <row r="178" spans="5:184" s="166" customFormat="1" x14ac:dyDescent="0.2">
      <c r="E178" s="7"/>
      <c r="G178" s="7"/>
      <c r="I178" s="7"/>
      <c r="K178" s="7"/>
      <c r="M178" s="7"/>
      <c r="N178" s="7"/>
      <c r="P178" s="7"/>
      <c r="R178" s="7"/>
      <c r="T178" s="7"/>
      <c r="V178" s="7"/>
      <c r="X178" s="7"/>
      <c r="Z178" s="7"/>
      <c r="AB178" s="7"/>
      <c r="AD178" s="7"/>
      <c r="AF178" s="7"/>
      <c r="AH178" s="7"/>
      <c r="AJ178" s="7"/>
      <c r="AL178" s="7"/>
      <c r="AN178" s="7"/>
      <c r="AO178" s="7"/>
      <c r="AQ178" s="7"/>
      <c r="AR178" s="7"/>
      <c r="AS178" s="7"/>
      <c r="AT178" s="7"/>
      <c r="AU178" s="7"/>
      <c r="AV178" s="7"/>
      <c r="AW178" s="7"/>
      <c r="AX178" s="7"/>
      <c r="AZ178" s="7"/>
      <c r="BB178" s="7"/>
      <c r="BC178" s="7"/>
      <c r="BD178" s="7"/>
      <c r="BF178" s="7"/>
      <c r="BH178" s="7"/>
      <c r="BJ178" s="7"/>
      <c r="BL178" s="7"/>
      <c r="BN178" s="7"/>
      <c r="BP178" s="7"/>
      <c r="BR178" s="7"/>
      <c r="BT178" s="7"/>
      <c r="BV178" s="7"/>
      <c r="BX178" s="7"/>
      <c r="BZ178" s="7"/>
      <c r="CB178" s="7"/>
      <c r="CD178" s="7"/>
      <c r="CF178" s="7"/>
      <c r="CH178" s="7"/>
      <c r="CJ178" s="7"/>
      <c r="CL178" s="7"/>
      <c r="CM178" s="7"/>
      <c r="CO178" s="7"/>
      <c r="CQ178" s="7"/>
      <c r="CS178" s="7"/>
      <c r="CU178" s="7"/>
      <c r="CW178" s="7"/>
      <c r="CY178" s="7"/>
      <c r="DA178" s="7"/>
      <c r="DC178" s="7"/>
      <c r="DE178" s="7"/>
      <c r="DG178" s="7"/>
      <c r="DI178" s="7"/>
      <c r="DK178" s="7"/>
      <c r="DL178" s="7"/>
      <c r="DM178" s="7"/>
      <c r="DN178" s="7"/>
      <c r="DP178" s="7"/>
      <c r="DR178" s="7"/>
      <c r="DT178" s="7"/>
      <c r="DV178" s="7"/>
      <c r="DX178" s="7"/>
      <c r="DY178" s="7"/>
      <c r="EA178" s="7"/>
      <c r="EC178" s="7"/>
      <c r="EE178" s="7"/>
      <c r="EG178" s="7"/>
      <c r="EI178" s="7"/>
      <c r="EK178" s="7"/>
      <c r="EM178" s="7"/>
      <c r="EO178" s="7"/>
      <c r="EQ178" s="7"/>
      <c r="ES178" s="7"/>
      <c r="EU178" s="7"/>
      <c r="EY178" s="7"/>
      <c r="FA178" s="7"/>
      <c r="FB178" s="7"/>
      <c r="FD178" s="7"/>
      <c r="FE178" s="7"/>
      <c r="FG178" s="7"/>
      <c r="FI178" s="7"/>
      <c r="FJ178" s="7"/>
      <c r="FL178" s="7"/>
      <c r="FN178" s="7"/>
      <c r="FP178" s="7"/>
      <c r="FR178" s="7"/>
      <c r="FT178" s="7"/>
      <c r="FV178" s="7"/>
      <c r="FX178" s="7"/>
      <c r="FZ178" s="7"/>
      <c r="GB178" s="7"/>
    </row>
    <row r="179" spans="5:184" s="166" customFormat="1" x14ac:dyDescent="0.2">
      <c r="E179" s="7"/>
      <c r="G179" s="7"/>
      <c r="I179" s="7"/>
      <c r="K179" s="7"/>
      <c r="M179" s="7"/>
      <c r="N179" s="7"/>
      <c r="P179" s="7"/>
      <c r="R179" s="7"/>
      <c r="T179" s="7"/>
      <c r="V179" s="7"/>
      <c r="X179" s="7"/>
      <c r="Z179" s="7"/>
      <c r="AB179" s="7"/>
      <c r="AD179" s="7"/>
      <c r="AF179" s="7"/>
      <c r="AH179" s="7"/>
      <c r="AJ179" s="7"/>
      <c r="AL179" s="7"/>
      <c r="AN179" s="7"/>
      <c r="AO179" s="7"/>
      <c r="AQ179" s="7"/>
      <c r="AR179" s="7"/>
      <c r="AS179" s="7"/>
      <c r="AT179" s="7"/>
      <c r="AU179" s="7"/>
      <c r="AV179" s="7"/>
      <c r="AW179" s="7"/>
      <c r="AX179" s="7"/>
      <c r="AZ179" s="7"/>
      <c r="BB179" s="7"/>
      <c r="BC179" s="7"/>
      <c r="BD179" s="7"/>
      <c r="BF179" s="7"/>
      <c r="BH179" s="7"/>
      <c r="BJ179" s="7"/>
      <c r="BL179" s="7"/>
      <c r="BN179" s="7"/>
      <c r="BP179" s="7"/>
      <c r="BR179" s="7"/>
      <c r="BT179" s="7"/>
      <c r="BV179" s="7"/>
      <c r="BX179" s="7"/>
      <c r="BZ179" s="7"/>
      <c r="CB179" s="7"/>
      <c r="CD179" s="7"/>
      <c r="CF179" s="7"/>
      <c r="CH179" s="7"/>
      <c r="CJ179" s="7"/>
      <c r="CL179" s="7"/>
      <c r="CM179" s="7"/>
      <c r="CO179" s="7"/>
      <c r="CQ179" s="7"/>
      <c r="CS179" s="7"/>
      <c r="CU179" s="7"/>
      <c r="CW179" s="7"/>
      <c r="CY179" s="7"/>
      <c r="DA179" s="7"/>
      <c r="DC179" s="7"/>
      <c r="DE179" s="7"/>
      <c r="DG179" s="7"/>
      <c r="DI179" s="7"/>
      <c r="DK179" s="7"/>
      <c r="DL179" s="7"/>
      <c r="DM179" s="7"/>
      <c r="DN179" s="7"/>
      <c r="DP179" s="7"/>
      <c r="DR179" s="7"/>
      <c r="DT179" s="7"/>
      <c r="DV179" s="7"/>
      <c r="DX179" s="7"/>
      <c r="DY179" s="7"/>
      <c r="EA179" s="7"/>
      <c r="EC179" s="7"/>
      <c r="EE179" s="7"/>
      <c r="EG179" s="7"/>
      <c r="EI179" s="7"/>
      <c r="EK179" s="7"/>
      <c r="EM179" s="7"/>
      <c r="EO179" s="7"/>
      <c r="EQ179" s="7"/>
      <c r="ES179" s="7"/>
      <c r="EU179" s="7"/>
      <c r="EY179" s="7"/>
      <c r="FA179" s="7"/>
      <c r="FB179" s="7"/>
      <c r="FD179" s="7"/>
      <c r="FE179" s="7"/>
      <c r="FG179" s="7"/>
      <c r="FI179" s="7"/>
      <c r="FJ179" s="7"/>
      <c r="FL179" s="7"/>
      <c r="FN179" s="7"/>
      <c r="FP179" s="7"/>
      <c r="FR179" s="7"/>
      <c r="FT179" s="7"/>
      <c r="FV179" s="7"/>
      <c r="FX179" s="7"/>
      <c r="FZ179" s="7"/>
      <c r="GB179" s="7"/>
    </row>
    <row r="180" spans="5:184" s="166" customFormat="1" x14ac:dyDescent="0.2">
      <c r="E180" s="7"/>
      <c r="G180" s="7"/>
      <c r="I180" s="7"/>
      <c r="K180" s="7"/>
      <c r="M180" s="7"/>
      <c r="N180" s="7"/>
      <c r="P180" s="7"/>
      <c r="R180" s="7"/>
      <c r="T180" s="7"/>
      <c r="V180" s="7"/>
      <c r="X180" s="7"/>
      <c r="Z180" s="7"/>
      <c r="AB180" s="7"/>
      <c r="AD180" s="7"/>
      <c r="AF180" s="7"/>
      <c r="AH180" s="7"/>
      <c r="AJ180" s="7"/>
      <c r="AL180" s="7"/>
      <c r="AN180" s="7"/>
      <c r="AO180" s="7"/>
      <c r="AQ180" s="7"/>
      <c r="AR180" s="7"/>
      <c r="AS180" s="7"/>
      <c r="AT180" s="7"/>
      <c r="AU180" s="7"/>
      <c r="AV180" s="7"/>
      <c r="AW180" s="7"/>
      <c r="AX180" s="7"/>
      <c r="AZ180" s="7"/>
      <c r="BB180" s="7"/>
      <c r="BC180" s="7"/>
      <c r="BD180" s="7"/>
      <c r="BF180" s="7"/>
      <c r="BH180" s="7"/>
      <c r="BJ180" s="7"/>
      <c r="BL180" s="7"/>
      <c r="BN180" s="7"/>
      <c r="BP180" s="7"/>
      <c r="BR180" s="7"/>
      <c r="BT180" s="7"/>
      <c r="BV180" s="7"/>
      <c r="BX180" s="7"/>
      <c r="BZ180" s="7"/>
      <c r="CB180" s="7"/>
      <c r="CD180" s="7"/>
      <c r="CF180" s="7"/>
      <c r="CH180" s="7"/>
      <c r="CJ180" s="7"/>
      <c r="CL180" s="7"/>
      <c r="CM180" s="7"/>
      <c r="CO180" s="7"/>
      <c r="CQ180" s="7"/>
      <c r="CS180" s="7"/>
      <c r="CU180" s="7"/>
      <c r="CW180" s="7"/>
      <c r="CY180" s="7"/>
      <c r="DA180" s="7"/>
      <c r="DC180" s="7"/>
      <c r="DE180" s="7"/>
      <c r="DG180" s="7"/>
      <c r="DI180" s="7"/>
      <c r="DK180" s="7"/>
      <c r="DL180" s="7"/>
      <c r="DM180" s="7"/>
      <c r="DN180" s="7"/>
      <c r="DP180" s="7"/>
      <c r="DR180" s="7"/>
      <c r="DT180" s="7"/>
      <c r="DV180" s="7"/>
      <c r="DX180" s="7"/>
      <c r="DY180" s="7"/>
      <c r="EA180" s="7"/>
      <c r="EC180" s="7"/>
      <c r="EE180" s="7"/>
      <c r="EG180" s="7"/>
      <c r="EI180" s="7"/>
      <c r="EK180" s="7"/>
      <c r="EM180" s="7"/>
      <c r="EO180" s="7"/>
      <c r="EQ180" s="7"/>
      <c r="ES180" s="7"/>
      <c r="EU180" s="7"/>
      <c r="EY180" s="7"/>
      <c r="FA180" s="7"/>
      <c r="FB180" s="7"/>
      <c r="FD180" s="7"/>
      <c r="FE180" s="7"/>
      <c r="FG180" s="7"/>
      <c r="FI180" s="7"/>
      <c r="FJ180" s="7"/>
      <c r="FL180" s="7"/>
      <c r="FN180" s="7"/>
      <c r="FP180" s="7"/>
      <c r="FR180" s="7"/>
      <c r="FT180" s="7"/>
      <c r="FV180" s="7"/>
      <c r="FX180" s="7"/>
      <c r="FZ180" s="7"/>
      <c r="GB180" s="7"/>
    </row>
    <row r="181" spans="5:184" s="166" customFormat="1" x14ac:dyDescent="0.2">
      <c r="E181" s="7"/>
      <c r="G181" s="7"/>
      <c r="I181" s="7"/>
      <c r="K181" s="7"/>
      <c r="M181" s="7"/>
      <c r="N181" s="7"/>
      <c r="P181" s="7"/>
      <c r="R181" s="7"/>
      <c r="T181" s="7"/>
      <c r="V181" s="7"/>
      <c r="X181" s="7"/>
      <c r="Z181" s="7"/>
      <c r="AB181" s="7"/>
      <c r="AD181" s="7"/>
      <c r="AF181" s="7"/>
      <c r="AH181" s="7"/>
      <c r="AJ181" s="7"/>
      <c r="AL181" s="7"/>
      <c r="AN181" s="7"/>
      <c r="AO181" s="7"/>
      <c r="AQ181" s="7"/>
      <c r="AR181" s="7"/>
      <c r="AS181" s="7"/>
      <c r="AT181" s="7"/>
      <c r="AU181" s="7"/>
      <c r="AV181" s="7"/>
      <c r="AW181" s="7"/>
      <c r="AX181" s="7"/>
      <c r="AZ181" s="7"/>
      <c r="BB181" s="7"/>
      <c r="BC181" s="7"/>
      <c r="BD181" s="7"/>
      <c r="BF181" s="7"/>
      <c r="BH181" s="7"/>
      <c r="BJ181" s="7"/>
      <c r="BL181" s="7"/>
      <c r="BN181" s="7"/>
      <c r="BP181" s="7"/>
      <c r="BR181" s="7"/>
      <c r="BT181" s="7"/>
      <c r="BV181" s="7"/>
      <c r="BX181" s="7"/>
      <c r="BZ181" s="7"/>
      <c r="CB181" s="7"/>
      <c r="CD181" s="7"/>
      <c r="CF181" s="7"/>
      <c r="CH181" s="7"/>
      <c r="CJ181" s="7"/>
      <c r="CL181" s="7"/>
      <c r="CM181" s="7"/>
      <c r="CO181" s="7"/>
      <c r="CQ181" s="7"/>
      <c r="CS181" s="7"/>
      <c r="CU181" s="7"/>
      <c r="CW181" s="7"/>
      <c r="CY181" s="7"/>
      <c r="DA181" s="7"/>
      <c r="DC181" s="7"/>
      <c r="DE181" s="7"/>
      <c r="DG181" s="7"/>
      <c r="DI181" s="7"/>
      <c r="DK181" s="7"/>
      <c r="DL181" s="7"/>
      <c r="DM181" s="7"/>
      <c r="DN181" s="7"/>
      <c r="DP181" s="7"/>
      <c r="DR181" s="7"/>
      <c r="DT181" s="7"/>
      <c r="DV181" s="7"/>
      <c r="DX181" s="7"/>
      <c r="DY181" s="7"/>
      <c r="EA181" s="7"/>
      <c r="EC181" s="7"/>
      <c r="EE181" s="7"/>
      <c r="EG181" s="7"/>
      <c r="EI181" s="7"/>
      <c r="EK181" s="7"/>
      <c r="EM181" s="7"/>
      <c r="EO181" s="7"/>
      <c r="EQ181" s="7"/>
      <c r="ES181" s="7"/>
      <c r="EU181" s="7"/>
      <c r="EY181" s="7"/>
      <c r="FA181" s="7"/>
      <c r="FB181" s="7"/>
      <c r="FD181" s="7"/>
      <c r="FE181" s="7"/>
      <c r="FG181" s="7"/>
      <c r="FI181" s="7"/>
      <c r="FJ181" s="7"/>
      <c r="FL181" s="7"/>
      <c r="FN181" s="7"/>
      <c r="FP181" s="7"/>
      <c r="FR181" s="7"/>
      <c r="FT181" s="7"/>
      <c r="FV181" s="7"/>
      <c r="FX181" s="7"/>
      <c r="FZ181" s="7"/>
      <c r="GB181" s="7"/>
    </row>
    <row r="182" spans="5:184" s="166" customFormat="1" x14ac:dyDescent="0.2">
      <c r="E182" s="7"/>
      <c r="G182" s="7"/>
      <c r="I182" s="7"/>
      <c r="K182" s="7"/>
      <c r="M182" s="7"/>
      <c r="N182" s="7"/>
      <c r="P182" s="7"/>
      <c r="R182" s="7"/>
      <c r="T182" s="7"/>
      <c r="V182" s="7"/>
      <c r="X182" s="7"/>
      <c r="Z182" s="7"/>
      <c r="AB182" s="7"/>
      <c r="AD182" s="7"/>
      <c r="AF182" s="7"/>
      <c r="AH182" s="7"/>
      <c r="AJ182" s="7"/>
      <c r="AL182" s="7"/>
      <c r="AN182" s="7"/>
      <c r="AO182" s="7"/>
      <c r="AQ182" s="7"/>
      <c r="AR182" s="7"/>
      <c r="AS182" s="7"/>
      <c r="AT182" s="7"/>
      <c r="AU182" s="7"/>
      <c r="AV182" s="7"/>
      <c r="AW182" s="7"/>
      <c r="AX182" s="7"/>
      <c r="AZ182" s="7"/>
      <c r="BB182" s="7"/>
      <c r="BC182" s="7"/>
      <c r="BD182" s="7"/>
      <c r="BF182" s="7"/>
      <c r="BH182" s="7"/>
      <c r="BJ182" s="7"/>
      <c r="BL182" s="7"/>
      <c r="BN182" s="7"/>
      <c r="BP182" s="7"/>
      <c r="BR182" s="7"/>
      <c r="BT182" s="7"/>
      <c r="BV182" s="7"/>
      <c r="BX182" s="7"/>
      <c r="BZ182" s="7"/>
      <c r="CB182" s="7"/>
      <c r="CD182" s="7"/>
      <c r="CF182" s="7"/>
      <c r="CH182" s="7"/>
      <c r="CJ182" s="7"/>
      <c r="CL182" s="7"/>
      <c r="CM182" s="7"/>
      <c r="CO182" s="7"/>
      <c r="CQ182" s="7"/>
      <c r="CS182" s="7"/>
      <c r="CU182" s="7"/>
      <c r="CW182" s="7"/>
      <c r="CY182" s="7"/>
      <c r="DA182" s="7"/>
      <c r="DC182" s="7"/>
      <c r="DE182" s="7"/>
      <c r="DG182" s="7"/>
      <c r="DI182" s="7"/>
      <c r="DK182" s="7"/>
      <c r="DL182" s="7"/>
      <c r="DM182" s="7"/>
      <c r="DN182" s="7"/>
      <c r="DP182" s="7"/>
      <c r="DR182" s="7"/>
      <c r="DT182" s="7"/>
      <c r="DV182" s="7"/>
      <c r="DX182" s="7"/>
      <c r="DY182" s="7"/>
      <c r="EA182" s="7"/>
      <c r="EC182" s="7"/>
      <c r="EE182" s="7"/>
      <c r="EG182" s="7"/>
      <c r="EI182" s="7"/>
      <c r="EK182" s="7"/>
      <c r="EM182" s="7"/>
      <c r="EO182" s="7"/>
      <c r="EQ182" s="7"/>
      <c r="ES182" s="7"/>
      <c r="EU182" s="7"/>
      <c r="EY182" s="7"/>
      <c r="FA182" s="7"/>
      <c r="FB182" s="7"/>
      <c r="FD182" s="7"/>
      <c r="FE182" s="7"/>
      <c r="FG182" s="7"/>
      <c r="FI182" s="7"/>
      <c r="FJ182" s="7"/>
      <c r="FL182" s="7"/>
      <c r="FN182" s="7"/>
      <c r="FP182" s="7"/>
      <c r="FR182" s="7"/>
      <c r="FT182" s="7"/>
      <c r="FV182" s="7"/>
      <c r="FX182" s="7"/>
      <c r="FZ182" s="7"/>
      <c r="GB182" s="7"/>
    </row>
    <row r="183" spans="5:184" s="166" customFormat="1" x14ac:dyDescent="0.2">
      <c r="E183" s="7"/>
      <c r="G183" s="7"/>
      <c r="I183" s="7"/>
      <c r="K183" s="7"/>
      <c r="M183" s="7"/>
      <c r="N183" s="7"/>
      <c r="P183" s="7"/>
      <c r="R183" s="7"/>
      <c r="T183" s="7"/>
      <c r="V183" s="7"/>
      <c r="X183" s="7"/>
      <c r="Z183" s="7"/>
      <c r="AB183" s="7"/>
      <c r="AD183" s="7"/>
      <c r="AF183" s="7"/>
      <c r="AH183" s="7"/>
      <c r="AJ183" s="7"/>
      <c r="AL183" s="7"/>
      <c r="AN183" s="7"/>
      <c r="AO183" s="7"/>
      <c r="AQ183" s="7"/>
      <c r="AR183" s="7"/>
      <c r="AS183" s="7"/>
      <c r="AT183" s="7"/>
      <c r="AU183" s="7"/>
      <c r="AV183" s="7"/>
      <c r="AW183" s="7"/>
      <c r="AX183" s="7"/>
      <c r="AZ183" s="7"/>
      <c r="BB183" s="7"/>
      <c r="BC183" s="7"/>
      <c r="BD183" s="7"/>
      <c r="BF183" s="7"/>
      <c r="BH183" s="7"/>
      <c r="BJ183" s="7"/>
      <c r="BL183" s="7"/>
      <c r="BN183" s="7"/>
      <c r="BP183" s="7"/>
      <c r="BR183" s="7"/>
      <c r="BT183" s="7"/>
      <c r="BV183" s="7"/>
      <c r="BX183" s="7"/>
      <c r="BZ183" s="7"/>
      <c r="CB183" s="7"/>
      <c r="CD183" s="7"/>
      <c r="CF183" s="7"/>
      <c r="CH183" s="7"/>
      <c r="CJ183" s="7"/>
      <c r="CL183" s="7"/>
      <c r="CM183" s="7"/>
      <c r="CO183" s="7"/>
      <c r="CQ183" s="7"/>
      <c r="CS183" s="7"/>
      <c r="CU183" s="7"/>
      <c r="CW183" s="7"/>
      <c r="CY183" s="7"/>
      <c r="DA183" s="7"/>
      <c r="DC183" s="7"/>
      <c r="DE183" s="7"/>
      <c r="DG183" s="7"/>
      <c r="DI183" s="7"/>
      <c r="DK183" s="7"/>
      <c r="DL183" s="7"/>
      <c r="DM183" s="7"/>
      <c r="DN183" s="7"/>
      <c r="DP183" s="7"/>
      <c r="DR183" s="7"/>
      <c r="DT183" s="7"/>
      <c r="DV183" s="7"/>
      <c r="DX183" s="7"/>
      <c r="DY183" s="7"/>
      <c r="EA183" s="7"/>
      <c r="EC183" s="7"/>
      <c r="EE183" s="7"/>
      <c r="EG183" s="7"/>
      <c r="EI183" s="7"/>
      <c r="EK183" s="7"/>
      <c r="EM183" s="7"/>
      <c r="EO183" s="7"/>
      <c r="EQ183" s="7"/>
      <c r="ES183" s="7"/>
      <c r="EU183" s="7"/>
      <c r="EY183" s="7"/>
      <c r="FA183" s="7"/>
      <c r="FB183" s="7"/>
      <c r="FD183" s="7"/>
      <c r="FE183" s="7"/>
      <c r="FG183" s="7"/>
      <c r="FI183" s="7"/>
      <c r="FJ183" s="7"/>
      <c r="FL183" s="7"/>
      <c r="FN183" s="7"/>
      <c r="FP183" s="7"/>
      <c r="FR183" s="7"/>
      <c r="FT183" s="7"/>
      <c r="FV183" s="7"/>
      <c r="FX183" s="7"/>
      <c r="FZ183" s="7"/>
      <c r="GB183" s="7"/>
    </row>
    <row r="184" spans="5:184" s="166" customFormat="1" x14ac:dyDescent="0.2">
      <c r="E184" s="7"/>
      <c r="G184" s="7"/>
      <c r="I184" s="7"/>
      <c r="K184" s="7"/>
      <c r="M184" s="7"/>
      <c r="N184" s="7"/>
      <c r="P184" s="7"/>
      <c r="R184" s="7"/>
      <c r="T184" s="7"/>
      <c r="V184" s="7"/>
      <c r="X184" s="7"/>
      <c r="Z184" s="7"/>
      <c r="AB184" s="7"/>
      <c r="AD184" s="7"/>
      <c r="AF184" s="7"/>
      <c r="AH184" s="7"/>
      <c r="AJ184" s="7"/>
      <c r="AL184" s="7"/>
      <c r="AN184" s="7"/>
      <c r="AO184" s="7"/>
      <c r="AQ184" s="7"/>
      <c r="AR184" s="7"/>
      <c r="AS184" s="7"/>
      <c r="AT184" s="7"/>
      <c r="AU184" s="7"/>
      <c r="AV184" s="7"/>
      <c r="AW184" s="7"/>
      <c r="AX184" s="7"/>
      <c r="AZ184" s="7"/>
      <c r="BB184" s="7"/>
      <c r="BC184" s="7"/>
      <c r="BD184" s="7"/>
      <c r="BF184" s="7"/>
      <c r="BH184" s="7"/>
      <c r="BJ184" s="7"/>
      <c r="BL184" s="7"/>
      <c r="BN184" s="7"/>
      <c r="BP184" s="7"/>
      <c r="BR184" s="7"/>
      <c r="BT184" s="7"/>
      <c r="BV184" s="7"/>
      <c r="BX184" s="7"/>
      <c r="BZ184" s="7"/>
      <c r="CB184" s="7"/>
      <c r="CD184" s="7"/>
      <c r="CF184" s="7"/>
      <c r="CH184" s="7"/>
      <c r="CJ184" s="7"/>
      <c r="CL184" s="7"/>
      <c r="CM184" s="7"/>
      <c r="CO184" s="7"/>
      <c r="CQ184" s="7"/>
      <c r="CS184" s="7"/>
      <c r="CU184" s="7"/>
      <c r="CW184" s="7"/>
      <c r="CY184" s="7"/>
      <c r="DA184" s="7"/>
      <c r="DC184" s="7"/>
      <c r="DE184" s="7"/>
      <c r="DG184" s="7"/>
      <c r="DI184" s="7"/>
      <c r="DK184" s="7"/>
      <c r="DL184" s="7"/>
      <c r="DM184" s="7"/>
      <c r="DN184" s="7"/>
      <c r="DP184" s="7"/>
      <c r="DR184" s="7"/>
      <c r="DT184" s="7"/>
      <c r="DV184" s="7"/>
      <c r="DX184" s="7"/>
      <c r="DY184" s="7"/>
      <c r="EA184" s="7"/>
      <c r="EC184" s="7"/>
      <c r="EE184" s="7"/>
      <c r="EG184" s="7"/>
      <c r="EI184" s="7"/>
      <c r="EK184" s="7"/>
      <c r="EM184" s="7"/>
      <c r="EO184" s="7"/>
      <c r="EQ184" s="7"/>
      <c r="ES184" s="7"/>
      <c r="EU184" s="7"/>
      <c r="EY184" s="7"/>
      <c r="FA184" s="7"/>
      <c r="FB184" s="7"/>
      <c r="FD184" s="7"/>
      <c r="FE184" s="7"/>
      <c r="FG184" s="7"/>
      <c r="FI184" s="7"/>
      <c r="FJ184" s="7"/>
      <c r="FL184" s="7"/>
      <c r="FN184" s="7"/>
      <c r="FP184" s="7"/>
      <c r="FR184" s="7"/>
      <c r="FT184" s="7"/>
      <c r="FV184" s="7"/>
      <c r="FX184" s="7"/>
      <c r="FZ184" s="7"/>
      <c r="GB184" s="7"/>
    </row>
    <row r="185" spans="5:184" s="166" customFormat="1" x14ac:dyDescent="0.2">
      <c r="E185" s="7"/>
      <c r="G185" s="7"/>
      <c r="I185" s="7"/>
      <c r="K185" s="7"/>
      <c r="M185" s="7"/>
      <c r="N185" s="7"/>
      <c r="P185" s="7"/>
      <c r="R185" s="7"/>
      <c r="T185" s="7"/>
      <c r="V185" s="7"/>
      <c r="X185" s="7"/>
      <c r="Z185" s="7"/>
      <c r="AB185" s="7"/>
      <c r="AD185" s="7"/>
      <c r="AF185" s="7"/>
      <c r="AH185" s="7"/>
      <c r="AJ185" s="7"/>
      <c r="AL185" s="7"/>
      <c r="AN185" s="7"/>
      <c r="AO185" s="7"/>
      <c r="AQ185" s="7"/>
      <c r="AR185" s="7"/>
      <c r="AS185" s="7"/>
      <c r="AT185" s="7"/>
      <c r="AU185" s="7"/>
      <c r="AV185" s="7"/>
      <c r="AW185" s="7"/>
      <c r="AX185" s="7"/>
      <c r="AZ185" s="7"/>
      <c r="BB185" s="7"/>
      <c r="BC185" s="7"/>
      <c r="BD185" s="7"/>
      <c r="BF185" s="7"/>
      <c r="BH185" s="7"/>
      <c r="BJ185" s="7"/>
      <c r="BL185" s="7"/>
      <c r="BN185" s="7"/>
      <c r="BP185" s="7"/>
      <c r="BR185" s="7"/>
      <c r="BT185" s="7"/>
      <c r="BV185" s="7"/>
      <c r="BX185" s="7"/>
      <c r="BZ185" s="7"/>
      <c r="CB185" s="7"/>
      <c r="CD185" s="7"/>
      <c r="CF185" s="7"/>
      <c r="CH185" s="7"/>
      <c r="CJ185" s="7"/>
      <c r="CL185" s="7"/>
      <c r="CM185" s="7"/>
      <c r="CO185" s="7"/>
      <c r="CQ185" s="7"/>
      <c r="CS185" s="7"/>
      <c r="CU185" s="7"/>
      <c r="CW185" s="7"/>
      <c r="CY185" s="7"/>
      <c r="DA185" s="7"/>
      <c r="DC185" s="7"/>
      <c r="DE185" s="7"/>
      <c r="DG185" s="7"/>
      <c r="DI185" s="7"/>
      <c r="DK185" s="7"/>
      <c r="DL185" s="7"/>
      <c r="DM185" s="7"/>
      <c r="DN185" s="7"/>
      <c r="DP185" s="7"/>
      <c r="DR185" s="7"/>
      <c r="DT185" s="7"/>
      <c r="DV185" s="7"/>
      <c r="DX185" s="7"/>
      <c r="DY185" s="7"/>
      <c r="EA185" s="7"/>
      <c r="EC185" s="7"/>
      <c r="EE185" s="7"/>
      <c r="EG185" s="7"/>
      <c r="EI185" s="7"/>
      <c r="EK185" s="7"/>
      <c r="EM185" s="7"/>
      <c r="EO185" s="7"/>
      <c r="EQ185" s="7"/>
      <c r="ES185" s="7"/>
      <c r="EU185" s="7"/>
      <c r="EY185" s="7"/>
      <c r="FA185" s="7"/>
      <c r="FB185" s="7"/>
      <c r="FD185" s="7"/>
      <c r="FE185" s="7"/>
      <c r="FG185" s="7"/>
      <c r="FI185" s="7"/>
      <c r="FJ185" s="7"/>
      <c r="FL185" s="7"/>
      <c r="FN185" s="7"/>
      <c r="FP185" s="7"/>
      <c r="FR185" s="7"/>
      <c r="FT185" s="7"/>
      <c r="FV185" s="7"/>
      <c r="FX185" s="7"/>
      <c r="FZ185" s="7"/>
      <c r="GB185" s="7"/>
    </row>
    <row r="186" spans="5:184" s="166" customFormat="1" x14ac:dyDescent="0.2">
      <c r="E186" s="7"/>
      <c r="G186" s="7"/>
      <c r="I186" s="7"/>
      <c r="K186" s="7"/>
      <c r="M186" s="7"/>
      <c r="N186" s="7"/>
      <c r="P186" s="7"/>
      <c r="R186" s="7"/>
      <c r="T186" s="7"/>
      <c r="V186" s="7"/>
      <c r="X186" s="7"/>
      <c r="Z186" s="7"/>
      <c r="AB186" s="7"/>
      <c r="AD186" s="7"/>
      <c r="AF186" s="7"/>
      <c r="AH186" s="7"/>
      <c r="AJ186" s="7"/>
      <c r="AL186" s="7"/>
      <c r="AN186" s="7"/>
      <c r="AO186" s="7"/>
      <c r="AQ186" s="7"/>
      <c r="AR186" s="7"/>
      <c r="AS186" s="7"/>
      <c r="AT186" s="7"/>
      <c r="AU186" s="7"/>
      <c r="AV186" s="7"/>
      <c r="AW186" s="7"/>
      <c r="AX186" s="7"/>
      <c r="AZ186" s="7"/>
      <c r="BB186" s="7"/>
      <c r="BC186" s="7"/>
      <c r="BD186" s="7"/>
      <c r="BF186" s="7"/>
      <c r="BH186" s="7"/>
      <c r="BJ186" s="7"/>
      <c r="BL186" s="7"/>
      <c r="BN186" s="7"/>
      <c r="BP186" s="7"/>
      <c r="BR186" s="7"/>
      <c r="BT186" s="7"/>
      <c r="BV186" s="7"/>
      <c r="BX186" s="7"/>
      <c r="BZ186" s="7"/>
      <c r="CB186" s="7"/>
      <c r="CD186" s="7"/>
      <c r="CF186" s="7"/>
      <c r="CH186" s="7"/>
      <c r="CJ186" s="7"/>
      <c r="CL186" s="7"/>
      <c r="CM186" s="7"/>
      <c r="CO186" s="7"/>
      <c r="CQ186" s="7"/>
      <c r="CS186" s="7"/>
      <c r="CU186" s="7"/>
      <c r="CW186" s="7"/>
      <c r="CY186" s="7"/>
      <c r="DA186" s="7"/>
      <c r="DC186" s="7"/>
      <c r="DE186" s="7"/>
      <c r="DG186" s="7"/>
      <c r="DI186" s="7"/>
      <c r="DK186" s="7"/>
      <c r="DL186" s="7"/>
      <c r="DM186" s="7"/>
      <c r="DN186" s="7"/>
      <c r="DP186" s="7"/>
      <c r="DR186" s="7"/>
      <c r="DT186" s="7"/>
      <c r="DV186" s="7"/>
      <c r="DX186" s="7"/>
      <c r="DY186" s="7"/>
      <c r="EA186" s="7"/>
      <c r="EC186" s="7"/>
      <c r="EE186" s="7"/>
      <c r="EG186" s="7"/>
      <c r="EI186" s="7"/>
      <c r="EK186" s="7"/>
      <c r="EM186" s="7"/>
      <c r="EO186" s="7"/>
      <c r="EQ186" s="7"/>
      <c r="ES186" s="7"/>
      <c r="EU186" s="7"/>
      <c r="EY186" s="7"/>
      <c r="FA186" s="7"/>
      <c r="FB186" s="7"/>
      <c r="FD186" s="7"/>
      <c r="FE186" s="7"/>
      <c r="FG186" s="7"/>
      <c r="FI186" s="7"/>
      <c r="FJ186" s="7"/>
      <c r="FL186" s="7"/>
      <c r="FN186" s="7"/>
      <c r="FP186" s="7"/>
      <c r="FR186" s="7"/>
      <c r="FT186" s="7"/>
      <c r="FV186" s="7"/>
      <c r="FX186" s="7"/>
      <c r="FZ186" s="7"/>
      <c r="GB186" s="7"/>
    </row>
    <row r="187" spans="5:184" s="166" customFormat="1" x14ac:dyDescent="0.2">
      <c r="E187" s="7"/>
      <c r="G187" s="7"/>
      <c r="I187" s="7"/>
      <c r="K187" s="7"/>
      <c r="M187" s="7"/>
      <c r="N187" s="7"/>
      <c r="P187" s="7"/>
      <c r="R187" s="7"/>
      <c r="T187" s="7"/>
      <c r="V187" s="7"/>
      <c r="X187" s="7"/>
      <c r="Z187" s="7"/>
      <c r="AB187" s="7"/>
      <c r="AD187" s="7"/>
      <c r="AF187" s="7"/>
      <c r="AH187" s="7"/>
      <c r="AJ187" s="7"/>
      <c r="AL187" s="7"/>
      <c r="AN187" s="7"/>
      <c r="AO187" s="7"/>
      <c r="AQ187" s="7"/>
      <c r="AR187" s="7"/>
      <c r="AS187" s="7"/>
      <c r="AT187" s="7"/>
      <c r="AU187" s="7"/>
      <c r="AV187" s="7"/>
      <c r="AW187" s="7"/>
      <c r="AX187" s="7"/>
      <c r="AZ187" s="7"/>
      <c r="BB187" s="7"/>
      <c r="BC187" s="7"/>
      <c r="BD187" s="7"/>
      <c r="BF187" s="7"/>
      <c r="BH187" s="7"/>
      <c r="BJ187" s="7"/>
      <c r="BL187" s="7"/>
      <c r="BN187" s="7"/>
      <c r="BP187" s="7"/>
      <c r="BR187" s="7"/>
      <c r="BT187" s="7"/>
      <c r="BV187" s="7"/>
      <c r="BX187" s="7"/>
      <c r="BZ187" s="7"/>
      <c r="CB187" s="7"/>
      <c r="CD187" s="7"/>
      <c r="CF187" s="7"/>
      <c r="CH187" s="7"/>
      <c r="CJ187" s="7"/>
      <c r="CL187" s="7"/>
      <c r="CM187" s="7"/>
      <c r="CO187" s="7"/>
      <c r="CQ187" s="7"/>
      <c r="CS187" s="7"/>
      <c r="CU187" s="7"/>
      <c r="CW187" s="7"/>
      <c r="CY187" s="7"/>
      <c r="DA187" s="7"/>
      <c r="DC187" s="7"/>
      <c r="DE187" s="7"/>
      <c r="DG187" s="7"/>
      <c r="DI187" s="7"/>
      <c r="DK187" s="7"/>
      <c r="DL187" s="7"/>
      <c r="DM187" s="7"/>
      <c r="DN187" s="7"/>
      <c r="DP187" s="7"/>
      <c r="DR187" s="7"/>
      <c r="DT187" s="7"/>
      <c r="DV187" s="7"/>
      <c r="DX187" s="7"/>
      <c r="DY187" s="7"/>
      <c r="EA187" s="7"/>
      <c r="EC187" s="7"/>
      <c r="EE187" s="7"/>
      <c r="EG187" s="7"/>
      <c r="EI187" s="7"/>
      <c r="EK187" s="7"/>
      <c r="EM187" s="7"/>
      <c r="EO187" s="7"/>
      <c r="EQ187" s="7"/>
      <c r="ES187" s="7"/>
      <c r="EU187" s="7"/>
      <c r="EY187" s="7"/>
      <c r="FA187" s="7"/>
      <c r="FB187" s="7"/>
      <c r="FD187" s="7"/>
      <c r="FE187" s="7"/>
      <c r="FG187" s="7"/>
      <c r="FI187" s="7"/>
      <c r="FJ187" s="7"/>
      <c r="FL187" s="7"/>
      <c r="FN187" s="7"/>
      <c r="FP187" s="7"/>
      <c r="FR187" s="7"/>
      <c r="FT187" s="7"/>
      <c r="FV187" s="7"/>
      <c r="FX187" s="7"/>
      <c r="FZ187" s="7"/>
      <c r="GB187" s="7"/>
    </row>
    <row r="188" spans="5:184" s="166" customFormat="1" x14ac:dyDescent="0.2">
      <c r="E188" s="7"/>
      <c r="G188" s="7"/>
      <c r="I188" s="7"/>
      <c r="K188" s="7"/>
      <c r="M188" s="7"/>
      <c r="N188" s="7"/>
      <c r="P188" s="7"/>
      <c r="R188" s="7"/>
      <c r="T188" s="7"/>
      <c r="V188" s="7"/>
      <c r="X188" s="7"/>
      <c r="Z188" s="7"/>
      <c r="AB188" s="7"/>
      <c r="AD188" s="7"/>
      <c r="AF188" s="7"/>
      <c r="AH188" s="7"/>
      <c r="AJ188" s="7"/>
      <c r="AL188" s="7"/>
      <c r="AN188" s="7"/>
      <c r="AO188" s="7"/>
      <c r="AQ188" s="7"/>
      <c r="AR188" s="7"/>
      <c r="AS188" s="7"/>
      <c r="AT188" s="7"/>
      <c r="AU188" s="7"/>
      <c r="AV188" s="7"/>
      <c r="AW188" s="7"/>
      <c r="AX188" s="7"/>
      <c r="AZ188" s="7"/>
      <c r="BB188" s="7"/>
      <c r="BC188" s="7"/>
      <c r="BD188" s="7"/>
      <c r="BF188" s="7"/>
      <c r="BH188" s="7"/>
      <c r="BJ188" s="7"/>
      <c r="BL188" s="7"/>
      <c r="BN188" s="7"/>
      <c r="BP188" s="7"/>
      <c r="BR188" s="7"/>
      <c r="BT188" s="7"/>
      <c r="BV188" s="7"/>
      <c r="BX188" s="7"/>
      <c r="BZ188" s="7"/>
      <c r="CB188" s="7"/>
      <c r="CD188" s="7"/>
      <c r="CF188" s="7"/>
      <c r="CH188" s="7"/>
      <c r="CJ188" s="7"/>
      <c r="CL188" s="7"/>
      <c r="CM188" s="7"/>
      <c r="CO188" s="7"/>
      <c r="CQ188" s="7"/>
      <c r="CS188" s="7"/>
      <c r="CU188" s="7"/>
      <c r="CW188" s="7"/>
      <c r="CY188" s="7"/>
      <c r="DA188" s="7"/>
      <c r="DC188" s="7"/>
      <c r="DE188" s="7"/>
      <c r="DG188" s="7"/>
      <c r="DI188" s="7"/>
      <c r="DK188" s="7"/>
      <c r="DL188" s="7"/>
      <c r="DM188" s="7"/>
      <c r="DN188" s="7"/>
      <c r="DP188" s="7"/>
      <c r="DR188" s="7"/>
      <c r="DT188" s="7"/>
      <c r="DV188" s="7"/>
      <c r="DX188" s="7"/>
      <c r="DY188" s="7"/>
      <c r="EA188" s="7"/>
      <c r="EC188" s="7"/>
      <c r="EE188" s="7"/>
      <c r="EG188" s="7"/>
      <c r="EI188" s="7"/>
      <c r="EK188" s="7"/>
      <c r="EM188" s="7"/>
      <c r="EO188" s="7"/>
      <c r="EQ188" s="7"/>
      <c r="ES188" s="7"/>
      <c r="EU188" s="7"/>
      <c r="EY188" s="7"/>
      <c r="FA188" s="7"/>
      <c r="FB188" s="7"/>
      <c r="FD188" s="7"/>
      <c r="FE188" s="7"/>
      <c r="FG188" s="7"/>
      <c r="FI188" s="7"/>
      <c r="FJ188" s="7"/>
      <c r="FL188" s="7"/>
      <c r="FN188" s="7"/>
      <c r="FP188" s="7"/>
      <c r="FR188" s="7"/>
      <c r="FT188" s="7"/>
      <c r="FV188" s="7"/>
      <c r="FX188" s="7"/>
      <c r="FZ188" s="7"/>
      <c r="GB188" s="7"/>
    </row>
    <row r="189" spans="5:184" s="166" customFormat="1" x14ac:dyDescent="0.2">
      <c r="E189" s="7"/>
      <c r="G189" s="7"/>
      <c r="I189" s="7"/>
      <c r="K189" s="7"/>
      <c r="M189" s="7"/>
      <c r="N189" s="7"/>
      <c r="P189" s="7"/>
      <c r="R189" s="7"/>
      <c r="T189" s="7"/>
      <c r="V189" s="7"/>
      <c r="X189" s="7"/>
      <c r="Z189" s="7"/>
      <c r="AB189" s="7"/>
      <c r="AD189" s="7"/>
      <c r="AF189" s="7"/>
      <c r="AH189" s="7"/>
      <c r="AJ189" s="7"/>
      <c r="AL189" s="7"/>
      <c r="AN189" s="7"/>
      <c r="AO189" s="7"/>
      <c r="AQ189" s="7"/>
      <c r="AR189" s="7"/>
      <c r="AS189" s="7"/>
      <c r="AT189" s="7"/>
      <c r="AU189" s="7"/>
      <c r="AV189" s="7"/>
      <c r="AW189" s="7"/>
      <c r="AX189" s="7"/>
      <c r="AZ189" s="7"/>
      <c r="BB189" s="7"/>
      <c r="BC189" s="7"/>
      <c r="BD189" s="7"/>
      <c r="BF189" s="7"/>
      <c r="BH189" s="7"/>
      <c r="BJ189" s="7"/>
      <c r="BL189" s="7"/>
      <c r="BN189" s="7"/>
      <c r="BP189" s="7"/>
      <c r="BR189" s="7"/>
      <c r="BT189" s="7"/>
      <c r="BV189" s="7"/>
      <c r="BX189" s="7"/>
      <c r="BZ189" s="7"/>
      <c r="CB189" s="7"/>
      <c r="CD189" s="7"/>
      <c r="CF189" s="7"/>
      <c r="CH189" s="7"/>
      <c r="CJ189" s="7"/>
      <c r="CL189" s="7"/>
      <c r="CM189" s="7"/>
      <c r="CO189" s="7"/>
      <c r="CQ189" s="7"/>
      <c r="CS189" s="7"/>
      <c r="CU189" s="7"/>
      <c r="CW189" s="7"/>
      <c r="CY189" s="7"/>
      <c r="DA189" s="7"/>
      <c r="DC189" s="7"/>
      <c r="DE189" s="7"/>
      <c r="DG189" s="7"/>
      <c r="DI189" s="7"/>
      <c r="DK189" s="7"/>
      <c r="DL189" s="7"/>
      <c r="DM189" s="7"/>
      <c r="DN189" s="7"/>
      <c r="DP189" s="7"/>
      <c r="DR189" s="7"/>
      <c r="DT189" s="7"/>
      <c r="DV189" s="7"/>
      <c r="DX189" s="7"/>
      <c r="DY189" s="7"/>
      <c r="EA189" s="7"/>
      <c r="EC189" s="7"/>
      <c r="EE189" s="7"/>
      <c r="EG189" s="7"/>
      <c r="EI189" s="7"/>
      <c r="EK189" s="7"/>
      <c r="EM189" s="7"/>
      <c r="EO189" s="7"/>
      <c r="EQ189" s="7"/>
      <c r="ES189" s="7"/>
      <c r="EU189" s="7"/>
      <c r="EY189" s="7"/>
      <c r="FA189" s="7"/>
      <c r="FB189" s="7"/>
      <c r="FD189" s="7"/>
      <c r="FE189" s="7"/>
      <c r="FG189" s="7"/>
      <c r="FI189" s="7"/>
      <c r="FJ189" s="7"/>
      <c r="FL189" s="7"/>
      <c r="FN189" s="7"/>
      <c r="FP189" s="7"/>
      <c r="FR189" s="7"/>
      <c r="FT189" s="7"/>
      <c r="FV189" s="7"/>
      <c r="FX189" s="7"/>
      <c r="FZ189" s="7"/>
      <c r="GB189" s="7"/>
    </row>
    <row r="190" spans="5:184" s="166" customFormat="1" x14ac:dyDescent="0.2">
      <c r="E190" s="7"/>
      <c r="G190" s="7"/>
      <c r="I190" s="7"/>
      <c r="K190" s="7"/>
      <c r="M190" s="7"/>
      <c r="N190" s="7"/>
      <c r="P190" s="7"/>
      <c r="R190" s="7"/>
      <c r="T190" s="7"/>
      <c r="V190" s="7"/>
      <c r="X190" s="7"/>
      <c r="Z190" s="7"/>
      <c r="AB190" s="7"/>
      <c r="AD190" s="7"/>
      <c r="AF190" s="7"/>
      <c r="AH190" s="7"/>
      <c r="AJ190" s="7"/>
      <c r="AL190" s="7"/>
      <c r="AN190" s="7"/>
      <c r="AO190" s="7"/>
      <c r="AQ190" s="7"/>
      <c r="AR190" s="7"/>
      <c r="AS190" s="7"/>
      <c r="AT190" s="7"/>
      <c r="AU190" s="7"/>
      <c r="AV190" s="7"/>
      <c r="AW190" s="7"/>
      <c r="AX190" s="7"/>
      <c r="AZ190" s="7"/>
      <c r="BB190" s="7"/>
      <c r="BC190" s="7"/>
      <c r="BD190" s="7"/>
      <c r="BF190" s="7"/>
      <c r="BH190" s="7"/>
      <c r="BJ190" s="7"/>
      <c r="BL190" s="7"/>
      <c r="BN190" s="7"/>
      <c r="BP190" s="7"/>
      <c r="BR190" s="7"/>
      <c r="BT190" s="7"/>
      <c r="BV190" s="7"/>
      <c r="BX190" s="7"/>
      <c r="BZ190" s="7"/>
      <c r="CB190" s="7"/>
      <c r="CD190" s="7"/>
      <c r="CF190" s="7"/>
      <c r="CH190" s="7"/>
      <c r="CJ190" s="7"/>
      <c r="CL190" s="7"/>
      <c r="CM190" s="7"/>
      <c r="CO190" s="7"/>
      <c r="CQ190" s="7"/>
      <c r="CS190" s="7"/>
      <c r="CU190" s="7"/>
      <c r="CW190" s="7"/>
      <c r="CY190" s="7"/>
      <c r="DA190" s="7"/>
      <c r="DC190" s="7"/>
      <c r="DE190" s="7"/>
      <c r="DG190" s="7"/>
      <c r="DI190" s="7"/>
      <c r="DK190" s="7"/>
      <c r="DL190" s="7"/>
      <c r="DM190" s="7"/>
      <c r="DN190" s="7"/>
      <c r="DP190" s="7"/>
      <c r="DR190" s="7"/>
      <c r="DT190" s="7"/>
      <c r="DV190" s="7"/>
      <c r="DX190" s="7"/>
      <c r="DY190" s="7"/>
      <c r="EA190" s="7"/>
      <c r="EC190" s="7"/>
      <c r="EE190" s="7"/>
      <c r="EG190" s="7"/>
      <c r="EI190" s="7"/>
      <c r="EK190" s="7"/>
      <c r="EM190" s="7"/>
      <c r="EO190" s="7"/>
      <c r="EQ190" s="7"/>
      <c r="ES190" s="7"/>
      <c r="EU190" s="7"/>
      <c r="EY190" s="7"/>
      <c r="FA190" s="7"/>
      <c r="FB190" s="7"/>
      <c r="FD190" s="7"/>
      <c r="FE190" s="7"/>
      <c r="FG190" s="7"/>
      <c r="FI190" s="7"/>
      <c r="FJ190" s="7"/>
      <c r="FL190" s="7"/>
      <c r="FN190" s="7"/>
      <c r="FP190" s="7"/>
      <c r="FR190" s="7"/>
      <c r="FT190" s="7"/>
      <c r="FV190" s="7"/>
      <c r="FX190" s="7"/>
      <c r="FZ190" s="7"/>
      <c r="GB190" s="7"/>
    </row>
    <row r="191" spans="5:184" s="166" customFormat="1" x14ac:dyDescent="0.2">
      <c r="E191" s="7"/>
      <c r="G191" s="7"/>
      <c r="I191" s="7"/>
      <c r="K191" s="7"/>
      <c r="M191" s="7"/>
      <c r="N191" s="7"/>
      <c r="P191" s="7"/>
      <c r="R191" s="7"/>
      <c r="T191" s="7"/>
      <c r="V191" s="7"/>
      <c r="X191" s="7"/>
      <c r="Z191" s="7"/>
      <c r="AB191" s="7"/>
      <c r="AD191" s="7"/>
      <c r="AF191" s="7"/>
      <c r="AH191" s="7"/>
      <c r="AJ191" s="7"/>
      <c r="AL191" s="7"/>
      <c r="AN191" s="7"/>
      <c r="AO191" s="7"/>
      <c r="AQ191" s="7"/>
      <c r="AR191" s="7"/>
      <c r="AS191" s="7"/>
      <c r="AT191" s="7"/>
      <c r="AU191" s="7"/>
      <c r="AV191" s="7"/>
      <c r="AW191" s="7"/>
      <c r="AX191" s="7"/>
      <c r="AZ191" s="7"/>
      <c r="BB191" s="7"/>
      <c r="BC191" s="7"/>
      <c r="BD191" s="7"/>
      <c r="BF191" s="7"/>
      <c r="BH191" s="7"/>
      <c r="BJ191" s="7"/>
      <c r="BL191" s="7"/>
      <c r="BN191" s="7"/>
      <c r="BP191" s="7"/>
      <c r="BR191" s="7"/>
      <c r="BT191" s="7"/>
      <c r="BV191" s="7"/>
      <c r="BX191" s="7"/>
      <c r="BZ191" s="7"/>
      <c r="CB191" s="7"/>
      <c r="CD191" s="7"/>
      <c r="CF191" s="7"/>
      <c r="CH191" s="7"/>
      <c r="CJ191" s="7"/>
      <c r="CL191" s="7"/>
      <c r="CM191" s="7"/>
      <c r="CO191" s="7"/>
      <c r="CQ191" s="7"/>
      <c r="CS191" s="7"/>
      <c r="CU191" s="7"/>
      <c r="CW191" s="7"/>
      <c r="CY191" s="7"/>
      <c r="DA191" s="7"/>
      <c r="DC191" s="7"/>
      <c r="DE191" s="7"/>
      <c r="DG191" s="7"/>
      <c r="DI191" s="7"/>
      <c r="DK191" s="7"/>
      <c r="DL191" s="7"/>
      <c r="DM191" s="7"/>
      <c r="DN191" s="7"/>
      <c r="DP191" s="7"/>
      <c r="DR191" s="7"/>
      <c r="DT191" s="7"/>
      <c r="DV191" s="7"/>
      <c r="DX191" s="7"/>
      <c r="DY191" s="7"/>
      <c r="EA191" s="7"/>
      <c r="EC191" s="7"/>
      <c r="EE191" s="7"/>
      <c r="EG191" s="7"/>
      <c r="EI191" s="7"/>
      <c r="EK191" s="7"/>
      <c r="EM191" s="7"/>
      <c r="EO191" s="7"/>
      <c r="EQ191" s="7"/>
      <c r="ES191" s="7"/>
      <c r="EU191" s="7"/>
      <c r="EY191" s="7"/>
      <c r="FA191" s="7"/>
      <c r="FB191" s="7"/>
      <c r="FD191" s="7"/>
      <c r="FE191" s="7"/>
      <c r="FG191" s="7"/>
      <c r="FI191" s="7"/>
      <c r="FJ191" s="7"/>
      <c r="FL191" s="7"/>
      <c r="FN191" s="7"/>
      <c r="FP191" s="7"/>
      <c r="FR191" s="7"/>
      <c r="FT191" s="7"/>
      <c r="FV191" s="7"/>
      <c r="FX191" s="7"/>
      <c r="FZ191" s="7"/>
      <c r="GB191" s="7"/>
    </row>
    <row r="192" spans="5:184" s="166" customFormat="1" x14ac:dyDescent="0.2">
      <c r="E192" s="7"/>
      <c r="G192" s="7"/>
      <c r="I192" s="7"/>
      <c r="K192" s="7"/>
      <c r="M192" s="7"/>
      <c r="N192" s="7"/>
      <c r="P192" s="7"/>
      <c r="R192" s="7"/>
      <c r="T192" s="7"/>
      <c r="V192" s="7"/>
      <c r="X192" s="7"/>
      <c r="Z192" s="7"/>
      <c r="AB192" s="7"/>
      <c r="AD192" s="7"/>
      <c r="AF192" s="7"/>
      <c r="AH192" s="7"/>
      <c r="AJ192" s="7"/>
      <c r="AL192" s="7"/>
      <c r="AN192" s="7"/>
      <c r="AO192" s="7"/>
      <c r="AQ192" s="7"/>
      <c r="AR192" s="7"/>
      <c r="AS192" s="7"/>
      <c r="AT192" s="7"/>
      <c r="AU192" s="7"/>
      <c r="AV192" s="7"/>
      <c r="AW192" s="7"/>
      <c r="AX192" s="7"/>
      <c r="AZ192" s="7"/>
      <c r="BB192" s="7"/>
      <c r="BC192" s="7"/>
      <c r="BD192" s="7"/>
      <c r="BF192" s="7"/>
      <c r="BH192" s="7"/>
      <c r="BJ192" s="7"/>
      <c r="BL192" s="7"/>
      <c r="BN192" s="7"/>
      <c r="BP192" s="7"/>
      <c r="BR192" s="7"/>
      <c r="BT192" s="7"/>
      <c r="BV192" s="7"/>
      <c r="BX192" s="7"/>
      <c r="BZ192" s="7"/>
      <c r="CB192" s="7"/>
      <c r="CD192" s="7"/>
      <c r="CF192" s="7"/>
      <c r="CH192" s="7"/>
      <c r="CJ192" s="7"/>
      <c r="CL192" s="7"/>
      <c r="CM192" s="7"/>
      <c r="CO192" s="7"/>
      <c r="CQ192" s="7"/>
      <c r="CS192" s="7"/>
      <c r="CU192" s="7"/>
      <c r="CW192" s="7"/>
      <c r="CY192" s="7"/>
      <c r="DA192" s="7"/>
      <c r="DC192" s="7"/>
      <c r="DE192" s="7"/>
      <c r="DG192" s="7"/>
      <c r="DI192" s="7"/>
      <c r="DK192" s="7"/>
      <c r="DL192" s="7"/>
      <c r="DM192" s="7"/>
      <c r="DN192" s="7"/>
      <c r="DP192" s="7"/>
      <c r="DR192" s="7"/>
      <c r="DT192" s="7"/>
      <c r="DV192" s="7"/>
      <c r="DX192" s="7"/>
      <c r="DY192" s="7"/>
      <c r="EA192" s="7"/>
      <c r="EC192" s="7"/>
      <c r="EE192" s="7"/>
      <c r="EG192" s="7"/>
      <c r="EI192" s="7"/>
      <c r="EK192" s="7"/>
      <c r="EM192" s="7"/>
      <c r="EO192" s="7"/>
      <c r="EQ192" s="7"/>
      <c r="ES192" s="7"/>
      <c r="EU192" s="7"/>
      <c r="EY192" s="7"/>
      <c r="FA192" s="7"/>
      <c r="FB192" s="7"/>
      <c r="FD192" s="7"/>
      <c r="FE192" s="7"/>
      <c r="FG192" s="7"/>
      <c r="FI192" s="7"/>
      <c r="FJ192" s="7"/>
      <c r="FL192" s="7"/>
      <c r="FN192" s="7"/>
      <c r="FP192" s="7"/>
      <c r="FR192" s="7"/>
      <c r="FT192" s="7"/>
      <c r="FV192" s="7"/>
      <c r="FX192" s="7"/>
      <c r="FZ192" s="7"/>
      <c r="GB192" s="7"/>
    </row>
    <row r="193" spans="5:184" s="166" customFormat="1" x14ac:dyDescent="0.2">
      <c r="E193" s="7"/>
      <c r="G193" s="7"/>
      <c r="I193" s="7"/>
      <c r="K193" s="7"/>
      <c r="M193" s="7"/>
      <c r="N193" s="7"/>
      <c r="P193" s="7"/>
      <c r="R193" s="7"/>
      <c r="T193" s="7"/>
      <c r="V193" s="7"/>
      <c r="X193" s="7"/>
      <c r="Z193" s="7"/>
      <c r="AB193" s="7"/>
      <c r="AD193" s="7"/>
      <c r="AF193" s="7"/>
      <c r="AH193" s="7"/>
      <c r="AJ193" s="7"/>
      <c r="AL193" s="7"/>
      <c r="AN193" s="7"/>
      <c r="AO193" s="7"/>
      <c r="AQ193" s="7"/>
      <c r="AR193" s="7"/>
      <c r="AS193" s="7"/>
      <c r="AT193" s="7"/>
      <c r="AU193" s="7"/>
      <c r="AV193" s="7"/>
      <c r="AW193" s="7"/>
      <c r="AX193" s="7"/>
      <c r="AZ193" s="7"/>
      <c r="BB193" s="7"/>
      <c r="BC193" s="7"/>
      <c r="BD193" s="7"/>
      <c r="BF193" s="7"/>
      <c r="BH193" s="7"/>
      <c r="BJ193" s="7"/>
      <c r="BL193" s="7"/>
      <c r="BN193" s="7"/>
      <c r="BP193" s="7"/>
      <c r="BR193" s="7"/>
      <c r="BT193" s="7"/>
      <c r="BV193" s="7"/>
      <c r="BX193" s="7"/>
      <c r="BZ193" s="7"/>
      <c r="CB193" s="7"/>
      <c r="CD193" s="7"/>
      <c r="CF193" s="7"/>
      <c r="CH193" s="7"/>
      <c r="CJ193" s="7"/>
      <c r="CL193" s="7"/>
      <c r="CM193" s="7"/>
      <c r="CO193" s="7"/>
      <c r="CQ193" s="7"/>
      <c r="CS193" s="7"/>
      <c r="CU193" s="7"/>
      <c r="CW193" s="7"/>
      <c r="CY193" s="7"/>
      <c r="DA193" s="7"/>
      <c r="DC193" s="7"/>
      <c r="DE193" s="7"/>
      <c r="DG193" s="7"/>
      <c r="DI193" s="7"/>
      <c r="DK193" s="7"/>
      <c r="DL193" s="7"/>
      <c r="DM193" s="7"/>
      <c r="DN193" s="7"/>
      <c r="DP193" s="7"/>
      <c r="DR193" s="7"/>
      <c r="DT193" s="7"/>
      <c r="DV193" s="7"/>
      <c r="DX193" s="7"/>
      <c r="DY193" s="7"/>
      <c r="EA193" s="7"/>
      <c r="EC193" s="7"/>
      <c r="EE193" s="7"/>
      <c r="EG193" s="7"/>
      <c r="EI193" s="7"/>
      <c r="EK193" s="7"/>
      <c r="EM193" s="7"/>
      <c r="EO193" s="7"/>
      <c r="EQ193" s="7"/>
      <c r="ES193" s="7"/>
      <c r="EU193" s="7"/>
      <c r="EY193" s="7"/>
      <c r="FA193" s="7"/>
      <c r="FB193" s="7"/>
      <c r="FD193" s="7"/>
      <c r="FE193" s="7"/>
      <c r="FG193" s="7"/>
      <c r="FI193" s="7"/>
      <c r="FJ193" s="7"/>
      <c r="FL193" s="7"/>
      <c r="FN193" s="7"/>
      <c r="FP193" s="7"/>
      <c r="FR193" s="7"/>
      <c r="FT193" s="7"/>
      <c r="FV193" s="7"/>
      <c r="FX193" s="7"/>
      <c r="FZ193" s="7"/>
      <c r="GB193" s="7"/>
    </row>
    <row r="194" spans="5:184" s="166" customFormat="1" x14ac:dyDescent="0.2">
      <c r="E194" s="7"/>
      <c r="G194" s="7"/>
      <c r="I194" s="7"/>
      <c r="K194" s="7"/>
      <c r="M194" s="7"/>
      <c r="N194" s="7"/>
      <c r="P194" s="7"/>
      <c r="R194" s="7"/>
      <c r="T194" s="7"/>
      <c r="V194" s="7"/>
      <c r="X194" s="7"/>
      <c r="Z194" s="7"/>
      <c r="AB194" s="7"/>
      <c r="AD194" s="7"/>
      <c r="AF194" s="7"/>
      <c r="AH194" s="7"/>
      <c r="AJ194" s="7"/>
      <c r="AL194" s="7"/>
      <c r="AN194" s="7"/>
      <c r="AO194" s="7"/>
      <c r="AQ194" s="7"/>
      <c r="AR194" s="7"/>
      <c r="AS194" s="7"/>
      <c r="AT194" s="7"/>
      <c r="AU194" s="7"/>
      <c r="AV194" s="7"/>
      <c r="AW194" s="7"/>
      <c r="AX194" s="7"/>
      <c r="AZ194" s="7"/>
      <c r="BB194" s="7"/>
      <c r="BC194" s="7"/>
      <c r="BD194" s="7"/>
      <c r="BF194" s="7"/>
      <c r="BH194" s="7"/>
      <c r="BJ194" s="7"/>
      <c r="BL194" s="7"/>
      <c r="BN194" s="7"/>
      <c r="BP194" s="7"/>
      <c r="BR194" s="7"/>
      <c r="BT194" s="7"/>
      <c r="BV194" s="7"/>
      <c r="BX194" s="7"/>
      <c r="BZ194" s="7"/>
      <c r="CB194" s="7"/>
      <c r="CD194" s="7"/>
      <c r="CF194" s="7"/>
      <c r="CH194" s="7"/>
      <c r="CJ194" s="7"/>
      <c r="CL194" s="7"/>
      <c r="CM194" s="7"/>
      <c r="CO194" s="7"/>
      <c r="CQ194" s="7"/>
      <c r="CS194" s="7"/>
      <c r="CU194" s="7"/>
      <c r="CW194" s="7"/>
      <c r="CY194" s="7"/>
      <c r="DA194" s="7"/>
      <c r="DC194" s="7"/>
      <c r="DE194" s="7"/>
      <c r="DG194" s="7"/>
      <c r="DI194" s="7"/>
      <c r="DK194" s="7"/>
      <c r="DL194" s="7"/>
      <c r="DM194" s="7"/>
      <c r="DN194" s="7"/>
      <c r="DP194" s="7"/>
      <c r="DR194" s="7"/>
      <c r="DT194" s="7"/>
      <c r="DV194" s="7"/>
      <c r="DX194" s="7"/>
      <c r="DY194" s="7"/>
      <c r="EA194" s="7"/>
      <c r="EC194" s="7"/>
      <c r="EE194" s="7"/>
      <c r="EG194" s="7"/>
      <c r="EI194" s="7"/>
      <c r="EK194" s="7"/>
      <c r="EM194" s="7"/>
      <c r="EO194" s="7"/>
      <c r="EQ194" s="7"/>
      <c r="ES194" s="7"/>
      <c r="EU194" s="7"/>
      <c r="EY194" s="7"/>
      <c r="FA194" s="7"/>
      <c r="FB194" s="7"/>
      <c r="FD194" s="7"/>
      <c r="FE194" s="7"/>
      <c r="FG194" s="7"/>
      <c r="FI194" s="7"/>
      <c r="FJ194" s="7"/>
      <c r="FL194" s="7"/>
      <c r="FN194" s="7"/>
      <c r="FP194" s="7"/>
      <c r="FR194" s="7"/>
      <c r="FT194" s="7"/>
      <c r="FV194" s="7"/>
      <c r="FX194" s="7"/>
      <c r="FZ194" s="7"/>
      <c r="GB194" s="7"/>
    </row>
    <row r="195" spans="5:184" s="166" customFormat="1" x14ac:dyDescent="0.2">
      <c r="E195" s="7"/>
      <c r="G195" s="7"/>
      <c r="I195" s="7"/>
      <c r="K195" s="7"/>
      <c r="M195" s="7"/>
      <c r="N195" s="7"/>
      <c r="P195" s="7"/>
      <c r="R195" s="7"/>
      <c r="T195" s="7"/>
      <c r="V195" s="7"/>
      <c r="X195" s="7"/>
      <c r="Z195" s="7"/>
      <c r="AB195" s="7"/>
      <c r="AD195" s="7"/>
      <c r="AF195" s="7"/>
      <c r="AH195" s="7"/>
      <c r="AJ195" s="7"/>
      <c r="AL195" s="7"/>
      <c r="AN195" s="7"/>
      <c r="AO195" s="7"/>
      <c r="AQ195" s="7"/>
      <c r="AR195" s="7"/>
      <c r="AS195" s="7"/>
      <c r="AT195" s="7"/>
      <c r="AU195" s="7"/>
      <c r="AV195" s="7"/>
      <c r="AW195" s="7"/>
      <c r="AX195" s="7"/>
      <c r="AZ195" s="7"/>
      <c r="BB195" s="7"/>
      <c r="BC195" s="7"/>
      <c r="BD195" s="7"/>
      <c r="BF195" s="7"/>
      <c r="BH195" s="7"/>
      <c r="BJ195" s="7"/>
      <c r="BL195" s="7"/>
      <c r="BN195" s="7"/>
      <c r="BP195" s="7"/>
      <c r="BR195" s="7"/>
      <c r="BT195" s="7"/>
      <c r="BV195" s="7"/>
      <c r="BX195" s="7"/>
      <c r="BZ195" s="7"/>
      <c r="CB195" s="7"/>
      <c r="CD195" s="7"/>
      <c r="CF195" s="7"/>
      <c r="CH195" s="7"/>
      <c r="CJ195" s="7"/>
      <c r="CL195" s="7"/>
      <c r="CM195" s="7"/>
      <c r="CO195" s="7"/>
      <c r="CQ195" s="7"/>
      <c r="CS195" s="7"/>
      <c r="CU195" s="7"/>
      <c r="CW195" s="7"/>
      <c r="CY195" s="7"/>
      <c r="DA195" s="7"/>
      <c r="DC195" s="7"/>
      <c r="DE195" s="7"/>
      <c r="DG195" s="7"/>
      <c r="DI195" s="7"/>
      <c r="DK195" s="7"/>
      <c r="DL195" s="7"/>
      <c r="DM195" s="7"/>
      <c r="DN195" s="7"/>
      <c r="DP195" s="7"/>
      <c r="DR195" s="7"/>
      <c r="DT195" s="7"/>
      <c r="DV195" s="7"/>
      <c r="DX195" s="7"/>
      <c r="DY195" s="7"/>
      <c r="EA195" s="7"/>
      <c r="EC195" s="7"/>
      <c r="EE195" s="7"/>
      <c r="EG195" s="7"/>
      <c r="EI195" s="7"/>
      <c r="EK195" s="7"/>
      <c r="EM195" s="7"/>
      <c r="EO195" s="7"/>
      <c r="EQ195" s="7"/>
      <c r="ES195" s="7"/>
      <c r="EU195" s="7"/>
      <c r="EY195" s="7"/>
      <c r="FA195" s="7"/>
      <c r="FB195" s="7"/>
      <c r="FD195" s="7"/>
      <c r="FE195" s="7"/>
      <c r="FG195" s="7"/>
      <c r="FI195" s="7"/>
      <c r="FJ195" s="7"/>
      <c r="FL195" s="7"/>
      <c r="FN195" s="7"/>
      <c r="FP195" s="7"/>
      <c r="FR195" s="7"/>
      <c r="FT195" s="7"/>
      <c r="FV195" s="7"/>
      <c r="FX195" s="7"/>
      <c r="FZ195" s="7"/>
      <c r="GB195" s="7"/>
    </row>
    <row r="196" spans="5:184" s="166" customFormat="1" x14ac:dyDescent="0.2">
      <c r="E196" s="7"/>
      <c r="G196" s="7"/>
      <c r="I196" s="7"/>
      <c r="K196" s="7"/>
      <c r="M196" s="7"/>
      <c r="N196" s="7"/>
      <c r="P196" s="7"/>
      <c r="R196" s="7"/>
      <c r="T196" s="7"/>
      <c r="V196" s="7"/>
      <c r="X196" s="7"/>
      <c r="Z196" s="7"/>
      <c r="AB196" s="7"/>
      <c r="AD196" s="7"/>
      <c r="AF196" s="7"/>
      <c r="AH196" s="7"/>
      <c r="AJ196" s="7"/>
      <c r="AL196" s="7"/>
      <c r="AN196" s="7"/>
      <c r="AO196" s="7"/>
      <c r="AQ196" s="7"/>
      <c r="AR196" s="7"/>
      <c r="AS196" s="7"/>
      <c r="AT196" s="7"/>
      <c r="AU196" s="7"/>
      <c r="AV196" s="7"/>
      <c r="AW196" s="7"/>
      <c r="AX196" s="7"/>
      <c r="AZ196" s="7"/>
      <c r="BB196" s="7"/>
      <c r="BC196" s="7"/>
      <c r="BD196" s="7"/>
      <c r="BF196" s="7"/>
      <c r="BH196" s="7"/>
      <c r="BJ196" s="7"/>
      <c r="BL196" s="7"/>
      <c r="BN196" s="7"/>
      <c r="BP196" s="7"/>
      <c r="BR196" s="7"/>
      <c r="BT196" s="7"/>
      <c r="BV196" s="7"/>
      <c r="BX196" s="7"/>
      <c r="BZ196" s="7"/>
      <c r="CB196" s="7"/>
      <c r="CD196" s="7"/>
      <c r="CF196" s="7"/>
      <c r="CH196" s="7"/>
      <c r="CJ196" s="7"/>
      <c r="CL196" s="7"/>
      <c r="CM196" s="7"/>
      <c r="CO196" s="7"/>
      <c r="CQ196" s="7"/>
      <c r="CS196" s="7"/>
      <c r="CU196" s="7"/>
      <c r="CW196" s="7"/>
      <c r="CY196" s="7"/>
      <c r="DA196" s="7"/>
      <c r="DC196" s="7"/>
      <c r="DE196" s="7"/>
      <c r="DG196" s="7"/>
      <c r="DI196" s="7"/>
      <c r="DK196" s="7"/>
      <c r="DL196" s="7"/>
      <c r="DM196" s="7"/>
      <c r="DN196" s="7"/>
      <c r="DP196" s="7"/>
      <c r="DR196" s="7"/>
      <c r="DT196" s="7"/>
      <c r="DV196" s="7"/>
      <c r="DX196" s="7"/>
      <c r="DY196" s="7"/>
      <c r="EA196" s="7"/>
      <c r="EC196" s="7"/>
      <c r="EE196" s="7"/>
      <c r="EG196" s="7"/>
      <c r="EI196" s="7"/>
      <c r="EK196" s="7"/>
      <c r="EM196" s="7"/>
      <c r="EO196" s="7"/>
      <c r="EQ196" s="7"/>
      <c r="ES196" s="7"/>
      <c r="EU196" s="7"/>
      <c r="EY196" s="7"/>
      <c r="FA196" s="7"/>
      <c r="FB196" s="7"/>
      <c r="FD196" s="7"/>
      <c r="FE196" s="7"/>
      <c r="FG196" s="7"/>
      <c r="FI196" s="7"/>
      <c r="FJ196" s="7"/>
      <c r="FL196" s="7"/>
      <c r="FN196" s="7"/>
      <c r="FP196" s="7"/>
      <c r="FR196" s="7"/>
      <c r="FT196" s="7"/>
      <c r="FV196" s="7"/>
      <c r="FX196" s="7"/>
      <c r="FZ196" s="7"/>
      <c r="GB196" s="7"/>
    </row>
    <row r="197" spans="5:184" s="166" customFormat="1" x14ac:dyDescent="0.2">
      <c r="E197" s="7"/>
      <c r="G197" s="7"/>
      <c r="I197" s="7"/>
      <c r="K197" s="7"/>
      <c r="M197" s="7"/>
      <c r="N197" s="7"/>
      <c r="P197" s="7"/>
      <c r="R197" s="7"/>
      <c r="T197" s="7"/>
      <c r="V197" s="7"/>
      <c r="X197" s="7"/>
      <c r="Z197" s="7"/>
      <c r="AB197" s="7"/>
      <c r="AD197" s="7"/>
      <c r="AF197" s="7"/>
      <c r="AH197" s="7"/>
      <c r="AJ197" s="7"/>
      <c r="AL197" s="7"/>
      <c r="AN197" s="7"/>
      <c r="AO197" s="7"/>
      <c r="AQ197" s="7"/>
      <c r="AR197" s="7"/>
      <c r="AS197" s="7"/>
      <c r="AT197" s="7"/>
      <c r="AU197" s="7"/>
      <c r="AV197" s="7"/>
      <c r="AW197" s="7"/>
      <c r="AX197" s="7"/>
      <c r="AZ197" s="7"/>
      <c r="BB197" s="7"/>
      <c r="BC197" s="7"/>
      <c r="BD197" s="7"/>
      <c r="BF197" s="7"/>
      <c r="BH197" s="7"/>
      <c r="BJ197" s="7"/>
      <c r="BL197" s="7"/>
      <c r="BN197" s="7"/>
      <c r="BP197" s="7"/>
      <c r="BR197" s="7"/>
      <c r="BT197" s="7"/>
      <c r="BV197" s="7"/>
      <c r="BX197" s="7"/>
      <c r="BZ197" s="7"/>
      <c r="CB197" s="7"/>
      <c r="CD197" s="7"/>
      <c r="CF197" s="7"/>
      <c r="CH197" s="7"/>
      <c r="CJ197" s="7"/>
      <c r="CL197" s="7"/>
      <c r="CM197" s="7"/>
      <c r="CO197" s="7"/>
      <c r="CQ197" s="7"/>
      <c r="CS197" s="7"/>
      <c r="CU197" s="7"/>
      <c r="CW197" s="7"/>
      <c r="CY197" s="7"/>
      <c r="DA197" s="7"/>
      <c r="DC197" s="7"/>
      <c r="DE197" s="7"/>
      <c r="DG197" s="7"/>
      <c r="DI197" s="7"/>
      <c r="DK197" s="7"/>
      <c r="DL197" s="7"/>
      <c r="DM197" s="7"/>
      <c r="DN197" s="7"/>
      <c r="DP197" s="7"/>
      <c r="DR197" s="7"/>
      <c r="DT197" s="7"/>
      <c r="DV197" s="7"/>
      <c r="DX197" s="7"/>
      <c r="DY197" s="7"/>
      <c r="EA197" s="7"/>
      <c r="EC197" s="7"/>
      <c r="EE197" s="7"/>
      <c r="EG197" s="7"/>
      <c r="EI197" s="7"/>
      <c r="EK197" s="7"/>
      <c r="EM197" s="7"/>
      <c r="EO197" s="7"/>
      <c r="EQ197" s="7"/>
      <c r="ES197" s="7"/>
      <c r="EU197" s="7"/>
      <c r="EY197" s="7"/>
      <c r="FA197" s="7"/>
      <c r="FB197" s="7"/>
      <c r="FD197" s="7"/>
      <c r="FE197" s="7"/>
      <c r="FG197" s="7"/>
      <c r="FI197" s="7"/>
      <c r="FJ197" s="7"/>
      <c r="FL197" s="7"/>
      <c r="FN197" s="7"/>
      <c r="FP197" s="7"/>
      <c r="FR197" s="7"/>
      <c r="FT197" s="7"/>
      <c r="FV197" s="7"/>
      <c r="FX197" s="7"/>
      <c r="FZ197" s="7"/>
      <c r="GB197" s="7"/>
    </row>
    <row r="198" spans="5:184" s="166" customFormat="1" x14ac:dyDescent="0.2">
      <c r="E198" s="7"/>
      <c r="G198" s="7"/>
      <c r="I198" s="7"/>
      <c r="K198" s="7"/>
      <c r="M198" s="7"/>
      <c r="N198" s="7"/>
      <c r="P198" s="7"/>
      <c r="R198" s="7"/>
      <c r="T198" s="7"/>
      <c r="V198" s="7"/>
      <c r="X198" s="7"/>
      <c r="Z198" s="7"/>
      <c r="AB198" s="7"/>
      <c r="AD198" s="7"/>
      <c r="AF198" s="7"/>
      <c r="AH198" s="7"/>
      <c r="AJ198" s="7"/>
      <c r="AL198" s="7"/>
      <c r="AN198" s="7"/>
      <c r="AO198" s="7"/>
      <c r="AQ198" s="7"/>
      <c r="AR198" s="7"/>
      <c r="AS198" s="7"/>
      <c r="AT198" s="7"/>
      <c r="AU198" s="7"/>
      <c r="AV198" s="7"/>
      <c r="AW198" s="7"/>
      <c r="AX198" s="7"/>
      <c r="AZ198" s="7"/>
      <c r="BB198" s="7"/>
      <c r="BC198" s="7"/>
      <c r="BD198" s="7"/>
      <c r="BF198" s="7"/>
      <c r="BH198" s="7"/>
      <c r="BJ198" s="7"/>
      <c r="BL198" s="7"/>
      <c r="BN198" s="7"/>
      <c r="BP198" s="7"/>
      <c r="BR198" s="7"/>
      <c r="BT198" s="7"/>
      <c r="BV198" s="7"/>
      <c r="BX198" s="7"/>
      <c r="BZ198" s="7"/>
      <c r="CB198" s="7"/>
      <c r="CD198" s="7"/>
      <c r="CF198" s="7"/>
      <c r="CH198" s="7"/>
      <c r="CJ198" s="7"/>
      <c r="CL198" s="7"/>
      <c r="CM198" s="7"/>
      <c r="CO198" s="7"/>
      <c r="CQ198" s="7"/>
      <c r="CS198" s="7"/>
      <c r="CU198" s="7"/>
      <c r="CW198" s="7"/>
      <c r="CY198" s="7"/>
      <c r="DA198" s="7"/>
      <c r="DC198" s="7"/>
      <c r="DE198" s="7"/>
      <c r="DG198" s="7"/>
      <c r="DI198" s="7"/>
      <c r="DK198" s="7"/>
      <c r="DL198" s="7"/>
      <c r="DM198" s="7"/>
      <c r="DN198" s="7"/>
      <c r="DP198" s="7"/>
      <c r="DR198" s="7"/>
      <c r="DT198" s="7"/>
      <c r="DV198" s="7"/>
      <c r="DX198" s="7"/>
      <c r="DY198" s="7"/>
      <c r="EA198" s="7"/>
      <c r="EC198" s="7"/>
      <c r="EE198" s="7"/>
      <c r="EG198" s="7"/>
      <c r="EI198" s="7"/>
      <c r="EK198" s="7"/>
      <c r="EM198" s="7"/>
      <c r="EO198" s="7"/>
      <c r="EQ198" s="7"/>
      <c r="ES198" s="7"/>
      <c r="EU198" s="7"/>
      <c r="EY198" s="7"/>
      <c r="FA198" s="7"/>
      <c r="FB198" s="7"/>
      <c r="FD198" s="7"/>
      <c r="FE198" s="7"/>
      <c r="FG198" s="7"/>
      <c r="FI198" s="7"/>
      <c r="FJ198" s="7"/>
      <c r="FL198" s="7"/>
      <c r="FN198" s="7"/>
      <c r="FP198" s="7"/>
      <c r="FR198" s="7"/>
      <c r="FT198" s="7"/>
      <c r="FV198" s="7"/>
      <c r="FX198" s="7"/>
      <c r="FZ198" s="7"/>
      <c r="GB198" s="7"/>
    </row>
    <row r="199" spans="5:184" s="166" customFormat="1" x14ac:dyDescent="0.2">
      <c r="E199" s="7"/>
      <c r="G199" s="7"/>
      <c r="I199" s="7"/>
      <c r="K199" s="7"/>
      <c r="M199" s="7"/>
      <c r="N199" s="7"/>
      <c r="P199" s="7"/>
      <c r="R199" s="7"/>
      <c r="T199" s="7"/>
      <c r="V199" s="7"/>
      <c r="X199" s="7"/>
      <c r="Z199" s="7"/>
      <c r="AB199" s="7"/>
      <c r="AD199" s="7"/>
      <c r="AF199" s="7"/>
      <c r="AH199" s="7"/>
      <c r="AJ199" s="7"/>
      <c r="AL199" s="7"/>
      <c r="AN199" s="7"/>
      <c r="AO199" s="7"/>
      <c r="AQ199" s="7"/>
      <c r="AR199" s="7"/>
      <c r="AS199" s="7"/>
      <c r="AT199" s="7"/>
      <c r="AU199" s="7"/>
      <c r="AV199" s="7"/>
      <c r="AW199" s="7"/>
      <c r="AX199" s="7"/>
      <c r="AZ199" s="7"/>
      <c r="BB199" s="7"/>
      <c r="BC199" s="7"/>
      <c r="BD199" s="7"/>
      <c r="BF199" s="7"/>
      <c r="BH199" s="7"/>
      <c r="BJ199" s="7"/>
      <c r="BL199" s="7"/>
      <c r="BN199" s="7"/>
      <c r="BP199" s="7"/>
      <c r="BR199" s="7"/>
      <c r="BT199" s="7"/>
      <c r="BV199" s="7"/>
      <c r="BX199" s="7"/>
      <c r="BZ199" s="7"/>
      <c r="CB199" s="7"/>
      <c r="CD199" s="7"/>
      <c r="CF199" s="7"/>
      <c r="CH199" s="7"/>
      <c r="CJ199" s="7"/>
      <c r="CL199" s="7"/>
      <c r="CM199" s="7"/>
      <c r="CO199" s="7"/>
      <c r="CQ199" s="7"/>
      <c r="CS199" s="7"/>
      <c r="CU199" s="7"/>
      <c r="CW199" s="7"/>
      <c r="CY199" s="7"/>
      <c r="DA199" s="7"/>
      <c r="DC199" s="7"/>
      <c r="DE199" s="7"/>
      <c r="DG199" s="7"/>
      <c r="DI199" s="7"/>
      <c r="DK199" s="7"/>
      <c r="DL199" s="7"/>
      <c r="DM199" s="7"/>
      <c r="DN199" s="7"/>
      <c r="DP199" s="7"/>
      <c r="DR199" s="7"/>
      <c r="DT199" s="7"/>
      <c r="DV199" s="7"/>
      <c r="DX199" s="7"/>
      <c r="DY199" s="7"/>
      <c r="EA199" s="7"/>
      <c r="EC199" s="7"/>
      <c r="EE199" s="7"/>
      <c r="EG199" s="7"/>
      <c r="EI199" s="7"/>
      <c r="EK199" s="7"/>
      <c r="EM199" s="7"/>
      <c r="EO199" s="7"/>
      <c r="EQ199" s="7"/>
      <c r="ES199" s="7"/>
      <c r="EU199" s="7"/>
      <c r="EY199" s="7"/>
      <c r="FA199" s="7"/>
      <c r="FB199" s="7"/>
      <c r="FD199" s="7"/>
      <c r="FE199" s="7"/>
      <c r="FG199" s="7"/>
      <c r="FI199" s="7"/>
      <c r="FJ199" s="7"/>
      <c r="FL199" s="7"/>
      <c r="FN199" s="7"/>
      <c r="FP199" s="7"/>
      <c r="FR199" s="7"/>
      <c r="FT199" s="7"/>
      <c r="FV199" s="7"/>
      <c r="FX199" s="7"/>
      <c r="FZ199" s="7"/>
      <c r="GB199" s="7"/>
    </row>
    <row r="200" spans="5:184" s="166" customFormat="1" x14ac:dyDescent="0.2">
      <c r="E200" s="7"/>
      <c r="G200" s="7"/>
      <c r="I200" s="7"/>
      <c r="K200" s="7"/>
      <c r="M200" s="7"/>
      <c r="N200" s="7"/>
      <c r="P200" s="7"/>
      <c r="R200" s="7"/>
      <c r="T200" s="7"/>
      <c r="V200" s="7"/>
      <c r="X200" s="7"/>
      <c r="Z200" s="7"/>
      <c r="AB200" s="7"/>
      <c r="AD200" s="7"/>
      <c r="AF200" s="7"/>
      <c r="AH200" s="7"/>
      <c r="AJ200" s="7"/>
      <c r="AL200" s="7"/>
      <c r="AN200" s="7"/>
      <c r="AO200" s="7"/>
      <c r="AQ200" s="7"/>
      <c r="AR200" s="7"/>
      <c r="AS200" s="7"/>
      <c r="AT200" s="7"/>
      <c r="AU200" s="7"/>
      <c r="AV200" s="7"/>
      <c r="AW200" s="7"/>
      <c r="AX200" s="7"/>
      <c r="AZ200" s="7"/>
      <c r="BB200" s="7"/>
      <c r="BC200" s="7"/>
      <c r="BD200" s="7"/>
      <c r="BF200" s="7"/>
      <c r="BH200" s="7"/>
      <c r="BJ200" s="7"/>
      <c r="BL200" s="7"/>
      <c r="BN200" s="7"/>
      <c r="BP200" s="7"/>
      <c r="BR200" s="7"/>
      <c r="BT200" s="7"/>
      <c r="BV200" s="7"/>
      <c r="BX200" s="7"/>
      <c r="BZ200" s="7"/>
      <c r="CB200" s="7"/>
      <c r="CD200" s="7"/>
      <c r="CF200" s="7"/>
      <c r="CH200" s="7"/>
      <c r="CJ200" s="7"/>
      <c r="CL200" s="7"/>
      <c r="CM200" s="7"/>
      <c r="CO200" s="7"/>
      <c r="CQ200" s="7"/>
      <c r="CS200" s="7"/>
      <c r="CU200" s="7"/>
      <c r="CW200" s="7"/>
      <c r="CY200" s="7"/>
      <c r="DA200" s="7"/>
      <c r="DC200" s="7"/>
      <c r="DE200" s="7"/>
      <c r="DG200" s="7"/>
      <c r="DI200" s="7"/>
      <c r="DK200" s="7"/>
      <c r="DL200" s="7"/>
      <c r="DM200" s="7"/>
      <c r="DN200" s="7"/>
      <c r="DP200" s="7"/>
      <c r="DR200" s="7"/>
      <c r="DT200" s="7"/>
      <c r="DV200" s="7"/>
      <c r="DX200" s="7"/>
      <c r="DY200" s="7"/>
      <c r="EA200" s="7"/>
      <c r="EC200" s="7"/>
      <c r="EE200" s="7"/>
      <c r="EG200" s="7"/>
      <c r="EI200" s="7"/>
      <c r="EK200" s="7"/>
      <c r="EM200" s="7"/>
      <c r="EO200" s="7"/>
      <c r="EQ200" s="7"/>
      <c r="ES200" s="7"/>
      <c r="EU200" s="7"/>
      <c r="EY200" s="7"/>
      <c r="FA200" s="7"/>
      <c r="FB200" s="7"/>
      <c r="FD200" s="7"/>
      <c r="FE200" s="7"/>
      <c r="FG200" s="7"/>
      <c r="FI200" s="7"/>
      <c r="FJ200" s="7"/>
      <c r="FL200" s="7"/>
      <c r="FN200" s="7"/>
      <c r="FP200" s="7"/>
      <c r="FR200" s="7"/>
      <c r="FT200" s="7"/>
      <c r="FV200" s="7"/>
      <c r="FX200" s="7"/>
      <c r="FZ200" s="7"/>
      <c r="GB200" s="7"/>
    </row>
    <row r="201" spans="5:184" s="166" customFormat="1" x14ac:dyDescent="0.2">
      <c r="E201" s="7"/>
      <c r="G201" s="7"/>
      <c r="I201" s="7"/>
      <c r="K201" s="7"/>
      <c r="M201" s="7"/>
      <c r="N201" s="7"/>
      <c r="P201" s="7"/>
      <c r="R201" s="7"/>
      <c r="T201" s="7"/>
      <c r="V201" s="7"/>
      <c r="X201" s="7"/>
      <c r="Z201" s="7"/>
      <c r="AB201" s="7"/>
      <c r="AD201" s="7"/>
      <c r="AF201" s="7"/>
      <c r="AH201" s="7"/>
      <c r="AJ201" s="7"/>
      <c r="AL201" s="7"/>
      <c r="AN201" s="7"/>
      <c r="AO201" s="7"/>
      <c r="AQ201" s="7"/>
      <c r="AR201" s="7"/>
      <c r="AS201" s="7"/>
      <c r="AT201" s="7"/>
      <c r="AU201" s="7"/>
      <c r="AV201" s="7"/>
      <c r="AW201" s="7"/>
      <c r="AX201" s="7"/>
      <c r="AZ201" s="7"/>
      <c r="BB201" s="7"/>
      <c r="BC201" s="7"/>
      <c r="BD201" s="7"/>
      <c r="BF201" s="7"/>
      <c r="BH201" s="7"/>
      <c r="BJ201" s="7"/>
      <c r="BL201" s="7"/>
      <c r="BN201" s="7"/>
      <c r="BP201" s="7"/>
      <c r="BR201" s="7"/>
      <c r="BT201" s="7"/>
      <c r="BV201" s="7"/>
      <c r="BX201" s="7"/>
      <c r="BZ201" s="7"/>
      <c r="CB201" s="7"/>
      <c r="CD201" s="7"/>
      <c r="CF201" s="7"/>
      <c r="CH201" s="7"/>
      <c r="CJ201" s="7"/>
      <c r="CL201" s="7"/>
      <c r="CM201" s="7"/>
      <c r="CO201" s="7"/>
      <c r="CQ201" s="7"/>
      <c r="CS201" s="7"/>
      <c r="CU201" s="7"/>
      <c r="CW201" s="7"/>
      <c r="CY201" s="7"/>
      <c r="DA201" s="7"/>
      <c r="DC201" s="7"/>
      <c r="DE201" s="7"/>
      <c r="DG201" s="7"/>
      <c r="DI201" s="7"/>
      <c r="DK201" s="7"/>
      <c r="DL201" s="7"/>
      <c r="DM201" s="7"/>
      <c r="DN201" s="7"/>
      <c r="DP201" s="7"/>
      <c r="DR201" s="7"/>
      <c r="DT201" s="7"/>
      <c r="DV201" s="7"/>
      <c r="DX201" s="7"/>
      <c r="DY201" s="7"/>
      <c r="EA201" s="7"/>
      <c r="EC201" s="7"/>
      <c r="EE201" s="7"/>
      <c r="EG201" s="7"/>
      <c r="EI201" s="7"/>
      <c r="EK201" s="7"/>
      <c r="EM201" s="7"/>
      <c r="EO201" s="7"/>
      <c r="EQ201" s="7"/>
      <c r="ES201" s="7"/>
      <c r="EU201" s="7"/>
      <c r="EY201" s="7"/>
      <c r="FA201" s="7"/>
      <c r="FB201" s="7"/>
      <c r="FD201" s="7"/>
      <c r="FE201" s="7"/>
      <c r="FG201" s="7"/>
      <c r="FI201" s="7"/>
      <c r="FJ201" s="7"/>
      <c r="FL201" s="7"/>
      <c r="FN201" s="7"/>
      <c r="FP201" s="7"/>
      <c r="FR201" s="7"/>
      <c r="FT201" s="7"/>
      <c r="FV201" s="7"/>
      <c r="FX201" s="7"/>
      <c r="FZ201" s="7"/>
      <c r="GB201" s="7"/>
    </row>
    <row r="202" spans="5:184" s="166" customFormat="1" x14ac:dyDescent="0.2">
      <c r="E202" s="7"/>
      <c r="G202" s="7"/>
      <c r="I202" s="7"/>
      <c r="K202" s="7"/>
      <c r="M202" s="7"/>
      <c r="N202" s="7"/>
      <c r="P202" s="7"/>
      <c r="R202" s="7"/>
      <c r="T202" s="7"/>
      <c r="V202" s="7"/>
      <c r="X202" s="7"/>
      <c r="Z202" s="7"/>
      <c r="AB202" s="7"/>
      <c r="AD202" s="7"/>
      <c r="AF202" s="7"/>
      <c r="AH202" s="7"/>
      <c r="AJ202" s="7"/>
      <c r="AL202" s="7"/>
      <c r="AN202" s="7"/>
      <c r="AO202" s="7"/>
      <c r="AQ202" s="7"/>
      <c r="AR202" s="7"/>
      <c r="AS202" s="7"/>
      <c r="AT202" s="7"/>
      <c r="AU202" s="7"/>
      <c r="AV202" s="7"/>
      <c r="AW202" s="7"/>
      <c r="AX202" s="7"/>
      <c r="AZ202" s="7"/>
      <c r="BB202" s="7"/>
      <c r="BC202" s="7"/>
      <c r="BD202" s="7"/>
      <c r="BF202" s="7"/>
      <c r="BH202" s="7"/>
      <c r="BJ202" s="7"/>
      <c r="BL202" s="7"/>
      <c r="BN202" s="7"/>
      <c r="BP202" s="7"/>
      <c r="BR202" s="7"/>
      <c r="BT202" s="7"/>
      <c r="BV202" s="7"/>
      <c r="BX202" s="7"/>
      <c r="BZ202" s="7"/>
      <c r="CB202" s="7"/>
      <c r="CD202" s="7"/>
      <c r="CF202" s="7"/>
      <c r="CH202" s="7"/>
      <c r="CJ202" s="7"/>
      <c r="CL202" s="7"/>
      <c r="CM202" s="7"/>
      <c r="CO202" s="7"/>
      <c r="CQ202" s="7"/>
      <c r="CS202" s="7"/>
      <c r="CU202" s="7"/>
      <c r="CW202" s="7"/>
      <c r="CY202" s="7"/>
      <c r="DA202" s="7"/>
      <c r="DC202" s="7"/>
      <c r="DE202" s="7"/>
      <c r="DG202" s="7"/>
      <c r="DI202" s="7"/>
      <c r="DK202" s="7"/>
      <c r="DL202" s="7"/>
      <c r="DM202" s="7"/>
      <c r="DN202" s="7"/>
      <c r="DP202" s="7"/>
      <c r="DR202" s="7"/>
      <c r="DT202" s="7"/>
      <c r="DV202" s="7"/>
      <c r="DX202" s="7"/>
      <c r="DY202" s="7"/>
      <c r="EA202" s="7"/>
      <c r="EC202" s="7"/>
      <c r="EE202" s="7"/>
      <c r="EG202" s="7"/>
      <c r="EI202" s="7"/>
      <c r="EK202" s="7"/>
      <c r="EM202" s="7"/>
      <c r="EO202" s="7"/>
      <c r="EQ202" s="7"/>
      <c r="ES202" s="7"/>
      <c r="EU202" s="7"/>
      <c r="EY202" s="7"/>
      <c r="FA202" s="7"/>
      <c r="FB202" s="7"/>
      <c r="FD202" s="7"/>
      <c r="FE202" s="7"/>
      <c r="FG202" s="7"/>
      <c r="FI202" s="7"/>
      <c r="FJ202" s="7"/>
      <c r="FL202" s="7"/>
      <c r="FN202" s="7"/>
      <c r="FP202" s="7"/>
      <c r="FR202" s="7"/>
      <c r="FT202" s="7"/>
      <c r="FV202" s="7"/>
      <c r="FX202" s="7"/>
      <c r="FZ202" s="7"/>
      <c r="GB202" s="7"/>
    </row>
    <row r="203" spans="5:184" s="166" customFormat="1" x14ac:dyDescent="0.2">
      <c r="E203" s="7"/>
      <c r="G203" s="7"/>
      <c r="I203" s="7"/>
      <c r="K203" s="7"/>
      <c r="M203" s="7"/>
      <c r="N203" s="7"/>
      <c r="P203" s="7"/>
      <c r="R203" s="7"/>
      <c r="T203" s="7"/>
      <c r="V203" s="7"/>
      <c r="X203" s="7"/>
      <c r="Z203" s="7"/>
      <c r="AB203" s="7"/>
      <c r="AD203" s="7"/>
      <c r="AF203" s="7"/>
      <c r="AH203" s="7"/>
      <c r="AJ203" s="7"/>
      <c r="AL203" s="7"/>
      <c r="AN203" s="7"/>
      <c r="AO203" s="7"/>
      <c r="AQ203" s="7"/>
      <c r="AR203" s="7"/>
      <c r="AS203" s="7"/>
      <c r="AT203" s="7"/>
      <c r="AU203" s="7"/>
      <c r="AV203" s="7"/>
      <c r="AW203" s="7"/>
      <c r="AX203" s="7"/>
      <c r="AZ203" s="7"/>
      <c r="BB203" s="7"/>
      <c r="BC203" s="7"/>
      <c r="BD203" s="7"/>
      <c r="BF203" s="7"/>
      <c r="BH203" s="7"/>
      <c r="BJ203" s="7"/>
      <c r="BL203" s="7"/>
      <c r="BN203" s="7"/>
      <c r="BP203" s="7"/>
      <c r="BR203" s="7"/>
      <c r="BT203" s="7"/>
      <c r="BV203" s="7"/>
      <c r="BX203" s="7"/>
      <c r="BZ203" s="7"/>
      <c r="CB203" s="7"/>
      <c r="CD203" s="7"/>
      <c r="CF203" s="7"/>
      <c r="CH203" s="7"/>
      <c r="CJ203" s="7"/>
      <c r="CL203" s="7"/>
      <c r="CM203" s="7"/>
      <c r="CO203" s="7"/>
      <c r="CQ203" s="7"/>
      <c r="CS203" s="7"/>
      <c r="CU203" s="7"/>
      <c r="CW203" s="7"/>
      <c r="CY203" s="7"/>
      <c r="DA203" s="7"/>
      <c r="DC203" s="7"/>
      <c r="DE203" s="7"/>
      <c r="DG203" s="7"/>
      <c r="DI203" s="7"/>
      <c r="DK203" s="7"/>
      <c r="DL203" s="7"/>
      <c r="DM203" s="7"/>
      <c r="DN203" s="7"/>
      <c r="DP203" s="7"/>
      <c r="DR203" s="7"/>
      <c r="DT203" s="7"/>
      <c r="DV203" s="7"/>
      <c r="DX203" s="7"/>
      <c r="DY203" s="7"/>
      <c r="EA203" s="7"/>
      <c r="EC203" s="7"/>
      <c r="EE203" s="7"/>
      <c r="EG203" s="7"/>
      <c r="EI203" s="7"/>
      <c r="EK203" s="7"/>
      <c r="EM203" s="7"/>
      <c r="EO203" s="7"/>
      <c r="EQ203" s="7"/>
      <c r="ES203" s="7"/>
      <c r="EU203" s="7"/>
      <c r="EY203" s="7"/>
      <c r="FA203" s="7"/>
      <c r="FB203" s="7"/>
      <c r="FD203" s="7"/>
      <c r="FE203" s="7"/>
      <c r="FG203" s="7"/>
      <c r="FI203" s="7"/>
      <c r="FJ203" s="7"/>
      <c r="FL203" s="7"/>
      <c r="FN203" s="7"/>
      <c r="FP203" s="7"/>
      <c r="FR203" s="7"/>
      <c r="FT203" s="7"/>
      <c r="FV203" s="7"/>
      <c r="FX203" s="7"/>
      <c r="FZ203" s="7"/>
      <c r="GB203" s="7"/>
    </row>
    <row r="204" spans="5:184" s="166" customFormat="1" x14ac:dyDescent="0.2">
      <c r="E204" s="7"/>
      <c r="G204" s="7"/>
      <c r="I204" s="7"/>
      <c r="K204" s="7"/>
      <c r="M204" s="7"/>
      <c r="N204" s="7"/>
      <c r="P204" s="7"/>
      <c r="R204" s="7"/>
      <c r="T204" s="7"/>
      <c r="V204" s="7"/>
      <c r="X204" s="7"/>
      <c r="Z204" s="7"/>
      <c r="AB204" s="7"/>
      <c r="AD204" s="7"/>
      <c r="AF204" s="7"/>
      <c r="AH204" s="7"/>
      <c r="AJ204" s="7"/>
      <c r="AL204" s="7"/>
      <c r="AN204" s="7"/>
      <c r="AO204" s="7"/>
      <c r="AQ204" s="7"/>
      <c r="AR204" s="7"/>
      <c r="AS204" s="7"/>
      <c r="AT204" s="7"/>
      <c r="AU204" s="7"/>
      <c r="AV204" s="7"/>
      <c r="AW204" s="7"/>
      <c r="AX204" s="7"/>
      <c r="AZ204" s="7"/>
      <c r="BB204" s="7"/>
      <c r="BC204" s="7"/>
      <c r="BD204" s="7"/>
      <c r="BF204" s="7"/>
      <c r="BH204" s="7"/>
      <c r="BJ204" s="7"/>
      <c r="BL204" s="7"/>
      <c r="BN204" s="7"/>
      <c r="BP204" s="7"/>
      <c r="BR204" s="7"/>
      <c r="BT204" s="7"/>
      <c r="BV204" s="7"/>
      <c r="BX204" s="7"/>
      <c r="BZ204" s="7"/>
      <c r="CB204" s="7"/>
      <c r="CD204" s="7"/>
      <c r="CF204" s="7"/>
      <c r="CH204" s="7"/>
      <c r="CJ204" s="7"/>
      <c r="CL204" s="7"/>
      <c r="CM204" s="7"/>
      <c r="CO204" s="7"/>
      <c r="CQ204" s="7"/>
      <c r="CS204" s="7"/>
      <c r="CU204" s="7"/>
      <c r="CW204" s="7"/>
      <c r="CY204" s="7"/>
      <c r="DA204" s="7"/>
      <c r="DC204" s="7"/>
      <c r="DE204" s="7"/>
      <c r="DG204" s="7"/>
      <c r="DI204" s="7"/>
      <c r="DK204" s="7"/>
      <c r="DL204" s="7"/>
      <c r="DM204" s="7"/>
      <c r="DN204" s="7"/>
      <c r="DP204" s="7"/>
      <c r="DR204" s="7"/>
      <c r="DT204" s="7"/>
      <c r="DV204" s="7"/>
      <c r="DX204" s="7"/>
      <c r="DY204" s="7"/>
      <c r="EA204" s="7"/>
      <c r="EC204" s="7"/>
      <c r="EE204" s="7"/>
      <c r="EG204" s="7"/>
      <c r="EI204" s="7"/>
      <c r="EK204" s="7"/>
      <c r="EM204" s="7"/>
      <c r="EO204" s="7"/>
      <c r="EQ204" s="7"/>
      <c r="ES204" s="7"/>
      <c r="EU204" s="7"/>
      <c r="EY204" s="7"/>
      <c r="FA204" s="7"/>
      <c r="FB204" s="7"/>
      <c r="FD204" s="7"/>
      <c r="FE204" s="7"/>
      <c r="FG204" s="7"/>
      <c r="FI204" s="7"/>
      <c r="FJ204" s="7"/>
      <c r="FL204" s="7"/>
      <c r="FN204" s="7"/>
      <c r="FP204" s="7"/>
      <c r="FR204" s="7"/>
      <c r="FT204" s="7"/>
      <c r="FV204" s="7"/>
      <c r="FX204" s="7"/>
      <c r="FZ204" s="7"/>
      <c r="GB204" s="7"/>
    </row>
    <row r="205" spans="5:184" s="166" customFormat="1" x14ac:dyDescent="0.2">
      <c r="E205" s="7"/>
      <c r="G205" s="7"/>
      <c r="I205" s="7"/>
      <c r="K205" s="7"/>
      <c r="M205" s="7"/>
      <c r="N205" s="7"/>
      <c r="P205" s="7"/>
      <c r="R205" s="7"/>
      <c r="T205" s="7"/>
      <c r="V205" s="7"/>
      <c r="X205" s="7"/>
      <c r="Z205" s="7"/>
      <c r="AB205" s="7"/>
      <c r="AD205" s="7"/>
      <c r="AF205" s="7"/>
      <c r="AH205" s="7"/>
      <c r="AJ205" s="7"/>
      <c r="AL205" s="7"/>
      <c r="AN205" s="7"/>
      <c r="AO205" s="7"/>
      <c r="AQ205" s="7"/>
      <c r="AR205" s="7"/>
      <c r="AS205" s="7"/>
      <c r="AT205" s="7"/>
      <c r="AU205" s="7"/>
      <c r="AV205" s="7"/>
      <c r="AW205" s="7"/>
      <c r="AX205" s="7"/>
      <c r="AZ205" s="7"/>
      <c r="BB205" s="7"/>
      <c r="BC205" s="7"/>
      <c r="BD205" s="7"/>
      <c r="BF205" s="7"/>
      <c r="BH205" s="7"/>
      <c r="BJ205" s="7"/>
      <c r="BL205" s="7"/>
      <c r="BN205" s="7"/>
      <c r="BP205" s="7"/>
      <c r="BR205" s="7"/>
      <c r="BT205" s="7"/>
      <c r="BV205" s="7"/>
      <c r="BX205" s="7"/>
      <c r="BZ205" s="7"/>
      <c r="CB205" s="7"/>
      <c r="CD205" s="7"/>
      <c r="CF205" s="7"/>
      <c r="CH205" s="7"/>
      <c r="CJ205" s="7"/>
      <c r="CL205" s="7"/>
      <c r="CM205" s="7"/>
      <c r="CO205" s="7"/>
      <c r="CQ205" s="7"/>
      <c r="CS205" s="7"/>
      <c r="CU205" s="7"/>
      <c r="CW205" s="7"/>
      <c r="CY205" s="7"/>
      <c r="DA205" s="7"/>
      <c r="DC205" s="7"/>
      <c r="DE205" s="7"/>
      <c r="DG205" s="7"/>
      <c r="DI205" s="7"/>
      <c r="DK205" s="7"/>
      <c r="DL205" s="7"/>
      <c r="DM205" s="7"/>
      <c r="DN205" s="7"/>
      <c r="DP205" s="7"/>
      <c r="DR205" s="7"/>
      <c r="DT205" s="7"/>
      <c r="DV205" s="7"/>
      <c r="DX205" s="7"/>
      <c r="DY205" s="7"/>
      <c r="EA205" s="7"/>
      <c r="EC205" s="7"/>
      <c r="EE205" s="7"/>
      <c r="EG205" s="7"/>
      <c r="EI205" s="7"/>
      <c r="EK205" s="7"/>
      <c r="EM205" s="7"/>
      <c r="EO205" s="7"/>
      <c r="EQ205" s="7"/>
      <c r="ES205" s="7"/>
      <c r="EU205" s="7"/>
      <c r="EY205" s="7"/>
      <c r="FA205" s="7"/>
      <c r="FB205" s="7"/>
      <c r="FD205" s="7"/>
      <c r="FE205" s="7"/>
      <c r="FG205" s="7"/>
      <c r="FI205" s="7"/>
      <c r="FJ205" s="7"/>
      <c r="FL205" s="7"/>
      <c r="FN205" s="7"/>
      <c r="FP205" s="7"/>
      <c r="FR205" s="7"/>
      <c r="FT205" s="7"/>
      <c r="FV205" s="7"/>
      <c r="FX205" s="7"/>
      <c r="FZ205" s="7"/>
      <c r="GB205" s="7"/>
    </row>
    <row r="206" spans="5:184" s="166" customFormat="1" x14ac:dyDescent="0.2">
      <c r="E206" s="7"/>
      <c r="G206" s="7"/>
      <c r="I206" s="7"/>
      <c r="K206" s="7"/>
      <c r="M206" s="7"/>
      <c r="N206" s="7"/>
      <c r="P206" s="7"/>
      <c r="R206" s="7"/>
      <c r="T206" s="7"/>
      <c r="V206" s="7"/>
      <c r="X206" s="7"/>
      <c r="Z206" s="7"/>
      <c r="AB206" s="7"/>
      <c r="AD206" s="7"/>
      <c r="AF206" s="7"/>
      <c r="AH206" s="7"/>
      <c r="AJ206" s="7"/>
      <c r="AL206" s="7"/>
      <c r="AN206" s="7"/>
      <c r="AO206" s="7"/>
      <c r="AQ206" s="7"/>
      <c r="AR206" s="7"/>
      <c r="AS206" s="7"/>
      <c r="AT206" s="7"/>
      <c r="AU206" s="7"/>
      <c r="AV206" s="7"/>
      <c r="AW206" s="7"/>
      <c r="AX206" s="7"/>
      <c r="AZ206" s="7"/>
      <c r="BB206" s="7"/>
      <c r="BC206" s="7"/>
      <c r="BD206" s="7"/>
      <c r="BF206" s="7"/>
      <c r="BH206" s="7"/>
      <c r="BJ206" s="7"/>
      <c r="BL206" s="7"/>
      <c r="BN206" s="7"/>
      <c r="BP206" s="7"/>
      <c r="BR206" s="7"/>
      <c r="BT206" s="7"/>
      <c r="BV206" s="7"/>
      <c r="BX206" s="7"/>
      <c r="BZ206" s="7"/>
      <c r="CB206" s="7"/>
      <c r="CD206" s="7"/>
      <c r="CF206" s="7"/>
      <c r="CH206" s="7"/>
      <c r="CJ206" s="7"/>
      <c r="CL206" s="7"/>
      <c r="CM206" s="7"/>
      <c r="CO206" s="7"/>
      <c r="CQ206" s="7"/>
      <c r="CS206" s="7"/>
      <c r="CU206" s="7"/>
      <c r="CW206" s="7"/>
      <c r="CY206" s="7"/>
      <c r="DA206" s="7"/>
      <c r="DC206" s="7"/>
      <c r="DE206" s="7"/>
      <c r="DG206" s="7"/>
      <c r="DI206" s="7"/>
      <c r="DK206" s="7"/>
      <c r="DL206" s="7"/>
      <c r="DM206" s="7"/>
      <c r="DN206" s="7"/>
      <c r="DP206" s="7"/>
      <c r="DR206" s="7"/>
      <c r="DT206" s="7"/>
      <c r="DV206" s="7"/>
      <c r="DX206" s="7"/>
      <c r="DY206" s="7"/>
      <c r="EA206" s="7"/>
      <c r="EC206" s="7"/>
      <c r="EE206" s="7"/>
      <c r="EG206" s="7"/>
      <c r="EI206" s="7"/>
      <c r="EK206" s="7"/>
      <c r="EM206" s="7"/>
      <c r="EO206" s="7"/>
      <c r="EQ206" s="7"/>
      <c r="ES206" s="7"/>
      <c r="EU206" s="7"/>
      <c r="EY206" s="7"/>
      <c r="FA206" s="7"/>
      <c r="FB206" s="7"/>
      <c r="FD206" s="7"/>
      <c r="FE206" s="7"/>
      <c r="FG206" s="7"/>
      <c r="FI206" s="7"/>
      <c r="FJ206" s="7"/>
      <c r="FL206" s="7"/>
      <c r="FN206" s="7"/>
      <c r="FP206" s="7"/>
      <c r="FR206" s="7"/>
      <c r="FT206" s="7"/>
      <c r="FV206" s="7"/>
      <c r="FX206" s="7"/>
      <c r="FZ206" s="7"/>
      <c r="GB206" s="7"/>
    </row>
    <row r="207" spans="5:184" s="166" customFormat="1" x14ac:dyDescent="0.2">
      <c r="E207" s="7"/>
      <c r="G207" s="7"/>
      <c r="I207" s="7"/>
      <c r="K207" s="7"/>
      <c r="M207" s="7"/>
      <c r="N207" s="7"/>
      <c r="P207" s="7"/>
      <c r="R207" s="7"/>
      <c r="T207" s="7"/>
      <c r="V207" s="7"/>
      <c r="X207" s="7"/>
      <c r="Z207" s="7"/>
      <c r="AB207" s="7"/>
      <c r="AD207" s="7"/>
      <c r="AF207" s="7"/>
      <c r="AH207" s="7"/>
      <c r="AJ207" s="7"/>
      <c r="AL207" s="7"/>
      <c r="AN207" s="7"/>
      <c r="AO207" s="7"/>
      <c r="AQ207" s="7"/>
      <c r="AR207" s="7"/>
      <c r="AS207" s="7"/>
      <c r="AT207" s="7"/>
      <c r="AU207" s="7"/>
      <c r="AV207" s="7"/>
      <c r="AW207" s="7"/>
      <c r="AX207" s="7"/>
      <c r="AZ207" s="7"/>
      <c r="BB207" s="7"/>
      <c r="BC207" s="7"/>
      <c r="BD207" s="7"/>
      <c r="BF207" s="7"/>
      <c r="BH207" s="7"/>
      <c r="BJ207" s="7"/>
      <c r="BL207" s="7"/>
      <c r="BN207" s="7"/>
      <c r="BP207" s="7"/>
      <c r="BR207" s="7"/>
      <c r="BT207" s="7"/>
      <c r="BV207" s="7"/>
      <c r="BX207" s="7"/>
      <c r="BZ207" s="7"/>
      <c r="CB207" s="7"/>
      <c r="CD207" s="7"/>
      <c r="CF207" s="7"/>
      <c r="CH207" s="7"/>
      <c r="CJ207" s="7"/>
      <c r="CL207" s="7"/>
      <c r="CM207" s="7"/>
      <c r="CO207" s="7"/>
      <c r="CQ207" s="7"/>
      <c r="CS207" s="7"/>
      <c r="CU207" s="7"/>
      <c r="CW207" s="7"/>
      <c r="CY207" s="7"/>
      <c r="DA207" s="7"/>
      <c r="DC207" s="7"/>
      <c r="DE207" s="7"/>
      <c r="DG207" s="7"/>
      <c r="DI207" s="7"/>
      <c r="DK207" s="7"/>
      <c r="DL207" s="7"/>
      <c r="DM207" s="7"/>
      <c r="DN207" s="7"/>
      <c r="DP207" s="7"/>
      <c r="DR207" s="7"/>
      <c r="DT207" s="7"/>
      <c r="DV207" s="7"/>
      <c r="DX207" s="7"/>
      <c r="DY207" s="7"/>
      <c r="EA207" s="7"/>
      <c r="EC207" s="7"/>
      <c r="EE207" s="7"/>
      <c r="EG207" s="7"/>
      <c r="EI207" s="7"/>
      <c r="EK207" s="7"/>
      <c r="EM207" s="7"/>
      <c r="EO207" s="7"/>
      <c r="EQ207" s="7"/>
      <c r="ES207" s="7"/>
      <c r="EU207" s="7"/>
      <c r="EY207" s="7"/>
      <c r="FA207" s="7"/>
      <c r="FB207" s="7"/>
      <c r="FD207" s="7"/>
      <c r="FE207" s="7"/>
      <c r="FG207" s="7"/>
      <c r="FI207" s="7"/>
      <c r="FJ207" s="7"/>
      <c r="FL207" s="7"/>
      <c r="FN207" s="7"/>
      <c r="FP207" s="7"/>
      <c r="FR207" s="7"/>
      <c r="FT207" s="7"/>
      <c r="FV207" s="7"/>
      <c r="FX207" s="7"/>
      <c r="FZ207" s="7"/>
      <c r="GB207" s="7"/>
    </row>
    <row r="208" spans="5:184" s="166" customFormat="1" x14ac:dyDescent="0.2">
      <c r="E208" s="7"/>
      <c r="G208" s="7"/>
      <c r="I208" s="7"/>
      <c r="K208" s="7"/>
      <c r="M208" s="7"/>
      <c r="N208" s="7"/>
      <c r="P208" s="7"/>
      <c r="R208" s="7"/>
      <c r="T208" s="7"/>
      <c r="V208" s="7"/>
      <c r="X208" s="7"/>
      <c r="Z208" s="7"/>
      <c r="AB208" s="7"/>
      <c r="AD208" s="7"/>
      <c r="AF208" s="7"/>
      <c r="AH208" s="7"/>
      <c r="AJ208" s="7"/>
      <c r="AL208" s="7"/>
      <c r="AN208" s="7"/>
      <c r="AO208" s="7"/>
      <c r="AQ208" s="7"/>
      <c r="AR208" s="7"/>
      <c r="AS208" s="7"/>
      <c r="AT208" s="7"/>
      <c r="AU208" s="7"/>
      <c r="AV208" s="7"/>
      <c r="AW208" s="7"/>
      <c r="AX208" s="7"/>
      <c r="AZ208" s="7"/>
      <c r="BB208" s="7"/>
      <c r="BC208" s="7"/>
      <c r="BD208" s="7"/>
      <c r="BF208" s="7"/>
      <c r="BH208" s="7"/>
      <c r="BJ208" s="7"/>
      <c r="BL208" s="7"/>
      <c r="BN208" s="7"/>
      <c r="BP208" s="7"/>
      <c r="BR208" s="7"/>
      <c r="BT208" s="7"/>
      <c r="BV208" s="7"/>
      <c r="BX208" s="7"/>
      <c r="BZ208" s="7"/>
      <c r="CB208" s="7"/>
      <c r="CD208" s="7"/>
      <c r="CF208" s="7"/>
      <c r="CH208" s="7"/>
      <c r="CJ208" s="7"/>
      <c r="CL208" s="7"/>
      <c r="CM208" s="7"/>
      <c r="CO208" s="7"/>
      <c r="CQ208" s="7"/>
      <c r="CS208" s="7"/>
      <c r="CU208" s="7"/>
      <c r="CW208" s="7"/>
      <c r="CY208" s="7"/>
      <c r="DA208" s="7"/>
      <c r="DC208" s="7"/>
      <c r="DE208" s="7"/>
      <c r="DG208" s="7"/>
      <c r="DI208" s="7"/>
      <c r="DK208" s="7"/>
      <c r="DL208" s="7"/>
      <c r="DM208" s="7"/>
      <c r="DN208" s="7"/>
      <c r="DP208" s="7"/>
      <c r="DR208" s="7"/>
      <c r="DT208" s="7"/>
      <c r="DV208" s="7"/>
      <c r="DX208" s="7"/>
      <c r="DY208" s="7"/>
      <c r="EA208" s="7"/>
      <c r="EC208" s="7"/>
      <c r="EE208" s="7"/>
      <c r="EG208" s="7"/>
      <c r="EI208" s="7"/>
      <c r="EK208" s="7"/>
      <c r="EM208" s="7"/>
      <c r="EO208" s="7"/>
      <c r="EQ208" s="7"/>
      <c r="ES208" s="7"/>
      <c r="EU208" s="7"/>
      <c r="EY208" s="7"/>
      <c r="FA208" s="7"/>
      <c r="FB208" s="7"/>
      <c r="FD208" s="7"/>
      <c r="FE208" s="7"/>
      <c r="FG208" s="7"/>
      <c r="FI208" s="7"/>
      <c r="FJ208" s="7"/>
      <c r="FL208" s="7"/>
      <c r="FN208" s="7"/>
      <c r="FP208" s="7"/>
      <c r="FR208" s="7"/>
      <c r="FT208" s="7"/>
      <c r="FV208" s="7"/>
      <c r="FX208" s="7"/>
      <c r="FZ208" s="7"/>
      <c r="GB208" s="7"/>
    </row>
    <row r="209" spans="5:184" s="166" customFormat="1" x14ac:dyDescent="0.2">
      <c r="E209" s="7"/>
      <c r="G209" s="7"/>
      <c r="I209" s="7"/>
      <c r="K209" s="7"/>
      <c r="M209" s="7"/>
      <c r="N209" s="7"/>
      <c r="P209" s="7"/>
      <c r="R209" s="7"/>
      <c r="T209" s="7"/>
      <c r="V209" s="7"/>
      <c r="X209" s="7"/>
      <c r="Z209" s="7"/>
      <c r="AB209" s="7"/>
      <c r="AD209" s="7"/>
      <c r="AF209" s="7"/>
      <c r="AH209" s="7"/>
      <c r="AJ209" s="7"/>
      <c r="AL209" s="7"/>
      <c r="AN209" s="7"/>
      <c r="AO209" s="7"/>
      <c r="AQ209" s="7"/>
      <c r="AR209" s="7"/>
      <c r="AS209" s="7"/>
      <c r="AT209" s="7"/>
      <c r="AU209" s="7"/>
      <c r="AV209" s="7"/>
      <c r="AW209" s="7"/>
      <c r="AX209" s="7"/>
      <c r="AZ209" s="7"/>
      <c r="BB209" s="7"/>
      <c r="BC209" s="7"/>
      <c r="BD209" s="7"/>
      <c r="BF209" s="7"/>
      <c r="BH209" s="7"/>
      <c r="BJ209" s="7"/>
      <c r="BL209" s="7"/>
      <c r="BN209" s="7"/>
      <c r="BP209" s="7"/>
      <c r="BR209" s="7"/>
      <c r="BT209" s="7"/>
      <c r="BV209" s="7"/>
      <c r="BX209" s="7"/>
      <c r="BZ209" s="7"/>
      <c r="CB209" s="7"/>
      <c r="CD209" s="7"/>
      <c r="CF209" s="7"/>
      <c r="CH209" s="7"/>
      <c r="CJ209" s="7"/>
      <c r="CL209" s="7"/>
      <c r="CM209" s="7"/>
      <c r="CO209" s="7"/>
      <c r="CQ209" s="7"/>
      <c r="CS209" s="7"/>
      <c r="CU209" s="7"/>
      <c r="CW209" s="7"/>
      <c r="CY209" s="7"/>
      <c r="DA209" s="7"/>
      <c r="DC209" s="7"/>
      <c r="DE209" s="7"/>
      <c r="DG209" s="7"/>
      <c r="DI209" s="7"/>
      <c r="DK209" s="7"/>
      <c r="DL209" s="7"/>
      <c r="DM209" s="7"/>
      <c r="DN209" s="7"/>
      <c r="DP209" s="7"/>
      <c r="DR209" s="7"/>
      <c r="DT209" s="7"/>
      <c r="DV209" s="7"/>
      <c r="DX209" s="7"/>
      <c r="DY209" s="7"/>
      <c r="EA209" s="7"/>
      <c r="EC209" s="7"/>
      <c r="EE209" s="7"/>
      <c r="EG209" s="7"/>
      <c r="EI209" s="7"/>
      <c r="EK209" s="7"/>
      <c r="EM209" s="7"/>
      <c r="EO209" s="7"/>
      <c r="EQ209" s="7"/>
      <c r="ES209" s="7"/>
      <c r="EU209" s="7"/>
      <c r="EY209" s="7"/>
      <c r="FA209" s="7"/>
      <c r="FB209" s="7"/>
      <c r="FD209" s="7"/>
      <c r="FE209" s="7"/>
      <c r="FG209" s="7"/>
      <c r="FI209" s="7"/>
      <c r="FJ209" s="7"/>
      <c r="FL209" s="7"/>
      <c r="FN209" s="7"/>
      <c r="FP209" s="7"/>
      <c r="FR209" s="7"/>
      <c r="FT209" s="7"/>
      <c r="FV209" s="7"/>
      <c r="FX209" s="7"/>
      <c r="FZ209" s="7"/>
      <c r="GB209" s="7"/>
    </row>
    <row r="210" spans="5:184" s="166" customFormat="1" x14ac:dyDescent="0.2">
      <c r="E210" s="7"/>
      <c r="G210" s="7"/>
      <c r="I210" s="7"/>
      <c r="K210" s="7"/>
      <c r="M210" s="7"/>
      <c r="N210" s="7"/>
      <c r="P210" s="7"/>
      <c r="R210" s="7"/>
      <c r="T210" s="7"/>
      <c r="V210" s="7"/>
      <c r="X210" s="7"/>
      <c r="Z210" s="7"/>
      <c r="AB210" s="7"/>
      <c r="AD210" s="7"/>
      <c r="AF210" s="7"/>
      <c r="AH210" s="7"/>
      <c r="AJ210" s="7"/>
      <c r="AL210" s="7"/>
      <c r="AN210" s="7"/>
      <c r="AO210" s="7"/>
      <c r="AQ210" s="7"/>
      <c r="AR210" s="7"/>
      <c r="AS210" s="7"/>
      <c r="AT210" s="7"/>
      <c r="AU210" s="7"/>
      <c r="AV210" s="7"/>
      <c r="AW210" s="7"/>
      <c r="AX210" s="7"/>
      <c r="AZ210" s="7"/>
      <c r="BB210" s="7"/>
      <c r="BC210" s="7"/>
      <c r="BD210" s="7"/>
      <c r="BF210" s="7"/>
      <c r="BH210" s="7"/>
      <c r="BJ210" s="7"/>
      <c r="BL210" s="7"/>
      <c r="BN210" s="7"/>
      <c r="BP210" s="7"/>
      <c r="BR210" s="7"/>
      <c r="BT210" s="7"/>
      <c r="BV210" s="7"/>
      <c r="BX210" s="7"/>
      <c r="BZ210" s="7"/>
      <c r="CB210" s="7"/>
      <c r="CD210" s="7"/>
      <c r="CF210" s="7"/>
      <c r="CH210" s="7"/>
      <c r="CJ210" s="7"/>
      <c r="CL210" s="7"/>
      <c r="CM210" s="7"/>
      <c r="CO210" s="7"/>
      <c r="CQ210" s="7"/>
      <c r="CS210" s="7"/>
      <c r="CU210" s="7"/>
      <c r="CW210" s="7"/>
      <c r="CY210" s="7"/>
      <c r="DA210" s="7"/>
      <c r="DC210" s="7"/>
      <c r="DE210" s="7"/>
      <c r="DG210" s="7"/>
      <c r="DI210" s="7"/>
      <c r="DK210" s="7"/>
      <c r="DL210" s="7"/>
      <c r="DM210" s="7"/>
      <c r="DN210" s="7"/>
      <c r="DP210" s="7"/>
      <c r="DR210" s="7"/>
      <c r="DT210" s="7"/>
      <c r="DV210" s="7"/>
      <c r="DX210" s="7"/>
      <c r="DY210" s="7"/>
      <c r="EA210" s="7"/>
      <c r="EC210" s="7"/>
      <c r="EE210" s="7"/>
      <c r="EG210" s="7"/>
      <c r="EI210" s="7"/>
      <c r="EK210" s="7"/>
      <c r="EM210" s="7"/>
      <c r="EO210" s="7"/>
      <c r="EQ210" s="7"/>
      <c r="ES210" s="7"/>
      <c r="EU210" s="7"/>
      <c r="EY210" s="7"/>
      <c r="FA210" s="7"/>
      <c r="FB210" s="7"/>
      <c r="FD210" s="7"/>
      <c r="FE210" s="7"/>
      <c r="FG210" s="7"/>
      <c r="FI210" s="7"/>
      <c r="FJ210" s="7"/>
      <c r="FL210" s="7"/>
      <c r="FN210" s="7"/>
      <c r="FP210" s="7"/>
      <c r="FR210" s="7"/>
      <c r="FT210" s="7"/>
      <c r="FV210" s="7"/>
      <c r="FX210" s="7"/>
      <c r="FZ210" s="7"/>
      <c r="GB210" s="7"/>
    </row>
    <row r="211" spans="5:184" s="166" customFormat="1" x14ac:dyDescent="0.2">
      <c r="E211" s="7"/>
      <c r="G211" s="7"/>
      <c r="I211" s="7"/>
      <c r="K211" s="7"/>
      <c r="M211" s="7"/>
      <c r="N211" s="7"/>
      <c r="P211" s="7"/>
      <c r="R211" s="7"/>
      <c r="T211" s="7"/>
      <c r="V211" s="7"/>
      <c r="X211" s="7"/>
      <c r="Z211" s="7"/>
      <c r="AB211" s="7"/>
      <c r="AD211" s="7"/>
      <c r="AF211" s="7"/>
      <c r="AH211" s="7"/>
      <c r="AJ211" s="7"/>
      <c r="AL211" s="7"/>
      <c r="AN211" s="7"/>
      <c r="AO211" s="7"/>
      <c r="AQ211" s="7"/>
      <c r="AR211" s="7"/>
      <c r="AS211" s="7"/>
      <c r="AT211" s="7"/>
      <c r="AU211" s="7"/>
      <c r="AV211" s="7"/>
      <c r="AW211" s="7"/>
      <c r="AX211" s="7"/>
      <c r="AZ211" s="7"/>
      <c r="BB211" s="7"/>
      <c r="BC211" s="7"/>
      <c r="BD211" s="7"/>
      <c r="BF211" s="7"/>
      <c r="BH211" s="7"/>
      <c r="BJ211" s="7"/>
      <c r="BL211" s="7"/>
      <c r="BN211" s="7"/>
      <c r="BP211" s="7"/>
      <c r="BR211" s="7"/>
      <c r="BT211" s="7"/>
      <c r="BV211" s="7"/>
      <c r="BX211" s="7"/>
      <c r="BZ211" s="7"/>
      <c r="CB211" s="7"/>
      <c r="CD211" s="7"/>
      <c r="CF211" s="7"/>
      <c r="CH211" s="7"/>
      <c r="CJ211" s="7"/>
      <c r="CL211" s="7"/>
      <c r="CM211" s="7"/>
      <c r="CO211" s="7"/>
      <c r="CQ211" s="7"/>
      <c r="CS211" s="7"/>
      <c r="CU211" s="7"/>
      <c r="CW211" s="7"/>
      <c r="CY211" s="7"/>
      <c r="DA211" s="7"/>
      <c r="DC211" s="7"/>
      <c r="DE211" s="7"/>
      <c r="DG211" s="7"/>
      <c r="DI211" s="7"/>
      <c r="DK211" s="7"/>
      <c r="DL211" s="7"/>
      <c r="DM211" s="7"/>
      <c r="DN211" s="7"/>
      <c r="DP211" s="7"/>
      <c r="DR211" s="7"/>
      <c r="DT211" s="7"/>
      <c r="DV211" s="7"/>
      <c r="DX211" s="7"/>
      <c r="DY211" s="7"/>
      <c r="EA211" s="7"/>
      <c r="EC211" s="7"/>
      <c r="EE211" s="7"/>
      <c r="EG211" s="7"/>
      <c r="EI211" s="7"/>
      <c r="EK211" s="7"/>
      <c r="EM211" s="7"/>
      <c r="EO211" s="7"/>
      <c r="EQ211" s="7"/>
      <c r="ES211" s="7"/>
      <c r="EU211" s="7"/>
      <c r="EY211" s="7"/>
      <c r="FA211" s="7"/>
      <c r="FB211" s="7"/>
      <c r="FD211" s="7"/>
      <c r="FE211" s="7"/>
      <c r="FG211" s="7"/>
      <c r="FI211" s="7"/>
      <c r="FJ211" s="7"/>
      <c r="FL211" s="7"/>
      <c r="FN211" s="7"/>
      <c r="FP211" s="7"/>
      <c r="FR211" s="7"/>
      <c r="FT211" s="7"/>
      <c r="FV211" s="7"/>
      <c r="FX211" s="7"/>
      <c r="FZ211" s="7"/>
      <c r="GB211" s="7"/>
    </row>
    <row r="212" spans="5:184" s="166" customFormat="1" x14ac:dyDescent="0.2">
      <c r="E212" s="7"/>
      <c r="G212" s="7"/>
      <c r="I212" s="7"/>
      <c r="K212" s="7"/>
      <c r="M212" s="7"/>
      <c r="N212" s="7"/>
      <c r="P212" s="7"/>
      <c r="R212" s="7"/>
      <c r="T212" s="7"/>
      <c r="V212" s="7"/>
      <c r="X212" s="7"/>
      <c r="Z212" s="7"/>
      <c r="AB212" s="7"/>
      <c r="AD212" s="7"/>
      <c r="AF212" s="7"/>
      <c r="AH212" s="7"/>
      <c r="AJ212" s="7"/>
      <c r="AL212" s="7"/>
      <c r="AN212" s="7"/>
      <c r="AO212" s="7"/>
      <c r="AQ212" s="7"/>
      <c r="AR212" s="7"/>
      <c r="AS212" s="7"/>
      <c r="AT212" s="7"/>
      <c r="AU212" s="7"/>
      <c r="AV212" s="7"/>
      <c r="AW212" s="7"/>
      <c r="AX212" s="7"/>
      <c r="AZ212" s="7"/>
      <c r="BB212" s="7"/>
      <c r="BC212" s="7"/>
      <c r="BD212" s="7"/>
      <c r="BF212" s="7"/>
      <c r="BH212" s="7"/>
      <c r="BJ212" s="7"/>
      <c r="BL212" s="7"/>
      <c r="BN212" s="7"/>
      <c r="BP212" s="7"/>
      <c r="BR212" s="7"/>
      <c r="BT212" s="7"/>
      <c r="BV212" s="7"/>
      <c r="BX212" s="7"/>
      <c r="BZ212" s="7"/>
      <c r="CB212" s="7"/>
      <c r="CD212" s="7"/>
      <c r="CF212" s="7"/>
      <c r="CH212" s="7"/>
      <c r="CJ212" s="7"/>
      <c r="CL212" s="7"/>
      <c r="CM212" s="7"/>
      <c r="CO212" s="7"/>
      <c r="CQ212" s="7"/>
      <c r="CS212" s="7"/>
      <c r="CU212" s="7"/>
      <c r="CW212" s="7"/>
      <c r="CY212" s="7"/>
      <c r="DA212" s="7"/>
      <c r="DC212" s="7"/>
      <c r="DE212" s="7"/>
      <c r="DG212" s="7"/>
      <c r="DI212" s="7"/>
      <c r="DK212" s="7"/>
      <c r="DL212" s="7"/>
      <c r="DM212" s="7"/>
      <c r="DN212" s="7"/>
      <c r="DP212" s="7"/>
      <c r="DR212" s="7"/>
      <c r="DT212" s="7"/>
      <c r="DV212" s="7"/>
      <c r="DX212" s="7"/>
      <c r="DY212" s="7"/>
      <c r="EA212" s="7"/>
      <c r="EC212" s="7"/>
      <c r="EE212" s="7"/>
      <c r="EG212" s="7"/>
      <c r="EI212" s="7"/>
      <c r="EK212" s="7"/>
      <c r="EM212" s="7"/>
      <c r="EO212" s="7"/>
      <c r="EQ212" s="7"/>
      <c r="ES212" s="7"/>
      <c r="EU212" s="7"/>
      <c r="EY212" s="7"/>
      <c r="FA212" s="7"/>
      <c r="FB212" s="7"/>
      <c r="FD212" s="7"/>
      <c r="FE212" s="7"/>
      <c r="FG212" s="7"/>
      <c r="FI212" s="7"/>
      <c r="FJ212" s="7"/>
      <c r="FL212" s="7"/>
      <c r="FN212" s="7"/>
      <c r="FP212" s="7"/>
      <c r="FR212" s="7"/>
      <c r="FT212" s="7"/>
      <c r="FV212" s="7"/>
      <c r="FX212" s="7"/>
      <c r="FZ212" s="7"/>
      <c r="GB212" s="7"/>
    </row>
    <row r="213" spans="5:184" s="166" customFormat="1" x14ac:dyDescent="0.2">
      <c r="E213" s="7"/>
      <c r="G213" s="7"/>
      <c r="I213" s="7"/>
      <c r="K213" s="7"/>
      <c r="M213" s="7"/>
      <c r="N213" s="7"/>
      <c r="P213" s="7"/>
      <c r="R213" s="7"/>
      <c r="T213" s="7"/>
      <c r="V213" s="7"/>
      <c r="X213" s="7"/>
      <c r="Z213" s="7"/>
      <c r="AB213" s="7"/>
      <c r="AD213" s="7"/>
      <c r="AF213" s="7"/>
      <c r="AH213" s="7"/>
      <c r="AJ213" s="7"/>
      <c r="AL213" s="7"/>
      <c r="AN213" s="7"/>
      <c r="AO213" s="7"/>
      <c r="AQ213" s="7"/>
      <c r="AR213" s="7"/>
      <c r="AS213" s="7"/>
      <c r="AT213" s="7"/>
      <c r="AU213" s="7"/>
      <c r="AV213" s="7"/>
      <c r="AW213" s="7"/>
      <c r="AX213" s="7"/>
      <c r="AZ213" s="7"/>
      <c r="BB213" s="7"/>
      <c r="BC213" s="7"/>
      <c r="BD213" s="7"/>
      <c r="BF213" s="7"/>
      <c r="BH213" s="7"/>
      <c r="BJ213" s="7"/>
      <c r="BL213" s="7"/>
      <c r="BN213" s="7"/>
      <c r="BP213" s="7"/>
      <c r="BR213" s="7"/>
      <c r="BT213" s="7"/>
      <c r="BV213" s="7"/>
      <c r="BX213" s="7"/>
      <c r="BZ213" s="7"/>
      <c r="CB213" s="7"/>
      <c r="CD213" s="7"/>
      <c r="CF213" s="7"/>
      <c r="CH213" s="7"/>
      <c r="CJ213" s="7"/>
      <c r="CL213" s="7"/>
      <c r="CM213" s="7"/>
      <c r="CO213" s="7"/>
      <c r="CQ213" s="7"/>
      <c r="CS213" s="7"/>
      <c r="CU213" s="7"/>
      <c r="CW213" s="7"/>
      <c r="CY213" s="7"/>
      <c r="DA213" s="7"/>
      <c r="DC213" s="7"/>
      <c r="DE213" s="7"/>
      <c r="DG213" s="7"/>
      <c r="DI213" s="7"/>
      <c r="DK213" s="7"/>
      <c r="DL213" s="7"/>
      <c r="DM213" s="7"/>
      <c r="DN213" s="7"/>
      <c r="DP213" s="7"/>
      <c r="DR213" s="7"/>
      <c r="DT213" s="7"/>
      <c r="DV213" s="7"/>
      <c r="DX213" s="7"/>
      <c r="DY213" s="7"/>
      <c r="EA213" s="7"/>
      <c r="EC213" s="7"/>
      <c r="EE213" s="7"/>
      <c r="EG213" s="7"/>
      <c r="EI213" s="7"/>
      <c r="EK213" s="7"/>
      <c r="EM213" s="7"/>
      <c r="EO213" s="7"/>
      <c r="EQ213" s="7"/>
      <c r="ES213" s="7"/>
      <c r="EU213" s="7"/>
      <c r="EY213" s="7"/>
      <c r="FA213" s="7"/>
      <c r="FB213" s="7"/>
      <c r="FD213" s="7"/>
      <c r="FE213" s="7"/>
      <c r="FG213" s="7"/>
      <c r="FI213" s="7"/>
      <c r="FJ213" s="7"/>
      <c r="FL213" s="7"/>
      <c r="FN213" s="7"/>
      <c r="FP213" s="7"/>
      <c r="FR213" s="7"/>
      <c r="FT213" s="7"/>
      <c r="FV213" s="7"/>
      <c r="FX213" s="7"/>
      <c r="FZ213" s="7"/>
      <c r="GB213" s="7"/>
    </row>
    <row r="214" spans="5:184" s="166" customFormat="1" x14ac:dyDescent="0.2">
      <c r="E214" s="7"/>
      <c r="G214" s="7"/>
      <c r="I214" s="7"/>
      <c r="K214" s="7"/>
      <c r="M214" s="7"/>
      <c r="N214" s="7"/>
      <c r="P214" s="7"/>
      <c r="R214" s="7"/>
      <c r="T214" s="7"/>
      <c r="V214" s="7"/>
      <c r="X214" s="7"/>
      <c r="Z214" s="7"/>
      <c r="AB214" s="7"/>
      <c r="AD214" s="7"/>
      <c r="AF214" s="7"/>
      <c r="AH214" s="7"/>
      <c r="AJ214" s="7"/>
      <c r="AL214" s="7"/>
      <c r="AN214" s="7"/>
      <c r="AO214" s="7"/>
      <c r="AQ214" s="7"/>
      <c r="AR214" s="7"/>
      <c r="AS214" s="7"/>
      <c r="AT214" s="7"/>
      <c r="AU214" s="7"/>
      <c r="AV214" s="7"/>
      <c r="AW214" s="7"/>
      <c r="AX214" s="7"/>
      <c r="AZ214" s="7"/>
      <c r="BB214" s="7"/>
      <c r="BC214" s="7"/>
      <c r="BD214" s="7"/>
      <c r="BF214" s="7"/>
      <c r="BH214" s="7"/>
      <c r="BJ214" s="7"/>
      <c r="BL214" s="7"/>
      <c r="BN214" s="7"/>
      <c r="BP214" s="7"/>
      <c r="BR214" s="7"/>
      <c r="BT214" s="7"/>
      <c r="BV214" s="7"/>
      <c r="BX214" s="7"/>
      <c r="BZ214" s="7"/>
      <c r="CB214" s="7"/>
      <c r="CD214" s="7"/>
      <c r="CF214" s="7"/>
      <c r="CH214" s="7"/>
      <c r="CJ214" s="7"/>
      <c r="CL214" s="7"/>
      <c r="CM214" s="7"/>
      <c r="CO214" s="7"/>
      <c r="CQ214" s="7"/>
      <c r="CS214" s="7"/>
      <c r="CU214" s="7"/>
      <c r="CW214" s="7"/>
      <c r="CY214" s="7"/>
      <c r="DA214" s="7"/>
      <c r="DC214" s="7"/>
      <c r="DE214" s="7"/>
      <c r="DG214" s="7"/>
      <c r="DI214" s="7"/>
      <c r="DK214" s="7"/>
      <c r="DL214" s="7"/>
      <c r="DM214" s="7"/>
      <c r="DN214" s="7"/>
      <c r="DP214" s="7"/>
      <c r="DR214" s="7"/>
      <c r="DT214" s="7"/>
      <c r="DV214" s="7"/>
      <c r="DX214" s="7"/>
      <c r="DY214" s="7"/>
      <c r="EA214" s="7"/>
      <c r="EC214" s="7"/>
      <c r="EE214" s="7"/>
      <c r="EG214" s="7"/>
      <c r="EI214" s="7"/>
      <c r="EK214" s="7"/>
      <c r="EM214" s="7"/>
      <c r="EO214" s="7"/>
      <c r="EQ214" s="7"/>
      <c r="ES214" s="7"/>
      <c r="EU214" s="7"/>
      <c r="EY214" s="7"/>
      <c r="FA214" s="7"/>
      <c r="FB214" s="7"/>
      <c r="FD214" s="7"/>
      <c r="FE214" s="7"/>
      <c r="FG214" s="7"/>
      <c r="FI214" s="7"/>
      <c r="FJ214" s="7"/>
      <c r="FL214" s="7"/>
      <c r="FN214" s="7"/>
      <c r="FP214" s="7"/>
      <c r="FR214" s="7"/>
      <c r="FT214" s="7"/>
      <c r="FV214" s="7"/>
      <c r="FX214" s="7"/>
      <c r="FZ214" s="7"/>
      <c r="GB214" s="7"/>
    </row>
    <row r="215" spans="5:184" s="166" customFormat="1" x14ac:dyDescent="0.2">
      <c r="E215" s="7"/>
      <c r="G215" s="7"/>
      <c r="I215" s="7"/>
      <c r="K215" s="7"/>
      <c r="M215" s="7"/>
      <c r="N215" s="7"/>
      <c r="P215" s="7"/>
      <c r="R215" s="7"/>
      <c r="T215" s="7"/>
      <c r="V215" s="7"/>
      <c r="X215" s="7"/>
      <c r="Z215" s="7"/>
      <c r="AB215" s="7"/>
      <c r="AD215" s="7"/>
      <c r="AF215" s="7"/>
      <c r="AH215" s="7"/>
      <c r="AJ215" s="7"/>
      <c r="AL215" s="7"/>
      <c r="AN215" s="7"/>
      <c r="AO215" s="7"/>
      <c r="AQ215" s="7"/>
      <c r="AR215" s="7"/>
      <c r="AS215" s="7"/>
      <c r="AT215" s="7"/>
      <c r="AU215" s="7"/>
      <c r="AV215" s="7"/>
      <c r="AW215" s="7"/>
      <c r="AX215" s="7"/>
      <c r="AZ215" s="7"/>
      <c r="BB215" s="7"/>
      <c r="BC215" s="7"/>
      <c r="BD215" s="7"/>
      <c r="BF215" s="7"/>
      <c r="BH215" s="7"/>
      <c r="BJ215" s="7"/>
      <c r="BL215" s="7"/>
      <c r="BN215" s="7"/>
      <c r="BP215" s="7"/>
      <c r="BR215" s="7"/>
      <c r="BT215" s="7"/>
      <c r="BV215" s="7"/>
      <c r="BX215" s="7"/>
      <c r="BZ215" s="7"/>
      <c r="CB215" s="7"/>
      <c r="CD215" s="7"/>
      <c r="CF215" s="7"/>
      <c r="CH215" s="7"/>
      <c r="CJ215" s="7"/>
      <c r="CL215" s="7"/>
      <c r="CM215" s="7"/>
      <c r="CO215" s="7"/>
      <c r="CQ215" s="7"/>
      <c r="CS215" s="7"/>
      <c r="CU215" s="7"/>
      <c r="CW215" s="7"/>
      <c r="CY215" s="7"/>
      <c r="DA215" s="7"/>
      <c r="DC215" s="7"/>
      <c r="DE215" s="7"/>
      <c r="DG215" s="7"/>
      <c r="DI215" s="7"/>
      <c r="DK215" s="7"/>
      <c r="DL215" s="7"/>
      <c r="DM215" s="7"/>
      <c r="DN215" s="7"/>
      <c r="DP215" s="7"/>
      <c r="DR215" s="7"/>
      <c r="DT215" s="7"/>
      <c r="DV215" s="7"/>
      <c r="DX215" s="7"/>
      <c r="DY215" s="7"/>
      <c r="EA215" s="7"/>
      <c r="EC215" s="7"/>
      <c r="EE215" s="7"/>
      <c r="EG215" s="7"/>
      <c r="EI215" s="7"/>
      <c r="EK215" s="7"/>
      <c r="EM215" s="7"/>
      <c r="EO215" s="7"/>
      <c r="EQ215" s="7"/>
      <c r="ES215" s="7"/>
      <c r="EU215" s="7"/>
      <c r="EY215" s="7"/>
      <c r="FA215" s="7"/>
      <c r="FB215" s="7"/>
      <c r="FD215" s="7"/>
      <c r="FE215" s="7"/>
      <c r="FG215" s="7"/>
      <c r="FI215" s="7"/>
      <c r="FJ215" s="7"/>
      <c r="FL215" s="7"/>
      <c r="FN215" s="7"/>
      <c r="FP215" s="7"/>
      <c r="FR215" s="7"/>
      <c r="FT215" s="7"/>
      <c r="FV215" s="7"/>
      <c r="FX215" s="7"/>
      <c r="FZ215" s="7"/>
      <c r="GB215" s="7"/>
    </row>
    <row r="216" spans="5:184" s="166" customFormat="1" x14ac:dyDescent="0.2">
      <c r="E216" s="7"/>
      <c r="G216" s="7"/>
      <c r="I216" s="7"/>
      <c r="K216" s="7"/>
      <c r="M216" s="7"/>
      <c r="N216" s="7"/>
      <c r="P216" s="7"/>
      <c r="R216" s="7"/>
      <c r="T216" s="7"/>
      <c r="V216" s="7"/>
      <c r="X216" s="7"/>
      <c r="Z216" s="7"/>
      <c r="AB216" s="7"/>
      <c r="AD216" s="7"/>
      <c r="AF216" s="7"/>
      <c r="AH216" s="7"/>
      <c r="AJ216" s="7"/>
      <c r="AL216" s="7"/>
      <c r="AN216" s="7"/>
      <c r="AO216" s="7"/>
      <c r="AQ216" s="7"/>
      <c r="AR216" s="7"/>
      <c r="AS216" s="7"/>
      <c r="AT216" s="7"/>
      <c r="AU216" s="7"/>
      <c r="AV216" s="7"/>
      <c r="AW216" s="7"/>
      <c r="AX216" s="7"/>
      <c r="AZ216" s="7"/>
      <c r="BB216" s="7"/>
      <c r="BC216" s="7"/>
      <c r="BD216" s="7"/>
      <c r="BF216" s="7"/>
      <c r="BH216" s="7"/>
      <c r="BJ216" s="7"/>
      <c r="BL216" s="7"/>
      <c r="BN216" s="7"/>
      <c r="BP216" s="7"/>
      <c r="BR216" s="7"/>
      <c r="BT216" s="7"/>
      <c r="BV216" s="7"/>
      <c r="BX216" s="7"/>
      <c r="BZ216" s="7"/>
      <c r="CB216" s="7"/>
      <c r="CD216" s="7"/>
      <c r="CF216" s="7"/>
      <c r="CH216" s="7"/>
      <c r="CJ216" s="7"/>
      <c r="CL216" s="7"/>
      <c r="CM216" s="7"/>
      <c r="CO216" s="7"/>
      <c r="CQ216" s="7"/>
      <c r="CS216" s="7"/>
      <c r="CU216" s="7"/>
      <c r="CW216" s="7"/>
      <c r="CY216" s="7"/>
      <c r="DA216" s="7"/>
      <c r="DC216" s="7"/>
      <c r="DE216" s="7"/>
      <c r="DG216" s="7"/>
      <c r="DI216" s="7"/>
      <c r="DK216" s="7"/>
      <c r="DL216" s="7"/>
      <c r="DM216" s="7"/>
      <c r="DN216" s="7"/>
      <c r="DP216" s="7"/>
      <c r="DR216" s="7"/>
      <c r="DT216" s="7"/>
      <c r="DV216" s="7"/>
      <c r="DX216" s="7"/>
      <c r="DY216" s="7"/>
      <c r="EA216" s="7"/>
      <c r="EC216" s="7"/>
      <c r="EE216" s="7"/>
      <c r="EG216" s="7"/>
      <c r="EI216" s="7"/>
      <c r="EK216" s="7"/>
      <c r="EM216" s="7"/>
      <c r="EO216" s="7"/>
      <c r="EQ216" s="7"/>
      <c r="ES216" s="7"/>
      <c r="EU216" s="7"/>
      <c r="EY216" s="7"/>
      <c r="FA216" s="7"/>
      <c r="FB216" s="7"/>
      <c r="FD216" s="7"/>
      <c r="FE216" s="7"/>
      <c r="FG216" s="7"/>
      <c r="FI216" s="7"/>
      <c r="FJ216" s="7"/>
      <c r="FL216" s="7"/>
      <c r="FN216" s="7"/>
      <c r="FP216" s="7"/>
      <c r="FR216" s="7"/>
      <c r="FT216" s="7"/>
      <c r="FV216" s="7"/>
      <c r="FX216" s="7"/>
      <c r="FZ216" s="7"/>
      <c r="GB216" s="7"/>
    </row>
    <row r="217" spans="5:184" s="166" customFormat="1" x14ac:dyDescent="0.2">
      <c r="E217" s="7"/>
      <c r="G217" s="7"/>
      <c r="I217" s="7"/>
      <c r="K217" s="7"/>
      <c r="M217" s="7"/>
      <c r="N217" s="7"/>
      <c r="P217" s="7"/>
      <c r="R217" s="7"/>
      <c r="T217" s="7"/>
      <c r="V217" s="7"/>
      <c r="X217" s="7"/>
      <c r="Z217" s="7"/>
      <c r="AB217" s="7"/>
      <c r="AD217" s="7"/>
      <c r="AF217" s="7"/>
      <c r="AH217" s="7"/>
      <c r="AJ217" s="7"/>
      <c r="AL217" s="7"/>
      <c r="AN217" s="7"/>
      <c r="AO217" s="7"/>
      <c r="AQ217" s="7"/>
      <c r="AR217" s="7"/>
      <c r="AS217" s="7"/>
      <c r="AT217" s="7"/>
      <c r="AU217" s="7"/>
      <c r="AV217" s="7"/>
      <c r="AW217" s="7"/>
      <c r="AX217" s="7"/>
      <c r="AZ217" s="7"/>
      <c r="BB217" s="7"/>
      <c r="BC217" s="7"/>
      <c r="BD217" s="7"/>
      <c r="BF217" s="7"/>
      <c r="BH217" s="7"/>
      <c r="BJ217" s="7"/>
      <c r="BL217" s="7"/>
      <c r="BN217" s="7"/>
      <c r="BP217" s="7"/>
      <c r="BR217" s="7"/>
      <c r="BT217" s="7"/>
      <c r="BV217" s="7"/>
      <c r="BX217" s="7"/>
      <c r="BZ217" s="7"/>
      <c r="CB217" s="7"/>
      <c r="CD217" s="7"/>
      <c r="CF217" s="7"/>
      <c r="CH217" s="7"/>
      <c r="CJ217" s="7"/>
      <c r="CL217" s="7"/>
      <c r="CM217" s="7"/>
      <c r="CO217" s="7"/>
      <c r="CQ217" s="7"/>
      <c r="CS217" s="7"/>
      <c r="CU217" s="7"/>
      <c r="CW217" s="7"/>
      <c r="CY217" s="7"/>
      <c r="DA217" s="7"/>
      <c r="DC217" s="7"/>
      <c r="DE217" s="7"/>
      <c r="DG217" s="7"/>
      <c r="DI217" s="7"/>
      <c r="DK217" s="7"/>
      <c r="DL217" s="7"/>
      <c r="DM217" s="7"/>
      <c r="DN217" s="7"/>
      <c r="DP217" s="7"/>
      <c r="DR217" s="7"/>
      <c r="DT217" s="7"/>
      <c r="DV217" s="7"/>
      <c r="DX217" s="7"/>
      <c r="DY217" s="7"/>
      <c r="EA217" s="7"/>
      <c r="EC217" s="7"/>
      <c r="EE217" s="7"/>
      <c r="EG217" s="7"/>
      <c r="EI217" s="7"/>
      <c r="EK217" s="7"/>
      <c r="EM217" s="7"/>
      <c r="EO217" s="7"/>
      <c r="EQ217" s="7"/>
      <c r="ES217" s="7"/>
      <c r="EU217" s="7"/>
      <c r="EY217" s="7"/>
      <c r="FA217" s="7"/>
      <c r="FB217" s="7"/>
      <c r="FD217" s="7"/>
      <c r="FE217" s="7"/>
      <c r="FG217" s="7"/>
      <c r="FI217" s="7"/>
      <c r="FJ217" s="7"/>
      <c r="FL217" s="7"/>
      <c r="FN217" s="7"/>
      <c r="FP217" s="7"/>
      <c r="FR217" s="7"/>
      <c r="FT217" s="7"/>
      <c r="FV217" s="7"/>
      <c r="FX217" s="7"/>
      <c r="FZ217" s="7"/>
      <c r="GB217" s="7"/>
    </row>
    <row r="218" spans="5:184" s="166" customFormat="1" x14ac:dyDescent="0.2">
      <c r="E218" s="7"/>
      <c r="G218" s="7"/>
      <c r="I218" s="7"/>
      <c r="K218" s="7"/>
      <c r="M218" s="7"/>
      <c r="N218" s="7"/>
      <c r="P218" s="7"/>
      <c r="R218" s="7"/>
      <c r="T218" s="7"/>
      <c r="V218" s="7"/>
      <c r="X218" s="7"/>
      <c r="Z218" s="7"/>
      <c r="AB218" s="7"/>
      <c r="AD218" s="7"/>
      <c r="AF218" s="7"/>
      <c r="AH218" s="7"/>
      <c r="AJ218" s="7"/>
      <c r="AL218" s="7"/>
      <c r="AN218" s="7"/>
      <c r="AO218" s="7"/>
      <c r="AQ218" s="7"/>
      <c r="AR218" s="7"/>
      <c r="AS218" s="7"/>
      <c r="AT218" s="7"/>
      <c r="AU218" s="7"/>
      <c r="AV218" s="7"/>
      <c r="AW218" s="7"/>
      <c r="AX218" s="7"/>
      <c r="AZ218" s="7"/>
      <c r="BB218" s="7"/>
      <c r="BC218" s="7"/>
      <c r="BD218" s="7"/>
      <c r="BF218" s="7"/>
      <c r="BH218" s="7"/>
      <c r="BJ218" s="7"/>
      <c r="BL218" s="7"/>
      <c r="BN218" s="7"/>
      <c r="BP218" s="7"/>
      <c r="BR218" s="7"/>
      <c r="BT218" s="7"/>
      <c r="BV218" s="7"/>
      <c r="BX218" s="7"/>
      <c r="BZ218" s="7"/>
      <c r="CB218" s="7"/>
      <c r="CD218" s="7"/>
      <c r="CF218" s="7"/>
      <c r="CH218" s="7"/>
      <c r="CJ218" s="7"/>
      <c r="CL218" s="7"/>
      <c r="CM218" s="7"/>
      <c r="CO218" s="7"/>
      <c r="CQ218" s="7"/>
      <c r="CS218" s="7"/>
      <c r="CU218" s="7"/>
      <c r="CW218" s="7"/>
      <c r="CY218" s="7"/>
      <c r="DA218" s="7"/>
      <c r="DC218" s="7"/>
      <c r="DE218" s="7"/>
      <c r="DG218" s="7"/>
      <c r="DI218" s="7"/>
      <c r="DK218" s="7"/>
      <c r="DL218" s="7"/>
      <c r="DM218" s="7"/>
      <c r="DN218" s="7"/>
      <c r="DP218" s="7"/>
      <c r="DR218" s="7"/>
      <c r="DT218" s="7"/>
      <c r="DV218" s="7"/>
      <c r="DX218" s="7"/>
      <c r="DY218" s="7"/>
      <c r="EA218" s="7"/>
      <c r="EC218" s="7"/>
      <c r="EE218" s="7"/>
      <c r="EG218" s="7"/>
      <c r="EI218" s="7"/>
      <c r="EK218" s="7"/>
      <c r="EM218" s="7"/>
      <c r="EO218" s="7"/>
      <c r="EQ218" s="7"/>
      <c r="ES218" s="7"/>
      <c r="EU218" s="7"/>
      <c r="EY218" s="7"/>
      <c r="FA218" s="7"/>
      <c r="FB218" s="7"/>
      <c r="FD218" s="7"/>
      <c r="FE218" s="7"/>
      <c r="FG218" s="7"/>
      <c r="FI218" s="7"/>
      <c r="FJ218" s="7"/>
      <c r="FL218" s="7"/>
      <c r="FN218" s="7"/>
      <c r="FP218" s="7"/>
      <c r="FR218" s="7"/>
      <c r="FT218" s="7"/>
      <c r="FV218" s="7"/>
      <c r="FX218" s="7"/>
      <c r="FZ218" s="7"/>
      <c r="GB218" s="7"/>
    </row>
    <row r="219" spans="5:184" s="166" customFormat="1" x14ac:dyDescent="0.2">
      <c r="E219" s="7"/>
      <c r="G219" s="7"/>
      <c r="I219" s="7"/>
      <c r="K219" s="7"/>
      <c r="M219" s="7"/>
      <c r="N219" s="7"/>
      <c r="P219" s="7"/>
      <c r="R219" s="7"/>
      <c r="T219" s="7"/>
      <c r="V219" s="7"/>
      <c r="X219" s="7"/>
      <c r="Z219" s="7"/>
      <c r="AB219" s="7"/>
      <c r="AD219" s="7"/>
      <c r="AF219" s="7"/>
      <c r="AH219" s="7"/>
      <c r="AJ219" s="7"/>
      <c r="AL219" s="7"/>
      <c r="AN219" s="7"/>
      <c r="AO219" s="7"/>
      <c r="AQ219" s="7"/>
      <c r="AR219" s="7"/>
      <c r="AS219" s="7"/>
      <c r="AT219" s="7"/>
      <c r="AU219" s="7"/>
      <c r="AV219" s="7"/>
      <c r="AW219" s="7"/>
      <c r="AX219" s="7"/>
      <c r="AZ219" s="7"/>
      <c r="BB219" s="7"/>
      <c r="BC219" s="7"/>
      <c r="BD219" s="7"/>
      <c r="BF219" s="7"/>
      <c r="BH219" s="7"/>
      <c r="BJ219" s="7"/>
      <c r="BL219" s="7"/>
      <c r="BN219" s="7"/>
      <c r="BP219" s="7"/>
      <c r="BR219" s="7"/>
      <c r="BT219" s="7"/>
      <c r="BV219" s="7"/>
      <c r="BX219" s="7"/>
      <c r="BZ219" s="7"/>
      <c r="CB219" s="7"/>
      <c r="CD219" s="7"/>
      <c r="CF219" s="7"/>
      <c r="CH219" s="7"/>
      <c r="CJ219" s="7"/>
      <c r="CL219" s="7"/>
      <c r="CM219" s="7"/>
      <c r="CO219" s="7"/>
      <c r="CQ219" s="7"/>
      <c r="CS219" s="7"/>
      <c r="CU219" s="7"/>
      <c r="CW219" s="7"/>
      <c r="CY219" s="7"/>
      <c r="DA219" s="7"/>
      <c r="DC219" s="7"/>
      <c r="DE219" s="7"/>
      <c r="DG219" s="7"/>
      <c r="DI219" s="7"/>
      <c r="DK219" s="7"/>
      <c r="DL219" s="7"/>
      <c r="DM219" s="7"/>
      <c r="DN219" s="7"/>
      <c r="DP219" s="7"/>
      <c r="DR219" s="7"/>
      <c r="DT219" s="7"/>
      <c r="DV219" s="7"/>
      <c r="DX219" s="7"/>
      <c r="DY219" s="7"/>
      <c r="EA219" s="7"/>
      <c r="EC219" s="7"/>
      <c r="EE219" s="7"/>
      <c r="EG219" s="7"/>
      <c r="EI219" s="7"/>
      <c r="EK219" s="7"/>
      <c r="EM219" s="7"/>
      <c r="EO219" s="7"/>
      <c r="EQ219" s="7"/>
      <c r="ES219" s="7"/>
      <c r="EU219" s="7"/>
      <c r="EY219" s="7"/>
      <c r="FA219" s="7"/>
      <c r="FB219" s="7"/>
      <c r="FD219" s="7"/>
      <c r="FE219" s="7"/>
      <c r="FG219" s="7"/>
      <c r="FI219" s="7"/>
      <c r="FJ219" s="7"/>
      <c r="FL219" s="7"/>
      <c r="FN219" s="7"/>
      <c r="FP219" s="7"/>
      <c r="FR219" s="7"/>
      <c r="FT219" s="7"/>
      <c r="FV219" s="7"/>
      <c r="FX219" s="7"/>
      <c r="FZ219" s="7"/>
      <c r="GB219" s="7"/>
    </row>
    <row r="220" spans="5:184" s="166" customFormat="1" x14ac:dyDescent="0.2">
      <c r="E220" s="7"/>
      <c r="G220" s="7"/>
      <c r="I220" s="7"/>
      <c r="K220" s="7"/>
      <c r="M220" s="7"/>
      <c r="N220" s="7"/>
      <c r="P220" s="7"/>
      <c r="R220" s="7"/>
      <c r="T220" s="7"/>
      <c r="V220" s="7"/>
      <c r="X220" s="7"/>
      <c r="Z220" s="7"/>
      <c r="AB220" s="7"/>
      <c r="AD220" s="7"/>
      <c r="AF220" s="7"/>
      <c r="AH220" s="7"/>
      <c r="AJ220" s="7"/>
      <c r="AL220" s="7"/>
      <c r="AN220" s="7"/>
      <c r="AO220" s="7"/>
      <c r="AQ220" s="7"/>
      <c r="AR220" s="7"/>
      <c r="AS220" s="7"/>
      <c r="AT220" s="7"/>
      <c r="AU220" s="7"/>
      <c r="AV220" s="7"/>
      <c r="AW220" s="7"/>
      <c r="AX220" s="7"/>
      <c r="AZ220" s="7"/>
      <c r="BB220" s="7"/>
      <c r="BC220" s="7"/>
      <c r="BD220" s="7"/>
      <c r="BF220" s="7"/>
      <c r="BH220" s="7"/>
      <c r="BJ220" s="7"/>
      <c r="BL220" s="7"/>
      <c r="BN220" s="7"/>
      <c r="BP220" s="7"/>
      <c r="BR220" s="7"/>
      <c r="BT220" s="7"/>
      <c r="BV220" s="7"/>
      <c r="BX220" s="7"/>
      <c r="BZ220" s="7"/>
      <c r="CB220" s="7"/>
      <c r="CD220" s="7"/>
      <c r="CF220" s="7"/>
      <c r="CH220" s="7"/>
      <c r="CJ220" s="7"/>
      <c r="CL220" s="7"/>
      <c r="CM220" s="7"/>
      <c r="CO220" s="7"/>
      <c r="CQ220" s="7"/>
      <c r="CS220" s="7"/>
      <c r="CU220" s="7"/>
      <c r="CW220" s="7"/>
      <c r="CY220" s="7"/>
      <c r="DA220" s="7"/>
      <c r="DC220" s="7"/>
      <c r="DE220" s="7"/>
      <c r="DG220" s="7"/>
      <c r="DI220" s="7"/>
      <c r="DK220" s="7"/>
      <c r="DL220" s="7"/>
      <c r="DM220" s="7"/>
      <c r="DN220" s="7"/>
      <c r="DP220" s="7"/>
      <c r="DR220" s="7"/>
      <c r="DT220" s="7"/>
      <c r="DV220" s="7"/>
      <c r="DX220" s="7"/>
      <c r="DY220" s="7"/>
      <c r="EA220" s="7"/>
      <c r="EC220" s="7"/>
      <c r="EE220" s="7"/>
      <c r="EG220" s="7"/>
      <c r="EI220" s="7"/>
      <c r="EK220" s="7"/>
      <c r="EM220" s="7"/>
      <c r="EO220" s="7"/>
      <c r="EQ220" s="7"/>
      <c r="ES220" s="7"/>
      <c r="EU220" s="7"/>
      <c r="EY220" s="7"/>
      <c r="FA220" s="7"/>
      <c r="FB220" s="7"/>
      <c r="FD220" s="7"/>
      <c r="FE220" s="7"/>
      <c r="FG220" s="7"/>
      <c r="FI220" s="7"/>
      <c r="FJ220" s="7"/>
      <c r="FL220" s="7"/>
      <c r="FN220" s="7"/>
      <c r="FP220" s="7"/>
      <c r="FR220" s="7"/>
      <c r="FT220" s="7"/>
      <c r="FV220" s="7"/>
      <c r="FX220" s="7"/>
      <c r="FZ220" s="7"/>
      <c r="GB220" s="7"/>
    </row>
    <row r="221" spans="5:184" s="166" customFormat="1" x14ac:dyDescent="0.2">
      <c r="E221" s="7"/>
      <c r="G221" s="7"/>
      <c r="I221" s="7"/>
      <c r="K221" s="7"/>
      <c r="M221" s="7"/>
      <c r="N221" s="7"/>
      <c r="P221" s="7"/>
      <c r="R221" s="7"/>
      <c r="T221" s="7"/>
      <c r="V221" s="7"/>
      <c r="X221" s="7"/>
      <c r="Z221" s="7"/>
      <c r="AB221" s="7"/>
      <c r="AD221" s="7"/>
      <c r="AF221" s="7"/>
      <c r="AH221" s="7"/>
      <c r="AJ221" s="7"/>
      <c r="AL221" s="7"/>
      <c r="AN221" s="7"/>
      <c r="AO221" s="7"/>
      <c r="AQ221" s="7"/>
      <c r="AR221" s="7"/>
      <c r="AS221" s="7"/>
      <c r="AT221" s="7"/>
      <c r="AU221" s="7"/>
      <c r="AV221" s="7"/>
      <c r="AW221" s="7"/>
      <c r="AX221" s="7"/>
      <c r="AZ221" s="7"/>
      <c r="BB221" s="7"/>
      <c r="BC221" s="7"/>
      <c r="BD221" s="7"/>
      <c r="BF221" s="7"/>
      <c r="BH221" s="7"/>
      <c r="BJ221" s="7"/>
      <c r="BL221" s="7"/>
      <c r="BN221" s="7"/>
      <c r="BP221" s="7"/>
      <c r="BR221" s="7"/>
      <c r="BT221" s="7"/>
      <c r="BV221" s="7"/>
      <c r="BX221" s="7"/>
      <c r="BZ221" s="7"/>
      <c r="CB221" s="7"/>
      <c r="CD221" s="7"/>
      <c r="CF221" s="7"/>
      <c r="CH221" s="7"/>
      <c r="CJ221" s="7"/>
      <c r="CL221" s="7"/>
      <c r="CM221" s="7"/>
      <c r="CO221" s="7"/>
      <c r="CQ221" s="7"/>
      <c r="CS221" s="7"/>
      <c r="CU221" s="7"/>
      <c r="CW221" s="7"/>
      <c r="CY221" s="7"/>
      <c r="DA221" s="7"/>
      <c r="DC221" s="7"/>
      <c r="DE221" s="7"/>
      <c r="DG221" s="7"/>
      <c r="DI221" s="7"/>
      <c r="DK221" s="7"/>
      <c r="DL221" s="7"/>
      <c r="DM221" s="7"/>
      <c r="DN221" s="7"/>
      <c r="DP221" s="7"/>
      <c r="DR221" s="7"/>
      <c r="DT221" s="7"/>
      <c r="DV221" s="7"/>
      <c r="DX221" s="7"/>
      <c r="DY221" s="7"/>
      <c r="EA221" s="7"/>
      <c r="EC221" s="7"/>
      <c r="EE221" s="7"/>
      <c r="EG221" s="7"/>
      <c r="EI221" s="7"/>
      <c r="EK221" s="7"/>
      <c r="EM221" s="7"/>
      <c r="EO221" s="7"/>
      <c r="EQ221" s="7"/>
      <c r="ES221" s="7"/>
      <c r="EU221" s="7"/>
      <c r="EY221" s="7"/>
      <c r="FA221" s="7"/>
      <c r="FB221" s="7"/>
      <c r="FD221" s="7"/>
      <c r="FE221" s="7"/>
      <c r="FG221" s="7"/>
      <c r="FI221" s="7"/>
      <c r="FJ221" s="7"/>
      <c r="FL221" s="7"/>
      <c r="FN221" s="7"/>
      <c r="FP221" s="7"/>
      <c r="FR221" s="7"/>
      <c r="FT221" s="7"/>
      <c r="FV221" s="7"/>
      <c r="FX221" s="7"/>
      <c r="FZ221" s="7"/>
      <c r="GB221" s="7"/>
    </row>
    <row r="222" spans="5:184" s="166" customFormat="1" x14ac:dyDescent="0.2">
      <c r="E222" s="7"/>
      <c r="G222" s="7"/>
      <c r="I222" s="7"/>
      <c r="K222" s="7"/>
      <c r="M222" s="7"/>
      <c r="N222" s="7"/>
      <c r="P222" s="7"/>
      <c r="R222" s="7"/>
      <c r="T222" s="7"/>
      <c r="V222" s="7"/>
      <c r="X222" s="7"/>
      <c r="Z222" s="7"/>
      <c r="AB222" s="7"/>
      <c r="AD222" s="7"/>
      <c r="AF222" s="7"/>
      <c r="AH222" s="7"/>
      <c r="AJ222" s="7"/>
      <c r="AL222" s="7"/>
      <c r="AN222" s="7"/>
      <c r="AO222" s="7"/>
      <c r="AQ222" s="7"/>
      <c r="AR222" s="7"/>
      <c r="AS222" s="7"/>
      <c r="AT222" s="7"/>
      <c r="AU222" s="7"/>
      <c r="AV222" s="7"/>
      <c r="AW222" s="7"/>
      <c r="AX222" s="7"/>
      <c r="AZ222" s="7"/>
      <c r="BB222" s="7"/>
      <c r="BC222" s="7"/>
      <c r="BD222" s="7"/>
      <c r="BF222" s="7"/>
      <c r="BH222" s="7"/>
      <c r="BJ222" s="7"/>
      <c r="BL222" s="7"/>
      <c r="BN222" s="7"/>
      <c r="BP222" s="7"/>
      <c r="BR222" s="7"/>
      <c r="BT222" s="7"/>
      <c r="BV222" s="7"/>
      <c r="BX222" s="7"/>
      <c r="BZ222" s="7"/>
      <c r="CB222" s="7"/>
      <c r="CD222" s="7"/>
      <c r="CF222" s="7"/>
      <c r="CH222" s="7"/>
      <c r="CJ222" s="7"/>
      <c r="CL222" s="7"/>
      <c r="CM222" s="7"/>
      <c r="CO222" s="7"/>
      <c r="CQ222" s="7"/>
      <c r="CS222" s="7"/>
      <c r="CU222" s="7"/>
      <c r="CW222" s="7"/>
      <c r="CY222" s="7"/>
      <c r="DA222" s="7"/>
      <c r="DC222" s="7"/>
      <c r="DE222" s="7"/>
      <c r="DG222" s="7"/>
      <c r="DI222" s="7"/>
      <c r="DK222" s="7"/>
      <c r="DL222" s="7"/>
      <c r="DM222" s="7"/>
      <c r="DN222" s="7"/>
      <c r="DP222" s="7"/>
      <c r="DR222" s="7"/>
      <c r="DT222" s="7"/>
      <c r="DV222" s="7"/>
      <c r="DX222" s="7"/>
      <c r="DY222" s="7"/>
      <c r="EA222" s="7"/>
      <c r="EC222" s="7"/>
      <c r="EE222" s="7"/>
      <c r="EG222" s="7"/>
      <c r="EI222" s="7"/>
      <c r="EK222" s="7"/>
      <c r="EM222" s="7"/>
      <c r="EO222" s="7"/>
      <c r="EQ222" s="7"/>
      <c r="ES222" s="7"/>
      <c r="EU222" s="7"/>
      <c r="EY222" s="7"/>
      <c r="FA222" s="7"/>
      <c r="FB222" s="7"/>
      <c r="FD222" s="7"/>
      <c r="FE222" s="7"/>
      <c r="FG222" s="7"/>
      <c r="FI222" s="7"/>
      <c r="FJ222" s="7"/>
      <c r="FL222" s="7"/>
      <c r="FN222" s="7"/>
      <c r="FP222" s="7"/>
      <c r="FR222" s="7"/>
      <c r="FT222" s="7"/>
      <c r="FV222" s="7"/>
      <c r="FX222" s="7"/>
      <c r="FZ222" s="7"/>
      <c r="GB222" s="7"/>
    </row>
    <row r="223" spans="5:184" s="166" customFormat="1" x14ac:dyDescent="0.2">
      <c r="E223" s="7"/>
      <c r="G223" s="7"/>
      <c r="I223" s="7"/>
      <c r="K223" s="7"/>
      <c r="M223" s="7"/>
      <c r="N223" s="7"/>
      <c r="P223" s="7"/>
      <c r="R223" s="7"/>
      <c r="T223" s="7"/>
      <c r="V223" s="7"/>
      <c r="X223" s="7"/>
      <c r="Z223" s="7"/>
      <c r="AB223" s="7"/>
      <c r="AD223" s="7"/>
      <c r="AF223" s="7"/>
      <c r="AH223" s="7"/>
      <c r="AJ223" s="7"/>
      <c r="AL223" s="7"/>
      <c r="AN223" s="7"/>
      <c r="AO223" s="7"/>
      <c r="AQ223" s="7"/>
      <c r="AR223" s="7"/>
      <c r="AS223" s="7"/>
      <c r="AT223" s="7"/>
      <c r="AU223" s="7"/>
      <c r="AV223" s="7"/>
      <c r="AW223" s="7"/>
      <c r="AX223" s="7"/>
      <c r="AZ223" s="7"/>
      <c r="BB223" s="7"/>
      <c r="BC223" s="7"/>
      <c r="BD223" s="7"/>
      <c r="BF223" s="7"/>
      <c r="BH223" s="7"/>
      <c r="BJ223" s="7"/>
      <c r="BL223" s="7"/>
      <c r="BN223" s="7"/>
      <c r="BP223" s="7"/>
      <c r="BR223" s="7"/>
      <c r="BT223" s="7"/>
      <c r="BV223" s="7"/>
      <c r="BX223" s="7"/>
      <c r="BZ223" s="7"/>
      <c r="CB223" s="7"/>
      <c r="CD223" s="7"/>
      <c r="CF223" s="7"/>
      <c r="CH223" s="7"/>
      <c r="CJ223" s="7"/>
      <c r="CL223" s="7"/>
      <c r="CM223" s="7"/>
      <c r="CO223" s="7"/>
      <c r="CQ223" s="7"/>
      <c r="CS223" s="7"/>
      <c r="CU223" s="7"/>
      <c r="CW223" s="7"/>
      <c r="CY223" s="7"/>
      <c r="DA223" s="7"/>
      <c r="DC223" s="7"/>
      <c r="DE223" s="7"/>
      <c r="DG223" s="7"/>
      <c r="DI223" s="7"/>
      <c r="DK223" s="7"/>
      <c r="DL223" s="7"/>
      <c r="DM223" s="7"/>
      <c r="DN223" s="7"/>
      <c r="DP223" s="7"/>
      <c r="DR223" s="7"/>
      <c r="DT223" s="7"/>
      <c r="DV223" s="7"/>
      <c r="DX223" s="7"/>
      <c r="DY223" s="7"/>
      <c r="EA223" s="7"/>
      <c r="EC223" s="7"/>
      <c r="EE223" s="7"/>
      <c r="EG223" s="7"/>
      <c r="EI223" s="7"/>
      <c r="EK223" s="7"/>
      <c r="EM223" s="7"/>
      <c r="EO223" s="7"/>
      <c r="EQ223" s="7"/>
      <c r="ES223" s="7"/>
      <c r="EU223" s="7"/>
      <c r="EY223" s="7"/>
      <c r="FA223" s="7"/>
      <c r="FB223" s="7"/>
      <c r="FD223" s="7"/>
      <c r="FE223" s="7"/>
      <c r="FG223" s="7"/>
      <c r="FI223" s="7"/>
      <c r="FJ223" s="7"/>
      <c r="FL223" s="7"/>
      <c r="FN223" s="7"/>
      <c r="FP223" s="7"/>
      <c r="FR223" s="7"/>
      <c r="FT223" s="7"/>
      <c r="FV223" s="7"/>
      <c r="FX223" s="7"/>
      <c r="FZ223" s="7"/>
      <c r="GB223" s="7"/>
    </row>
    <row r="224" spans="5:184" s="166" customFormat="1" x14ac:dyDescent="0.2">
      <c r="E224" s="7"/>
      <c r="G224" s="7"/>
      <c r="I224" s="7"/>
      <c r="K224" s="7"/>
      <c r="M224" s="7"/>
      <c r="N224" s="7"/>
      <c r="P224" s="7"/>
      <c r="R224" s="7"/>
      <c r="T224" s="7"/>
      <c r="V224" s="7"/>
      <c r="X224" s="7"/>
      <c r="Z224" s="7"/>
      <c r="AB224" s="7"/>
      <c r="AD224" s="7"/>
      <c r="AF224" s="7"/>
      <c r="AH224" s="7"/>
      <c r="AJ224" s="7"/>
      <c r="AL224" s="7"/>
      <c r="AN224" s="7"/>
      <c r="AO224" s="7"/>
      <c r="AQ224" s="7"/>
      <c r="AR224" s="7"/>
      <c r="AS224" s="7"/>
      <c r="AT224" s="7"/>
      <c r="AU224" s="7"/>
      <c r="AV224" s="7"/>
      <c r="AW224" s="7"/>
      <c r="AX224" s="7"/>
      <c r="AZ224" s="7"/>
      <c r="BB224" s="7"/>
      <c r="BC224" s="7"/>
      <c r="BD224" s="7"/>
      <c r="BF224" s="7"/>
      <c r="BH224" s="7"/>
      <c r="BJ224" s="7"/>
      <c r="BL224" s="7"/>
      <c r="BN224" s="7"/>
      <c r="BP224" s="7"/>
      <c r="BR224" s="7"/>
      <c r="BT224" s="7"/>
      <c r="BV224" s="7"/>
      <c r="BX224" s="7"/>
      <c r="BZ224" s="7"/>
      <c r="CB224" s="7"/>
      <c r="CD224" s="7"/>
      <c r="CF224" s="7"/>
      <c r="CH224" s="7"/>
      <c r="CJ224" s="7"/>
      <c r="CL224" s="7"/>
      <c r="CM224" s="7"/>
      <c r="CO224" s="7"/>
      <c r="CQ224" s="7"/>
      <c r="CS224" s="7"/>
      <c r="CU224" s="7"/>
      <c r="CW224" s="7"/>
      <c r="CY224" s="7"/>
      <c r="DA224" s="7"/>
      <c r="DC224" s="7"/>
      <c r="DE224" s="7"/>
      <c r="DG224" s="7"/>
      <c r="DI224" s="7"/>
      <c r="DK224" s="7"/>
      <c r="DL224" s="7"/>
      <c r="DM224" s="7"/>
      <c r="DN224" s="7"/>
      <c r="DP224" s="7"/>
      <c r="DR224" s="7"/>
      <c r="DT224" s="7"/>
      <c r="DV224" s="7"/>
      <c r="DX224" s="7"/>
      <c r="DY224" s="7"/>
      <c r="EA224" s="7"/>
      <c r="EC224" s="7"/>
      <c r="EE224" s="7"/>
      <c r="EG224" s="7"/>
      <c r="EI224" s="7"/>
      <c r="EK224" s="7"/>
      <c r="EM224" s="7"/>
      <c r="EO224" s="7"/>
      <c r="EQ224" s="7"/>
      <c r="ES224" s="7"/>
      <c r="EU224" s="7"/>
      <c r="EY224" s="7"/>
      <c r="FA224" s="7"/>
      <c r="FB224" s="7"/>
      <c r="FD224" s="7"/>
      <c r="FE224" s="7"/>
      <c r="FG224" s="7"/>
      <c r="FI224" s="7"/>
      <c r="FJ224" s="7"/>
      <c r="FL224" s="7"/>
      <c r="FN224" s="7"/>
      <c r="FP224" s="7"/>
      <c r="FR224" s="7"/>
      <c r="FT224" s="7"/>
      <c r="FV224" s="7"/>
      <c r="FX224" s="7"/>
      <c r="FZ224" s="7"/>
      <c r="GB224" s="7"/>
    </row>
    <row r="225" spans="5:184" s="166" customFormat="1" x14ac:dyDescent="0.2">
      <c r="E225" s="7"/>
      <c r="G225" s="7"/>
      <c r="I225" s="7"/>
      <c r="K225" s="7"/>
      <c r="M225" s="7"/>
      <c r="N225" s="7"/>
      <c r="P225" s="7"/>
      <c r="R225" s="7"/>
      <c r="T225" s="7"/>
      <c r="V225" s="7"/>
      <c r="X225" s="7"/>
      <c r="Z225" s="7"/>
      <c r="AB225" s="7"/>
      <c r="AD225" s="7"/>
      <c r="AF225" s="7"/>
      <c r="AH225" s="7"/>
      <c r="AJ225" s="7"/>
      <c r="AL225" s="7"/>
      <c r="AN225" s="7"/>
      <c r="AO225" s="7"/>
      <c r="AQ225" s="7"/>
      <c r="AR225" s="7"/>
      <c r="AS225" s="7"/>
      <c r="AT225" s="7"/>
      <c r="AU225" s="7"/>
      <c r="AV225" s="7"/>
      <c r="AW225" s="7"/>
      <c r="AX225" s="7"/>
      <c r="AZ225" s="7"/>
      <c r="BB225" s="7"/>
      <c r="BC225" s="7"/>
      <c r="BD225" s="7"/>
      <c r="BF225" s="7"/>
      <c r="BH225" s="7"/>
      <c r="BJ225" s="7"/>
      <c r="BL225" s="7"/>
      <c r="BN225" s="7"/>
      <c r="BP225" s="7"/>
      <c r="BR225" s="7"/>
      <c r="BT225" s="7"/>
      <c r="BV225" s="7"/>
      <c r="BX225" s="7"/>
      <c r="BZ225" s="7"/>
      <c r="CB225" s="7"/>
      <c r="CD225" s="7"/>
      <c r="CF225" s="7"/>
      <c r="CH225" s="7"/>
      <c r="CJ225" s="7"/>
      <c r="CL225" s="7"/>
      <c r="CM225" s="7"/>
      <c r="CO225" s="7"/>
      <c r="CQ225" s="7"/>
      <c r="CS225" s="7"/>
      <c r="CU225" s="7"/>
      <c r="CW225" s="7"/>
      <c r="CY225" s="7"/>
      <c r="DA225" s="7"/>
      <c r="DC225" s="7"/>
      <c r="DE225" s="7"/>
      <c r="DG225" s="7"/>
      <c r="DI225" s="7"/>
      <c r="DK225" s="7"/>
      <c r="DL225" s="7"/>
      <c r="DM225" s="7"/>
      <c r="DN225" s="7"/>
      <c r="DP225" s="7"/>
      <c r="DR225" s="7"/>
      <c r="DT225" s="7"/>
      <c r="DV225" s="7"/>
      <c r="DX225" s="7"/>
      <c r="DY225" s="7"/>
      <c r="EA225" s="7"/>
      <c r="EC225" s="7"/>
      <c r="EE225" s="7"/>
      <c r="EG225" s="7"/>
      <c r="EI225" s="7"/>
      <c r="EK225" s="7"/>
      <c r="EM225" s="7"/>
      <c r="EO225" s="7"/>
      <c r="EQ225" s="7"/>
      <c r="ES225" s="7"/>
      <c r="EU225" s="7"/>
      <c r="EY225" s="7"/>
      <c r="FA225" s="7"/>
      <c r="FB225" s="7"/>
      <c r="FD225" s="7"/>
      <c r="FE225" s="7"/>
      <c r="FG225" s="7"/>
      <c r="FI225" s="7"/>
      <c r="FJ225" s="7"/>
      <c r="FL225" s="7"/>
      <c r="FN225" s="7"/>
      <c r="FP225" s="7"/>
      <c r="FR225" s="7"/>
      <c r="FT225" s="7"/>
      <c r="FV225" s="7"/>
      <c r="FX225" s="7"/>
      <c r="FZ225" s="7"/>
      <c r="GB225" s="7"/>
    </row>
    <row r="226" spans="5:184" s="166" customFormat="1" x14ac:dyDescent="0.2">
      <c r="E226" s="7"/>
      <c r="G226" s="7"/>
      <c r="I226" s="7"/>
      <c r="K226" s="7"/>
      <c r="M226" s="7"/>
      <c r="N226" s="7"/>
      <c r="P226" s="7"/>
      <c r="R226" s="7"/>
      <c r="T226" s="7"/>
      <c r="V226" s="7"/>
      <c r="X226" s="7"/>
      <c r="Z226" s="7"/>
      <c r="AB226" s="7"/>
      <c r="AD226" s="7"/>
      <c r="AF226" s="7"/>
      <c r="AH226" s="7"/>
      <c r="AJ226" s="7"/>
      <c r="AL226" s="7"/>
      <c r="AN226" s="7"/>
      <c r="AO226" s="7"/>
      <c r="AQ226" s="7"/>
      <c r="AR226" s="7"/>
      <c r="AS226" s="7"/>
      <c r="AT226" s="7"/>
      <c r="AU226" s="7"/>
      <c r="AV226" s="7"/>
      <c r="AW226" s="7"/>
      <c r="AX226" s="7"/>
      <c r="AZ226" s="7"/>
      <c r="BB226" s="7"/>
      <c r="BC226" s="7"/>
      <c r="BD226" s="7"/>
      <c r="BF226" s="7"/>
      <c r="BH226" s="7"/>
      <c r="BJ226" s="7"/>
      <c r="BL226" s="7"/>
      <c r="BN226" s="7"/>
      <c r="BP226" s="7"/>
      <c r="BR226" s="7"/>
      <c r="BT226" s="7"/>
      <c r="BV226" s="7"/>
      <c r="BX226" s="7"/>
      <c r="BZ226" s="7"/>
      <c r="CB226" s="7"/>
      <c r="CD226" s="7"/>
      <c r="CF226" s="7"/>
      <c r="CH226" s="7"/>
      <c r="CJ226" s="7"/>
      <c r="CL226" s="7"/>
      <c r="CM226" s="7"/>
      <c r="CO226" s="7"/>
      <c r="CQ226" s="7"/>
      <c r="CS226" s="7"/>
      <c r="CU226" s="7"/>
      <c r="CW226" s="7"/>
      <c r="CY226" s="7"/>
      <c r="DA226" s="7"/>
      <c r="DC226" s="7"/>
      <c r="DE226" s="7"/>
      <c r="DG226" s="7"/>
      <c r="DI226" s="7"/>
      <c r="DK226" s="7"/>
      <c r="DL226" s="7"/>
      <c r="DM226" s="7"/>
      <c r="DN226" s="7"/>
      <c r="DP226" s="7"/>
      <c r="DR226" s="7"/>
      <c r="DT226" s="7"/>
      <c r="DV226" s="7"/>
      <c r="DX226" s="7"/>
      <c r="DY226" s="7"/>
      <c r="EA226" s="7"/>
      <c r="EC226" s="7"/>
      <c r="EE226" s="7"/>
      <c r="EG226" s="7"/>
      <c r="EI226" s="7"/>
      <c r="EK226" s="7"/>
      <c r="EM226" s="7"/>
      <c r="EO226" s="7"/>
      <c r="EQ226" s="7"/>
      <c r="ES226" s="7"/>
      <c r="EU226" s="7"/>
      <c r="EY226" s="7"/>
      <c r="FA226" s="7"/>
      <c r="FB226" s="7"/>
      <c r="FD226" s="7"/>
      <c r="FE226" s="7"/>
      <c r="FG226" s="7"/>
      <c r="FI226" s="7"/>
      <c r="FJ226" s="7"/>
      <c r="FL226" s="7"/>
      <c r="FN226" s="7"/>
      <c r="FP226" s="7"/>
      <c r="FR226" s="7"/>
      <c r="FT226" s="7"/>
      <c r="FV226" s="7"/>
      <c r="FX226" s="7"/>
      <c r="FZ226" s="7"/>
      <c r="GB226" s="7"/>
    </row>
    <row r="227" spans="5:184" s="166" customFormat="1" x14ac:dyDescent="0.2">
      <c r="E227" s="7"/>
      <c r="G227" s="7"/>
      <c r="I227" s="7"/>
      <c r="K227" s="7"/>
      <c r="M227" s="7"/>
      <c r="N227" s="7"/>
      <c r="P227" s="7"/>
      <c r="R227" s="7"/>
      <c r="T227" s="7"/>
      <c r="V227" s="7"/>
      <c r="X227" s="7"/>
      <c r="Z227" s="7"/>
      <c r="AB227" s="7"/>
      <c r="AD227" s="7"/>
      <c r="AF227" s="7"/>
      <c r="AH227" s="7"/>
      <c r="AJ227" s="7"/>
      <c r="AL227" s="7"/>
      <c r="AN227" s="7"/>
      <c r="AO227" s="7"/>
      <c r="AQ227" s="7"/>
      <c r="AR227" s="7"/>
      <c r="AS227" s="7"/>
      <c r="AT227" s="7"/>
      <c r="AU227" s="7"/>
      <c r="AV227" s="7"/>
      <c r="AW227" s="7"/>
      <c r="AX227" s="7"/>
      <c r="AZ227" s="7"/>
      <c r="BB227" s="7"/>
      <c r="BC227" s="7"/>
      <c r="BD227" s="7"/>
      <c r="BF227" s="7"/>
      <c r="BH227" s="7"/>
      <c r="BJ227" s="7"/>
      <c r="BL227" s="7"/>
      <c r="BN227" s="7"/>
      <c r="BP227" s="7"/>
      <c r="BR227" s="7"/>
      <c r="BT227" s="7"/>
      <c r="BV227" s="7"/>
      <c r="BX227" s="7"/>
      <c r="BZ227" s="7"/>
      <c r="CB227" s="7"/>
      <c r="CD227" s="7"/>
      <c r="CF227" s="7"/>
      <c r="CH227" s="7"/>
      <c r="CJ227" s="7"/>
      <c r="CL227" s="7"/>
      <c r="CM227" s="7"/>
      <c r="CO227" s="7"/>
      <c r="CQ227" s="7"/>
      <c r="CS227" s="7"/>
      <c r="CU227" s="7"/>
      <c r="CW227" s="7"/>
      <c r="CY227" s="7"/>
      <c r="DA227" s="7"/>
      <c r="DC227" s="7"/>
      <c r="DE227" s="7"/>
      <c r="DG227" s="7"/>
      <c r="DI227" s="7"/>
      <c r="DK227" s="7"/>
      <c r="DL227" s="7"/>
      <c r="DM227" s="7"/>
      <c r="DN227" s="7"/>
      <c r="DP227" s="7"/>
      <c r="DR227" s="7"/>
      <c r="DT227" s="7"/>
      <c r="DV227" s="7"/>
      <c r="DX227" s="7"/>
      <c r="DY227" s="7"/>
      <c r="EA227" s="7"/>
      <c r="EC227" s="7"/>
      <c r="EE227" s="7"/>
      <c r="EG227" s="7"/>
      <c r="EI227" s="7"/>
      <c r="EK227" s="7"/>
      <c r="EM227" s="7"/>
      <c r="EO227" s="7"/>
      <c r="EQ227" s="7"/>
      <c r="ES227" s="7"/>
      <c r="EU227" s="7"/>
      <c r="EY227" s="7"/>
      <c r="FA227" s="7"/>
      <c r="FB227" s="7"/>
      <c r="FD227" s="7"/>
      <c r="FE227" s="7"/>
      <c r="FG227" s="7"/>
      <c r="FI227" s="7"/>
      <c r="FJ227" s="7"/>
      <c r="FL227" s="7"/>
      <c r="FN227" s="7"/>
      <c r="FP227" s="7"/>
      <c r="FR227" s="7"/>
      <c r="FT227" s="7"/>
      <c r="FV227" s="7"/>
      <c r="FX227" s="7"/>
      <c r="FZ227" s="7"/>
      <c r="GB227" s="7"/>
    </row>
    <row r="228" spans="5:184" s="166" customFormat="1" x14ac:dyDescent="0.2">
      <c r="E228" s="7"/>
      <c r="G228" s="7"/>
      <c r="I228" s="7"/>
      <c r="K228" s="7"/>
      <c r="M228" s="7"/>
      <c r="N228" s="7"/>
      <c r="P228" s="7"/>
      <c r="R228" s="7"/>
      <c r="T228" s="7"/>
      <c r="V228" s="7"/>
      <c r="X228" s="7"/>
      <c r="Z228" s="7"/>
      <c r="AB228" s="7"/>
      <c r="AD228" s="7"/>
      <c r="AF228" s="7"/>
      <c r="AH228" s="7"/>
      <c r="AJ228" s="7"/>
      <c r="AL228" s="7"/>
      <c r="AN228" s="7"/>
      <c r="AO228" s="7"/>
      <c r="AQ228" s="7"/>
      <c r="AR228" s="7"/>
      <c r="AS228" s="7"/>
      <c r="AT228" s="7"/>
      <c r="AU228" s="7"/>
      <c r="AV228" s="7"/>
      <c r="AW228" s="7"/>
      <c r="AX228" s="7"/>
      <c r="AZ228" s="7"/>
      <c r="BB228" s="7"/>
      <c r="BC228" s="7"/>
      <c r="BD228" s="7"/>
      <c r="BF228" s="7"/>
      <c r="BH228" s="7"/>
      <c r="BJ228" s="7"/>
      <c r="BL228" s="7"/>
      <c r="BN228" s="7"/>
      <c r="BP228" s="7"/>
      <c r="BR228" s="7"/>
      <c r="BT228" s="7"/>
      <c r="BV228" s="7"/>
      <c r="BX228" s="7"/>
      <c r="BZ228" s="7"/>
      <c r="CB228" s="7"/>
      <c r="CD228" s="7"/>
      <c r="CF228" s="7"/>
      <c r="CH228" s="7"/>
      <c r="CJ228" s="7"/>
      <c r="CL228" s="7"/>
      <c r="CM228" s="7"/>
      <c r="CO228" s="7"/>
      <c r="CQ228" s="7"/>
      <c r="CS228" s="7"/>
      <c r="CU228" s="7"/>
      <c r="CW228" s="7"/>
      <c r="CY228" s="7"/>
      <c r="DA228" s="7"/>
      <c r="DC228" s="7"/>
      <c r="DE228" s="7"/>
      <c r="DG228" s="7"/>
      <c r="DI228" s="7"/>
      <c r="DK228" s="7"/>
      <c r="DL228" s="7"/>
      <c r="DM228" s="7"/>
      <c r="DN228" s="7"/>
      <c r="DP228" s="7"/>
      <c r="DR228" s="7"/>
      <c r="DT228" s="7"/>
      <c r="DV228" s="7"/>
      <c r="DX228" s="7"/>
      <c r="DY228" s="7"/>
      <c r="EA228" s="7"/>
      <c r="EC228" s="7"/>
      <c r="EE228" s="7"/>
      <c r="EG228" s="7"/>
      <c r="EI228" s="7"/>
      <c r="EK228" s="7"/>
      <c r="EM228" s="7"/>
      <c r="EO228" s="7"/>
      <c r="EQ228" s="7"/>
      <c r="ES228" s="7"/>
      <c r="EU228" s="7"/>
      <c r="EY228" s="7"/>
      <c r="FA228" s="7"/>
      <c r="FB228" s="7"/>
      <c r="FD228" s="7"/>
      <c r="FE228" s="7"/>
      <c r="FG228" s="7"/>
      <c r="FI228" s="7"/>
      <c r="FJ228" s="7"/>
      <c r="FL228" s="7"/>
      <c r="FN228" s="7"/>
      <c r="FP228" s="7"/>
      <c r="FR228" s="7"/>
      <c r="FT228" s="7"/>
      <c r="FV228" s="7"/>
      <c r="FX228" s="7"/>
      <c r="FZ228" s="7"/>
      <c r="GB228" s="7"/>
    </row>
    <row r="229" spans="5:184" s="166" customFormat="1" x14ac:dyDescent="0.2">
      <c r="E229" s="7"/>
      <c r="G229" s="7"/>
      <c r="I229" s="7"/>
      <c r="K229" s="7"/>
      <c r="M229" s="7"/>
      <c r="N229" s="7"/>
      <c r="P229" s="7"/>
      <c r="R229" s="7"/>
      <c r="T229" s="7"/>
      <c r="V229" s="7"/>
      <c r="X229" s="7"/>
      <c r="Z229" s="7"/>
      <c r="AB229" s="7"/>
      <c r="AD229" s="7"/>
      <c r="AF229" s="7"/>
      <c r="AH229" s="7"/>
      <c r="AJ229" s="7"/>
      <c r="AL229" s="7"/>
      <c r="AN229" s="7"/>
      <c r="AO229" s="7"/>
      <c r="AQ229" s="7"/>
      <c r="AR229" s="7"/>
      <c r="AS229" s="7"/>
      <c r="AT229" s="7"/>
      <c r="AU229" s="7"/>
      <c r="AV229" s="7"/>
      <c r="AW229" s="7"/>
      <c r="AX229" s="7"/>
      <c r="AZ229" s="7"/>
      <c r="BB229" s="7"/>
      <c r="BC229" s="7"/>
      <c r="BD229" s="7"/>
      <c r="BF229" s="7"/>
      <c r="BH229" s="7"/>
      <c r="BJ229" s="7"/>
      <c r="BL229" s="7"/>
      <c r="BN229" s="7"/>
      <c r="BP229" s="7"/>
      <c r="BR229" s="7"/>
      <c r="BT229" s="7"/>
      <c r="BV229" s="7"/>
      <c r="BX229" s="7"/>
      <c r="BZ229" s="7"/>
      <c r="CB229" s="7"/>
      <c r="CD229" s="7"/>
      <c r="CF229" s="7"/>
      <c r="CH229" s="7"/>
      <c r="CJ229" s="7"/>
      <c r="CL229" s="7"/>
      <c r="CM229" s="7"/>
      <c r="CO229" s="7"/>
      <c r="CQ229" s="7"/>
      <c r="CS229" s="7"/>
      <c r="CU229" s="7"/>
      <c r="CW229" s="7"/>
      <c r="CY229" s="7"/>
      <c r="DA229" s="7"/>
      <c r="DC229" s="7"/>
      <c r="DE229" s="7"/>
      <c r="DG229" s="7"/>
      <c r="DI229" s="7"/>
      <c r="DK229" s="7"/>
      <c r="DL229" s="7"/>
      <c r="DM229" s="7"/>
      <c r="DN229" s="7"/>
      <c r="DP229" s="7"/>
      <c r="DR229" s="7"/>
      <c r="DT229" s="7"/>
      <c r="DV229" s="7"/>
      <c r="DX229" s="7"/>
      <c r="DY229" s="7"/>
      <c r="EA229" s="7"/>
      <c r="EC229" s="7"/>
      <c r="EE229" s="7"/>
      <c r="EG229" s="7"/>
      <c r="EI229" s="7"/>
      <c r="EK229" s="7"/>
      <c r="EM229" s="7"/>
      <c r="EO229" s="7"/>
      <c r="EQ229" s="7"/>
      <c r="ES229" s="7"/>
      <c r="EU229" s="7"/>
      <c r="EY229" s="7"/>
      <c r="FA229" s="7"/>
      <c r="FB229" s="7"/>
      <c r="FD229" s="7"/>
      <c r="FE229" s="7"/>
      <c r="FG229" s="7"/>
      <c r="FI229" s="7"/>
      <c r="FJ229" s="7"/>
      <c r="FL229" s="7"/>
      <c r="FN229" s="7"/>
      <c r="FP229" s="7"/>
      <c r="FR229" s="7"/>
      <c r="FT229" s="7"/>
      <c r="FV229" s="7"/>
      <c r="FX229" s="7"/>
      <c r="FZ229" s="7"/>
      <c r="GB229" s="7"/>
    </row>
    <row r="230" spans="5:184" s="166" customFormat="1" x14ac:dyDescent="0.2">
      <c r="E230" s="7"/>
      <c r="G230" s="7"/>
      <c r="I230" s="7"/>
      <c r="K230" s="7"/>
      <c r="M230" s="7"/>
      <c r="N230" s="7"/>
      <c r="P230" s="7"/>
      <c r="R230" s="7"/>
      <c r="T230" s="7"/>
      <c r="V230" s="7"/>
      <c r="X230" s="7"/>
      <c r="Z230" s="7"/>
      <c r="AB230" s="7"/>
      <c r="AD230" s="7"/>
      <c r="AF230" s="7"/>
      <c r="AH230" s="7"/>
      <c r="AJ230" s="7"/>
      <c r="AL230" s="7"/>
      <c r="AN230" s="7"/>
      <c r="AO230" s="7"/>
      <c r="AQ230" s="7"/>
      <c r="AR230" s="7"/>
      <c r="AS230" s="7"/>
      <c r="AT230" s="7"/>
      <c r="AU230" s="7"/>
      <c r="AV230" s="7"/>
      <c r="AW230" s="7"/>
      <c r="AX230" s="7"/>
      <c r="AZ230" s="7"/>
      <c r="BB230" s="7"/>
      <c r="BC230" s="7"/>
      <c r="BD230" s="7"/>
      <c r="BF230" s="7"/>
      <c r="BH230" s="7"/>
      <c r="BJ230" s="7"/>
      <c r="BL230" s="7"/>
      <c r="BN230" s="7"/>
      <c r="BP230" s="7"/>
      <c r="BR230" s="7"/>
      <c r="BT230" s="7"/>
      <c r="BV230" s="7"/>
      <c r="BX230" s="7"/>
      <c r="BZ230" s="7"/>
      <c r="CB230" s="7"/>
      <c r="CD230" s="7"/>
      <c r="CF230" s="7"/>
      <c r="CH230" s="7"/>
      <c r="CJ230" s="7"/>
      <c r="CL230" s="7"/>
      <c r="CM230" s="7"/>
      <c r="CO230" s="7"/>
      <c r="CQ230" s="7"/>
      <c r="CS230" s="7"/>
      <c r="CU230" s="7"/>
      <c r="CW230" s="7"/>
      <c r="CY230" s="7"/>
      <c r="DA230" s="7"/>
      <c r="DC230" s="7"/>
      <c r="DE230" s="7"/>
      <c r="DG230" s="7"/>
      <c r="DI230" s="7"/>
      <c r="DK230" s="7"/>
      <c r="DL230" s="7"/>
      <c r="DM230" s="7"/>
      <c r="DN230" s="7"/>
      <c r="DP230" s="7"/>
      <c r="DR230" s="7"/>
      <c r="DT230" s="7"/>
      <c r="DV230" s="7"/>
      <c r="DX230" s="7"/>
      <c r="DY230" s="7"/>
      <c r="EA230" s="7"/>
      <c r="EC230" s="7"/>
      <c r="EE230" s="7"/>
      <c r="EG230" s="7"/>
      <c r="EI230" s="7"/>
      <c r="EK230" s="7"/>
      <c r="EM230" s="7"/>
      <c r="EO230" s="7"/>
      <c r="EQ230" s="7"/>
      <c r="ES230" s="7"/>
      <c r="EU230" s="7"/>
      <c r="EY230" s="7"/>
      <c r="FA230" s="7"/>
      <c r="FB230" s="7"/>
      <c r="FD230" s="7"/>
      <c r="FE230" s="7"/>
      <c r="FG230" s="7"/>
      <c r="FI230" s="7"/>
      <c r="FJ230" s="7"/>
      <c r="FL230" s="7"/>
      <c r="FN230" s="7"/>
      <c r="FP230" s="7"/>
      <c r="FR230" s="7"/>
      <c r="FT230" s="7"/>
      <c r="FV230" s="7"/>
      <c r="FX230" s="7"/>
      <c r="FZ230" s="7"/>
      <c r="GB230" s="7"/>
    </row>
    <row r="231" spans="5:184" s="166" customFormat="1" x14ac:dyDescent="0.2">
      <c r="E231" s="7"/>
      <c r="G231" s="7"/>
      <c r="I231" s="7"/>
      <c r="K231" s="7"/>
      <c r="M231" s="7"/>
      <c r="N231" s="7"/>
      <c r="P231" s="7"/>
      <c r="R231" s="7"/>
      <c r="T231" s="7"/>
      <c r="V231" s="7"/>
      <c r="X231" s="7"/>
      <c r="Z231" s="7"/>
      <c r="AB231" s="7"/>
      <c r="AD231" s="7"/>
      <c r="AF231" s="7"/>
      <c r="AH231" s="7"/>
      <c r="AJ231" s="7"/>
      <c r="AL231" s="7"/>
      <c r="AN231" s="7"/>
      <c r="AO231" s="7"/>
      <c r="AQ231" s="7"/>
      <c r="AR231" s="7"/>
      <c r="AS231" s="7"/>
      <c r="AT231" s="7"/>
      <c r="AU231" s="7"/>
      <c r="AV231" s="7"/>
      <c r="AW231" s="7"/>
      <c r="AX231" s="7"/>
      <c r="AZ231" s="7"/>
      <c r="BB231" s="7"/>
      <c r="BC231" s="7"/>
      <c r="BD231" s="7"/>
      <c r="BF231" s="7"/>
      <c r="BH231" s="7"/>
      <c r="BJ231" s="7"/>
      <c r="BL231" s="7"/>
      <c r="BN231" s="7"/>
      <c r="BP231" s="7"/>
      <c r="BR231" s="7"/>
      <c r="BT231" s="7"/>
      <c r="BV231" s="7"/>
      <c r="BX231" s="7"/>
      <c r="BZ231" s="7"/>
      <c r="CB231" s="7"/>
      <c r="CD231" s="7"/>
      <c r="CF231" s="7"/>
      <c r="CH231" s="7"/>
      <c r="CJ231" s="7"/>
      <c r="CL231" s="7"/>
      <c r="CM231" s="7"/>
      <c r="CO231" s="7"/>
      <c r="CQ231" s="7"/>
      <c r="CS231" s="7"/>
      <c r="CU231" s="7"/>
      <c r="CW231" s="7"/>
      <c r="CY231" s="7"/>
      <c r="DA231" s="7"/>
      <c r="DC231" s="7"/>
      <c r="DE231" s="7"/>
      <c r="DG231" s="7"/>
      <c r="DI231" s="7"/>
      <c r="DK231" s="7"/>
      <c r="DL231" s="7"/>
      <c r="DM231" s="7"/>
      <c r="DN231" s="7"/>
      <c r="DP231" s="7"/>
      <c r="DR231" s="7"/>
      <c r="DT231" s="7"/>
      <c r="DV231" s="7"/>
      <c r="DX231" s="7"/>
      <c r="DY231" s="7"/>
      <c r="EA231" s="7"/>
      <c r="EC231" s="7"/>
      <c r="EE231" s="7"/>
      <c r="EG231" s="7"/>
      <c r="EI231" s="7"/>
      <c r="EK231" s="7"/>
      <c r="EM231" s="7"/>
      <c r="EO231" s="7"/>
      <c r="EQ231" s="7"/>
      <c r="ES231" s="7"/>
      <c r="EU231" s="7"/>
      <c r="EY231" s="7"/>
      <c r="FA231" s="7"/>
      <c r="FB231" s="7"/>
      <c r="FD231" s="7"/>
      <c r="FE231" s="7"/>
      <c r="FG231" s="7"/>
      <c r="FI231" s="7"/>
      <c r="FJ231" s="7"/>
      <c r="FL231" s="7"/>
      <c r="FN231" s="7"/>
      <c r="FP231" s="7"/>
      <c r="FR231" s="7"/>
      <c r="FT231" s="7"/>
      <c r="FV231" s="7"/>
      <c r="FX231" s="7"/>
      <c r="FZ231" s="7"/>
      <c r="GB231" s="7"/>
    </row>
    <row r="232" spans="5:184" s="166" customFormat="1" x14ac:dyDescent="0.2">
      <c r="E232" s="7"/>
      <c r="G232" s="7"/>
      <c r="I232" s="7"/>
      <c r="K232" s="7"/>
      <c r="M232" s="7"/>
      <c r="N232" s="7"/>
      <c r="P232" s="7"/>
      <c r="R232" s="7"/>
      <c r="T232" s="7"/>
      <c r="V232" s="7"/>
      <c r="X232" s="7"/>
      <c r="Z232" s="7"/>
      <c r="AB232" s="7"/>
      <c r="AD232" s="7"/>
      <c r="AF232" s="7"/>
      <c r="AH232" s="7"/>
      <c r="AJ232" s="7"/>
      <c r="AL232" s="7"/>
      <c r="AN232" s="7"/>
      <c r="AO232" s="7"/>
      <c r="AQ232" s="7"/>
      <c r="AR232" s="7"/>
      <c r="AS232" s="7"/>
      <c r="AT232" s="7"/>
      <c r="AU232" s="7"/>
      <c r="AV232" s="7"/>
      <c r="AW232" s="7"/>
      <c r="AX232" s="7"/>
      <c r="AZ232" s="7"/>
      <c r="BB232" s="7"/>
      <c r="BC232" s="7"/>
      <c r="BD232" s="7"/>
      <c r="BF232" s="7"/>
      <c r="BH232" s="7"/>
      <c r="BJ232" s="7"/>
      <c r="BL232" s="7"/>
      <c r="BN232" s="7"/>
      <c r="BP232" s="7"/>
      <c r="BR232" s="7"/>
      <c r="BT232" s="7"/>
      <c r="BV232" s="7"/>
      <c r="BX232" s="7"/>
      <c r="BZ232" s="7"/>
      <c r="CB232" s="7"/>
      <c r="CD232" s="7"/>
      <c r="CF232" s="7"/>
      <c r="CH232" s="7"/>
      <c r="CJ232" s="7"/>
      <c r="CL232" s="7"/>
      <c r="CM232" s="7"/>
      <c r="CO232" s="7"/>
      <c r="CQ232" s="7"/>
      <c r="CS232" s="7"/>
      <c r="CU232" s="7"/>
      <c r="CW232" s="7"/>
      <c r="CY232" s="7"/>
      <c r="DA232" s="7"/>
      <c r="DC232" s="7"/>
      <c r="DE232" s="7"/>
      <c r="DG232" s="7"/>
      <c r="DI232" s="7"/>
      <c r="DK232" s="7"/>
      <c r="DL232" s="7"/>
      <c r="DM232" s="7"/>
      <c r="DN232" s="7"/>
      <c r="DP232" s="7"/>
      <c r="DR232" s="7"/>
      <c r="DT232" s="7"/>
      <c r="DV232" s="7"/>
      <c r="DX232" s="7"/>
      <c r="DY232" s="7"/>
      <c r="EA232" s="7"/>
      <c r="EC232" s="7"/>
      <c r="EE232" s="7"/>
      <c r="EG232" s="7"/>
      <c r="EI232" s="7"/>
      <c r="EK232" s="7"/>
      <c r="EM232" s="7"/>
      <c r="EO232" s="7"/>
      <c r="EQ232" s="7"/>
      <c r="ES232" s="7"/>
      <c r="EU232" s="7"/>
      <c r="EY232" s="7"/>
      <c r="FA232" s="7"/>
      <c r="FB232" s="7"/>
      <c r="FD232" s="7"/>
      <c r="FE232" s="7"/>
      <c r="FG232" s="7"/>
      <c r="FI232" s="7"/>
      <c r="FJ232" s="7"/>
      <c r="FL232" s="7"/>
      <c r="FN232" s="7"/>
      <c r="FP232" s="7"/>
      <c r="FR232" s="7"/>
      <c r="FT232" s="7"/>
      <c r="FV232" s="7"/>
      <c r="FX232" s="7"/>
      <c r="FZ232" s="7"/>
      <c r="GB232" s="7"/>
    </row>
    <row r="233" spans="5:184" s="166" customFormat="1" x14ac:dyDescent="0.2">
      <c r="E233" s="7"/>
      <c r="G233" s="7"/>
      <c r="I233" s="7"/>
      <c r="K233" s="7"/>
      <c r="M233" s="7"/>
      <c r="N233" s="7"/>
      <c r="P233" s="7"/>
      <c r="R233" s="7"/>
      <c r="T233" s="7"/>
      <c r="V233" s="7"/>
      <c r="X233" s="7"/>
      <c r="Z233" s="7"/>
      <c r="AB233" s="7"/>
      <c r="AD233" s="7"/>
      <c r="AF233" s="7"/>
      <c r="AH233" s="7"/>
      <c r="AJ233" s="7"/>
      <c r="AL233" s="7"/>
      <c r="AN233" s="7"/>
      <c r="AO233" s="7"/>
      <c r="AQ233" s="7"/>
      <c r="AR233" s="7"/>
      <c r="AS233" s="7"/>
      <c r="AT233" s="7"/>
      <c r="AU233" s="7"/>
      <c r="AV233" s="7"/>
      <c r="AW233" s="7"/>
      <c r="AX233" s="7"/>
      <c r="AZ233" s="7"/>
      <c r="BB233" s="7"/>
      <c r="BC233" s="7"/>
      <c r="BD233" s="7"/>
      <c r="BF233" s="7"/>
      <c r="BH233" s="7"/>
      <c r="BJ233" s="7"/>
      <c r="BL233" s="7"/>
      <c r="BN233" s="7"/>
      <c r="BP233" s="7"/>
      <c r="BR233" s="7"/>
      <c r="BT233" s="7"/>
      <c r="BV233" s="7"/>
      <c r="BX233" s="7"/>
      <c r="BZ233" s="7"/>
      <c r="CB233" s="7"/>
      <c r="CD233" s="7"/>
      <c r="CF233" s="7"/>
      <c r="CH233" s="7"/>
      <c r="CJ233" s="7"/>
      <c r="CL233" s="7"/>
      <c r="CM233" s="7"/>
      <c r="CO233" s="7"/>
      <c r="CQ233" s="7"/>
      <c r="CS233" s="7"/>
      <c r="CU233" s="7"/>
      <c r="CW233" s="7"/>
      <c r="CY233" s="7"/>
      <c r="DA233" s="7"/>
      <c r="DC233" s="7"/>
      <c r="DE233" s="7"/>
      <c r="DG233" s="7"/>
      <c r="DI233" s="7"/>
      <c r="DK233" s="7"/>
      <c r="DL233" s="7"/>
      <c r="DM233" s="7"/>
      <c r="DN233" s="7"/>
      <c r="DP233" s="7"/>
      <c r="DR233" s="7"/>
      <c r="DT233" s="7"/>
      <c r="DV233" s="7"/>
      <c r="DX233" s="7"/>
      <c r="DY233" s="7"/>
      <c r="EA233" s="7"/>
      <c r="EC233" s="7"/>
      <c r="EE233" s="7"/>
      <c r="EG233" s="7"/>
      <c r="EI233" s="7"/>
      <c r="EK233" s="7"/>
      <c r="EM233" s="7"/>
      <c r="EO233" s="7"/>
      <c r="EQ233" s="7"/>
      <c r="ES233" s="7"/>
      <c r="EU233" s="7"/>
      <c r="EY233" s="7"/>
      <c r="FA233" s="7"/>
      <c r="FB233" s="7"/>
      <c r="FD233" s="7"/>
      <c r="FE233" s="7"/>
      <c r="FG233" s="7"/>
      <c r="FI233" s="7"/>
      <c r="FJ233" s="7"/>
      <c r="FL233" s="7"/>
      <c r="FN233" s="7"/>
      <c r="FP233" s="7"/>
      <c r="FR233" s="7"/>
      <c r="FT233" s="7"/>
      <c r="FV233" s="7"/>
      <c r="FX233" s="7"/>
      <c r="FZ233" s="7"/>
      <c r="GB233" s="7"/>
    </row>
    <row r="234" spans="5:184" s="166" customFormat="1" x14ac:dyDescent="0.2">
      <c r="E234" s="7"/>
      <c r="G234" s="7"/>
      <c r="I234" s="7"/>
      <c r="K234" s="7"/>
      <c r="M234" s="7"/>
      <c r="N234" s="7"/>
      <c r="P234" s="7"/>
      <c r="R234" s="7"/>
      <c r="T234" s="7"/>
      <c r="V234" s="7"/>
      <c r="X234" s="7"/>
      <c r="Z234" s="7"/>
      <c r="AB234" s="7"/>
      <c r="AD234" s="7"/>
      <c r="AF234" s="7"/>
      <c r="AH234" s="7"/>
      <c r="AJ234" s="7"/>
      <c r="AL234" s="7"/>
      <c r="AN234" s="7"/>
      <c r="AO234" s="7"/>
      <c r="AQ234" s="7"/>
      <c r="AR234" s="7"/>
      <c r="AS234" s="7"/>
      <c r="AT234" s="7"/>
      <c r="AU234" s="7"/>
      <c r="AV234" s="7"/>
      <c r="AW234" s="7"/>
      <c r="AX234" s="7"/>
      <c r="AZ234" s="7"/>
      <c r="BB234" s="7"/>
      <c r="BC234" s="7"/>
      <c r="BD234" s="7"/>
      <c r="BF234" s="7"/>
      <c r="BH234" s="7"/>
      <c r="BJ234" s="7"/>
      <c r="BL234" s="7"/>
      <c r="BN234" s="7"/>
      <c r="BP234" s="7"/>
      <c r="BR234" s="7"/>
      <c r="BT234" s="7"/>
      <c r="BV234" s="7"/>
      <c r="BX234" s="7"/>
      <c r="BZ234" s="7"/>
      <c r="CB234" s="7"/>
      <c r="CD234" s="7"/>
      <c r="CF234" s="7"/>
      <c r="CH234" s="7"/>
      <c r="CJ234" s="7"/>
      <c r="CL234" s="7"/>
      <c r="CM234" s="7"/>
      <c r="CO234" s="7"/>
      <c r="CQ234" s="7"/>
      <c r="CS234" s="7"/>
      <c r="CU234" s="7"/>
      <c r="CW234" s="7"/>
      <c r="CY234" s="7"/>
      <c r="DA234" s="7"/>
      <c r="DC234" s="7"/>
      <c r="DE234" s="7"/>
      <c r="DG234" s="7"/>
      <c r="DI234" s="7"/>
      <c r="DK234" s="7"/>
      <c r="DL234" s="7"/>
      <c r="DM234" s="7"/>
      <c r="DN234" s="7"/>
      <c r="DP234" s="7"/>
      <c r="DR234" s="7"/>
      <c r="DT234" s="7"/>
      <c r="DV234" s="7"/>
      <c r="DX234" s="7"/>
      <c r="DY234" s="7"/>
      <c r="EA234" s="7"/>
      <c r="EC234" s="7"/>
      <c r="EE234" s="7"/>
      <c r="EG234" s="7"/>
      <c r="EI234" s="7"/>
      <c r="EK234" s="7"/>
      <c r="EM234" s="7"/>
      <c r="EO234" s="7"/>
      <c r="EQ234" s="7"/>
      <c r="ES234" s="7"/>
      <c r="EU234" s="7"/>
      <c r="EY234" s="7"/>
      <c r="FA234" s="7"/>
      <c r="FB234" s="7"/>
      <c r="FD234" s="7"/>
      <c r="FE234" s="7"/>
      <c r="FG234" s="7"/>
      <c r="FI234" s="7"/>
      <c r="FJ234" s="7"/>
      <c r="FL234" s="7"/>
      <c r="FN234" s="7"/>
      <c r="FP234" s="7"/>
      <c r="FR234" s="7"/>
      <c r="FT234" s="7"/>
      <c r="FV234" s="7"/>
      <c r="FX234" s="7"/>
      <c r="FZ234" s="7"/>
      <c r="GB234" s="7"/>
    </row>
    <row r="235" spans="5:184" s="166" customFormat="1" x14ac:dyDescent="0.2">
      <c r="E235" s="7"/>
      <c r="G235" s="7"/>
      <c r="I235" s="7"/>
      <c r="K235" s="7"/>
      <c r="M235" s="7"/>
      <c r="N235" s="7"/>
      <c r="P235" s="7"/>
      <c r="R235" s="7"/>
      <c r="T235" s="7"/>
      <c r="V235" s="7"/>
      <c r="X235" s="7"/>
      <c r="Z235" s="7"/>
      <c r="AB235" s="7"/>
      <c r="AD235" s="7"/>
      <c r="AF235" s="7"/>
      <c r="AH235" s="7"/>
      <c r="AJ235" s="7"/>
      <c r="AL235" s="7"/>
      <c r="AN235" s="7"/>
      <c r="AO235" s="7"/>
      <c r="AQ235" s="7"/>
      <c r="AR235" s="7"/>
      <c r="AS235" s="7"/>
      <c r="AT235" s="7"/>
      <c r="AU235" s="7"/>
      <c r="AV235" s="7"/>
      <c r="AW235" s="7"/>
      <c r="AX235" s="7"/>
      <c r="AZ235" s="7"/>
      <c r="BB235" s="7"/>
      <c r="BC235" s="7"/>
      <c r="BD235" s="7"/>
      <c r="BF235" s="7"/>
      <c r="BH235" s="7"/>
      <c r="BJ235" s="7"/>
      <c r="BL235" s="7"/>
      <c r="BN235" s="7"/>
      <c r="BP235" s="7"/>
      <c r="BR235" s="7"/>
      <c r="BT235" s="7"/>
      <c r="BV235" s="7"/>
      <c r="BX235" s="7"/>
      <c r="BZ235" s="7"/>
      <c r="CB235" s="7"/>
      <c r="CD235" s="7"/>
      <c r="CF235" s="7"/>
      <c r="CH235" s="7"/>
      <c r="CJ235" s="7"/>
      <c r="CL235" s="7"/>
      <c r="CM235" s="7"/>
      <c r="CO235" s="7"/>
      <c r="CQ235" s="7"/>
      <c r="CS235" s="7"/>
      <c r="CU235" s="7"/>
      <c r="CW235" s="7"/>
      <c r="CY235" s="7"/>
      <c r="DA235" s="7"/>
      <c r="DC235" s="7"/>
      <c r="DE235" s="7"/>
      <c r="DG235" s="7"/>
      <c r="DI235" s="7"/>
      <c r="DK235" s="7"/>
      <c r="DL235" s="7"/>
      <c r="DM235" s="7"/>
      <c r="DN235" s="7"/>
      <c r="DP235" s="7"/>
      <c r="DR235" s="7"/>
      <c r="DT235" s="7"/>
      <c r="DV235" s="7"/>
      <c r="DX235" s="7"/>
      <c r="DY235" s="7"/>
      <c r="EA235" s="7"/>
      <c r="EC235" s="7"/>
      <c r="EE235" s="7"/>
      <c r="EG235" s="7"/>
      <c r="EI235" s="7"/>
      <c r="EK235" s="7"/>
      <c r="EM235" s="7"/>
      <c r="EO235" s="7"/>
      <c r="EQ235" s="7"/>
      <c r="ES235" s="7"/>
      <c r="EU235" s="7"/>
      <c r="EY235" s="7"/>
      <c r="FA235" s="7"/>
      <c r="FB235" s="7"/>
      <c r="FD235" s="7"/>
      <c r="FE235" s="7"/>
      <c r="FG235" s="7"/>
      <c r="FI235" s="7"/>
      <c r="FJ235" s="7"/>
      <c r="FL235" s="7"/>
      <c r="FN235" s="7"/>
      <c r="FP235" s="7"/>
      <c r="FR235" s="7"/>
      <c r="FT235" s="7"/>
      <c r="FV235" s="7"/>
      <c r="FX235" s="7"/>
      <c r="FZ235" s="7"/>
      <c r="GB235" s="7"/>
    </row>
    <row r="236" spans="5:184" s="166" customFormat="1" x14ac:dyDescent="0.2">
      <c r="E236" s="7"/>
      <c r="G236" s="7"/>
      <c r="I236" s="7"/>
      <c r="K236" s="7"/>
      <c r="M236" s="7"/>
      <c r="N236" s="7"/>
      <c r="P236" s="7"/>
      <c r="R236" s="7"/>
      <c r="T236" s="7"/>
      <c r="V236" s="7"/>
      <c r="X236" s="7"/>
      <c r="Z236" s="7"/>
      <c r="AB236" s="7"/>
      <c r="AD236" s="7"/>
      <c r="AF236" s="7"/>
      <c r="AH236" s="7"/>
      <c r="AJ236" s="7"/>
      <c r="AL236" s="7"/>
      <c r="AN236" s="7"/>
      <c r="AO236" s="7"/>
      <c r="AQ236" s="7"/>
      <c r="AR236" s="7"/>
      <c r="AS236" s="7"/>
      <c r="AT236" s="7"/>
      <c r="AU236" s="7"/>
      <c r="AV236" s="7"/>
      <c r="AW236" s="7"/>
      <c r="AX236" s="7"/>
      <c r="AZ236" s="7"/>
      <c r="BB236" s="7"/>
      <c r="BC236" s="7"/>
      <c r="BD236" s="7"/>
      <c r="BF236" s="7"/>
      <c r="BH236" s="7"/>
      <c r="BJ236" s="7"/>
      <c r="BL236" s="7"/>
      <c r="BN236" s="7"/>
      <c r="BP236" s="7"/>
      <c r="BR236" s="7"/>
      <c r="BT236" s="7"/>
      <c r="BV236" s="7"/>
      <c r="BX236" s="7"/>
      <c r="BZ236" s="7"/>
      <c r="CB236" s="7"/>
      <c r="CD236" s="7"/>
      <c r="CF236" s="7"/>
      <c r="CH236" s="7"/>
      <c r="CJ236" s="7"/>
      <c r="CL236" s="7"/>
      <c r="CM236" s="7"/>
      <c r="CO236" s="7"/>
      <c r="CQ236" s="7"/>
      <c r="CS236" s="7"/>
      <c r="CU236" s="7"/>
      <c r="CW236" s="7"/>
      <c r="CY236" s="7"/>
      <c r="DA236" s="7"/>
      <c r="DC236" s="7"/>
      <c r="DE236" s="7"/>
      <c r="DG236" s="7"/>
      <c r="DI236" s="7"/>
      <c r="DK236" s="7"/>
      <c r="DL236" s="7"/>
      <c r="DM236" s="7"/>
      <c r="DN236" s="7"/>
      <c r="DP236" s="7"/>
      <c r="DR236" s="7"/>
      <c r="DT236" s="7"/>
      <c r="DV236" s="7"/>
      <c r="DX236" s="7"/>
      <c r="DY236" s="7"/>
      <c r="EA236" s="7"/>
      <c r="EC236" s="7"/>
      <c r="EE236" s="7"/>
      <c r="EG236" s="7"/>
      <c r="EI236" s="7"/>
      <c r="EK236" s="7"/>
      <c r="EM236" s="7"/>
      <c r="EO236" s="7"/>
      <c r="EQ236" s="7"/>
      <c r="ES236" s="7"/>
      <c r="EU236" s="7"/>
      <c r="EY236" s="7"/>
      <c r="FA236" s="7"/>
      <c r="FB236" s="7"/>
      <c r="FD236" s="7"/>
      <c r="FE236" s="7"/>
      <c r="FG236" s="7"/>
      <c r="FI236" s="7"/>
      <c r="FJ236" s="7"/>
      <c r="FL236" s="7"/>
      <c r="FN236" s="7"/>
      <c r="FP236" s="7"/>
      <c r="FR236" s="7"/>
      <c r="FT236" s="7"/>
      <c r="FV236" s="7"/>
      <c r="FX236" s="7"/>
      <c r="FZ236" s="7"/>
      <c r="GB236" s="7"/>
    </row>
    <row r="237" spans="5:184" s="166" customFormat="1" x14ac:dyDescent="0.2">
      <c r="E237" s="7"/>
      <c r="G237" s="7"/>
      <c r="I237" s="7"/>
      <c r="K237" s="7"/>
      <c r="M237" s="7"/>
      <c r="N237" s="7"/>
      <c r="P237" s="7"/>
      <c r="R237" s="7"/>
      <c r="T237" s="7"/>
      <c r="V237" s="7"/>
      <c r="X237" s="7"/>
      <c r="Z237" s="7"/>
      <c r="AB237" s="7"/>
      <c r="AD237" s="7"/>
      <c r="AF237" s="7"/>
      <c r="AH237" s="7"/>
      <c r="AJ237" s="7"/>
      <c r="AL237" s="7"/>
      <c r="AN237" s="7"/>
      <c r="AO237" s="7"/>
      <c r="AQ237" s="7"/>
      <c r="AR237" s="7"/>
      <c r="AS237" s="7"/>
      <c r="AT237" s="7"/>
      <c r="AU237" s="7"/>
      <c r="AV237" s="7"/>
      <c r="AW237" s="7"/>
      <c r="AX237" s="7"/>
      <c r="AZ237" s="7"/>
      <c r="BB237" s="7"/>
      <c r="BC237" s="7"/>
      <c r="BD237" s="7"/>
      <c r="BF237" s="7"/>
      <c r="BH237" s="7"/>
      <c r="BJ237" s="7"/>
      <c r="BL237" s="7"/>
      <c r="BN237" s="7"/>
      <c r="BP237" s="7"/>
      <c r="BR237" s="7"/>
      <c r="BT237" s="7"/>
      <c r="BV237" s="7"/>
      <c r="BX237" s="7"/>
      <c r="BZ237" s="7"/>
      <c r="CB237" s="7"/>
      <c r="CD237" s="7"/>
      <c r="CF237" s="7"/>
      <c r="CH237" s="7"/>
      <c r="CJ237" s="7"/>
      <c r="CL237" s="7"/>
      <c r="CM237" s="7"/>
      <c r="CO237" s="7"/>
      <c r="CQ237" s="7"/>
      <c r="CS237" s="7"/>
      <c r="CU237" s="7"/>
      <c r="CW237" s="7"/>
      <c r="CY237" s="7"/>
      <c r="DA237" s="7"/>
      <c r="DC237" s="7"/>
      <c r="DE237" s="7"/>
      <c r="DG237" s="7"/>
      <c r="DI237" s="7"/>
      <c r="DK237" s="7"/>
      <c r="DL237" s="7"/>
      <c r="DM237" s="7"/>
      <c r="DN237" s="7"/>
      <c r="DP237" s="7"/>
      <c r="DR237" s="7"/>
      <c r="DT237" s="7"/>
      <c r="DV237" s="7"/>
      <c r="DX237" s="7"/>
      <c r="DY237" s="7"/>
      <c r="EA237" s="7"/>
      <c r="EC237" s="7"/>
      <c r="EE237" s="7"/>
      <c r="EG237" s="7"/>
      <c r="EI237" s="7"/>
      <c r="EK237" s="7"/>
      <c r="EM237" s="7"/>
      <c r="EO237" s="7"/>
      <c r="EQ237" s="7"/>
      <c r="ES237" s="7"/>
      <c r="EU237" s="7"/>
      <c r="EY237" s="7"/>
      <c r="FA237" s="7"/>
      <c r="FB237" s="7"/>
      <c r="FD237" s="7"/>
      <c r="FE237" s="7"/>
      <c r="FG237" s="7"/>
      <c r="FI237" s="7"/>
      <c r="FJ237" s="7"/>
      <c r="FL237" s="7"/>
      <c r="FN237" s="7"/>
      <c r="FP237" s="7"/>
      <c r="FR237" s="7"/>
      <c r="FT237" s="7"/>
      <c r="FV237" s="7"/>
      <c r="FX237" s="7"/>
      <c r="FZ237" s="7"/>
      <c r="GB237" s="7"/>
    </row>
    <row r="238" spans="5:184" s="166" customFormat="1" x14ac:dyDescent="0.2">
      <c r="E238" s="7"/>
      <c r="G238" s="7"/>
      <c r="I238" s="7"/>
      <c r="K238" s="7"/>
      <c r="M238" s="7"/>
      <c r="N238" s="7"/>
      <c r="P238" s="7"/>
      <c r="R238" s="7"/>
      <c r="T238" s="7"/>
      <c r="V238" s="7"/>
      <c r="X238" s="7"/>
      <c r="Z238" s="7"/>
      <c r="AB238" s="7"/>
      <c r="AD238" s="7"/>
      <c r="AF238" s="7"/>
      <c r="AH238" s="7"/>
      <c r="AJ238" s="7"/>
      <c r="AL238" s="7"/>
      <c r="AN238" s="7"/>
      <c r="AO238" s="7"/>
      <c r="AQ238" s="7"/>
      <c r="AR238" s="7"/>
      <c r="AS238" s="7"/>
      <c r="AT238" s="7"/>
      <c r="AU238" s="7"/>
      <c r="AV238" s="7"/>
      <c r="AW238" s="7"/>
      <c r="AX238" s="7"/>
      <c r="AZ238" s="7"/>
      <c r="BB238" s="7"/>
      <c r="BC238" s="7"/>
      <c r="BD238" s="7"/>
      <c r="BF238" s="7"/>
      <c r="BH238" s="7"/>
      <c r="BJ238" s="7"/>
      <c r="BL238" s="7"/>
      <c r="BN238" s="7"/>
      <c r="BP238" s="7"/>
      <c r="BR238" s="7"/>
      <c r="BT238" s="7"/>
      <c r="BV238" s="7"/>
      <c r="BX238" s="7"/>
      <c r="BZ238" s="7"/>
      <c r="CB238" s="7"/>
      <c r="CD238" s="7"/>
      <c r="CF238" s="7"/>
      <c r="CH238" s="7"/>
      <c r="CJ238" s="7"/>
      <c r="CL238" s="7"/>
      <c r="CM238" s="7"/>
      <c r="CO238" s="7"/>
      <c r="CQ238" s="7"/>
      <c r="CS238" s="7"/>
      <c r="CU238" s="7"/>
      <c r="CW238" s="7"/>
      <c r="CY238" s="7"/>
      <c r="DA238" s="7"/>
      <c r="DC238" s="7"/>
      <c r="DE238" s="7"/>
      <c r="DG238" s="7"/>
      <c r="DI238" s="7"/>
      <c r="DK238" s="7"/>
      <c r="DL238" s="7"/>
      <c r="DM238" s="7"/>
      <c r="DN238" s="7"/>
      <c r="DP238" s="7"/>
      <c r="DR238" s="7"/>
      <c r="DT238" s="7"/>
      <c r="DV238" s="7"/>
      <c r="DX238" s="7"/>
      <c r="DY238" s="7"/>
      <c r="EA238" s="7"/>
      <c r="EC238" s="7"/>
      <c r="EE238" s="7"/>
      <c r="EG238" s="7"/>
      <c r="EI238" s="7"/>
      <c r="EK238" s="7"/>
      <c r="EM238" s="7"/>
      <c r="EO238" s="7"/>
      <c r="EQ238" s="7"/>
      <c r="ES238" s="7"/>
      <c r="EU238" s="7"/>
      <c r="EY238" s="7"/>
      <c r="FA238" s="7"/>
      <c r="FB238" s="7"/>
      <c r="FD238" s="7"/>
      <c r="FE238" s="7"/>
      <c r="FG238" s="7"/>
      <c r="FI238" s="7"/>
      <c r="FJ238" s="7"/>
      <c r="FL238" s="7"/>
      <c r="FN238" s="7"/>
      <c r="FP238" s="7"/>
      <c r="FR238" s="7"/>
      <c r="FT238" s="7"/>
      <c r="FV238" s="7"/>
      <c r="FX238" s="7"/>
      <c r="FZ238" s="7"/>
      <c r="GB238" s="7"/>
    </row>
    <row r="239" spans="5:184" s="166" customFormat="1" x14ac:dyDescent="0.2">
      <c r="E239" s="7"/>
      <c r="G239" s="7"/>
      <c r="I239" s="7"/>
      <c r="K239" s="7"/>
      <c r="M239" s="7"/>
      <c r="N239" s="7"/>
      <c r="P239" s="7"/>
      <c r="R239" s="7"/>
      <c r="T239" s="7"/>
      <c r="V239" s="7"/>
      <c r="X239" s="7"/>
      <c r="Z239" s="7"/>
      <c r="AB239" s="7"/>
      <c r="AD239" s="7"/>
      <c r="AF239" s="7"/>
      <c r="AH239" s="7"/>
      <c r="AJ239" s="7"/>
      <c r="AL239" s="7"/>
      <c r="AN239" s="7"/>
      <c r="AO239" s="7"/>
      <c r="AQ239" s="7"/>
      <c r="AR239" s="7"/>
      <c r="AS239" s="7"/>
      <c r="AT239" s="7"/>
      <c r="AU239" s="7"/>
      <c r="AV239" s="7"/>
      <c r="AW239" s="7"/>
      <c r="AX239" s="7"/>
      <c r="AZ239" s="7"/>
      <c r="BB239" s="7"/>
      <c r="BC239" s="7"/>
      <c r="BD239" s="7"/>
      <c r="BF239" s="7"/>
      <c r="BH239" s="7"/>
      <c r="BJ239" s="7"/>
      <c r="BL239" s="7"/>
      <c r="BN239" s="7"/>
      <c r="BP239" s="7"/>
      <c r="BR239" s="7"/>
      <c r="BT239" s="7"/>
      <c r="BV239" s="7"/>
      <c r="BX239" s="7"/>
      <c r="BZ239" s="7"/>
      <c r="CB239" s="7"/>
      <c r="CD239" s="7"/>
      <c r="CF239" s="7"/>
      <c r="CH239" s="7"/>
      <c r="CJ239" s="7"/>
      <c r="CL239" s="7"/>
      <c r="CM239" s="7"/>
      <c r="CO239" s="7"/>
      <c r="CQ239" s="7"/>
      <c r="CS239" s="7"/>
      <c r="CU239" s="7"/>
      <c r="CW239" s="7"/>
      <c r="CY239" s="7"/>
      <c r="DA239" s="7"/>
      <c r="DC239" s="7"/>
      <c r="DE239" s="7"/>
      <c r="DG239" s="7"/>
      <c r="DI239" s="7"/>
      <c r="DK239" s="7"/>
      <c r="DL239" s="7"/>
      <c r="DM239" s="7"/>
      <c r="DN239" s="7"/>
      <c r="DP239" s="7"/>
      <c r="DR239" s="7"/>
      <c r="DT239" s="7"/>
      <c r="DV239" s="7"/>
      <c r="DX239" s="7"/>
      <c r="DY239" s="7"/>
      <c r="EA239" s="7"/>
      <c r="EC239" s="7"/>
      <c r="EE239" s="7"/>
      <c r="EG239" s="7"/>
      <c r="EI239" s="7"/>
      <c r="EK239" s="7"/>
      <c r="EM239" s="7"/>
      <c r="EO239" s="7"/>
      <c r="EQ239" s="7"/>
      <c r="ES239" s="7"/>
      <c r="EU239" s="7"/>
      <c r="EY239" s="7"/>
      <c r="FA239" s="7"/>
      <c r="FB239" s="7"/>
      <c r="FD239" s="7"/>
      <c r="FE239" s="7"/>
      <c r="FG239" s="7"/>
      <c r="FI239" s="7"/>
      <c r="FJ239" s="7"/>
      <c r="FL239" s="7"/>
      <c r="FN239" s="7"/>
      <c r="FP239" s="7"/>
      <c r="FR239" s="7"/>
      <c r="FT239" s="7"/>
      <c r="FV239" s="7"/>
      <c r="FX239" s="7"/>
      <c r="FZ239" s="7"/>
      <c r="GB239" s="7"/>
    </row>
    <row r="240" spans="5:184" s="166" customFormat="1" x14ac:dyDescent="0.2">
      <c r="E240" s="7"/>
      <c r="G240" s="7"/>
      <c r="I240" s="7"/>
      <c r="K240" s="7"/>
      <c r="M240" s="7"/>
      <c r="N240" s="7"/>
      <c r="P240" s="7"/>
      <c r="R240" s="7"/>
      <c r="T240" s="7"/>
      <c r="V240" s="7"/>
      <c r="X240" s="7"/>
      <c r="Z240" s="7"/>
      <c r="AB240" s="7"/>
      <c r="AD240" s="7"/>
      <c r="AF240" s="7"/>
      <c r="AH240" s="7"/>
      <c r="AJ240" s="7"/>
      <c r="AL240" s="7"/>
      <c r="AN240" s="7"/>
      <c r="AO240" s="7"/>
      <c r="AQ240" s="7"/>
      <c r="AR240" s="7"/>
      <c r="AS240" s="7"/>
      <c r="AT240" s="7"/>
      <c r="AU240" s="7"/>
      <c r="AV240" s="7"/>
      <c r="AW240" s="7"/>
      <c r="AX240" s="7"/>
      <c r="AZ240" s="7"/>
      <c r="BB240" s="7"/>
      <c r="BC240" s="7"/>
      <c r="BD240" s="7"/>
      <c r="BF240" s="7"/>
      <c r="BH240" s="7"/>
      <c r="BJ240" s="7"/>
      <c r="BL240" s="7"/>
      <c r="BN240" s="7"/>
      <c r="BP240" s="7"/>
      <c r="BR240" s="7"/>
      <c r="BT240" s="7"/>
      <c r="BV240" s="7"/>
      <c r="BX240" s="7"/>
      <c r="BZ240" s="7"/>
      <c r="CB240" s="7"/>
      <c r="CD240" s="7"/>
      <c r="CF240" s="7"/>
      <c r="CH240" s="7"/>
      <c r="CJ240" s="7"/>
      <c r="CL240" s="7"/>
      <c r="CM240" s="7"/>
      <c r="CO240" s="7"/>
      <c r="CQ240" s="7"/>
      <c r="CS240" s="7"/>
      <c r="CU240" s="7"/>
      <c r="CW240" s="7"/>
      <c r="CY240" s="7"/>
      <c r="DA240" s="7"/>
      <c r="DC240" s="7"/>
      <c r="DE240" s="7"/>
      <c r="DG240" s="7"/>
      <c r="DI240" s="7"/>
      <c r="DK240" s="7"/>
      <c r="DL240" s="7"/>
      <c r="DM240" s="7"/>
      <c r="DN240" s="7"/>
      <c r="DP240" s="7"/>
      <c r="DR240" s="7"/>
      <c r="DT240" s="7"/>
      <c r="DV240" s="7"/>
      <c r="DX240" s="7"/>
      <c r="DY240" s="7"/>
      <c r="EA240" s="7"/>
      <c r="EC240" s="7"/>
      <c r="EE240" s="7"/>
      <c r="EG240" s="7"/>
      <c r="EI240" s="7"/>
      <c r="EK240" s="7"/>
      <c r="EM240" s="7"/>
      <c r="EO240" s="7"/>
      <c r="EQ240" s="7"/>
      <c r="ES240" s="7"/>
      <c r="EU240" s="7"/>
      <c r="EY240" s="7"/>
      <c r="FA240" s="7"/>
      <c r="FB240" s="7"/>
      <c r="FD240" s="7"/>
      <c r="FE240" s="7"/>
      <c r="FG240" s="7"/>
      <c r="FI240" s="7"/>
      <c r="FJ240" s="7"/>
      <c r="FL240" s="7"/>
      <c r="FN240" s="7"/>
      <c r="FP240" s="7"/>
      <c r="FR240" s="7"/>
      <c r="FT240" s="7"/>
      <c r="FV240" s="7"/>
      <c r="FX240" s="7"/>
      <c r="FZ240" s="7"/>
      <c r="GB240" s="7"/>
    </row>
    <row r="241" spans="5:184" s="166" customFormat="1" x14ac:dyDescent="0.2">
      <c r="E241" s="7"/>
      <c r="G241" s="7"/>
      <c r="I241" s="7"/>
      <c r="K241" s="7"/>
      <c r="M241" s="7"/>
      <c r="N241" s="7"/>
      <c r="P241" s="7"/>
      <c r="R241" s="7"/>
      <c r="T241" s="7"/>
      <c r="V241" s="7"/>
      <c r="X241" s="7"/>
      <c r="Z241" s="7"/>
      <c r="AB241" s="7"/>
      <c r="AD241" s="7"/>
      <c r="AF241" s="7"/>
      <c r="AH241" s="7"/>
      <c r="AJ241" s="7"/>
      <c r="AL241" s="7"/>
      <c r="AN241" s="7"/>
      <c r="AO241" s="7"/>
      <c r="AQ241" s="7"/>
      <c r="AR241" s="7"/>
      <c r="AS241" s="7"/>
      <c r="AT241" s="7"/>
      <c r="AU241" s="7"/>
      <c r="AV241" s="7"/>
      <c r="AW241" s="7"/>
      <c r="AX241" s="7"/>
      <c r="AZ241" s="7"/>
      <c r="BB241" s="7"/>
      <c r="BC241" s="7"/>
      <c r="BD241" s="7"/>
      <c r="BF241" s="7"/>
      <c r="BH241" s="7"/>
      <c r="BJ241" s="7"/>
      <c r="BL241" s="7"/>
      <c r="BN241" s="7"/>
      <c r="BP241" s="7"/>
      <c r="BR241" s="7"/>
      <c r="BT241" s="7"/>
      <c r="BV241" s="7"/>
      <c r="BX241" s="7"/>
      <c r="BZ241" s="7"/>
      <c r="CB241" s="7"/>
      <c r="CD241" s="7"/>
      <c r="CF241" s="7"/>
      <c r="CH241" s="7"/>
      <c r="CJ241" s="7"/>
      <c r="CL241" s="7"/>
      <c r="CM241" s="7"/>
      <c r="CO241" s="7"/>
      <c r="CQ241" s="7"/>
      <c r="CS241" s="7"/>
      <c r="CU241" s="7"/>
      <c r="CW241" s="7"/>
      <c r="CY241" s="7"/>
      <c r="DA241" s="7"/>
      <c r="DC241" s="7"/>
      <c r="DE241" s="7"/>
      <c r="DG241" s="7"/>
      <c r="DI241" s="7"/>
      <c r="DK241" s="7"/>
      <c r="DL241" s="7"/>
      <c r="DM241" s="7"/>
      <c r="DN241" s="7"/>
      <c r="DP241" s="7"/>
      <c r="DR241" s="7"/>
      <c r="DT241" s="7"/>
      <c r="DV241" s="7"/>
      <c r="DX241" s="7"/>
      <c r="DY241" s="7"/>
      <c r="EA241" s="7"/>
      <c r="EC241" s="7"/>
      <c r="EE241" s="7"/>
      <c r="EG241" s="7"/>
      <c r="EI241" s="7"/>
      <c r="EK241" s="7"/>
      <c r="EM241" s="7"/>
      <c r="EO241" s="7"/>
      <c r="EQ241" s="7"/>
      <c r="ES241" s="7"/>
      <c r="EU241" s="7"/>
      <c r="EY241" s="7"/>
      <c r="FA241" s="7"/>
      <c r="FB241" s="7"/>
      <c r="FD241" s="7"/>
      <c r="FE241" s="7"/>
      <c r="FG241" s="7"/>
      <c r="FI241" s="7"/>
      <c r="FJ241" s="7"/>
      <c r="FL241" s="7"/>
      <c r="FN241" s="7"/>
      <c r="FP241" s="7"/>
      <c r="FR241" s="7"/>
      <c r="FT241" s="7"/>
      <c r="FV241" s="7"/>
      <c r="FX241" s="7"/>
      <c r="FZ241" s="7"/>
      <c r="GB241" s="7"/>
    </row>
    <row r="242" spans="5:184" s="166" customFormat="1" x14ac:dyDescent="0.2">
      <c r="E242" s="7"/>
      <c r="G242" s="7"/>
      <c r="I242" s="7"/>
      <c r="K242" s="7"/>
      <c r="M242" s="7"/>
      <c r="N242" s="7"/>
      <c r="P242" s="7"/>
      <c r="R242" s="7"/>
      <c r="T242" s="7"/>
      <c r="V242" s="7"/>
      <c r="X242" s="7"/>
      <c r="Z242" s="7"/>
      <c r="AB242" s="7"/>
      <c r="AD242" s="7"/>
      <c r="AF242" s="7"/>
      <c r="AH242" s="7"/>
      <c r="AJ242" s="7"/>
      <c r="AL242" s="7"/>
      <c r="AN242" s="7"/>
      <c r="AO242" s="7"/>
      <c r="AQ242" s="7"/>
      <c r="AR242" s="7"/>
      <c r="AS242" s="7"/>
      <c r="AT242" s="7"/>
      <c r="AU242" s="7"/>
      <c r="AV242" s="7"/>
      <c r="AW242" s="7"/>
      <c r="AX242" s="7"/>
      <c r="AZ242" s="7"/>
      <c r="BB242" s="7"/>
      <c r="BC242" s="7"/>
      <c r="BD242" s="7"/>
      <c r="BF242" s="7"/>
      <c r="BH242" s="7"/>
      <c r="BJ242" s="7"/>
      <c r="BL242" s="7"/>
      <c r="BN242" s="7"/>
      <c r="BP242" s="7"/>
      <c r="BR242" s="7"/>
      <c r="BT242" s="7"/>
      <c r="BV242" s="7"/>
      <c r="BX242" s="7"/>
      <c r="BZ242" s="7"/>
      <c r="CB242" s="7"/>
      <c r="CD242" s="7"/>
      <c r="CF242" s="7"/>
      <c r="CH242" s="7"/>
      <c r="CJ242" s="7"/>
      <c r="CL242" s="7"/>
      <c r="CM242" s="7"/>
      <c r="CO242" s="7"/>
      <c r="CQ242" s="7"/>
      <c r="CS242" s="7"/>
      <c r="CU242" s="7"/>
      <c r="CW242" s="7"/>
      <c r="CY242" s="7"/>
      <c r="DA242" s="7"/>
      <c r="DC242" s="7"/>
      <c r="DE242" s="7"/>
      <c r="DG242" s="7"/>
      <c r="DI242" s="7"/>
      <c r="DK242" s="7"/>
      <c r="DL242" s="7"/>
      <c r="DM242" s="7"/>
      <c r="DN242" s="7"/>
      <c r="DP242" s="7"/>
      <c r="DR242" s="7"/>
      <c r="DT242" s="7"/>
      <c r="DV242" s="7"/>
      <c r="DX242" s="7"/>
      <c r="DY242" s="7"/>
      <c r="EA242" s="7"/>
      <c r="EC242" s="7"/>
      <c r="EE242" s="7"/>
      <c r="EG242" s="7"/>
      <c r="EI242" s="7"/>
      <c r="EK242" s="7"/>
      <c r="EM242" s="7"/>
      <c r="EO242" s="7"/>
      <c r="EQ242" s="7"/>
      <c r="ES242" s="7"/>
      <c r="EU242" s="7"/>
      <c r="EY242" s="7"/>
      <c r="FA242" s="7"/>
      <c r="FB242" s="7"/>
      <c r="FD242" s="7"/>
      <c r="FE242" s="7"/>
      <c r="FG242" s="7"/>
      <c r="FI242" s="7"/>
      <c r="FJ242" s="7"/>
      <c r="FL242" s="7"/>
      <c r="FN242" s="7"/>
      <c r="FP242" s="7"/>
      <c r="FR242" s="7"/>
      <c r="FT242" s="7"/>
      <c r="FV242" s="7"/>
      <c r="FX242" s="7"/>
      <c r="FZ242" s="7"/>
      <c r="GB242" s="7"/>
    </row>
    <row r="243" spans="5:184" s="166" customFormat="1" x14ac:dyDescent="0.2">
      <c r="E243" s="7"/>
      <c r="G243" s="7"/>
      <c r="I243" s="7"/>
      <c r="K243" s="7"/>
      <c r="M243" s="7"/>
      <c r="N243" s="7"/>
      <c r="P243" s="7"/>
      <c r="R243" s="7"/>
      <c r="T243" s="7"/>
      <c r="V243" s="7"/>
      <c r="X243" s="7"/>
      <c r="Z243" s="7"/>
      <c r="AB243" s="7"/>
      <c r="AD243" s="7"/>
      <c r="AF243" s="7"/>
      <c r="AH243" s="7"/>
      <c r="AJ243" s="7"/>
      <c r="AL243" s="7"/>
      <c r="AN243" s="7"/>
      <c r="AO243" s="7"/>
      <c r="AQ243" s="7"/>
      <c r="AR243" s="7"/>
      <c r="AS243" s="7"/>
      <c r="AT243" s="7"/>
      <c r="AU243" s="7"/>
      <c r="AV243" s="7"/>
      <c r="AW243" s="7"/>
      <c r="AX243" s="7"/>
      <c r="AZ243" s="7"/>
      <c r="BB243" s="7"/>
      <c r="BC243" s="7"/>
      <c r="BD243" s="7"/>
      <c r="BF243" s="7"/>
      <c r="BH243" s="7"/>
      <c r="BJ243" s="7"/>
      <c r="BL243" s="7"/>
      <c r="BN243" s="7"/>
      <c r="BP243" s="7"/>
      <c r="BR243" s="7"/>
      <c r="BT243" s="7"/>
      <c r="BV243" s="7"/>
      <c r="BX243" s="7"/>
      <c r="BZ243" s="7"/>
      <c r="CB243" s="7"/>
      <c r="CD243" s="7"/>
      <c r="CF243" s="7"/>
      <c r="CH243" s="7"/>
      <c r="CJ243" s="7"/>
      <c r="CL243" s="7"/>
      <c r="CM243" s="7"/>
      <c r="CO243" s="7"/>
      <c r="CQ243" s="7"/>
      <c r="CS243" s="7"/>
      <c r="CU243" s="7"/>
      <c r="CW243" s="7"/>
      <c r="CY243" s="7"/>
      <c r="DA243" s="7"/>
      <c r="DC243" s="7"/>
      <c r="DE243" s="7"/>
      <c r="DG243" s="7"/>
      <c r="DI243" s="7"/>
      <c r="DK243" s="7"/>
      <c r="DL243" s="7"/>
      <c r="DM243" s="7"/>
      <c r="DN243" s="7"/>
      <c r="DP243" s="7"/>
      <c r="DR243" s="7"/>
      <c r="DT243" s="7"/>
      <c r="DV243" s="7"/>
      <c r="DX243" s="7"/>
      <c r="DY243" s="7"/>
      <c r="EA243" s="7"/>
      <c r="EC243" s="7"/>
      <c r="EE243" s="7"/>
      <c r="EG243" s="7"/>
      <c r="EI243" s="7"/>
      <c r="EK243" s="7"/>
      <c r="EM243" s="7"/>
      <c r="EO243" s="7"/>
      <c r="EQ243" s="7"/>
      <c r="ES243" s="7"/>
      <c r="EU243" s="7"/>
      <c r="EY243" s="7"/>
      <c r="FA243" s="7"/>
      <c r="FB243" s="7"/>
      <c r="FD243" s="7"/>
      <c r="FE243" s="7"/>
      <c r="FG243" s="7"/>
      <c r="FI243" s="7"/>
      <c r="FJ243" s="7"/>
      <c r="FL243" s="7"/>
      <c r="FN243" s="7"/>
      <c r="FP243" s="7"/>
      <c r="FR243" s="7"/>
      <c r="FT243" s="7"/>
      <c r="FV243" s="7"/>
      <c r="FX243" s="7"/>
      <c r="FZ243" s="7"/>
      <c r="GB243" s="7"/>
    </row>
    <row r="244" spans="5:184" s="166" customFormat="1" x14ac:dyDescent="0.2">
      <c r="E244" s="7"/>
      <c r="G244" s="7"/>
      <c r="I244" s="7"/>
      <c r="K244" s="7"/>
      <c r="M244" s="7"/>
      <c r="N244" s="7"/>
      <c r="P244" s="7"/>
      <c r="R244" s="7"/>
      <c r="T244" s="7"/>
      <c r="V244" s="7"/>
      <c r="X244" s="7"/>
      <c r="Z244" s="7"/>
      <c r="AB244" s="7"/>
      <c r="AD244" s="7"/>
      <c r="AF244" s="7"/>
      <c r="AH244" s="7"/>
      <c r="AJ244" s="7"/>
      <c r="AL244" s="7"/>
      <c r="AN244" s="7"/>
      <c r="AO244" s="7"/>
      <c r="AQ244" s="7"/>
      <c r="AR244" s="7"/>
      <c r="AS244" s="7"/>
      <c r="AT244" s="7"/>
      <c r="AU244" s="7"/>
      <c r="AV244" s="7"/>
      <c r="AW244" s="7"/>
      <c r="AX244" s="7"/>
      <c r="AZ244" s="7"/>
      <c r="BB244" s="7"/>
      <c r="BC244" s="7"/>
      <c r="BD244" s="7"/>
      <c r="BF244" s="7"/>
      <c r="BH244" s="7"/>
      <c r="BJ244" s="7"/>
      <c r="BL244" s="7"/>
      <c r="BN244" s="7"/>
      <c r="BP244" s="7"/>
      <c r="BR244" s="7"/>
      <c r="BT244" s="7"/>
      <c r="BV244" s="7"/>
      <c r="BX244" s="7"/>
      <c r="BZ244" s="7"/>
      <c r="CB244" s="7"/>
      <c r="CD244" s="7"/>
      <c r="CF244" s="7"/>
      <c r="CH244" s="7"/>
      <c r="CJ244" s="7"/>
      <c r="CL244" s="7"/>
      <c r="CM244" s="7"/>
      <c r="CO244" s="7"/>
      <c r="CQ244" s="7"/>
      <c r="CS244" s="7"/>
      <c r="CU244" s="7"/>
      <c r="CW244" s="7"/>
      <c r="CY244" s="7"/>
      <c r="DA244" s="7"/>
      <c r="DC244" s="7"/>
      <c r="DE244" s="7"/>
      <c r="DG244" s="7"/>
      <c r="DI244" s="7"/>
      <c r="DK244" s="7"/>
      <c r="DL244" s="7"/>
      <c r="DM244" s="7"/>
      <c r="DN244" s="7"/>
      <c r="DP244" s="7"/>
      <c r="DR244" s="7"/>
      <c r="DT244" s="7"/>
      <c r="DV244" s="7"/>
      <c r="DX244" s="7"/>
      <c r="DY244" s="7"/>
      <c r="EA244" s="7"/>
      <c r="EC244" s="7"/>
      <c r="EE244" s="7"/>
      <c r="EG244" s="7"/>
      <c r="EI244" s="7"/>
      <c r="EK244" s="7"/>
      <c r="EM244" s="7"/>
      <c r="EO244" s="7"/>
      <c r="EQ244" s="7"/>
      <c r="ES244" s="7"/>
      <c r="EU244" s="7"/>
      <c r="EY244" s="7"/>
      <c r="FA244" s="7"/>
      <c r="FB244" s="7"/>
      <c r="FD244" s="7"/>
      <c r="FE244" s="7"/>
      <c r="FG244" s="7"/>
      <c r="FI244" s="7"/>
      <c r="FJ244" s="7"/>
      <c r="FL244" s="7"/>
      <c r="FN244" s="7"/>
      <c r="FP244" s="7"/>
      <c r="FR244" s="7"/>
      <c r="FT244" s="7"/>
      <c r="FV244" s="7"/>
      <c r="FX244" s="7"/>
      <c r="FZ244" s="7"/>
      <c r="GB244" s="7"/>
    </row>
    <row r="245" spans="5:184" s="166" customFormat="1" x14ac:dyDescent="0.2">
      <c r="E245" s="7"/>
      <c r="G245" s="7"/>
      <c r="I245" s="7"/>
      <c r="K245" s="7"/>
      <c r="M245" s="7"/>
      <c r="N245" s="7"/>
      <c r="P245" s="7"/>
      <c r="R245" s="7"/>
      <c r="T245" s="7"/>
      <c r="V245" s="7"/>
      <c r="X245" s="7"/>
      <c r="Z245" s="7"/>
      <c r="AB245" s="7"/>
      <c r="AD245" s="7"/>
      <c r="AF245" s="7"/>
      <c r="AH245" s="7"/>
      <c r="AJ245" s="7"/>
      <c r="AL245" s="7"/>
      <c r="AN245" s="7"/>
      <c r="AO245" s="7"/>
      <c r="AQ245" s="7"/>
      <c r="AR245" s="7"/>
      <c r="AS245" s="7"/>
      <c r="AT245" s="7"/>
      <c r="AU245" s="7"/>
      <c r="AV245" s="7"/>
      <c r="AW245" s="7"/>
      <c r="AX245" s="7"/>
      <c r="AZ245" s="7"/>
      <c r="BB245" s="7"/>
      <c r="BC245" s="7"/>
      <c r="BD245" s="7"/>
      <c r="BF245" s="7"/>
      <c r="BH245" s="7"/>
      <c r="BJ245" s="7"/>
      <c r="BL245" s="7"/>
      <c r="BN245" s="7"/>
      <c r="BP245" s="7"/>
      <c r="BR245" s="7"/>
      <c r="BT245" s="7"/>
      <c r="BV245" s="7"/>
      <c r="BX245" s="7"/>
      <c r="BZ245" s="7"/>
      <c r="CB245" s="7"/>
      <c r="CD245" s="7"/>
      <c r="CF245" s="7"/>
      <c r="CH245" s="7"/>
      <c r="CJ245" s="7"/>
      <c r="CL245" s="7"/>
      <c r="CM245" s="7"/>
      <c r="CO245" s="7"/>
      <c r="CQ245" s="7"/>
      <c r="CS245" s="7"/>
      <c r="CU245" s="7"/>
      <c r="CW245" s="7"/>
      <c r="CY245" s="7"/>
      <c r="DA245" s="7"/>
      <c r="DC245" s="7"/>
      <c r="DE245" s="7"/>
      <c r="DG245" s="7"/>
      <c r="DI245" s="7"/>
      <c r="DK245" s="7"/>
      <c r="DL245" s="7"/>
      <c r="DM245" s="7"/>
      <c r="DN245" s="7"/>
      <c r="DP245" s="7"/>
      <c r="DR245" s="7"/>
      <c r="DT245" s="7"/>
      <c r="DV245" s="7"/>
      <c r="DX245" s="7"/>
      <c r="DY245" s="7"/>
      <c r="EA245" s="7"/>
      <c r="EC245" s="7"/>
      <c r="EE245" s="7"/>
      <c r="EG245" s="7"/>
      <c r="EI245" s="7"/>
      <c r="EK245" s="7"/>
      <c r="EM245" s="7"/>
      <c r="EO245" s="7"/>
      <c r="EQ245" s="7"/>
      <c r="ES245" s="7"/>
      <c r="EU245" s="7"/>
      <c r="EY245" s="7"/>
      <c r="FA245" s="7"/>
      <c r="FB245" s="7"/>
      <c r="FD245" s="7"/>
      <c r="FE245" s="7"/>
      <c r="FG245" s="7"/>
      <c r="FI245" s="7"/>
      <c r="FJ245" s="7"/>
      <c r="FL245" s="7"/>
      <c r="FN245" s="7"/>
      <c r="FP245" s="7"/>
      <c r="FR245" s="7"/>
      <c r="FT245" s="7"/>
      <c r="FV245" s="7"/>
      <c r="FX245" s="7"/>
      <c r="FZ245" s="7"/>
      <c r="GB245" s="7"/>
    </row>
    <row r="246" spans="5:184" s="166" customFormat="1" x14ac:dyDescent="0.2">
      <c r="E246" s="7"/>
      <c r="G246" s="7"/>
      <c r="I246" s="7"/>
      <c r="K246" s="7"/>
      <c r="M246" s="7"/>
      <c r="N246" s="7"/>
      <c r="P246" s="7"/>
      <c r="R246" s="7"/>
      <c r="T246" s="7"/>
      <c r="V246" s="7"/>
      <c r="X246" s="7"/>
      <c r="Z246" s="7"/>
      <c r="AB246" s="7"/>
      <c r="AD246" s="7"/>
      <c r="AF246" s="7"/>
      <c r="AH246" s="7"/>
      <c r="AJ246" s="7"/>
      <c r="AL246" s="7"/>
      <c r="AN246" s="7"/>
      <c r="AO246" s="7"/>
      <c r="AQ246" s="7"/>
      <c r="AR246" s="7"/>
      <c r="AS246" s="7"/>
      <c r="AT246" s="7"/>
      <c r="AU246" s="7"/>
      <c r="AV246" s="7"/>
      <c r="AW246" s="7"/>
      <c r="AX246" s="7"/>
      <c r="AZ246" s="7"/>
      <c r="BB246" s="7"/>
      <c r="BC246" s="7"/>
      <c r="BD246" s="7"/>
      <c r="BF246" s="7"/>
      <c r="BH246" s="7"/>
      <c r="BJ246" s="7"/>
      <c r="BL246" s="7"/>
      <c r="BN246" s="7"/>
      <c r="BP246" s="7"/>
      <c r="BR246" s="7"/>
      <c r="BT246" s="7"/>
      <c r="BV246" s="7"/>
      <c r="BX246" s="7"/>
      <c r="BZ246" s="7"/>
      <c r="CB246" s="7"/>
      <c r="CD246" s="7"/>
      <c r="CF246" s="7"/>
      <c r="CH246" s="7"/>
      <c r="CJ246" s="7"/>
      <c r="CL246" s="7"/>
      <c r="CM246" s="7"/>
      <c r="CO246" s="7"/>
      <c r="CQ246" s="7"/>
      <c r="CS246" s="7"/>
      <c r="CU246" s="7"/>
      <c r="CW246" s="7"/>
      <c r="CY246" s="7"/>
      <c r="DA246" s="7"/>
      <c r="DC246" s="7"/>
      <c r="DE246" s="7"/>
      <c r="DG246" s="7"/>
      <c r="DI246" s="7"/>
      <c r="DK246" s="7"/>
      <c r="DL246" s="7"/>
      <c r="DM246" s="7"/>
      <c r="DN246" s="7"/>
      <c r="DP246" s="7"/>
      <c r="DR246" s="7"/>
      <c r="DT246" s="7"/>
      <c r="DV246" s="7"/>
      <c r="DX246" s="7"/>
      <c r="DY246" s="7"/>
      <c r="EA246" s="7"/>
      <c r="EC246" s="7"/>
      <c r="EE246" s="7"/>
      <c r="EG246" s="7"/>
      <c r="EI246" s="7"/>
      <c r="EK246" s="7"/>
      <c r="EM246" s="7"/>
      <c r="EO246" s="7"/>
      <c r="EQ246" s="7"/>
      <c r="ES246" s="7"/>
      <c r="EU246" s="7"/>
      <c r="EY246" s="7"/>
      <c r="FA246" s="7"/>
      <c r="FB246" s="7"/>
      <c r="FD246" s="7"/>
      <c r="FE246" s="7"/>
      <c r="FG246" s="7"/>
      <c r="FI246" s="7"/>
      <c r="FJ246" s="7"/>
      <c r="FL246" s="7"/>
      <c r="FN246" s="7"/>
      <c r="FP246" s="7"/>
      <c r="FR246" s="7"/>
      <c r="FT246" s="7"/>
      <c r="FV246" s="7"/>
      <c r="FX246" s="7"/>
      <c r="FZ246" s="7"/>
      <c r="GB246" s="7"/>
    </row>
    <row r="247" spans="5:184" s="166" customFormat="1" x14ac:dyDescent="0.2">
      <c r="E247" s="7"/>
      <c r="G247" s="7"/>
      <c r="I247" s="7"/>
      <c r="K247" s="7"/>
      <c r="M247" s="7"/>
      <c r="N247" s="7"/>
      <c r="P247" s="7"/>
      <c r="R247" s="7"/>
      <c r="T247" s="7"/>
      <c r="V247" s="7"/>
      <c r="X247" s="7"/>
      <c r="Z247" s="7"/>
      <c r="AB247" s="7"/>
      <c r="AD247" s="7"/>
      <c r="AF247" s="7"/>
      <c r="AH247" s="7"/>
      <c r="AJ247" s="7"/>
      <c r="AL247" s="7"/>
      <c r="AN247" s="7"/>
      <c r="AO247" s="7"/>
      <c r="AQ247" s="7"/>
      <c r="AR247" s="7"/>
      <c r="AS247" s="7"/>
      <c r="AT247" s="7"/>
      <c r="AU247" s="7"/>
      <c r="AV247" s="7"/>
      <c r="AW247" s="7"/>
      <c r="AX247" s="7"/>
      <c r="AZ247" s="7"/>
      <c r="BB247" s="7"/>
      <c r="BC247" s="7"/>
      <c r="BD247" s="7"/>
      <c r="BF247" s="7"/>
      <c r="BH247" s="7"/>
      <c r="BJ247" s="7"/>
      <c r="BL247" s="7"/>
      <c r="BN247" s="7"/>
      <c r="BP247" s="7"/>
      <c r="BR247" s="7"/>
      <c r="BT247" s="7"/>
      <c r="BV247" s="7"/>
      <c r="BX247" s="7"/>
      <c r="BZ247" s="7"/>
      <c r="CB247" s="7"/>
      <c r="CD247" s="7"/>
      <c r="CF247" s="7"/>
      <c r="CH247" s="7"/>
      <c r="CJ247" s="7"/>
      <c r="CL247" s="7"/>
      <c r="CM247" s="7"/>
      <c r="CO247" s="7"/>
      <c r="CQ247" s="7"/>
      <c r="CS247" s="7"/>
      <c r="CU247" s="7"/>
      <c r="CW247" s="7"/>
      <c r="CY247" s="7"/>
      <c r="DA247" s="7"/>
      <c r="DC247" s="7"/>
      <c r="DE247" s="7"/>
      <c r="DG247" s="7"/>
      <c r="DI247" s="7"/>
      <c r="DK247" s="7"/>
      <c r="DL247" s="7"/>
      <c r="DM247" s="7"/>
      <c r="DN247" s="7"/>
      <c r="DP247" s="7"/>
      <c r="DR247" s="7"/>
      <c r="DT247" s="7"/>
      <c r="DV247" s="7"/>
      <c r="DX247" s="7"/>
      <c r="DY247" s="7"/>
      <c r="EA247" s="7"/>
      <c r="EC247" s="7"/>
      <c r="EE247" s="7"/>
      <c r="EG247" s="7"/>
      <c r="EI247" s="7"/>
      <c r="EK247" s="7"/>
      <c r="EM247" s="7"/>
      <c r="EO247" s="7"/>
      <c r="EQ247" s="7"/>
      <c r="ES247" s="7"/>
      <c r="EU247" s="7"/>
      <c r="EY247" s="7"/>
      <c r="FA247" s="7"/>
      <c r="FB247" s="7"/>
      <c r="FD247" s="7"/>
      <c r="FE247" s="7"/>
      <c r="FG247" s="7"/>
      <c r="FI247" s="7"/>
      <c r="FJ247" s="7"/>
      <c r="FL247" s="7"/>
      <c r="FN247" s="7"/>
      <c r="FP247" s="7"/>
      <c r="FR247" s="7"/>
      <c r="FT247" s="7"/>
      <c r="FV247" s="7"/>
      <c r="FX247" s="7"/>
      <c r="FZ247" s="7"/>
      <c r="GB247" s="7"/>
    </row>
    <row r="248" spans="5:184" s="166" customFormat="1" x14ac:dyDescent="0.2">
      <c r="E248" s="7"/>
      <c r="G248" s="7"/>
      <c r="I248" s="7"/>
      <c r="K248" s="7"/>
      <c r="M248" s="7"/>
      <c r="N248" s="7"/>
      <c r="P248" s="7"/>
      <c r="R248" s="7"/>
      <c r="T248" s="7"/>
      <c r="V248" s="7"/>
      <c r="X248" s="7"/>
      <c r="Z248" s="7"/>
      <c r="AB248" s="7"/>
      <c r="AD248" s="7"/>
      <c r="AF248" s="7"/>
      <c r="AH248" s="7"/>
      <c r="AJ248" s="7"/>
      <c r="AL248" s="7"/>
      <c r="AN248" s="7"/>
      <c r="AO248" s="7"/>
      <c r="AQ248" s="7"/>
      <c r="AR248" s="7"/>
      <c r="AS248" s="7"/>
      <c r="AT248" s="7"/>
      <c r="AU248" s="7"/>
      <c r="AV248" s="7"/>
      <c r="AW248" s="7"/>
      <c r="AX248" s="7"/>
      <c r="AZ248" s="7"/>
      <c r="BB248" s="7"/>
      <c r="BC248" s="7"/>
      <c r="BD248" s="7"/>
      <c r="BF248" s="7"/>
      <c r="BH248" s="7"/>
      <c r="BJ248" s="7"/>
      <c r="BL248" s="7"/>
      <c r="BN248" s="7"/>
      <c r="BP248" s="7"/>
      <c r="BR248" s="7"/>
      <c r="BT248" s="7"/>
      <c r="BV248" s="7"/>
      <c r="BX248" s="7"/>
      <c r="BZ248" s="7"/>
      <c r="CB248" s="7"/>
      <c r="CD248" s="7"/>
      <c r="CF248" s="7"/>
      <c r="CH248" s="7"/>
      <c r="CJ248" s="7"/>
      <c r="CL248" s="7"/>
      <c r="CM248" s="7"/>
      <c r="CO248" s="7"/>
      <c r="CQ248" s="7"/>
      <c r="CS248" s="7"/>
      <c r="CU248" s="7"/>
      <c r="CW248" s="7"/>
      <c r="CY248" s="7"/>
      <c r="DA248" s="7"/>
      <c r="DC248" s="7"/>
      <c r="DE248" s="7"/>
      <c r="DG248" s="7"/>
      <c r="DI248" s="7"/>
      <c r="DK248" s="7"/>
      <c r="DL248" s="7"/>
      <c r="DM248" s="7"/>
      <c r="DN248" s="7"/>
      <c r="DP248" s="7"/>
      <c r="DR248" s="7"/>
      <c r="DT248" s="7"/>
      <c r="DV248" s="7"/>
      <c r="DX248" s="7"/>
      <c r="DY248" s="7"/>
      <c r="EA248" s="7"/>
      <c r="EC248" s="7"/>
      <c r="EE248" s="7"/>
      <c r="EG248" s="7"/>
      <c r="EI248" s="7"/>
      <c r="EK248" s="7"/>
      <c r="EM248" s="7"/>
      <c r="EO248" s="7"/>
      <c r="EQ248" s="7"/>
      <c r="ES248" s="7"/>
      <c r="EU248" s="7"/>
      <c r="EY248" s="7"/>
      <c r="FA248" s="7"/>
      <c r="FB248" s="7"/>
      <c r="FD248" s="7"/>
      <c r="FE248" s="7"/>
      <c r="FG248" s="7"/>
      <c r="FI248" s="7"/>
      <c r="FJ248" s="7"/>
      <c r="FL248" s="7"/>
      <c r="FN248" s="7"/>
      <c r="FP248" s="7"/>
      <c r="FR248" s="7"/>
      <c r="FT248" s="7"/>
      <c r="FV248" s="7"/>
      <c r="FX248" s="7"/>
      <c r="FZ248" s="7"/>
      <c r="GB248" s="7"/>
    </row>
    <row r="249" spans="5:184" s="166" customFormat="1" x14ac:dyDescent="0.2">
      <c r="E249" s="7"/>
      <c r="G249" s="7"/>
      <c r="I249" s="7"/>
      <c r="K249" s="7"/>
      <c r="M249" s="7"/>
      <c r="N249" s="7"/>
      <c r="P249" s="7"/>
      <c r="R249" s="7"/>
      <c r="T249" s="7"/>
      <c r="V249" s="7"/>
      <c r="X249" s="7"/>
      <c r="Z249" s="7"/>
      <c r="AB249" s="7"/>
      <c r="AD249" s="7"/>
      <c r="AF249" s="7"/>
      <c r="AH249" s="7"/>
      <c r="AJ249" s="7"/>
      <c r="AL249" s="7"/>
      <c r="AN249" s="7"/>
      <c r="AO249" s="7"/>
      <c r="AQ249" s="7"/>
      <c r="AR249" s="7"/>
      <c r="AS249" s="7"/>
      <c r="AT249" s="7"/>
      <c r="AU249" s="7"/>
      <c r="AV249" s="7"/>
      <c r="AW249" s="7"/>
      <c r="AX249" s="7"/>
      <c r="AZ249" s="7"/>
      <c r="BB249" s="7"/>
      <c r="BC249" s="7"/>
      <c r="BD249" s="7"/>
      <c r="BF249" s="7"/>
      <c r="BH249" s="7"/>
      <c r="BJ249" s="7"/>
      <c r="BL249" s="7"/>
      <c r="BN249" s="7"/>
      <c r="BP249" s="7"/>
      <c r="BR249" s="7"/>
      <c r="BT249" s="7"/>
      <c r="BV249" s="7"/>
      <c r="BX249" s="7"/>
      <c r="BZ249" s="7"/>
      <c r="CB249" s="7"/>
      <c r="CD249" s="7"/>
      <c r="CF249" s="7"/>
      <c r="CH249" s="7"/>
      <c r="CJ249" s="7"/>
      <c r="CL249" s="7"/>
      <c r="CM249" s="7"/>
      <c r="CO249" s="7"/>
      <c r="CQ249" s="7"/>
      <c r="CS249" s="7"/>
      <c r="CU249" s="7"/>
      <c r="CW249" s="7"/>
      <c r="CY249" s="7"/>
      <c r="DA249" s="7"/>
      <c r="DC249" s="7"/>
      <c r="DE249" s="7"/>
      <c r="DG249" s="7"/>
      <c r="DI249" s="7"/>
      <c r="DK249" s="7"/>
      <c r="DL249" s="7"/>
      <c r="DM249" s="7"/>
      <c r="DN249" s="7"/>
      <c r="DP249" s="7"/>
      <c r="DR249" s="7"/>
      <c r="DT249" s="7"/>
      <c r="DV249" s="7"/>
      <c r="DX249" s="7"/>
      <c r="DY249" s="7"/>
      <c r="EA249" s="7"/>
      <c r="EC249" s="7"/>
      <c r="EE249" s="7"/>
      <c r="EG249" s="7"/>
      <c r="EI249" s="7"/>
      <c r="EK249" s="7"/>
      <c r="EM249" s="7"/>
      <c r="EO249" s="7"/>
      <c r="EQ249" s="7"/>
      <c r="ES249" s="7"/>
      <c r="EU249" s="7"/>
      <c r="EY249" s="7"/>
      <c r="FA249" s="7"/>
      <c r="FB249" s="7"/>
      <c r="FD249" s="7"/>
      <c r="FE249" s="7"/>
      <c r="FG249" s="7"/>
      <c r="FI249" s="7"/>
      <c r="FJ249" s="7"/>
      <c r="FL249" s="7"/>
      <c r="FN249" s="7"/>
      <c r="FP249" s="7"/>
      <c r="FR249" s="7"/>
      <c r="FT249" s="7"/>
      <c r="FV249" s="7"/>
      <c r="FX249" s="7"/>
      <c r="FZ249" s="7"/>
      <c r="GB249" s="7"/>
    </row>
    <row r="250" spans="5:184" s="166" customFormat="1" x14ac:dyDescent="0.2">
      <c r="E250" s="7"/>
      <c r="G250" s="7"/>
      <c r="I250" s="7"/>
      <c r="K250" s="7"/>
      <c r="M250" s="7"/>
      <c r="N250" s="7"/>
      <c r="P250" s="7"/>
      <c r="R250" s="7"/>
      <c r="T250" s="7"/>
      <c r="V250" s="7"/>
      <c r="X250" s="7"/>
      <c r="Z250" s="7"/>
      <c r="AB250" s="7"/>
      <c r="AD250" s="7"/>
      <c r="AF250" s="7"/>
      <c r="AH250" s="7"/>
      <c r="AJ250" s="7"/>
      <c r="AL250" s="7"/>
      <c r="AN250" s="7"/>
      <c r="AO250" s="7"/>
      <c r="AQ250" s="7"/>
      <c r="AR250" s="7"/>
      <c r="AS250" s="7"/>
      <c r="AT250" s="7"/>
      <c r="AU250" s="7"/>
      <c r="AV250" s="7"/>
      <c r="AW250" s="7"/>
      <c r="AX250" s="7"/>
      <c r="AZ250" s="7"/>
      <c r="BB250" s="7"/>
      <c r="BC250" s="7"/>
      <c r="BD250" s="7"/>
      <c r="BF250" s="7"/>
      <c r="BH250" s="7"/>
      <c r="BJ250" s="7"/>
      <c r="BL250" s="7"/>
      <c r="BN250" s="7"/>
      <c r="BP250" s="7"/>
      <c r="BR250" s="7"/>
      <c r="BT250" s="7"/>
      <c r="BV250" s="7"/>
      <c r="BX250" s="7"/>
      <c r="BZ250" s="7"/>
      <c r="CB250" s="7"/>
      <c r="CD250" s="7"/>
      <c r="CF250" s="7"/>
      <c r="CH250" s="7"/>
      <c r="CJ250" s="7"/>
      <c r="CL250" s="7"/>
      <c r="CM250" s="7"/>
      <c r="CO250" s="7"/>
      <c r="CQ250" s="7"/>
      <c r="CS250" s="7"/>
      <c r="CU250" s="7"/>
      <c r="CW250" s="7"/>
      <c r="CY250" s="7"/>
      <c r="DA250" s="7"/>
      <c r="DC250" s="7"/>
      <c r="DE250" s="7"/>
      <c r="DG250" s="7"/>
      <c r="DI250" s="7"/>
      <c r="DK250" s="7"/>
      <c r="DL250" s="7"/>
      <c r="DM250" s="7"/>
      <c r="DN250" s="7"/>
      <c r="DP250" s="7"/>
      <c r="DR250" s="7"/>
      <c r="DT250" s="7"/>
      <c r="DV250" s="7"/>
      <c r="DX250" s="7"/>
      <c r="DY250" s="7"/>
      <c r="EA250" s="7"/>
      <c r="EC250" s="7"/>
      <c r="EE250" s="7"/>
      <c r="EG250" s="7"/>
      <c r="EI250" s="7"/>
      <c r="EK250" s="7"/>
      <c r="EM250" s="7"/>
      <c r="EO250" s="7"/>
      <c r="EQ250" s="7"/>
      <c r="ES250" s="7"/>
      <c r="EU250" s="7"/>
      <c r="EY250" s="7"/>
      <c r="FA250" s="7"/>
      <c r="FB250" s="7"/>
      <c r="FD250" s="7"/>
      <c r="FE250" s="7"/>
      <c r="FG250" s="7"/>
      <c r="FI250" s="7"/>
      <c r="FJ250" s="7"/>
      <c r="FL250" s="7"/>
      <c r="FN250" s="7"/>
      <c r="FP250" s="7"/>
      <c r="FR250" s="7"/>
      <c r="FT250" s="7"/>
      <c r="FV250" s="7"/>
      <c r="FX250" s="7"/>
      <c r="FZ250" s="7"/>
      <c r="GB250" s="7"/>
    </row>
    <row r="251" spans="5:184" s="166" customFormat="1" x14ac:dyDescent="0.2">
      <c r="E251" s="7"/>
      <c r="G251" s="7"/>
      <c r="I251" s="7"/>
      <c r="K251" s="7"/>
      <c r="M251" s="7"/>
      <c r="N251" s="7"/>
      <c r="P251" s="7"/>
      <c r="R251" s="7"/>
      <c r="T251" s="7"/>
      <c r="V251" s="7"/>
      <c r="X251" s="7"/>
      <c r="Z251" s="7"/>
      <c r="AB251" s="7"/>
      <c r="AD251" s="7"/>
      <c r="AF251" s="7"/>
      <c r="AH251" s="7"/>
      <c r="AJ251" s="7"/>
      <c r="AL251" s="7"/>
      <c r="AN251" s="7"/>
      <c r="AO251" s="7"/>
      <c r="AQ251" s="7"/>
      <c r="AR251" s="7"/>
      <c r="AS251" s="7"/>
      <c r="AT251" s="7"/>
      <c r="AU251" s="7"/>
      <c r="AV251" s="7"/>
      <c r="AW251" s="7"/>
      <c r="AX251" s="7"/>
      <c r="AZ251" s="7"/>
      <c r="BB251" s="7"/>
      <c r="BC251" s="7"/>
      <c r="BD251" s="7"/>
      <c r="BF251" s="7"/>
      <c r="BH251" s="7"/>
      <c r="BJ251" s="7"/>
      <c r="BL251" s="7"/>
      <c r="BN251" s="7"/>
      <c r="BP251" s="7"/>
      <c r="BR251" s="7"/>
      <c r="BT251" s="7"/>
      <c r="BV251" s="7"/>
      <c r="BX251" s="7"/>
      <c r="BZ251" s="7"/>
      <c r="CB251" s="7"/>
      <c r="CD251" s="7"/>
      <c r="CF251" s="7"/>
      <c r="CH251" s="7"/>
      <c r="CJ251" s="7"/>
      <c r="CL251" s="7"/>
      <c r="CM251" s="7"/>
      <c r="CO251" s="7"/>
      <c r="CQ251" s="7"/>
      <c r="CS251" s="7"/>
      <c r="CU251" s="7"/>
      <c r="CW251" s="7"/>
      <c r="CY251" s="7"/>
      <c r="DA251" s="7"/>
      <c r="DC251" s="7"/>
      <c r="DE251" s="7"/>
      <c r="DG251" s="7"/>
      <c r="DI251" s="7"/>
      <c r="DK251" s="7"/>
      <c r="DL251" s="7"/>
      <c r="DM251" s="7"/>
      <c r="DN251" s="7"/>
      <c r="DP251" s="7"/>
      <c r="DR251" s="7"/>
      <c r="DT251" s="7"/>
      <c r="DV251" s="7"/>
      <c r="DX251" s="7"/>
      <c r="DY251" s="7"/>
      <c r="EA251" s="7"/>
      <c r="EC251" s="7"/>
      <c r="EE251" s="7"/>
      <c r="EG251" s="7"/>
      <c r="EI251" s="7"/>
      <c r="EK251" s="7"/>
      <c r="EM251" s="7"/>
      <c r="EO251" s="7"/>
      <c r="EQ251" s="7"/>
      <c r="ES251" s="7"/>
      <c r="EU251" s="7"/>
      <c r="EY251" s="7"/>
      <c r="FA251" s="7"/>
      <c r="FB251" s="7"/>
      <c r="FD251" s="7"/>
      <c r="FE251" s="7"/>
      <c r="FG251" s="7"/>
      <c r="FI251" s="7"/>
      <c r="FJ251" s="7"/>
      <c r="FL251" s="7"/>
      <c r="FN251" s="7"/>
      <c r="FP251" s="7"/>
      <c r="FR251" s="7"/>
      <c r="FT251" s="7"/>
      <c r="FV251" s="7"/>
      <c r="FX251" s="7"/>
      <c r="FZ251" s="7"/>
      <c r="GB251" s="7"/>
    </row>
    <row r="252" spans="5:184" s="166" customFormat="1" x14ac:dyDescent="0.2">
      <c r="E252" s="7"/>
      <c r="G252" s="7"/>
      <c r="I252" s="7"/>
      <c r="K252" s="7"/>
      <c r="M252" s="7"/>
      <c r="N252" s="7"/>
      <c r="P252" s="7"/>
      <c r="R252" s="7"/>
      <c r="T252" s="7"/>
      <c r="V252" s="7"/>
      <c r="X252" s="7"/>
      <c r="Z252" s="7"/>
      <c r="AB252" s="7"/>
      <c r="AD252" s="7"/>
      <c r="AF252" s="7"/>
      <c r="AH252" s="7"/>
      <c r="AJ252" s="7"/>
      <c r="AL252" s="7"/>
      <c r="AN252" s="7"/>
      <c r="AO252" s="7"/>
      <c r="AQ252" s="7"/>
      <c r="AR252" s="7"/>
      <c r="AS252" s="7"/>
      <c r="AT252" s="7"/>
      <c r="AU252" s="7"/>
      <c r="AV252" s="7"/>
      <c r="AW252" s="7"/>
      <c r="AX252" s="7"/>
      <c r="AZ252" s="7"/>
      <c r="BB252" s="7"/>
      <c r="BC252" s="7"/>
      <c r="BD252" s="7"/>
      <c r="BF252" s="7"/>
      <c r="BH252" s="7"/>
      <c r="BJ252" s="7"/>
      <c r="BL252" s="7"/>
      <c r="BN252" s="7"/>
      <c r="BP252" s="7"/>
      <c r="BR252" s="7"/>
      <c r="BT252" s="7"/>
      <c r="BV252" s="7"/>
      <c r="BX252" s="7"/>
      <c r="BZ252" s="7"/>
      <c r="CB252" s="7"/>
      <c r="CD252" s="7"/>
      <c r="CF252" s="7"/>
      <c r="CH252" s="7"/>
      <c r="CJ252" s="7"/>
      <c r="CL252" s="7"/>
      <c r="CM252" s="7"/>
      <c r="CO252" s="7"/>
      <c r="CQ252" s="7"/>
      <c r="CS252" s="7"/>
      <c r="CU252" s="7"/>
      <c r="CW252" s="7"/>
      <c r="CY252" s="7"/>
      <c r="DA252" s="7"/>
      <c r="DC252" s="7"/>
      <c r="DE252" s="7"/>
      <c r="DG252" s="7"/>
      <c r="DI252" s="7"/>
      <c r="DK252" s="7"/>
      <c r="DL252" s="7"/>
      <c r="DM252" s="7"/>
      <c r="DN252" s="7"/>
      <c r="DP252" s="7"/>
      <c r="DR252" s="7"/>
      <c r="DT252" s="7"/>
      <c r="DV252" s="7"/>
      <c r="DX252" s="7"/>
      <c r="DY252" s="7"/>
      <c r="EA252" s="7"/>
      <c r="EC252" s="7"/>
      <c r="EE252" s="7"/>
      <c r="EG252" s="7"/>
      <c r="EI252" s="7"/>
      <c r="EK252" s="7"/>
      <c r="EM252" s="7"/>
      <c r="EO252" s="7"/>
      <c r="EQ252" s="7"/>
      <c r="ES252" s="7"/>
      <c r="EU252" s="7"/>
      <c r="EY252" s="7"/>
      <c r="FA252" s="7"/>
      <c r="FB252" s="7"/>
      <c r="FD252" s="7"/>
      <c r="FE252" s="7"/>
      <c r="FG252" s="7"/>
      <c r="FI252" s="7"/>
      <c r="FJ252" s="7"/>
      <c r="FL252" s="7"/>
      <c r="FN252" s="7"/>
      <c r="FP252" s="7"/>
      <c r="FR252" s="7"/>
      <c r="FT252" s="7"/>
      <c r="FV252" s="7"/>
      <c r="FX252" s="7"/>
      <c r="FZ252" s="7"/>
      <c r="GB252" s="7"/>
    </row>
    <row r="253" spans="5:184" s="166" customFormat="1" x14ac:dyDescent="0.2">
      <c r="E253" s="7"/>
      <c r="G253" s="7"/>
      <c r="I253" s="7"/>
      <c r="K253" s="7"/>
      <c r="M253" s="7"/>
      <c r="N253" s="7"/>
      <c r="P253" s="7"/>
      <c r="R253" s="7"/>
      <c r="T253" s="7"/>
      <c r="V253" s="7"/>
      <c r="X253" s="7"/>
      <c r="Z253" s="7"/>
      <c r="AB253" s="7"/>
      <c r="AD253" s="7"/>
      <c r="AF253" s="7"/>
      <c r="AH253" s="7"/>
      <c r="AJ253" s="7"/>
      <c r="AL253" s="7"/>
      <c r="AN253" s="7"/>
      <c r="AO253" s="7"/>
      <c r="AQ253" s="7"/>
      <c r="AR253" s="7"/>
      <c r="AS253" s="7"/>
      <c r="AT253" s="7"/>
      <c r="AU253" s="7"/>
      <c r="AV253" s="7"/>
      <c r="AW253" s="7"/>
      <c r="AX253" s="7"/>
      <c r="AZ253" s="7"/>
      <c r="BB253" s="7"/>
      <c r="BC253" s="7"/>
      <c r="BD253" s="7"/>
      <c r="BF253" s="7"/>
      <c r="BH253" s="7"/>
      <c r="BJ253" s="7"/>
      <c r="BL253" s="7"/>
      <c r="BN253" s="7"/>
      <c r="BP253" s="7"/>
      <c r="BR253" s="7"/>
      <c r="BT253" s="7"/>
      <c r="BV253" s="7"/>
      <c r="BX253" s="7"/>
      <c r="BZ253" s="7"/>
      <c r="CB253" s="7"/>
      <c r="CD253" s="7"/>
      <c r="CF253" s="7"/>
      <c r="CH253" s="7"/>
      <c r="CJ253" s="7"/>
      <c r="CL253" s="7"/>
      <c r="CM253" s="7"/>
      <c r="CO253" s="7"/>
      <c r="CQ253" s="7"/>
      <c r="CS253" s="7"/>
      <c r="CU253" s="7"/>
      <c r="CW253" s="7"/>
      <c r="CY253" s="7"/>
      <c r="DA253" s="7"/>
      <c r="DC253" s="7"/>
      <c r="DE253" s="7"/>
      <c r="DG253" s="7"/>
      <c r="DI253" s="7"/>
      <c r="DK253" s="7"/>
      <c r="DL253" s="7"/>
      <c r="DM253" s="7"/>
      <c r="DN253" s="7"/>
      <c r="DP253" s="7"/>
      <c r="DR253" s="7"/>
      <c r="DT253" s="7"/>
      <c r="DV253" s="7"/>
      <c r="DX253" s="7"/>
      <c r="DY253" s="7"/>
      <c r="EA253" s="7"/>
      <c r="EC253" s="7"/>
      <c r="EE253" s="7"/>
      <c r="EG253" s="7"/>
      <c r="EI253" s="7"/>
      <c r="EK253" s="7"/>
      <c r="EM253" s="7"/>
      <c r="EO253" s="7"/>
      <c r="EQ253" s="7"/>
      <c r="ES253" s="7"/>
      <c r="EU253" s="7"/>
      <c r="EY253" s="7"/>
      <c r="FA253" s="7"/>
      <c r="FB253" s="7"/>
      <c r="FD253" s="7"/>
      <c r="FE253" s="7"/>
      <c r="FG253" s="7"/>
      <c r="FI253" s="7"/>
      <c r="FJ253" s="7"/>
      <c r="FL253" s="7"/>
      <c r="FN253" s="7"/>
      <c r="FP253" s="7"/>
      <c r="FR253" s="7"/>
      <c r="FT253" s="7"/>
      <c r="FV253" s="7"/>
      <c r="FX253" s="7"/>
      <c r="FZ253" s="7"/>
      <c r="GB253" s="7"/>
    </row>
    <row r="254" spans="5:184" s="166" customFormat="1" x14ac:dyDescent="0.2">
      <c r="E254" s="7"/>
      <c r="G254" s="7"/>
      <c r="I254" s="7"/>
      <c r="K254" s="7"/>
      <c r="M254" s="7"/>
      <c r="N254" s="7"/>
      <c r="P254" s="7"/>
      <c r="R254" s="7"/>
      <c r="T254" s="7"/>
      <c r="V254" s="7"/>
      <c r="X254" s="7"/>
      <c r="Z254" s="7"/>
      <c r="AB254" s="7"/>
      <c r="AD254" s="7"/>
      <c r="AF254" s="7"/>
      <c r="AH254" s="7"/>
      <c r="AJ254" s="7"/>
      <c r="AL254" s="7"/>
      <c r="AN254" s="7"/>
      <c r="AO254" s="7"/>
      <c r="AQ254" s="7"/>
      <c r="AR254" s="7"/>
      <c r="AS254" s="7"/>
      <c r="AT254" s="7"/>
      <c r="AU254" s="7"/>
      <c r="AV254" s="7"/>
      <c r="AW254" s="7"/>
      <c r="AX254" s="7"/>
      <c r="AZ254" s="7"/>
      <c r="BB254" s="7"/>
      <c r="BC254" s="7"/>
      <c r="BD254" s="7"/>
      <c r="BF254" s="7"/>
      <c r="BH254" s="7"/>
      <c r="BJ254" s="7"/>
      <c r="BL254" s="7"/>
      <c r="BN254" s="7"/>
      <c r="BP254" s="7"/>
      <c r="BR254" s="7"/>
      <c r="BT254" s="7"/>
      <c r="BV254" s="7"/>
      <c r="BX254" s="7"/>
      <c r="BZ254" s="7"/>
      <c r="CB254" s="7"/>
      <c r="CD254" s="7"/>
      <c r="CF254" s="7"/>
      <c r="CH254" s="7"/>
      <c r="CJ254" s="7"/>
      <c r="CL254" s="7"/>
      <c r="CM254" s="7"/>
      <c r="CO254" s="7"/>
      <c r="CQ254" s="7"/>
      <c r="CS254" s="7"/>
      <c r="CU254" s="7"/>
      <c r="CW254" s="7"/>
      <c r="CY254" s="7"/>
      <c r="DA254" s="7"/>
      <c r="DC254" s="7"/>
      <c r="DE254" s="7"/>
      <c r="DG254" s="7"/>
      <c r="DI254" s="7"/>
      <c r="DK254" s="7"/>
      <c r="DL254" s="7"/>
      <c r="DM254" s="7"/>
      <c r="DN254" s="7"/>
      <c r="DP254" s="7"/>
      <c r="DR254" s="7"/>
      <c r="DT254" s="7"/>
      <c r="DV254" s="7"/>
      <c r="DX254" s="7"/>
      <c r="DY254" s="7"/>
      <c r="EA254" s="7"/>
      <c r="EC254" s="7"/>
      <c r="EE254" s="7"/>
      <c r="EG254" s="7"/>
      <c r="EI254" s="7"/>
      <c r="EK254" s="7"/>
      <c r="EM254" s="7"/>
      <c r="EO254" s="7"/>
      <c r="EQ254" s="7"/>
      <c r="ES254" s="7"/>
      <c r="EU254" s="7"/>
      <c r="EY254" s="7"/>
      <c r="FA254" s="7"/>
      <c r="FB254" s="7"/>
      <c r="FD254" s="7"/>
      <c r="FE254" s="7"/>
      <c r="FG254" s="7"/>
      <c r="FI254" s="7"/>
      <c r="FJ254" s="7"/>
      <c r="FL254" s="7"/>
      <c r="FN254" s="7"/>
      <c r="FP254" s="7"/>
      <c r="FR254" s="7"/>
      <c r="FT254" s="7"/>
      <c r="FV254" s="7"/>
      <c r="FX254" s="7"/>
      <c r="FZ254" s="7"/>
      <c r="GB254" s="7"/>
    </row>
    <row r="255" spans="5:184" s="166" customFormat="1" x14ac:dyDescent="0.2">
      <c r="E255" s="7"/>
      <c r="G255" s="7"/>
      <c r="I255" s="7"/>
      <c r="K255" s="7"/>
      <c r="M255" s="7"/>
      <c r="N255" s="7"/>
      <c r="P255" s="7"/>
      <c r="R255" s="7"/>
      <c r="T255" s="7"/>
      <c r="V255" s="7"/>
      <c r="X255" s="7"/>
      <c r="Z255" s="7"/>
      <c r="AB255" s="7"/>
      <c r="AD255" s="7"/>
      <c r="AF255" s="7"/>
      <c r="AH255" s="7"/>
      <c r="AJ255" s="7"/>
      <c r="AL255" s="7"/>
      <c r="AN255" s="7"/>
      <c r="AO255" s="7"/>
      <c r="AQ255" s="7"/>
      <c r="AR255" s="7"/>
      <c r="AS255" s="7"/>
      <c r="AT255" s="7"/>
      <c r="AU255" s="7"/>
      <c r="AV255" s="7"/>
      <c r="AW255" s="7"/>
      <c r="AX255" s="7"/>
      <c r="AZ255" s="7"/>
      <c r="BB255" s="7"/>
      <c r="BC255" s="7"/>
      <c r="BD255" s="7"/>
      <c r="BF255" s="7"/>
      <c r="BH255" s="7"/>
      <c r="BJ255" s="7"/>
      <c r="BL255" s="7"/>
      <c r="BN255" s="7"/>
      <c r="BP255" s="7"/>
      <c r="BR255" s="7"/>
      <c r="BT255" s="7"/>
      <c r="BV255" s="7"/>
      <c r="BX255" s="7"/>
      <c r="BZ255" s="7"/>
      <c r="CB255" s="7"/>
      <c r="CD255" s="7"/>
      <c r="CF255" s="7"/>
      <c r="CH255" s="7"/>
      <c r="CJ255" s="7"/>
      <c r="CL255" s="7"/>
      <c r="CM255" s="7"/>
      <c r="CO255" s="7"/>
      <c r="CQ255" s="7"/>
      <c r="CS255" s="7"/>
      <c r="CU255" s="7"/>
      <c r="CW255" s="7"/>
      <c r="CY255" s="7"/>
      <c r="DA255" s="7"/>
      <c r="DC255" s="7"/>
      <c r="DE255" s="7"/>
      <c r="DG255" s="7"/>
      <c r="DI255" s="7"/>
      <c r="DK255" s="7"/>
      <c r="DL255" s="7"/>
      <c r="DM255" s="7"/>
      <c r="DN255" s="7"/>
      <c r="DP255" s="7"/>
      <c r="DR255" s="7"/>
      <c r="DT255" s="7"/>
      <c r="DV255" s="7"/>
      <c r="DX255" s="7"/>
      <c r="DY255" s="7"/>
      <c r="EA255" s="7"/>
      <c r="EC255" s="7"/>
      <c r="EE255" s="7"/>
      <c r="EG255" s="7"/>
      <c r="EI255" s="7"/>
      <c r="EK255" s="7"/>
      <c r="EM255" s="7"/>
      <c r="EO255" s="7"/>
      <c r="EQ255" s="7"/>
      <c r="ES255" s="7"/>
      <c r="EU255" s="7"/>
      <c r="EY255" s="7"/>
      <c r="FA255" s="7"/>
      <c r="FB255" s="7"/>
      <c r="FD255" s="7"/>
      <c r="FE255" s="7"/>
      <c r="FG255" s="7"/>
      <c r="FI255" s="7"/>
      <c r="FJ255" s="7"/>
      <c r="FL255" s="7"/>
      <c r="FN255" s="7"/>
      <c r="FP255" s="7"/>
      <c r="FR255" s="7"/>
      <c r="FT255" s="7"/>
      <c r="FV255" s="7"/>
      <c r="FX255" s="7"/>
      <c r="FZ255" s="7"/>
      <c r="GB255" s="7"/>
    </row>
    <row r="256" spans="5:184" s="166" customFormat="1" x14ac:dyDescent="0.2">
      <c r="E256" s="7"/>
      <c r="G256" s="7"/>
      <c r="I256" s="7"/>
      <c r="K256" s="7"/>
      <c r="M256" s="7"/>
      <c r="N256" s="7"/>
      <c r="P256" s="7"/>
      <c r="R256" s="7"/>
      <c r="T256" s="7"/>
      <c r="V256" s="7"/>
      <c r="X256" s="7"/>
      <c r="Z256" s="7"/>
      <c r="AB256" s="7"/>
      <c r="AD256" s="7"/>
      <c r="AF256" s="7"/>
      <c r="AH256" s="7"/>
      <c r="AJ256" s="7"/>
      <c r="AL256" s="7"/>
      <c r="AN256" s="7"/>
      <c r="AO256" s="7"/>
      <c r="AQ256" s="7"/>
      <c r="AR256" s="7"/>
      <c r="AS256" s="7"/>
      <c r="AT256" s="7"/>
      <c r="AU256" s="7"/>
      <c r="AV256" s="7"/>
      <c r="AW256" s="7"/>
      <c r="AX256" s="7"/>
      <c r="AZ256" s="7"/>
      <c r="BB256" s="7"/>
      <c r="BC256" s="7"/>
      <c r="BD256" s="7"/>
      <c r="BF256" s="7"/>
      <c r="BH256" s="7"/>
      <c r="BJ256" s="7"/>
      <c r="BL256" s="7"/>
      <c r="BN256" s="7"/>
      <c r="BP256" s="7"/>
      <c r="BR256" s="7"/>
      <c r="BT256" s="7"/>
      <c r="BV256" s="7"/>
      <c r="BX256" s="7"/>
      <c r="BZ256" s="7"/>
      <c r="CB256" s="7"/>
      <c r="CD256" s="7"/>
      <c r="CF256" s="7"/>
      <c r="CH256" s="7"/>
      <c r="CJ256" s="7"/>
      <c r="CL256" s="7"/>
      <c r="CM256" s="7"/>
      <c r="CO256" s="7"/>
      <c r="CQ256" s="7"/>
      <c r="CS256" s="7"/>
      <c r="CU256" s="7"/>
      <c r="CW256" s="7"/>
      <c r="CY256" s="7"/>
      <c r="DA256" s="7"/>
      <c r="DC256" s="7"/>
      <c r="DE256" s="7"/>
      <c r="DG256" s="7"/>
      <c r="DI256" s="7"/>
      <c r="DK256" s="7"/>
      <c r="DL256" s="7"/>
      <c r="DM256" s="7"/>
      <c r="DN256" s="7"/>
      <c r="DP256" s="7"/>
      <c r="DR256" s="7"/>
      <c r="DT256" s="7"/>
      <c r="DV256" s="7"/>
      <c r="DX256" s="7"/>
      <c r="DY256" s="7"/>
      <c r="EA256" s="7"/>
      <c r="EC256" s="7"/>
      <c r="EE256" s="7"/>
      <c r="EG256" s="7"/>
      <c r="EI256" s="7"/>
      <c r="EK256" s="7"/>
      <c r="EM256" s="7"/>
      <c r="EO256" s="7"/>
      <c r="EQ256" s="7"/>
      <c r="ES256" s="7"/>
      <c r="EU256" s="7"/>
      <c r="EY256" s="7"/>
      <c r="FA256" s="7"/>
      <c r="FB256" s="7"/>
      <c r="FD256" s="7"/>
      <c r="FE256" s="7"/>
      <c r="FG256" s="7"/>
      <c r="FI256" s="7"/>
      <c r="FJ256" s="7"/>
      <c r="FL256" s="7"/>
      <c r="FN256" s="7"/>
      <c r="FP256" s="7"/>
      <c r="FR256" s="7"/>
      <c r="FT256" s="7"/>
      <c r="FV256" s="7"/>
      <c r="FX256" s="7"/>
      <c r="FZ256" s="7"/>
      <c r="GB256" s="7"/>
    </row>
    <row r="257" spans="5:184" s="166" customFormat="1" x14ac:dyDescent="0.2">
      <c r="E257" s="7"/>
      <c r="G257" s="7"/>
      <c r="I257" s="7"/>
      <c r="K257" s="7"/>
      <c r="M257" s="7"/>
      <c r="N257" s="7"/>
      <c r="P257" s="7"/>
      <c r="R257" s="7"/>
      <c r="T257" s="7"/>
      <c r="V257" s="7"/>
      <c r="X257" s="7"/>
      <c r="Z257" s="7"/>
      <c r="AB257" s="7"/>
      <c r="AD257" s="7"/>
      <c r="AF257" s="7"/>
      <c r="AH257" s="7"/>
      <c r="AJ257" s="7"/>
      <c r="AL257" s="7"/>
      <c r="AN257" s="7"/>
      <c r="AO257" s="7"/>
      <c r="AQ257" s="7"/>
      <c r="AR257" s="7"/>
      <c r="AS257" s="7"/>
      <c r="AT257" s="7"/>
      <c r="AU257" s="7"/>
      <c r="AV257" s="7"/>
      <c r="AW257" s="7"/>
      <c r="AX257" s="7"/>
      <c r="AZ257" s="7"/>
      <c r="BB257" s="7"/>
      <c r="BC257" s="7"/>
      <c r="BD257" s="7"/>
      <c r="BF257" s="7"/>
      <c r="BH257" s="7"/>
      <c r="BJ257" s="7"/>
      <c r="BL257" s="7"/>
      <c r="BN257" s="7"/>
      <c r="BP257" s="7"/>
      <c r="BR257" s="7"/>
      <c r="BT257" s="7"/>
      <c r="BV257" s="7"/>
      <c r="BX257" s="7"/>
      <c r="BZ257" s="7"/>
      <c r="CB257" s="7"/>
      <c r="CD257" s="7"/>
      <c r="CF257" s="7"/>
      <c r="CH257" s="7"/>
      <c r="CJ257" s="7"/>
      <c r="CL257" s="7"/>
      <c r="CM257" s="7"/>
      <c r="CO257" s="7"/>
      <c r="CQ257" s="7"/>
      <c r="CS257" s="7"/>
      <c r="CU257" s="7"/>
      <c r="CW257" s="7"/>
      <c r="CY257" s="7"/>
      <c r="DA257" s="7"/>
      <c r="DC257" s="7"/>
      <c r="DE257" s="7"/>
      <c r="DG257" s="7"/>
      <c r="DI257" s="7"/>
      <c r="DK257" s="7"/>
      <c r="DL257" s="7"/>
      <c r="DM257" s="7"/>
      <c r="DN257" s="7"/>
      <c r="DP257" s="7"/>
      <c r="DR257" s="7"/>
      <c r="DT257" s="7"/>
      <c r="DV257" s="7"/>
      <c r="DX257" s="7"/>
      <c r="DY257" s="7"/>
      <c r="EA257" s="7"/>
      <c r="EC257" s="7"/>
      <c r="EE257" s="7"/>
      <c r="EG257" s="7"/>
      <c r="EI257" s="7"/>
      <c r="EK257" s="7"/>
      <c r="EM257" s="7"/>
      <c r="EO257" s="7"/>
      <c r="EQ257" s="7"/>
      <c r="ES257" s="7"/>
      <c r="EU257" s="7"/>
      <c r="EY257" s="7"/>
      <c r="FA257" s="7"/>
      <c r="FB257" s="7"/>
      <c r="FD257" s="7"/>
      <c r="FE257" s="7"/>
      <c r="FG257" s="7"/>
      <c r="FI257" s="7"/>
      <c r="FJ257" s="7"/>
      <c r="FL257" s="7"/>
      <c r="FN257" s="7"/>
      <c r="FP257" s="7"/>
      <c r="FR257" s="7"/>
      <c r="FT257" s="7"/>
      <c r="FV257" s="7"/>
      <c r="FX257" s="7"/>
      <c r="FZ257" s="7"/>
      <c r="GB257" s="7"/>
    </row>
    <row r="258" spans="5:184" s="166" customFormat="1" x14ac:dyDescent="0.2">
      <c r="E258" s="7"/>
      <c r="G258" s="7"/>
      <c r="I258" s="7"/>
      <c r="K258" s="7"/>
      <c r="M258" s="7"/>
      <c r="N258" s="7"/>
      <c r="P258" s="7"/>
      <c r="R258" s="7"/>
      <c r="T258" s="7"/>
      <c r="V258" s="7"/>
      <c r="X258" s="7"/>
      <c r="Z258" s="7"/>
      <c r="AB258" s="7"/>
      <c r="AD258" s="7"/>
      <c r="AF258" s="7"/>
      <c r="AH258" s="7"/>
      <c r="AJ258" s="7"/>
      <c r="AL258" s="7"/>
      <c r="AN258" s="7"/>
      <c r="AO258" s="7"/>
      <c r="AQ258" s="7"/>
      <c r="AR258" s="7"/>
      <c r="AS258" s="7"/>
      <c r="AT258" s="7"/>
      <c r="AU258" s="7"/>
      <c r="AV258" s="7"/>
      <c r="AW258" s="7"/>
      <c r="AX258" s="7"/>
      <c r="AZ258" s="7"/>
      <c r="BB258" s="7"/>
      <c r="BC258" s="7"/>
      <c r="BD258" s="7"/>
      <c r="BF258" s="7"/>
      <c r="BH258" s="7"/>
      <c r="BJ258" s="7"/>
      <c r="BL258" s="7"/>
      <c r="BN258" s="7"/>
      <c r="BP258" s="7"/>
      <c r="BR258" s="7"/>
      <c r="BT258" s="7"/>
      <c r="BV258" s="7"/>
      <c r="BX258" s="7"/>
      <c r="BZ258" s="7"/>
      <c r="CB258" s="7"/>
      <c r="CD258" s="7"/>
      <c r="CF258" s="7"/>
      <c r="CH258" s="7"/>
      <c r="CJ258" s="7"/>
      <c r="CL258" s="7"/>
      <c r="CM258" s="7"/>
      <c r="CO258" s="7"/>
      <c r="CQ258" s="7"/>
      <c r="CS258" s="7"/>
      <c r="CU258" s="7"/>
      <c r="CW258" s="7"/>
      <c r="CY258" s="7"/>
      <c r="DA258" s="7"/>
      <c r="DC258" s="7"/>
      <c r="DE258" s="7"/>
      <c r="DG258" s="7"/>
      <c r="DI258" s="7"/>
      <c r="DK258" s="7"/>
      <c r="DL258" s="7"/>
      <c r="DM258" s="7"/>
      <c r="DN258" s="7"/>
      <c r="DP258" s="7"/>
      <c r="DR258" s="7"/>
      <c r="DT258" s="7"/>
      <c r="DV258" s="7"/>
      <c r="DX258" s="7"/>
      <c r="DY258" s="7"/>
      <c r="EA258" s="7"/>
      <c r="EC258" s="7"/>
      <c r="EE258" s="7"/>
      <c r="EG258" s="7"/>
      <c r="EI258" s="7"/>
      <c r="EK258" s="7"/>
      <c r="EM258" s="7"/>
      <c r="EO258" s="7"/>
      <c r="EQ258" s="7"/>
      <c r="ES258" s="7"/>
      <c r="EU258" s="7"/>
      <c r="EY258" s="7"/>
      <c r="FA258" s="7"/>
      <c r="FB258" s="7"/>
      <c r="FD258" s="7"/>
      <c r="FE258" s="7"/>
      <c r="FG258" s="7"/>
      <c r="FI258" s="7"/>
      <c r="FJ258" s="7"/>
      <c r="FL258" s="7"/>
      <c r="FN258" s="7"/>
      <c r="FP258" s="7"/>
      <c r="FR258" s="7"/>
      <c r="FT258" s="7"/>
      <c r="FV258" s="7"/>
      <c r="FX258" s="7"/>
      <c r="FZ258" s="7"/>
      <c r="GB258" s="7"/>
    </row>
    <row r="259" spans="5:184" s="166" customFormat="1" x14ac:dyDescent="0.2">
      <c r="E259" s="7"/>
      <c r="G259" s="7"/>
      <c r="I259" s="7"/>
      <c r="K259" s="7"/>
      <c r="M259" s="7"/>
      <c r="N259" s="7"/>
      <c r="P259" s="7"/>
      <c r="R259" s="7"/>
      <c r="T259" s="7"/>
      <c r="V259" s="7"/>
      <c r="X259" s="7"/>
      <c r="Z259" s="7"/>
      <c r="AB259" s="7"/>
      <c r="AD259" s="7"/>
      <c r="AF259" s="7"/>
      <c r="AH259" s="7"/>
      <c r="AJ259" s="7"/>
      <c r="AL259" s="7"/>
      <c r="AN259" s="7"/>
      <c r="AO259" s="7"/>
      <c r="AQ259" s="7"/>
      <c r="AR259" s="7"/>
      <c r="AS259" s="7"/>
      <c r="AT259" s="7"/>
      <c r="AU259" s="7"/>
      <c r="AV259" s="7"/>
      <c r="AW259" s="7"/>
      <c r="AX259" s="7"/>
      <c r="AZ259" s="7"/>
      <c r="BB259" s="7"/>
      <c r="BC259" s="7"/>
      <c r="BD259" s="7"/>
      <c r="BF259" s="7"/>
      <c r="BH259" s="7"/>
      <c r="BJ259" s="7"/>
      <c r="BL259" s="7"/>
      <c r="BN259" s="7"/>
      <c r="BP259" s="7"/>
      <c r="BR259" s="7"/>
      <c r="BT259" s="7"/>
      <c r="BV259" s="7"/>
      <c r="BX259" s="7"/>
      <c r="BZ259" s="7"/>
      <c r="CB259" s="7"/>
      <c r="CD259" s="7"/>
      <c r="CF259" s="7"/>
      <c r="CH259" s="7"/>
      <c r="CJ259" s="7"/>
      <c r="CL259" s="7"/>
      <c r="CM259" s="7"/>
      <c r="CO259" s="7"/>
      <c r="CQ259" s="7"/>
      <c r="CS259" s="7"/>
      <c r="CU259" s="7"/>
      <c r="CW259" s="7"/>
      <c r="CY259" s="7"/>
      <c r="DA259" s="7"/>
      <c r="DC259" s="7"/>
      <c r="DE259" s="7"/>
      <c r="DG259" s="7"/>
      <c r="DI259" s="7"/>
      <c r="DK259" s="7"/>
      <c r="DL259" s="7"/>
      <c r="DM259" s="7"/>
      <c r="DN259" s="7"/>
      <c r="DP259" s="7"/>
      <c r="DR259" s="7"/>
      <c r="DT259" s="7"/>
      <c r="DV259" s="7"/>
      <c r="DX259" s="7"/>
      <c r="DY259" s="7"/>
      <c r="EA259" s="7"/>
      <c r="EC259" s="7"/>
      <c r="EE259" s="7"/>
      <c r="EG259" s="7"/>
      <c r="EI259" s="7"/>
      <c r="EK259" s="7"/>
      <c r="EM259" s="7"/>
      <c r="EO259" s="7"/>
      <c r="EQ259" s="7"/>
      <c r="ES259" s="7"/>
      <c r="EU259" s="7"/>
      <c r="EY259" s="7"/>
      <c r="FA259" s="7"/>
      <c r="FB259" s="7"/>
      <c r="FD259" s="7"/>
      <c r="FE259" s="7"/>
      <c r="FG259" s="7"/>
      <c r="FI259" s="7"/>
      <c r="FJ259" s="7"/>
      <c r="FL259" s="7"/>
      <c r="FN259" s="7"/>
      <c r="FP259" s="7"/>
      <c r="FR259" s="7"/>
      <c r="FT259" s="7"/>
      <c r="FV259" s="7"/>
      <c r="FX259" s="7"/>
      <c r="FZ259" s="7"/>
      <c r="GB259" s="7"/>
    </row>
    <row r="260" spans="5:184" s="166" customFormat="1" x14ac:dyDescent="0.2">
      <c r="E260" s="7"/>
      <c r="G260" s="7"/>
      <c r="I260" s="7"/>
      <c r="K260" s="7"/>
      <c r="M260" s="7"/>
      <c r="N260" s="7"/>
      <c r="P260" s="7"/>
      <c r="R260" s="7"/>
      <c r="T260" s="7"/>
      <c r="V260" s="7"/>
      <c r="X260" s="7"/>
      <c r="Z260" s="7"/>
      <c r="AB260" s="7"/>
      <c r="AD260" s="7"/>
      <c r="AF260" s="7"/>
      <c r="AH260" s="7"/>
      <c r="AJ260" s="7"/>
      <c r="AL260" s="7"/>
      <c r="AN260" s="7"/>
      <c r="AO260" s="7"/>
      <c r="AQ260" s="7"/>
      <c r="AR260" s="7"/>
      <c r="AS260" s="7"/>
      <c r="AT260" s="7"/>
      <c r="AU260" s="7"/>
      <c r="AV260" s="7"/>
      <c r="AW260" s="7"/>
      <c r="AX260" s="7"/>
      <c r="AZ260" s="7"/>
      <c r="BB260" s="7"/>
      <c r="BC260" s="7"/>
      <c r="BD260" s="7"/>
      <c r="BF260" s="7"/>
      <c r="BH260" s="7"/>
      <c r="BJ260" s="7"/>
      <c r="BL260" s="7"/>
      <c r="BN260" s="7"/>
      <c r="BP260" s="7"/>
      <c r="BR260" s="7"/>
      <c r="BT260" s="7"/>
      <c r="BV260" s="7"/>
      <c r="BX260" s="7"/>
      <c r="BZ260" s="7"/>
      <c r="CB260" s="7"/>
      <c r="CD260" s="7"/>
      <c r="CF260" s="7"/>
      <c r="CH260" s="7"/>
      <c r="CJ260" s="7"/>
      <c r="CL260" s="7"/>
      <c r="CM260" s="7"/>
      <c r="CO260" s="7"/>
      <c r="CQ260" s="7"/>
      <c r="CS260" s="7"/>
      <c r="CU260" s="7"/>
      <c r="CW260" s="7"/>
      <c r="CY260" s="7"/>
      <c r="DA260" s="7"/>
      <c r="DC260" s="7"/>
      <c r="DE260" s="7"/>
      <c r="DG260" s="7"/>
      <c r="DI260" s="7"/>
      <c r="DK260" s="7"/>
      <c r="DL260" s="7"/>
      <c r="DM260" s="7"/>
      <c r="DN260" s="7"/>
      <c r="DP260" s="7"/>
      <c r="DR260" s="7"/>
      <c r="DT260" s="7"/>
      <c r="DV260" s="7"/>
      <c r="DX260" s="7"/>
      <c r="DY260" s="7"/>
      <c r="EA260" s="7"/>
      <c r="EC260" s="7"/>
      <c r="EE260" s="7"/>
      <c r="EG260" s="7"/>
      <c r="EI260" s="7"/>
      <c r="EK260" s="7"/>
      <c r="EM260" s="7"/>
      <c r="EO260" s="7"/>
      <c r="EQ260" s="7"/>
      <c r="ES260" s="7"/>
      <c r="EU260" s="7"/>
      <c r="EY260" s="7"/>
      <c r="FA260" s="7"/>
      <c r="FB260" s="7"/>
      <c r="FD260" s="7"/>
      <c r="FE260" s="7"/>
      <c r="FG260" s="7"/>
      <c r="FI260" s="7"/>
      <c r="FJ260" s="7"/>
      <c r="FL260" s="7"/>
      <c r="FN260" s="7"/>
      <c r="FP260" s="7"/>
      <c r="FR260" s="7"/>
      <c r="FT260" s="7"/>
      <c r="FV260" s="7"/>
      <c r="FX260" s="7"/>
      <c r="FZ260" s="7"/>
      <c r="GB260" s="7"/>
    </row>
    <row r="261" spans="5:184" s="166" customFormat="1" x14ac:dyDescent="0.2">
      <c r="E261" s="7"/>
      <c r="G261" s="7"/>
      <c r="I261" s="7"/>
      <c r="K261" s="7"/>
      <c r="M261" s="7"/>
      <c r="N261" s="7"/>
      <c r="P261" s="7"/>
      <c r="R261" s="7"/>
      <c r="T261" s="7"/>
      <c r="V261" s="7"/>
      <c r="X261" s="7"/>
      <c r="Z261" s="7"/>
      <c r="AB261" s="7"/>
      <c r="AD261" s="7"/>
      <c r="AF261" s="7"/>
      <c r="AH261" s="7"/>
      <c r="AJ261" s="7"/>
      <c r="AL261" s="7"/>
      <c r="AN261" s="7"/>
      <c r="AO261" s="7"/>
      <c r="AQ261" s="7"/>
      <c r="AR261" s="7"/>
      <c r="AS261" s="7"/>
      <c r="AT261" s="7"/>
      <c r="AU261" s="7"/>
      <c r="AV261" s="7"/>
      <c r="AW261" s="7"/>
      <c r="AX261" s="7"/>
      <c r="AZ261" s="7"/>
      <c r="BB261" s="7"/>
      <c r="BC261" s="7"/>
      <c r="BD261" s="7"/>
      <c r="BF261" s="7"/>
      <c r="BH261" s="7"/>
      <c r="BJ261" s="7"/>
      <c r="BL261" s="7"/>
      <c r="BN261" s="7"/>
      <c r="BP261" s="7"/>
      <c r="BR261" s="7"/>
      <c r="BT261" s="7"/>
      <c r="BV261" s="7"/>
      <c r="BX261" s="7"/>
      <c r="BZ261" s="7"/>
      <c r="CB261" s="7"/>
      <c r="CD261" s="7"/>
      <c r="CF261" s="7"/>
      <c r="CH261" s="7"/>
      <c r="CJ261" s="7"/>
      <c r="CL261" s="7"/>
      <c r="CM261" s="7"/>
      <c r="CO261" s="7"/>
      <c r="CQ261" s="7"/>
      <c r="CS261" s="7"/>
      <c r="CU261" s="7"/>
      <c r="CW261" s="7"/>
      <c r="CY261" s="7"/>
      <c r="DA261" s="7"/>
      <c r="DC261" s="7"/>
      <c r="DE261" s="7"/>
      <c r="DG261" s="7"/>
      <c r="DI261" s="7"/>
      <c r="DK261" s="7"/>
      <c r="DL261" s="7"/>
      <c r="DM261" s="7"/>
      <c r="DN261" s="7"/>
      <c r="DP261" s="7"/>
      <c r="DR261" s="7"/>
      <c r="DT261" s="7"/>
      <c r="DV261" s="7"/>
      <c r="DX261" s="7"/>
      <c r="DY261" s="7"/>
      <c r="EA261" s="7"/>
      <c r="EC261" s="7"/>
      <c r="EE261" s="7"/>
      <c r="EG261" s="7"/>
      <c r="EI261" s="7"/>
      <c r="EK261" s="7"/>
      <c r="EM261" s="7"/>
      <c r="EO261" s="7"/>
      <c r="EQ261" s="7"/>
      <c r="ES261" s="7"/>
      <c r="EU261" s="7"/>
      <c r="EY261" s="7"/>
      <c r="FA261" s="7"/>
      <c r="FB261" s="7"/>
      <c r="FD261" s="7"/>
      <c r="FE261" s="7"/>
      <c r="FG261" s="7"/>
      <c r="FI261" s="7"/>
      <c r="FJ261" s="7"/>
      <c r="FL261" s="7"/>
      <c r="FN261" s="7"/>
      <c r="FP261" s="7"/>
      <c r="FR261" s="7"/>
      <c r="FT261" s="7"/>
      <c r="FV261" s="7"/>
      <c r="FX261" s="7"/>
      <c r="FZ261" s="7"/>
      <c r="GB261" s="7"/>
    </row>
    <row r="262" spans="5:184" s="166" customFormat="1" x14ac:dyDescent="0.2">
      <c r="E262" s="7"/>
      <c r="G262" s="7"/>
      <c r="I262" s="7"/>
      <c r="K262" s="7"/>
      <c r="M262" s="7"/>
      <c r="N262" s="7"/>
      <c r="P262" s="7"/>
      <c r="R262" s="7"/>
      <c r="T262" s="7"/>
      <c r="V262" s="7"/>
      <c r="X262" s="7"/>
      <c r="Z262" s="7"/>
      <c r="AB262" s="7"/>
      <c r="AD262" s="7"/>
      <c r="AF262" s="7"/>
      <c r="AH262" s="7"/>
      <c r="AJ262" s="7"/>
      <c r="AL262" s="7"/>
      <c r="AN262" s="7"/>
      <c r="AO262" s="7"/>
      <c r="AQ262" s="7"/>
      <c r="AR262" s="7"/>
      <c r="AS262" s="7"/>
      <c r="AT262" s="7"/>
      <c r="AU262" s="7"/>
      <c r="AV262" s="7"/>
      <c r="AW262" s="7"/>
      <c r="AX262" s="7"/>
      <c r="AZ262" s="7"/>
      <c r="BB262" s="7"/>
      <c r="BC262" s="7"/>
      <c r="BD262" s="7"/>
      <c r="BF262" s="7"/>
      <c r="BH262" s="7"/>
      <c r="BJ262" s="7"/>
      <c r="BL262" s="7"/>
      <c r="BN262" s="7"/>
      <c r="BP262" s="7"/>
      <c r="BR262" s="7"/>
      <c r="BT262" s="7"/>
      <c r="BV262" s="7"/>
      <c r="BX262" s="7"/>
      <c r="BZ262" s="7"/>
      <c r="CB262" s="7"/>
      <c r="CD262" s="7"/>
      <c r="CF262" s="7"/>
      <c r="CH262" s="7"/>
      <c r="CJ262" s="7"/>
      <c r="CL262" s="7"/>
      <c r="CM262" s="7"/>
      <c r="CO262" s="7"/>
      <c r="CQ262" s="7"/>
      <c r="CS262" s="7"/>
      <c r="CU262" s="7"/>
      <c r="CW262" s="7"/>
      <c r="CY262" s="7"/>
      <c r="DA262" s="7"/>
      <c r="DC262" s="7"/>
      <c r="DE262" s="7"/>
      <c r="DG262" s="7"/>
      <c r="DI262" s="7"/>
      <c r="DK262" s="7"/>
      <c r="DL262" s="7"/>
      <c r="DM262" s="7"/>
      <c r="DN262" s="7"/>
      <c r="DP262" s="7"/>
      <c r="DR262" s="7"/>
      <c r="DT262" s="7"/>
      <c r="DV262" s="7"/>
      <c r="DX262" s="7"/>
      <c r="DY262" s="7"/>
      <c r="EA262" s="7"/>
      <c r="EC262" s="7"/>
      <c r="EE262" s="7"/>
      <c r="EG262" s="7"/>
      <c r="EI262" s="7"/>
      <c r="EK262" s="7"/>
      <c r="EM262" s="7"/>
      <c r="EO262" s="7"/>
      <c r="EQ262" s="7"/>
      <c r="ES262" s="7"/>
      <c r="EU262" s="7"/>
      <c r="EY262" s="7"/>
      <c r="FA262" s="7"/>
      <c r="FB262" s="7"/>
      <c r="FD262" s="7"/>
      <c r="FE262" s="7"/>
      <c r="FG262" s="7"/>
      <c r="FI262" s="7"/>
      <c r="FJ262" s="7"/>
      <c r="FL262" s="7"/>
      <c r="FN262" s="7"/>
      <c r="FP262" s="7"/>
      <c r="FR262" s="7"/>
      <c r="FT262" s="7"/>
      <c r="FV262" s="7"/>
      <c r="FX262" s="7"/>
      <c r="FZ262" s="7"/>
      <c r="GB262" s="7"/>
    </row>
    <row r="263" spans="5:184" s="166" customFormat="1" x14ac:dyDescent="0.2">
      <c r="E263" s="7"/>
      <c r="G263" s="7"/>
      <c r="I263" s="7"/>
      <c r="K263" s="7"/>
      <c r="M263" s="7"/>
      <c r="N263" s="7"/>
      <c r="P263" s="7"/>
      <c r="R263" s="7"/>
      <c r="T263" s="7"/>
      <c r="V263" s="7"/>
      <c r="X263" s="7"/>
      <c r="Z263" s="7"/>
      <c r="AB263" s="7"/>
      <c r="AD263" s="7"/>
      <c r="AF263" s="7"/>
      <c r="AH263" s="7"/>
      <c r="AJ263" s="7"/>
      <c r="AL263" s="7"/>
      <c r="AN263" s="7"/>
      <c r="AO263" s="7"/>
      <c r="AQ263" s="7"/>
      <c r="AR263" s="7"/>
      <c r="AS263" s="7"/>
      <c r="AT263" s="7"/>
      <c r="AU263" s="7"/>
      <c r="AV263" s="7"/>
      <c r="AW263" s="7"/>
      <c r="AX263" s="7"/>
      <c r="AZ263" s="7"/>
      <c r="BB263" s="7"/>
      <c r="BC263" s="7"/>
      <c r="BD263" s="7"/>
      <c r="BF263" s="7"/>
      <c r="BH263" s="7"/>
      <c r="BJ263" s="7"/>
      <c r="BL263" s="7"/>
      <c r="BN263" s="7"/>
      <c r="BP263" s="7"/>
      <c r="BR263" s="7"/>
      <c r="BT263" s="7"/>
      <c r="BV263" s="7"/>
      <c r="BX263" s="7"/>
      <c r="BZ263" s="7"/>
      <c r="CB263" s="7"/>
      <c r="CD263" s="7"/>
      <c r="CF263" s="7"/>
      <c r="CH263" s="7"/>
      <c r="CJ263" s="7"/>
      <c r="CL263" s="7"/>
      <c r="CM263" s="7"/>
      <c r="CO263" s="7"/>
      <c r="CQ263" s="7"/>
      <c r="CS263" s="7"/>
      <c r="CU263" s="7"/>
      <c r="CW263" s="7"/>
      <c r="CY263" s="7"/>
      <c r="DA263" s="7"/>
      <c r="DC263" s="7"/>
      <c r="DE263" s="7"/>
      <c r="DG263" s="7"/>
      <c r="DI263" s="7"/>
      <c r="DK263" s="7"/>
      <c r="DL263" s="7"/>
      <c r="DM263" s="7"/>
      <c r="DN263" s="7"/>
      <c r="DP263" s="7"/>
      <c r="DR263" s="7"/>
      <c r="DT263" s="7"/>
      <c r="DV263" s="7"/>
      <c r="DX263" s="7"/>
      <c r="DY263" s="7"/>
      <c r="EA263" s="7"/>
      <c r="EC263" s="7"/>
      <c r="EE263" s="7"/>
      <c r="EG263" s="7"/>
      <c r="EI263" s="7"/>
      <c r="EK263" s="7"/>
      <c r="EM263" s="7"/>
      <c r="EO263" s="7"/>
      <c r="EQ263" s="7"/>
      <c r="ES263" s="7"/>
      <c r="EU263" s="7"/>
      <c r="EY263" s="7"/>
      <c r="FA263" s="7"/>
      <c r="FB263" s="7"/>
      <c r="FD263" s="7"/>
      <c r="FE263" s="7"/>
      <c r="FG263" s="7"/>
      <c r="FI263" s="7"/>
      <c r="FJ263" s="7"/>
      <c r="FL263" s="7"/>
      <c r="FN263" s="7"/>
      <c r="FP263" s="7"/>
      <c r="FR263" s="7"/>
      <c r="FT263" s="7"/>
      <c r="FV263" s="7"/>
      <c r="FX263" s="7"/>
      <c r="FZ263" s="7"/>
      <c r="GB263" s="7"/>
    </row>
    <row r="264" spans="5:184" s="166" customFormat="1" x14ac:dyDescent="0.2">
      <c r="E264" s="7"/>
      <c r="G264" s="7"/>
      <c r="I264" s="7"/>
      <c r="K264" s="7"/>
      <c r="M264" s="7"/>
      <c r="N264" s="7"/>
      <c r="P264" s="7"/>
      <c r="R264" s="7"/>
      <c r="T264" s="7"/>
      <c r="V264" s="7"/>
      <c r="X264" s="7"/>
      <c r="Z264" s="7"/>
      <c r="AB264" s="7"/>
      <c r="AD264" s="7"/>
      <c r="AF264" s="7"/>
      <c r="AH264" s="7"/>
      <c r="AJ264" s="7"/>
      <c r="AL264" s="7"/>
      <c r="AN264" s="7"/>
      <c r="AO264" s="7"/>
      <c r="AQ264" s="7"/>
      <c r="AR264" s="7"/>
      <c r="AS264" s="7"/>
      <c r="AT264" s="7"/>
      <c r="AU264" s="7"/>
      <c r="AV264" s="7"/>
      <c r="AW264" s="7"/>
      <c r="AX264" s="7"/>
      <c r="AZ264" s="7"/>
      <c r="BB264" s="7"/>
      <c r="BC264" s="7"/>
      <c r="BD264" s="7"/>
      <c r="BF264" s="7"/>
      <c r="BH264" s="7"/>
      <c r="BJ264" s="7"/>
      <c r="BL264" s="7"/>
      <c r="BN264" s="7"/>
      <c r="BP264" s="7"/>
      <c r="BR264" s="7"/>
      <c r="BT264" s="7"/>
      <c r="BV264" s="7"/>
      <c r="BX264" s="7"/>
      <c r="BZ264" s="7"/>
      <c r="CB264" s="7"/>
      <c r="CD264" s="7"/>
      <c r="CF264" s="7"/>
      <c r="CH264" s="7"/>
      <c r="CJ264" s="7"/>
      <c r="CL264" s="7"/>
      <c r="CM264" s="7"/>
      <c r="CO264" s="7"/>
      <c r="CQ264" s="7"/>
      <c r="CS264" s="7"/>
      <c r="CU264" s="7"/>
      <c r="CW264" s="7"/>
      <c r="CY264" s="7"/>
      <c r="DA264" s="7"/>
      <c r="DC264" s="7"/>
      <c r="DE264" s="7"/>
      <c r="DG264" s="7"/>
      <c r="DI264" s="7"/>
      <c r="DK264" s="7"/>
      <c r="DL264" s="7"/>
      <c r="DM264" s="7"/>
      <c r="DN264" s="7"/>
      <c r="DP264" s="7"/>
      <c r="DR264" s="7"/>
      <c r="DT264" s="7"/>
      <c r="DV264" s="7"/>
      <c r="DX264" s="7"/>
      <c r="DY264" s="7"/>
      <c r="EA264" s="7"/>
      <c r="EC264" s="7"/>
      <c r="EE264" s="7"/>
      <c r="EG264" s="7"/>
      <c r="EI264" s="7"/>
      <c r="EK264" s="7"/>
      <c r="EM264" s="7"/>
      <c r="EO264" s="7"/>
      <c r="EQ264" s="7"/>
      <c r="ES264" s="7"/>
      <c r="EU264" s="7"/>
      <c r="EY264" s="7"/>
      <c r="FA264" s="7"/>
      <c r="FB264" s="7"/>
      <c r="FD264" s="7"/>
      <c r="FE264" s="7"/>
      <c r="FG264" s="7"/>
      <c r="FI264" s="7"/>
      <c r="FJ264" s="7"/>
      <c r="FL264" s="7"/>
      <c r="FN264" s="7"/>
      <c r="FP264" s="7"/>
      <c r="FR264" s="7"/>
      <c r="FT264" s="7"/>
      <c r="FV264" s="7"/>
      <c r="FX264" s="7"/>
      <c r="FZ264" s="7"/>
      <c r="GB264" s="7"/>
    </row>
    <row r="265" spans="5:184" s="166" customFormat="1" x14ac:dyDescent="0.2">
      <c r="E265" s="7"/>
      <c r="G265" s="7"/>
      <c r="I265" s="7"/>
      <c r="K265" s="7"/>
      <c r="M265" s="7"/>
      <c r="N265" s="7"/>
      <c r="P265" s="7"/>
      <c r="R265" s="7"/>
      <c r="T265" s="7"/>
      <c r="V265" s="7"/>
      <c r="X265" s="7"/>
      <c r="Z265" s="7"/>
      <c r="AB265" s="7"/>
      <c r="AD265" s="7"/>
      <c r="AF265" s="7"/>
      <c r="AH265" s="7"/>
      <c r="AJ265" s="7"/>
      <c r="AL265" s="7"/>
      <c r="AN265" s="7"/>
      <c r="AO265" s="7"/>
      <c r="AQ265" s="7"/>
      <c r="AR265" s="7"/>
      <c r="AS265" s="7"/>
      <c r="AT265" s="7"/>
      <c r="AU265" s="7"/>
      <c r="AV265" s="7"/>
      <c r="AW265" s="7"/>
      <c r="AX265" s="7"/>
      <c r="AZ265" s="7"/>
      <c r="BB265" s="7"/>
      <c r="BC265" s="7"/>
      <c r="BD265" s="7"/>
      <c r="BF265" s="7"/>
      <c r="BH265" s="7"/>
      <c r="BJ265" s="7"/>
      <c r="BL265" s="7"/>
      <c r="BN265" s="7"/>
      <c r="BP265" s="7"/>
      <c r="BR265" s="7"/>
      <c r="BT265" s="7"/>
      <c r="BV265" s="7"/>
      <c r="BX265" s="7"/>
      <c r="BZ265" s="7"/>
      <c r="CB265" s="7"/>
      <c r="CD265" s="7"/>
      <c r="CF265" s="7"/>
      <c r="CH265" s="7"/>
      <c r="CJ265" s="7"/>
      <c r="CL265" s="7"/>
      <c r="CM265" s="7"/>
      <c r="CO265" s="7"/>
      <c r="CQ265" s="7"/>
      <c r="CS265" s="7"/>
      <c r="CU265" s="7"/>
      <c r="CW265" s="7"/>
      <c r="CY265" s="7"/>
      <c r="DA265" s="7"/>
      <c r="DC265" s="7"/>
      <c r="DE265" s="7"/>
      <c r="DG265" s="7"/>
      <c r="DI265" s="7"/>
      <c r="DK265" s="7"/>
      <c r="DL265" s="7"/>
      <c r="DM265" s="7"/>
      <c r="DN265" s="7"/>
      <c r="DP265" s="7"/>
      <c r="DR265" s="7"/>
      <c r="DT265" s="7"/>
      <c r="DV265" s="7"/>
      <c r="DX265" s="7"/>
      <c r="DY265" s="7"/>
      <c r="EA265" s="7"/>
      <c r="EC265" s="7"/>
      <c r="EE265" s="7"/>
      <c r="EG265" s="7"/>
      <c r="EI265" s="7"/>
      <c r="EK265" s="7"/>
      <c r="EM265" s="7"/>
      <c r="EO265" s="7"/>
      <c r="EQ265" s="7"/>
      <c r="ES265" s="7"/>
      <c r="EU265" s="7"/>
      <c r="EY265" s="7"/>
      <c r="FA265" s="7"/>
      <c r="FB265" s="7"/>
      <c r="FD265" s="7"/>
      <c r="FE265" s="7"/>
      <c r="FG265" s="7"/>
      <c r="FI265" s="7"/>
      <c r="FJ265" s="7"/>
      <c r="FL265" s="7"/>
      <c r="FN265" s="7"/>
      <c r="FP265" s="7"/>
      <c r="FR265" s="7"/>
      <c r="FT265" s="7"/>
      <c r="FV265" s="7"/>
      <c r="FX265" s="7"/>
      <c r="FZ265" s="7"/>
      <c r="GB265" s="7"/>
    </row>
    <row r="266" spans="5:184" s="166" customFormat="1" x14ac:dyDescent="0.2">
      <c r="E266" s="7"/>
      <c r="G266" s="7"/>
      <c r="I266" s="7"/>
      <c r="K266" s="7"/>
      <c r="M266" s="7"/>
      <c r="N266" s="7"/>
      <c r="P266" s="7"/>
      <c r="R266" s="7"/>
      <c r="T266" s="7"/>
      <c r="V266" s="7"/>
      <c r="X266" s="7"/>
      <c r="Z266" s="7"/>
      <c r="AB266" s="7"/>
      <c r="AD266" s="7"/>
      <c r="AF266" s="7"/>
      <c r="AH266" s="7"/>
      <c r="AJ266" s="7"/>
      <c r="AL266" s="7"/>
      <c r="AN266" s="7"/>
      <c r="AO266" s="7"/>
      <c r="AQ266" s="7"/>
      <c r="AR266" s="7"/>
      <c r="AS266" s="7"/>
      <c r="AT266" s="7"/>
      <c r="AU266" s="7"/>
      <c r="AV266" s="7"/>
      <c r="AW266" s="7"/>
      <c r="AX266" s="7"/>
      <c r="AZ266" s="7"/>
      <c r="BB266" s="7"/>
      <c r="BC266" s="7"/>
      <c r="BD266" s="7"/>
      <c r="BF266" s="7"/>
      <c r="BH266" s="7"/>
      <c r="BJ266" s="7"/>
      <c r="BL266" s="7"/>
      <c r="BN266" s="7"/>
      <c r="BP266" s="7"/>
      <c r="BR266" s="7"/>
      <c r="BT266" s="7"/>
      <c r="BV266" s="7"/>
      <c r="BX266" s="7"/>
      <c r="BZ266" s="7"/>
      <c r="CB266" s="7"/>
      <c r="CD266" s="7"/>
      <c r="CF266" s="7"/>
      <c r="CH266" s="7"/>
      <c r="CJ266" s="7"/>
      <c r="CL266" s="7"/>
      <c r="CM266" s="7"/>
      <c r="CO266" s="7"/>
      <c r="CQ266" s="7"/>
      <c r="CS266" s="7"/>
      <c r="CU266" s="7"/>
      <c r="CW266" s="7"/>
      <c r="CY266" s="7"/>
      <c r="DA266" s="7"/>
      <c r="DC266" s="7"/>
      <c r="DE266" s="7"/>
      <c r="DG266" s="7"/>
      <c r="DI266" s="7"/>
      <c r="DK266" s="7"/>
      <c r="DL266" s="7"/>
      <c r="DM266" s="7"/>
      <c r="DN266" s="7"/>
      <c r="DP266" s="7"/>
      <c r="DR266" s="7"/>
      <c r="DT266" s="7"/>
      <c r="DV266" s="7"/>
      <c r="DX266" s="7"/>
      <c r="DY266" s="7"/>
      <c r="EA266" s="7"/>
      <c r="EC266" s="7"/>
      <c r="EE266" s="7"/>
      <c r="EG266" s="7"/>
      <c r="EI266" s="7"/>
      <c r="EK266" s="7"/>
      <c r="EM266" s="7"/>
      <c r="EO266" s="7"/>
      <c r="EQ266" s="7"/>
      <c r="ES266" s="7"/>
      <c r="EU266" s="7"/>
      <c r="EY266" s="7"/>
      <c r="FA266" s="7"/>
      <c r="FB266" s="7"/>
      <c r="FD266" s="7"/>
      <c r="FE266" s="7"/>
      <c r="FG266" s="7"/>
      <c r="FI266" s="7"/>
      <c r="FJ266" s="7"/>
      <c r="FL266" s="7"/>
      <c r="FN266" s="7"/>
      <c r="FP266" s="7"/>
      <c r="FR266" s="7"/>
      <c r="FT266" s="7"/>
      <c r="FV266" s="7"/>
      <c r="FX266" s="7"/>
      <c r="FZ266" s="7"/>
      <c r="GB266" s="7"/>
    </row>
    <row r="267" spans="5:184" s="166" customFormat="1" x14ac:dyDescent="0.2">
      <c r="E267" s="7"/>
      <c r="G267" s="7"/>
      <c r="I267" s="7"/>
      <c r="K267" s="7"/>
      <c r="M267" s="7"/>
      <c r="N267" s="7"/>
      <c r="P267" s="7"/>
      <c r="R267" s="7"/>
      <c r="T267" s="7"/>
      <c r="V267" s="7"/>
      <c r="X267" s="7"/>
      <c r="Z267" s="7"/>
      <c r="AB267" s="7"/>
      <c r="AD267" s="7"/>
      <c r="AF267" s="7"/>
      <c r="AH267" s="7"/>
      <c r="AJ267" s="7"/>
      <c r="AL267" s="7"/>
      <c r="AN267" s="7"/>
      <c r="AO267" s="7"/>
      <c r="AQ267" s="7"/>
      <c r="AR267" s="7"/>
      <c r="AS267" s="7"/>
      <c r="AT267" s="7"/>
      <c r="AU267" s="7"/>
      <c r="AV267" s="7"/>
      <c r="AW267" s="7"/>
      <c r="AX267" s="7"/>
      <c r="AZ267" s="7"/>
      <c r="BB267" s="7"/>
      <c r="BC267" s="7"/>
      <c r="BD267" s="7"/>
      <c r="BF267" s="7"/>
      <c r="BH267" s="7"/>
      <c r="BJ267" s="7"/>
      <c r="BL267" s="7"/>
      <c r="BN267" s="7"/>
      <c r="BP267" s="7"/>
      <c r="BR267" s="7"/>
      <c r="BT267" s="7"/>
      <c r="BV267" s="7"/>
      <c r="BX267" s="7"/>
      <c r="BZ267" s="7"/>
      <c r="CB267" s="7"/>
      <c r="CD267" s="7"/>
      <c r="CF267" s="7"/>
      <c r="CH267" s="7"/>
      <c r="CJ267" s="7"/>
      <c r="CL267" s="7"/>
      <c r="CM267" s="7"/>
      <c r="CO267" s="7"/>
      <c r="CQ267" s="7"/>
      <c r="CS267" s="7"/>
      <c r="CU267" s="7"/>
      <c r="CW267" s="7"/>
      <c r="CY267" s="7"/>
      <c r="DA267" s="7"/>
      <c r="DC267" s="7"/>
      <c r="DE267" s="7"/>
      <c r="DG267" s="7"/>
      <c r="DI267" s="7"/>
      <c r="DK267" s="7"/>
      <c r="DL267" s="7"/>
      <c r="DM267" s="7"/>
      <c r="DN267" s="7"/>
      <c r="DP267" s="7"/>
      <c r="DR267" s="7"/>
      <c r="DT267" s="7"/>
      <c r="DV267" s="7"/>
      <c r="DX267" s="7"/>
      <c r="DY267" s="7"/>
      <c r="EA267" s="7"/>
      <c r="EC267" s="7"/>
      <c r="EE267" s="7"/>
      <c r="EG267" s="7"/>
      <c r="EI267" s="7"/>
      <c r="EK267" s="7"/>
      <c r="EM267" s="7"/>
      <c r="EO267" s="7"/>
      <c r="EQ267" s="7"/>
      <c r="ES267" s="7"/>
      <c r="EU267" s="7"/>
      <c r="EY267" s="7"/>
      <c r="FA267" s="7"/>
      <c r="FB267" s="7"/>
      <c r="FD267" s="7"/>
      <c r="FE267" s="7"/>
      <c r="FG267" s="7"/>
      <c r="FI267" s="7"/>
      <c r="FJ267" s="7"/>
      <c r="FL267" s="7"/>
      <c r="FN267" s="7"/>
      <c r="FP267" s="7"/>
      <c r="FR267" s="7"/>
      <c r="FT267" s="7"/>
      <c r="FV267" s="7"/>
      <c r="FX267" s="7"/>
      <c r="FZ267" s="7"/>
      <c r="GB267" s="7"/>
    </row>
    <row r="268" spans="5:184" s="166" customFormat="1" x14ac:dyDescent="0.2">
      <c r="E268" s="7"/>
      <c r="G268" s="7"/>
      <c r="I268" s="7"/>
      <c r="K268" s="7"/>
      <c r="M268" s="7"/>
      <c r="N268" s="7"/>
      <c r="P268" s="7"/>
      <c r="R268" s="7"/>
      <c r="T268" s="7"/>
      <c r="V268" s="7"/>
      <c r="X268" s="7"/>
      <c r="Z268" s="7"/>
      <c r="AB268" s="7"/>
      <c r="AD268" s="7"/>
      <c r="AF268" s="7"/>
      <c r="AH268" s="7"/>
      <c r="AJ268" s="7"/>
      <c r="AL268" s="7"/>
      <c r="AN268" s="7"/>
      <c r="AO268" s="7"/>
      <c r="AQ268" s="7"/>
      <c r="AR268" s="7"/>
      <c r="AS268" s="7"/>
      <c r="AT268" s="7"/>
      <c r="AU268" s="7"/>
      <c r="AV268" s="7"/>
      <c r="AW268" s="7"/>
      <c r="AX268" s="7"/>
      <c r="AZ268" s="7"/>
      <c r="BB268" s="7"/>
      <c r="BC268" s="7"/>
      <c r="BD268" s="7"/>
      <c r="BF268" s="7"/>
      <c r="BH268" s="7"/>
      <c r="BJ268" s="7"/>
      <c r="BL268" s="7"/>
      <c r="BN268" s="7"/>
      <c r="BP268" s="7"/>
      <c r="BR268" s="7"/>
      <c r="BT268" s="7"/>
      <c r="BV268" s="7"/>
      <c r="BX268" s="7"/>
      <c r="BZ268" s="7"/>
      <c r="CB268" s="7"/>
      <c r="CD268" s="7"/>
      <c r="CF268" s="7"/>
      <c r="CH268" s="7"/>
      <c r="CJ268" s="7"/>
      <c r="CL268" s="7"/>
      <c r="CM268" s="7"/>
      <c r="CO268" s="7"/>
      <c r="CQ268" s="7"/>
      <c r="CS268" s="7"/>
      <c r="CU268" s="7"/>
      <c r="CW268" s="7"/>
      <c r="CY268" s="7"/>
      <c r="DA268" s="7"/>
      <c r="DC268" s="7"/>
      <c r="DE268" s="7"/>
      <c r="DG268" s="7"/>
      <c r="DI268" s="7"/>
      <c r="DK268" s="7"/>
      <c r="DL268" s="7"/>
      <c r="DM268" s="7"/>
      <c r="DN268" s="7"/>
      <c r="DP268" s="7"/>
      <c r="DR268" s="7"/>
      <c r="DT268" s="7"/>
      <c r="DV268" s="7"/>
      <c r="DX268" s="7"/>
      <c r="DY268" s="7"/>
      <c r="EA268" s="7"/>
      <c r="EC268" s="7"/>
      <c r="EE268" s="7"/>
      <c r="EG268" s="7"/>
      <c r="EI268" s="7"/>
      <c r="EK268" s="7"/>
      <c r="EM268" s="7"/>
      <c r="EO268" s="7"/>
      <c r="EQ268" s="7"/>
      <c r="ES268" s="7"/>
      <c r="EU268" s="7"/>
      <c r="EY268" s="7"/>
      <c r="FA268" s="7"/>
      <c r="FB268" s="7"/>
      <c r="FD268" s="7"/>
      <c r="FE268" s="7"/>
      <c r="FG268" s="7"/>
      <c r="FI268" s="7"/>
      <c r="FJ268" s="7"/>
      <c r="FL268" s="7"/>
      <c r="FN268" s="7"/>
      <c r="FP268" s="7"/>
      <c r="FR268" s="7"/>
      <c r="FT268" s="7"/>
      <c r="FV268" s="7"/>
      <c r="FX268" s="7"/>
      <c r="FZ268" s="7"/>
      <c r="GB268" s="7"/>
    </row>
    <row r="269" spans="5:184" s="166" customFormat="1" x14ac:dyDescent="0.2">
      <c r="E269" s="7"/>
      <c r="G269" s="7"/>
      <c r="I269" s="7"/>
      <c r="K269" s="7"/>
      <c r="M269" s="7"/>
      <c r="N269" s="7"/>
      <c r="P269" s="7"/>
      <c r="R269" s="7"/>
      <c r="T269" s="7"/>
      <c r="V269" s="7"/>
      <c r="X269" s="7"/>
      <c r="Z269" s="7"/>
      <c r="AB269" s="7"/>
      <c r="AD269" s="7"/>
      <c r="AF269" s="7"/>
      <c r="AH269" s="7"/>
      <c r="AJ269" s="7"/>
      <c r="AL269" s="7"/>
      <c r="AN269" s="7"/>
      <c r="AO269" s="7"/>
      <c r="AQ269" s="7"/>
      <c r="AR269" s="7"/>
      <c r="AS269" s="7"/>
      <c r="AT269" s="7"/>
      <c r="AU269" s="7"/>
      <c r="AV269" s="7"/>
      <c r="AW269" s="7"/>
      <c r="AX269" s="7"/>
      <c r="AZ269" s="7"/>
      <c r="BB269" s="7"/>
      <c r="BC269" s="7"/>
      <c r="BD269" s="7"/>
      <c r="BF269" s="7"/>
      <c r="BH269" s="7"/>
      <c r="BJ269" s="7"/>
      <c r="BL269" s="7"/>
      <c r="BN269" s="7"/>
      <c r="BP269" s="7"/>
      <c r="BR269" s="7"/>
      <c r="BT269" s="7"/>
      <c r="BV269" s="7"/>
      <c r="BX269" s="7"/>
      <c r="BZ269" s="7"/>
      <c r="CB269" s="7"/>
      <c r="CD269" s="7"/>
      <c r="CF269" s="7"/>
      <c r="CH269" s="7"/>
      <c r="CJ269" s="7"/>
      <c r="CL269" s="7"/>
      <c r="CM269" s="7"/>
      <c r="CO269" s="7"/>
      <c r="CQ269" s="7"/>
      <c r="CS269" s="7"/>
      <c r="CU269" s="7"/>
      <c r="CW269" s="7"/>
      <c r="CY269" s="7"/>
      <c r="DA269" s="7"/>
      <c r="DC269" s="7"/>
      <c r="DE269" s="7"/>
      <c r="DG269" s="7"/>
      <c r="DI269" s="7"/>
      <c r="DK269" s="7"/>
      <c r="DL269" s="7"/>
      <c r="DM269" s="7"/>
      <c r="DN269" s="7"/>
      <c r="DP269" s="7"/>
      <c r="DR269" s="7"/>
      <c r="DT269" s="7"/>
      <c r="DV269" s="7"/>
      <c r="DX269" s="7"/>
      <c r="DY269" s="7"/>
      <c r="EA269" s="7"/>
      <c r="EC269" s="7"/>
      <c r="EE269" s="7"/>
      <c r="EG269" s="7"/>
      <c r="EI269" s="7"/>
      <c r="EK269" s="7"/>
      <c r="EM269" s="7"/>
      <c r="EO269" s="7"/>
      <c r="EQ269" s="7"/>
      <c r="ES269" s="7"/>
      <c r="EU269" s="7"/>
      <c r="EY269" s="7"/>
      <c r="FA269" s="7"/>
      <c r="FB269" s="7"/>
      <c r="FD269" s="7"/>
      <c r="FE269" s="7"/>
      <c r="FG269" s="7"/>
      <c r="FI269" s="7"/>
      <c r="FJ269" s="7"/>
      <c r="FL269" s="7"/>
      <c r="FN269" s="7"/>
      <c r="FP269" s="7"/>
      <c r="FR269" s="7"/>
      <c r="FT269" s="7"/>
      <c r="FV269" s="7"/>
      <c r="FX269" s="7"/>
      <c r="FZ269" s="7"/>
      <c r="GB269" s="7"/>
    </row>
    <row r="270" spans="5:184" s="166" customFormat="1" x14ac:dyDescent="0.2">
      <c r="E270" s="7"/>
      <c r="G270" s="7"/>
      <c r="I270" s="7"/>
      <c r="K270" s="7"/>
      <c r="M270" s="7"/>
      <c r="N270" s="7"/>
      <c r="P270" s="7"/>
      <c r="R270" s="7"/>
      <c r="T270" s="7"/>
      <c r="V270" s="7"/>
      <c r="X270" s="7"/>
      <c r="Z270" s="7"/>
      <c r="AB270" s="7"/>
      <c r="AD270" s="7"/>
      <c r="AF270" s="7"/>
      <c r="AH270" s="7"/>
      <c r="AJ270" s="7"/>
      <c r="AL270" s="7"/>
      <c r="AN270" s="7"/>
      <c r="AO270" s="7"/>
      <c r="AQ270" s="7"/>
      <c r="AR270" s="7"/>
      <c r="AS270" s="7"/>
      <c r="AT270" s="7"/>
      <c r="AU270" s="7"/>
      <c r="AV270" s="7"/>
      <c r="AW270" s="7"/>
      <c r="AX270" s="7"/>
      <c r="AZ270" s="7"/>
      <c r="BB270" s="7"/>
      <c r="BC270" s="7"/>
      <c r="BD270" s="7"/>
      <c r="BF270" s="7"/>
      <c r="BH270" s="7"/>
      <c r="BJ270" s="7"/>
      <c r="BL270" s="7"/>
      <c r="BN270" s="7"/>
      <c r="BP270" s="7"/>
      <c r="BR270" s="7"/>
      <c r="BT270" s="7"/>
      <c r="BV270" s="7"/>
      <c r="BX270" s="7"/>
      <c r="BZ270" s="7"/>
      <c r="CB270" s="7"/>
      <c r="CD270" s="7"/>
      <c r="CF270" s="7"/>
      <c r="CH270" s="7"/>
      <c r="CJ270" s="7"/>
      <c r="CL270" s="7"/>
      <c r="CM270" s="7"/>
      <c r="CO270" s="7"/>
      <c r="CQ270" s="7"/>
      <c r="CS270" s="7"/>
      <c r="CU270" s="7"/>
      <c r="CW270" s="7"/>
      <c r="CY270" s="7"/>
      <c r="DA270" s="7"/>
      <c r="DC270" s="7"/>
      <c r="DE270" s="7"/>
      <c r="DG270" s="7"/>
      <c r="DI270" s="7"/>
      <c r="DK270" s="7"/>
      <c r="DL270" s="7"/>
      <c r="DM270" s="7"/>
      <c r="DN270" s="7"/>
      <c r="DP270" s="7"/>
      <c r="DR270" s="7"/>
      <c r="DT270" s="7"/>
      <c r="DV270" s="7"/>
      <c r="DX270" s="7"/>
      <c r="DY270" s="7"/>
      <c r="EA270" s="7"/>
      <c r="EC270" s="7"/>
      <c r="EE270" s="7"/>
      <c r="EG270" s="7"/>
      <c r="EI270" s="7"/>
      <c r="EK270" s="7"/>
      <c r="EM270" s="7"/>
      <c r="EO270" s="7"/>
      <c r="EQ270" s="7"/>
      <c r="ES270" s="7"/>
      <c r="EU270" s="7"/>
      <c r="EY270" s="7"/>
      <c r="FA270" s="7"/>
      <c r="FB270" s="7"/>
      <c r="FD270" s="7"/>
      <c r="FE270" s="7"/>
      <c r="FG270" s="7"/>
      <c r="FI270" s="7"/>
      <c r="FJ270" s="7"/>
      <c r="FL270" s="7"/>
      <c r="FN270" s="7"/>
      <c r="FP270" s="7"/>
      <c r="FR270" s="7"/>
      <c r="FT270" s="7"/>
      <c r="FV270" s="7"/>
      <c r="FX270" s="7"/>
      <c r="FZ270" s="7"/>
      <c r="GB270" s="7"/>
    </row>
    <row r="271" spans="5:184" s="166" customFormat="1" x14ac:dyDescent="0.2">
      <c r="E271" s="7"/>
      <c r="G271" s="7"/>
      <c r="I271" s="7"/>
      <c r="K271" s="7"/>
      <c r="M271" s="7"/>
      <c r="N271" s="7"/>
      <c r="P271" s="7"/>
      <c r="R271" s="7"/>
      <c r="T271" s="7"/>
      <c r="V271" s="7"/>
      <c r="X271" s="7"/>
      <c r="Z271" s="7"/>
      <c r="AB271" s="7"/>
      <c r="AD271" s="7"/>
      <c r="AF271" s="7"/>
      <c r="AH271" s="7"/>
      <c r="AJ271" s="7"/>
      <c r="AL271" s="7"/>
      <c r="AN271" s="7"/>
      <c r="AO271" s="7"/>
      <c r="AQ271" s="7"/>
      <c r="AR271" s="7"/>
      <c r="AS271" s="7"/>
      <c r="AT271" s="7"/>
      <c r="AU271" s="7"/>
      <c r="AV271" s="7"/>
      <c r="AW271" s="7"/>
      <c r="AX271" s="7"/>
      <c r="AZ271" s="7"/>
      <c r="BB271" s="7"/>
      <c r="BC271" s="7"/>
      <c r="BD271" s="7"/>
      <c r="BF271" s="7"/>
      <c r="BH271" s="7"/>
      <c r="BJ271" s="7"/>
      <c r="BL271" s="7"/>
      <c r="BN271" s="7"/>
      <c r="BP271" s="7"/>
      <c r="BR271" s="7"/>
      <c r="BT271" s="7"/>
      <c r="BV271" s="7"/>
      <c r="BX271" s="7"/>
      <c r="BZ271" s="7"/>
      <c r="CB271" s="7"/>
      <c r="CD271" s="7"/>
      <c r="CF271" s="7"/>
      <c r="CH271" s="7"/>
      <c r="CJ271" s="7"/>
      <c r="CL271" s="7"/>
      <c r="CM271" s="7"/>
      <c r="CO271" s="7"/>
      <c r="CQ271" s="7"/>
      <c r="CS271" s="7"/>
      <c r="CU271" s="7"/>
      <c r="CW271" s="7"/>
      <c r="CY271" s="7"/>
      <c r="DA271" s="7"/>
      <c r="DC271" s="7"/>
      <c r="DE271" s="7"/>
      <c r="DG271" s="7"/>
      <c r="DI271" s="7"/>
      <c r="DK271" s="7"/>
      <c r="DL271" s="7"/>
      <c r="DM271" s="7"/>
      <c r="DN271" s="7"/>
      <c r="DP271" s="7"/>
      <c r="DR271" s="7"/>
      <c r="DT271" s="7"/>
      <c r="DV271" s="7"/>
      <c r="DX271" s="7"/>
      <c r="DY271" s="7"/>
      <c r="EA271" s="7"/>
      <c r="EC271" s="7"/>
      <c r="EE271" s="7"/>
      <c r="EG271" s="7"/>
      <c r="EI271" s="7"/>
      <c r="EK271" s="7"/>
      <c r="EM271" s="7"/>
      <c r="EO271" s="7"/>
      <c r="EQ271" s="7"/>
      <c r="ES271" s="7"/>
      <c r="EU271" s="7"/>
      <c r="EY271" s="7"/>
      <c r="FA271" s="7"/>
      <c r="FB271" s="7"/>
      <c r="FD271" s="7"/>
      <c r="FE271" s="7"/>
      <c r="FG271" s="7"/>
      <c r="FI271" s="7"/>
      <c r="FJ271" s="7"/>
      <c r="FL271" s="7"/>
      <c r="FN271" s="7"/>
      <c r="FP271" s="7"/>
      <c r="FR271" s="7"/>
      <c r="FT271" s="7"/>
      <c r="FV271" s="7"/>
      <c r="FX271" s="7"/>
      <c r="FZ271" s="7"/>
      <c r="GB271" s="7"/>
    </row>
    <row r="272" spans="5:184" s="166" customFormat="1" x14ac:dyDescent="0.2">
      <c r="E272" s="7"/>
      <c r="G272" s="7"/>
      <c r="I272" s="7"/>
      <c r="K272" s="7"/>
      <c r="M272" s="7"/>
      <c r="N272" s="7"/>
      <c r="P272" s="7"/>
      <c r="R272" s="7"/>
      <c r="T272" s="7"/>
      <c r="V272" s="7"/>
      <c r="X272" s="7"/>
      <c r="Z272" s="7"/>
      <c r="AB272" s="7"/>
      <c r="AD272" s="7"/>
      <c r="AF272" s="7"/>
      <c r="AH272" s="7"/>
      <c r="AJ272" s="7"/>
      <c r="AL272" s="7"/>
      <c r="AN272" s="7"/>
      <c r="AO272" s="7"/>
      <c r="AQ272" s="7"/>
      <c r="AR272" s="7"/>
      <c r="AS272" s="7"/>
      <c r="AT272" s="7"/>
      <c r="AU272" s="7"/>
      <c r="AV272" s="7"/>
      <c r="AW272" s="7"/>
      <c r="AX272" s="7"/>
      <c r="AZ272" s="7"/>
      <c r="BB272" s="7"/>
      <c r="BC272" s="7"/>
      <c r="BD272" s="7"/>
      <c r="BF272" s="7"/>
      <c r="BH272" s="7"/>
      <c r="BJ272" s="7"/>
      <c r="BL272" s="7"/>
      <c r="BN272" s="7"/>
      <c r="BP272" s="7"/>
      <c r="BR272" s="7"/>
      <c r="BT272" s="7"/>
      <c r="BV272" s="7"/>
      <c r="BX272" s="7"/>
      <c r="BZ272" s="7"/>
      <c r="CB272" s="7"/>
      <c r="CD272" s="7"/>
      <c r="CF272" s="7"/>
      <c r="CH272" s="7"/>
      <c r="CJ272" s="7"/>
      <c r="CL272" s="7"/>
      <c r="CM272" s="7"/>
      <c r="CO272" s="7"/>
      <c r="CQ272" s="7"/>
      <c r="CS272" s="7"/>
      <c r="CU272" s="7"/>
      <c r="CW272" s="7"/>
      <c r="CY272" s="7"/>
      <c r="DA272" s="7"/>
      <c r="DC272" s="7"/>
      <c r="DE272" s="7"/>
      <c r="DG272" s="7"/>
      <c r="DI272" s="7"/>
      <c r="DK272" s="7"/>
      <c r="DL272" s="7"/>
      <c r="DM272" s="7"/>
      <c r="DN272" s="7"/>
      <c r="DP272" s="7"/>
      <c r="DR272" s="7"/>
      <c r="DT272" s="7"/>
      <c r="DV272" s="7"/>
      <c r="DX272" s="7"/>
      <c r="DY272" s="7"/>
      <c r="EA272" s="7"/>
      <c r="EC272" s="7"/>
      <c r="EE272" s="7"/>
      <c r="EG272" s="7"/>
      <c r="EI272" s="7"/>
      <c r="EK272" s="7"/>
      <c r="EM272" s="7"/>
      <c r="EO272" s="7"/>
      <c r="EQ272" s="7"/>
      <c r="ES272" s="7"/>
      <c r="EU272" s="7"/>
      <c r="EY272" s="7"/>
      <c r="FA272" s="7"/>
      <c r="FB272" s="7"/>
      <c r="FD272" s="7"/>
      <c r="FE272" s="7"/>
      <c r="FG272" s="7"/>
      <c r="FI272" s="7"/>
      <c r="FJ272" s="7"/>
      <c r="FL272" s="7"/>
      <c r="FN272" s="7"/>
      <c r="FP272" s="7"/>
      <c r="FR272" s="7"/>
      <c r="FT272" s="7"/>
      <c r="FV272" s="7"/>
      <c r="FX272" s="7"/>
      <c r="FZ272" s="7"/>
      <c r="GB272" s="7"/>
    </row>
    <row r="273" spans="5:184" s="166" customFormat="1" x14ac:dyDescent="0.2">
      <c r="E273" s="7"/>
      <c r="G273" s="7"/>
      <c r="I273" s="7"/>
      <c r="K273" s="7"/>
      <c r="M273" s="7"/>
      <c r="N273" s="7"/>
      <c r="P273" s="7"/>
      <c r="R273" s="7"/>
      <c r="T273" s="7"/>
      <c r="V273" s="7"/>
      <c r="X273" s="7"/>
      <c r="Z273" s="7"/>
      <c r="AB273" s="7"/>
      <c r="AD273" s="7"/>
      <c r="AF273" s="7"/>
      <c r="AH273" s="7"/>
      <c r="AJ273" s="7"/>
      <c r="AL273" s="7"/>
      <c r="AN273" s="7"/>
      <c r="AO273" s="7"/>
      <c r="AQ273" s="7"/>
      <c r="AR273" s="7"/>
      <c r="AS273" s="7"/>
      <c r="AT273" s="7"/>
      <c r="AU273" s="7"/>
      <c r="AV273" s="7"/>
      <c r="AW273" s="7"/>
      <c r="AX273" s="7"/>
      <c r="AZ273" s="7"/>
      <c r="BB273" s="7"/>
      <c r="BC273" s="7"/>
      <c r="BD273" s="7"/>
      <c r="BF273" s="7"/>
      <c r="BH273" s="7"/>
      <c r="BJ273" s="7"/>
      <c r="BL273" s="7"/>
      <c r="BN273" s="7"/>
      <c r="BP273" s="7"/>
      <c r="BR273" s="7"/>
      <c r="BT273" s="7"/>
      <c r="BV273" s="7"/>
      <c r="BX273" s="7"/>
      <c r="BZ273" s="7"/>
      <c r="CB273" s="7"/>
      <c r="CD273" s="7"/>
      <c r="CF273" s="7"/>
      <c r="CH273" s="7"/>
      <c r="CJ273" s="7"/>
      <c r="CL273" s="7"/>
      <c r="CM273" s="7"/>
      <c r="CO273" s="7"/>
      <c r="CQ273" s="7"/>
      <c r="CS273" s="7"/>
      <c r="CU273" s="7"/>
      <c r="CW273" s="7"/>
      <c r="CY273" s="7"/>
      <c r="DA273" s="7"/>
      <c r="DC273" s="7"/>
      <c r="DE273" s="7"/>
      <c r="DG273" s="7"/>
      <c r="DI273" s="7"/>
      <c r="DK273" s="7"/>
      <c r="DL273" s="7"/>
      <c r="DM273" s="7"/>
      <c r="DN273" s="7"/>
      <c r="DP273" s="7"/>
      <c r="DR273" s="7"/>
      <c r="DT273" s="7"/>
      <c r="DV273" s="7"/>
      <c r="DX273" s="7"/>
      <c r="DY273" s="7"/>
      <c r="EA273" s="7"/>
      <c r="EC273" s="7"/>
      <c r="EE273" s="7"/>
      <c r="EG273" s="7"/>
      <c r="EI273" s="7"/>
      <c r="EK273" s="7"/>
      <c r="EM273" s="7"/>
      <c r="EO273" s="7"/>
      <c r="EQ273" s="7"/>
      <c r="ES273" s="7"/>
      <c r="EU273" s="7"/>
      <c r="EY273" s="7"/>
      <c r="FA273" s="7"/>
      <c r="FB273" s="7"/>
      <c r="FD273" s="7"/>
      <c r="FE273" s="7"/>
      <c r="FG273" s="7"/>
      <c r="FI273" s="7"/>
      <c r="FJ273" s="7"/>
      <c r="FL273" s="7"/>
      <c r="FN273" s="7"/>
      <c r="FP273" s="7"/>
      <c r="FR273" s="7"/>
      <c r="FT273" s="7"/>
      <c r="FV273" s="7"/>
      <c r="FX273" s="7"/>
      <c r="FZ273" s="7"/>
      <c r="GB273" s="7"/>
    </row>
    <row r="274" spans="5:184" s="166" customFormat="1" x14ac:dyDescent="0.2">
      <c r="E274" s="7"/>
      <c r="G274" s="7"/>
      <c r="I274" s="7"/>
      <c r="K274" s="7"/>
      <c r="M274" s="7"/>
      <c r="N274" s="7"/>
      <c r="P274" s="7"/>
      <c r="R274" s="7"/>
      <c r="T274" s="7"/>
      <c r="V274" s="7"/>
      <c r="X274" s="7"/>
      <c r="Z274" s="7"/>
      <c r="AB274" s="7"/>
      <c r="AD274" s="7"/>
      <c r="AF274" s="7"/>
      <c r="AH274" s="7"/>
      <c r="AJ274" s="7"/>
      <c r="AL274" s="7"/>
      <c r="AN274" s="7"/>
      <c r="AO274" s="7"/>
      <c r="AQ274" s="7"/>
      <c r="AR274" s="7"/>
      <c r="AS274" s="7"/>
      <c r="AT274" s="7"/>
      <c r="AU274" s="7"/>
      <c r="AV274" s="7"/>
      <c r="AW274" s="7"/>
      <c r="AX274" s="7"/>
      <c r="AZ274" s="7"/>
      <c r="BB274" s="7"/>
      <c r="BC274" s="7"/>
      <c r="BD274" s="7"/>
      <c r="BF274" s="7"/>
      <c r="BH274" s="7"/>
      <c r="BJ274" s="7"/>
      <c r="BL274" s="7"/>
      <c r="BN274" s="7"/>
      <c r="BP274" s="7"/>
      <c r="BR274" s="7"/>
      <c r="BT274" s="7"/>
      <c r="BV274" s="7"/>
      <c r="BX274" s="7"/>
      <c r="BZ274" s="7"/>
      <c r="CB274" s="7"/>
      <c r="CD274" s="7"/>
      <c r="CF274" s="7"/>
      <c r="CH274" s="7"/>
      <c r="CJ274" s="7"/>
      <c r="CL274" s="7"/>
      <c r="CM274" s="7"/>
      <c r="CO274" s="7"/>
      <c r="CQ274" s="7"/>
      <c r="CS274" s="7"/>
      <c r="CU274" s="7"/>
      <c r="CW274" s="7"/>
      <c r="CY274" s="7"/>
      <c r="DA274" s="7"/>
      <c r="DC274" s="7"/>
      <c r="DE274" s="7"/>
      <c r="DG274" s="7"/>
      <c r="DI274" s="7"/>
      <c r="DK274" s="7"/>
      <c r="DL274" s="7"/>
      <c r="DM274" s="7"/>
      <c r="DN274" s="7"/>
      <c r="DP274" s="7"/>
      <c r="DR274" s="7"/>
      <c r="DT274" s="7"/>
      <c r="DV274" s="7"/>
      <c r="DX274" s="7"/>
      <c r="DY274" s="7"/>
      <c r="EA274" s="7"/>
      <c r="EC274" s="7"/>
      <c r="EE274" s="7"/>
      <c r="EG274" s="7"/>
      <c r="EI274" s="7"/>
      <c r="EK274" s="7"/>
      <c r="EM274" s="7"/>
      <c r="EO274" s="7"/>
      <c r="EQ274" s="7"/>
      <c r="ES274" s="7"/>
      <c r="EU274" s="7"/>
      <c r="EY274" s="7"/>
      <c r="FA274" s="7"/>
      <c r="FB274" s="7"/>
      <c r="FD274" s="7"/>
      <c r="FE274" s="7"/>
      <c r="FG274" s="7"/>
      <c r="FI274" s="7"/>
      <c r="FJ274" s="7"/>
      <c r="FL274" s="7"/>
      <c r="FN274" s="7"/>
      <c r="FP274" s="7"/>
      <c r="FR274" s="7"/>
      <c r="FT274" s="7"/>
      <c r="FV274" s="7"/>
      <c r="FX274" s="7"/>
      <c r="FZ274" s="7"/>
      <c r="GB274" s="7"/>
    </row>
    <row r="275" spans="5:184" s="166" customFormat="1" x14ac:dyDescent="0.2">
      <c r="E275" s="7"/>
      <c r="G275" s="7"/>
      <c r="I275" s="7"/>
      <c r="K275" s="7"/>
      <c r="M275" s="7"/>
      <c r="N275" s="7"/>
      <c r="P275" s="7"/>
      <c r="R275" s="7"/>
      <c r="T275" s="7"/>
      <c r="V275" s="7"/>
      <c r="X275" s="7"/>
      <c r="Z275" s="7"/>
      <c r="AB275" s="7"/>
      <c r="AD275" s="7"/>
      <c r="AF275" s="7"/>
      <c r="AH275" s="7"/>
      <c r="AJ275" s="7"/>
      <c r="AL275" s="7"/>
      <c r="AN275" s="7"/>
      <c r="AO275" s="7"/>
      <c r="AQ275" s="7"/>
      <c r="AR275" s="7"/>
      <c r="AS275" s="7"/>
      <c r="AT275" s="7"/>
      <c r="AU275" s="7"/>
      <c r="AV275" s="7"/>
      <c r="AW275" s="7"/>
      <c r="AX275" s="7"/>
      <c r="AZ275" s="7"/>
      <c r="BB275" s="7"/>
      <c r="BC275" s="7"/>
      <c r="BD275" s="7"/>
      <c r="BF275" s="7"/>
      <c r="BH275" s="7"/>
      <c r="BJ275" s="7"/>
      <c r="BL275" s="7"/>
      <c r="BN275" s="7"/>
      <c r="BP275" s="7"/>
      <c r="BR275" s="7"/>
      <c r="BT275" s="7"/>
      <c r="BV275" s="7"/>
      <c r="BX275" s="7"/>
      <c r="BZ275" s="7"/>
      <c r="CB275" s="7"/>
      <c r="CD275" s="7"/>
      <c r="CF275" s="7"/>
      <c r="CH275" s="7"/>
      <c r="CJ275" s="7"/>
      <c r="CL275" s="7"/>
      <c r="CM275" s="7"/>
      <c r="CO275" s="7"/>
      <c r="CQ275" s="7"/>
      <c r="CS275" s="7"/>
      <c r="CU275" s="7"/>
      <c r="CW275" s="7"/>
      <c r="CY275" s="7"/>
      <c r="DA275" s="7"/>
      <c r="DC275" s="7"/>
      <c r="DE275" s="7"/>
      <c r="DG275" s="7"/>
      <c r="DI275" s="7"/>
      <c r="DK275" s="7"/>
      <c r="DL275" s="7"/>
      <c r="DM275" s="7"/>
      <c r="DN275" s="7"/>
      <c r="DP275" s="7"/>
      <c r="DR275" s="7"/>
      <c r="DT275" s="7"/>
      <c r="DV275" s="7"/>
      <c r="DX275" s="7"/>
      <c r="DY275" s="7"/>
      <c r="EA275" s="7"/>
      <c r="EC275" s="7"/>
      <c r="EE275" s="7"/>
      <c r="EG275" s="7"/>
      <c r="EI275" s="7"/>
      <c r="EK275" s="7"/>
      <c r="EM275" s="7"/>
      <c r="EO275" s="7"/>
      <c r="EQ275" s="7"/>
      <c r="ES275" s="7"/>
      <c r="EU275" s="7"/>
      <c r="EY275" s="7"/>
      <c r="FA275" s="7"/>
      <c r="FB275" s="7"/>
      <c r="FD275" s="7"/>
      <c r="FE275" s="7"/>
      <c r="FG275" s="7"/>
      <c r="FI275" s="7"/>
      <c r="FJ275" s="7"/>
      <c r="FL275" s="7"/>
      <c r="FN275" s="7"/>
      <c r="FP275" s="7"/>
      <c r="FR275" s="7"/>
      <c r="FT275" s="7"/>
      <c r="FV275" s="7"/>
      <c r="FX275" s="7"/>
      <c r="FZ275" s="7"/>
      <c r="GB275" s="7"/>
    </row>
    <row r="276" spans="5:184" s="166" customFormat="1" x14ac:dyDescent="0.2">
      <c r="E276" s="7"/>
      <c r="G276" s="7"/>
      <c r="I276" s="7"/>
      <c r="K276" s="7"/>
      <c r="M276" s="7"/>
      <c r="N276" s="7"/>
      <c r="P276" s="7"/>
      <c r="R276" s="7"/>
      <c r="T276" s="7"/>
      <c r="V276" s="7"/>
      <c r="X276" s="7"/>
      <c r="Z276" s="7"/>
      <c r="AB276" s="7"/>
      <c r="AD276" s="7"/>
      <c r="AF276" s="7"/>
      <c r="AH276" s="7"/>
      <c r="AJ276" s="7"/>
      <c r="AL276" s="7"/>
      <c r="AN276" s="7"/>
      <c r="AO276" s="7"/>
      <c r="AQ276" s="7"/>
      <c r="AR276" s="7"/>
      <c r="AS276" s="7"/>
      <c r="AT276" s="7"/>
      <c r="AU276" s="7"/>
      <c r="AV276" s="7"/>
      <c r="AW276" s="7"/>
      <c r="AX276" s="7"/>
      <c r="AZ276" s="7"/>
      <c r="BB276" s="7"/>
      <c r="BC276" s="7"/>
      <c r="BD276" s="7"/>
      <c r="BF276" s="7"/>
      <c r="BH276" s="7"/>
      <c r="BJ276" s="7"/>
      <c r="BL276" s="7"/>
      <c r="BN276" s="7"/>
      <c r="BP276" s="7"/>
      <c r="BR276" s="7"/>
      <c r="BT276" s="7"/>
      <c r="BV276" s="7"/>
      <c r="BX276" s="7"/>
      <c r="BZ276" s="7"/>
      <c r="CB276" s="7"/>
      <c r="CD276" s="7"/>
      <c r="CF276" s="7"/>
      <c r="CH276" s="7"/>
      <c r="CJ276" s="7"/>
      <c r="CL276" s="7"/>
      <c r="CM276" s="7"/>
      <c r="CO276" s="7"/>
      <c r="CQ276" s="7"/>
      <c r="CS276" s="7"/>
      <c r="CU276" s="7"/>
      <c r="CW276" s="7"/>
      <c r="CY276" s="7"/>
      <c r="DA276" s="7"/>
      <c r="DC276" s="7"/>
      <c r="DE276" s="7"/>
      <c r="DG276" s="7"/>
      <c r="DI276" s="7"/>
      <c r="DK276" s="7"/>
      <c r="DL276" s="7"/>
      <c r="DM276" s="7"/>
      <c r="DN276" s="7"/>
      <c r="DP276" s="7"/>
      <c r="DR276" s="7"/>
      <c r="DT276" s="7"/>
      <c r="DV276" s="7"/>
      <c r="DX276" s="7"/>
      <c r="DY276" s="7"/>
      <c r="EA276" s="7"/>
      <c r="EC276" s="7"/>
      <c r="EE276" s="7"/>
      <c r="EG276" s="7"/>
      <c r="EI276" s="7"/>
      <c r="EK276" s="7"/>
      <c r="EM276" s="7"/>
      <c r="EO276" s="7"/>
      <c r="EQ276" s="7"/>
      <c r="ES276" s="7"/>
      <c r="EU276" s="7"/>
      <c r="EY276" s="7"/>
      <c r="FA276" s="7"/>
      <c r="FB276" s="7"/>
      <c r="FD276" s="7"/>
      <c r="FE276" s="7"/>
      <c r="FG276" s="7"/>
      <c r="FI276" s="7"/>
      <c r="FJ276" s="7"/>
      <c r="FL276" s="7"/>
      <c r="FN276" s="7"/>
      <c r="FP276" s="7"/>
      <c r="FR276" s="7"/>
      <c r="FT276" s="7"/>
      <c r="FV276" s="7"/>
      <c r="FX276" s="7"/>
      <c r="FZ276" s="7"/>
      <c r="GB276" s="7"/>
    </row>
    <row r="277" spans="5:184" s="166" customFormat="1" x14ac:dyDescent="0.2">
      <c r="E277" s="7"/>
      <c r="G277" s="7"/>
      <c r="I277" s="7"/>
      <c r="K277" s="7"/>
      <c r="M277" s="7"/>
      <c r="N277" s="7"/>
      <c r="P277" s="7"/>
      <c r="R277" s="7"/>
      <c r="T277" s="7"/>
      <c r="V277" s="7"/>
      <c r="X277" s="7"/>
      <c r="Z277" s="7"/>
      <c r="AB277" s="7"/>
      <c r="AD277" s="7"/>
      <c r="AF277" s="7"/>
      <c r="AH277" s="7"/>
      <c r="AJ277" s="7"/>
      <c r="AL277" s="7"/>
      <c r="AN277" s="7"/>
      <c r="AO277" s="7"/>
      <c r="AQ277" s="7"/>
      <c r="AR277" s="7"/>
      <c r="AS277" s="7"/>
      <c r="AT277" s="7"/>
      <c r="AU277" s="7"/>
      <c r="AV277" s="7"/>
      <c r="AW277" s="7"/>
      <c r="AX277" s="7"/>
      <c r="AZ277" s="7"/>
      <c r="BB277" s="7"/>
      <c r="BC277" s="7"/>
      <c r="BD277" s="7"/>
      <c r="BF277" s="7"/>
      <c r="BH277" s="7"/>
      <c r="BJ277" s="7"/>
      <c r="BL277" s="7"/>
      <c r="BN277" s="7"/>
      <c r="BP277" s="7"/>
      <c r="BR277" s="7"/>
      <c r="BT277" s="7"/>
      <c r="BV277" s="7"/>
      <c r="BX277" s="7"/>
      <c r="BZ277" s="7"/>
      <c r="CB277" s="7"/>
      <c r="CD277" s="7"/>
      <c r="CF277" s="7"/>
      <c r="CH277" s="7"/>
      <c r="CJ277" s="7"/>
      <c r="CL277" s="7"/>
      <c r="CM277" s="7"/>
      <c r="CO277" s="7"/>
      <c r="CQ277" s="7"/>
      <c r="CS277" s="7"/>
      <c r="CU277" s="7"/>
      <c r="CW277" s="7"/>
      <c r="CY277" s="7"/>
      <c r="DA277" s="7"/>
      <c r="DC277" s="7"/>
      <c r="DE277" s="7"/>
      <c r="DG277" s="7"/>
      <c r="DI277" s="7"/>
      <c r="DK277" s="7"/>
      <c r="DL277" s="7"/>
      <c r="DM277" s="7"/>
      <c r="DN277" s="7"/>
      <c r="DP277" s="7"/>
      <c r="DR277" s="7"/>
      <c r="DT277" s="7"/>
      <c r="DV277" s="7"/>
      <c r="DX277" s="7"/>
      <c r="DY277" s="7"/>
      <c r="EA277" s="7"/>
      <c r="EC277" s="7"/>
      <c r="EE277" s="7"/>
      <c r="EG277" s="7"/>
      <c r="EI277" s="7"/>
      <c r="EK277" s="7"/>
      <c r="EM277" s="7"/>
      <c r="EO277" s="7"/>
      <c r="EQ277" s="7"/>
      <c r="ES277" s="7"/>
      <c r="EU277" s="7"/>
      <c r="EY277" s="7"/>
      <c r="FA277" s="7"/>
      <c r="FB277" s="7"/>
      <c r="FD277" s="7"/>
      <c r="FE277" s="7"/>
      <c r="FG277" s="7"/>
      <c r="FI277" s="7"/>
      <c r="FJ277" s="7"/>
      <c r="FL277" s="7"/>
      <c r="FN277" s="7"/>
      <c r="FP277" s="7"/>
      <c r="FR277" s="7"/>
      <c r="FT277" s="7"/>
      <c r="FV277" s="7"/>
      <c r="FX277" s="7"/>
      <c r="FZ277" s="7"/>
      <c r="GB277" s="7"/>
    </row>
    <row r="278" spans="5:184" s="166" customFormat="1" x14ac:dyDescent="0.2">
      <c r="E278" s="7"/>
      <c r="G278" s="7"/>
      <c r="I278" s="7"/>
      <c r="K278" s="7"/>
      <c r="M278" s="7"/>
      <c r="N278" s="7"/>
      <c r="P278" s="7"/>
      <c r="R278" s="7"/>
      <c r="T278" s="7"/>
      <c r="V278" s="7"/>
      <c r="X278" s="7"/>
      <c r="Z278" s="7"/>
      <c r="AB278" s="7"/>
      <c r="AD278" s="7"/>
      <c r="AF278" s="7"/>
      <c r="AH278" s="7"/>
      <c r="AJ278" s="7"/>
      <c r="AL278" s="7"/>
      <c r="AN278" s="7"/>
      <c r="AO278" s="7"/>
      <c r="AQ278" s="7"/>
      <c r="AR278" s="7"/>
      <c r="AS278" s="7"/>
      <c r="AT278" s="7"/>
      <c r="AU278" s="7"/>
      <c r="AV278" s="7"/>
      <c r="AW278" s="7"/>
      <c r="AX278" s="7"/>
      <c r="AZ278" s="7"/>
      <c r="BB278" s="7"/>
      <c r="BC278" s="7"/>
      <c r="BD278" s="7"/>
      <c r="BF278" s="7"/>
      <c r="BH278" s="7"/>
      <c r="BJ278" s="7"/>
      <c r="BL278" s="7"/>
      <c r="BN278" s="7"/>
      <c r="BP278" s="7"/>
      <c r="BR278" s="7"/>
      <c r="BT278" s="7"/>
      <c r="BV278" s="7"/>
      <c r="BX278" s="7"/>
      <c r="BZ278" s="7"/>
      <c r="CB278" s="7"/>
      <c r="CD278" s="7"/>
      <c r="CF278" s="7"/>
      <c r="CH278" s="7"/>
      <c r="CJ278" s="7"/>
      <c r="CL278" s="7"/>
      <c r="CM278" s="7"/>
      <c r="CO278" s="7"/>
      <c r="CQ278" s="7"/>
      <c r="CS278" s="7"/>
      <c r="CU278" s="7"/>
      <c r="CW278" s="7"/>
      <c r="CY278" s="7"/>
      <c r="DA278" s="7"/>
      <c r="DC278" s="7"/>
      <c r="DE278" s="7"/>
      <c r="DG278" s="7"/>
      <c r="DI278" s="7"/>
      <c r="DK278" s="7"/>
      <c r="DL278" s="7"/>
      <c r="DM278" s="7"/>
      <c r="DN278" s="7"/>
      <c r="DP278" s="7"/>
      <c r="DR278" s="7"/>
      <c r="DT278" s="7"/>
      <c r="DV278" s="7"/>
      <c r="DX278" s="7"/>
      <c r="DY278" s="7"/>
      <c r="EA278" s="7"/>
      <c r="EC278" s="7"/>
      <c r="EE278" s="7"/>
      <c r="EG278" s="7"/>
      <c r="EI278" s="7"/>
      <c r="EK278" s="7"/>
      <c r="EM278" s="7"/>
      <c r="EO278" s="7"/>
      <c r="EQ278" s="7"/>
      <c r="ES278" s="7"/>
      <c r="EU278" s="7"/>
      <c r="EY278" s="7"/>
      <c r="FA278" s="7"/>
      <c r="FB278" s="7"/>
      <c r="FD278" s="7"/>
      <c r="FE278" s="7"/>
      <c r="FG278" s="7"/>
      <c r="FI278" s="7"/>
      <c r="FJ278" s="7"/>
      <c r="FL278" s="7"/>
      <c r="FN278" s="7"/>
      <c r="FP278" s="7"/>
      <c r="FR278" s="7"/>
      <c r="FT278" s="7"/>
      <c r="FV278" s="7"/>
      <c r="FX278" s="7"/>
      <c r="FZ278" s="7"/>
      <c r="GB278" s="7"/>
    </row>
    <row r="279" spans="5:184" s="166" customFormat="1" x14ac:dyDescent="0.2">
      <c r="E279" s="7"/>
      <c r="G279" s="7"/>
      <c r="I279" s="7"/>
      <c r="K279" s="7"/>
      <c r="M279" s="7"/>
      <c r="N279" s="7"/>
      <c r="P279" s="7"/>
      <c r="R279" s="7"/>
      <c r="T279" s="7"/>
      <c r="V279" s="7"/>
      <c r="X279" s="7"/>
      <c r="Z279" s="7"/>
      <c r="AB279" s="7"/>
      <c r="AD279" s="7"/>
      <c r="AF279" s="7"/>
      <c r="AH279" s="7"/>
      <c r="AJ279" s="7"/>
      <c r="AL279" s="7"/>
      <c r="AN279" s="7"/>
      <c r="AO279" s="7"/>
      <c r="AQ279" s="7"/>
      <c r="AR279" s="7"/>
      <c r="AS279" s="7"/>
      <c r="AT279" s="7"/>
      <c r="AU279" s="7"/>
      <c r="AV279" s="7"/>
      <c r="AW279" s="7"/>
      <c r="AX279" s="7"/>
      <c r="AZ279" s="7"/>
      <c r="BB279" s="7"/>
      <c r="BC279" s="7"/>
      <c r="BD279" s="7"/>
      <c r="BF279" s="7"/>
      <c r="BH279" s="7"/>
      <c r="BJ279" s="7"/>
      <c r="BL279" s="7"/>
      <c r="BN279" s="7"/>
      <c r="BP279" s="7"/>
      <c r="BR279" s="7"/>
      <c r="BT279" s="7"/>
      <c r="BV279" s="7"/>
      <c r="BX279" s="7"/>
      <c r="BZ279" s="7"/>
      <c r="CB279" s="7"/>
      <c r="CD279" s="7"/>
      <c r="CF279" s="7"/>
      <c r="CH279" s="7"/>
      <c r="CJ279" s="7"/>
      <c r="CL279" s="7"/>
      <c r="CM279" s="7"/>
      <c r="CO279" s="7"/>
      <c r="CQ279" s="7"/>
      <c r="CS279" s="7"/>
      <c r="CU279" s="7"/>
      <c r="CW279" s="7"/>
      <c r="CY279" s="7"/>
      <c r="DA279" s="7"/>
      <c r="DC279" s="7"/>
      <c r="DE279" s="7"/>
      <c r="DG279" s="7"/>
      <c r="DI279" s="7"/>
      <c r="DK279" s="7"/>
      <c r="DL279" s="7"/>
      <c r="DM279" s="7"/>
      <c r="DN279" s="7"/>
      <c r="DP279" s="7"/>
      <c r="DR279" s="7"/>
      <c r="DT279" s="7"/>
      <c r="DV279" s="7"/>
      <c r="DX279" s="7"/>
      <c r="DY279" s="7"/>
      <c r="EA279" s="7"/>
      <c r="EC279" s="7"/>
      <c r="EE279" s="7"/>
      <c r="EG279" s="7"/>
      <c r="EI279" s="7"/>
      <c r="EK279" s="7"/>
      <c r="EM279" s="7"/>
      <c r="EO279" s="7"/>
      <c r="EQ279" s="7"/>
      <c r="ES279" s="7"/>
      <c r="EU279" s="7"/>
      <c r="EY279" s="7"/>
      <c r="FA279" s="7"/>
      <c r="FB279" s="7"/>
      <c r="FD279" s="7"/>
      <c r="FE279" s="7"/>
      <c r="FG279" s="7"/>
      <c r="FI279" s="7"/>
      <c r="FJ279" s="7"/>
      <c r="FL279" s="7"/>
      <c r="FN279" s="7"/>
      <c r="FP279" s="7"/>
      <c r="FR279" s="7"/>
      <c r="FT279" s="7"/>
      <c r="FV279" s="7"/>
      <c r="FX279" s="7"/>
      <c r="FZ279" s="7"/>
      <c r="GB279" s="7"/>
    </row>
    <row r="280" spans="5:184" s="166" customFormat="1" x14ac:dyDescent="0.2">
      <c r="E280" s="7"/>
      <c r="G280" s="7"/>
      <c r="I280" s="7"/>
      <c r="K280" s="7"/>
      <c r="M280" s="7"/>
      <c r="N280" s="7"/>
      <c r="P280" s="7"/>
      <c r="R280" s="7"/>
      <c r="T280" s="7"/>
      <c r="V280" s="7"/>
      <c r="X280" s="7"/>
      <c r="Z280" s="7"/>
      <c r="AB280" s="7"/>
      <c r="AD280" s="7"/>
      <c r="AF280" s="7"/>
      <c r="AH280" s="7"/>
      <c r="AJ280" s="7"/>
      <c r="AL280" s="7"/>
      <c r="AN280" s="7"/>
      <c r="AO280" s="7"/>
      <c r="AQ280" s="7"/>
      <c r="AR280" s="7"/>
      <c r="AS280" s="7"/>
      <c r="AT280" s="7"/>
      <c r="AU280" s="7"/>
      <c r="AV280" s="7"/>
      <c r="AW280" s="7"/>
      <c r="AX280" s="7"/>
      <c r="AZ280" s="7"/>
      <c r="BB280" s="7"/>
      <c r="BC280" s="7"/>
      <c r="BD280" s="7"/>
      <c r="BF280" s="7"/>
      <c r="BH280" s="7"/>
      <c r="BJ280" s="7"/>
      <c r="BL280" s="7"/>
      <c r="BN280" s="7"/>
      <c r="BP280" s="7"/>
      <c r="BR280" s="7"/>
      <c r="BT280" s="7"/>
      <c r="BV280" s="7"/>
      <c r="BX280" s="7"/>
      <c r="BZ280" s="7"/>
      <c r="CB280" s="7"/>
      <c r="CD280" s="7"/>
      <c r="CF280" s="7"/>
      <c r="CH280" s="7"/>
      <c r="CJ280" s="7"/>
      <c r="CL280" s="7"/>
      <c r="CM280" s="7"/>
      <c r="CO280" s="7"/>
      <c r="CQ280" s="7"/>
      <c r="CS280" s="7"/>
      <c r="CU280" s="7"/>
      <c r="CW280" s="7"/>
      <c r="CY280" s="7"/>
      <c r="DA280" s="7"/>
      <c r="DC280" s="7"/>
      <c r="DE280" s="7"/>
      <c r="DG280" s="7"/>
      <c r="DI280" s="7"/>
      <c r="DK280" s="7"/>
      <c r="DL280" s="7"/>
      <c r="DM280" s="7"/>
      <c r="DN280" s="7"/>
      <c r="DP280" s="7"/>
      <c r="DR280" s="7"/>
      <c r="DT280" s="7"/>
      <c r="DV280" s="7"/>
      <c r="DX280" s="7"/>
      <c r="DY280" s="7"/>
      <c r="EA280" s="7"/>
      <c r="EC280" s="7"/>
      <c r="EE280" s="7"/>
      <c r="EG280" s="7"/>
      <c r="EI280" s="7"/>
      <c r="EK280" s="7"/>
      <c r="EM280" s="7"/>
      <c r="EO280" s="7"/>
      <c r="EQ280" s="7"/>
      <c r="ES280" s="7"/>
      <c r="EU280" s="7"/>
      <c r="EY280" s="7"/>
      <c r="FA280" s="7"/>
      <c r="FB280" s="7"/>
      <c r="FD280" s="7"/>
      <c r="FE280" s="7"/>
      <c r="FG280" s="7"/>
      <c r="FI280" s="7"/>
      <c r="FJ280" s="7"/>
      <c r="FL280" s="7"/>
      <c r="FN280" s="7"/>
      <c r="FP280" s="7"/>
      <c r="FR280" s="7"/>
      <c r="FT280" s="7"/>
      <c r="FV280" s="7"/>
      <c r="FX280" s="7"/>
      <c r="FZ280" s="7"/>
      <c r="GB280" s="7"/>
    </row>
    <row r="281" spans="5:184" s="166" customFormat="1" x14ac:dyDescent="0.2">
      <c r="E281" s="7"/>
      <c r="G281" s="7"/>
      <c r="I281" s="7"/>
      <c r="K281" s="7"/>
      <c r="M281" s="7"/>
      <c r="N281" s="7"/>
      <c r="P281" s="7"/>
      <c r="R281" s="7"/>
      <c r="T281" s="7"/>
      <c r="V281" s="7"/>
      <c r="X281" s="7"/>
      <c r="Z281" s="7"/>
      <c r="AB281" s="7"/>
      <c r="AD281" s="7"/>
      <c r="AF281" s="7"/>
      <c r="AH281" s="7"/>
      <c r="AJ281" s="7"/>
      <c r="AL281" s="7"/>
      <c r="AN281" s="7"/>
      <c r="AO281" s="7"/>
      <c r="AQ281" s="7"/>
      <c r="AR281" s="7"/>
      <c r="AS281" s="7"/>
      <c r="AT281" s="7"/>
      <c r="AU281" s="7"/>
      <c r="AV281" s="7"/>
      <c r="AW281" s="7"/>
      <c r="AX281" s="7"/>
      <c r="AZ281" s="7"/>
      <c r="BB281" s="7"/>
      <c r="BC281" s="7"/>
      <c r="BD281" s="7"/>
      <c r="BF281" s="7"/>
      <c r="BH281" s="7"/>
      <c r="BJ281" s="7"/>
      <c r="BL281" s="7"/>
      <c r="BN281" s="7"/>
      <c r="BP281" s="7"/>
      <c r="BR281" s="7"/>
      <c r="BT281" s="7"/>
      <c r="BV281" s="7"/>
      <c r="BX281" s="7"/>
      <c r="BZ281" s="7"/>
      <c r="CB281" s="7"/>
      <c r="CD281" s="7"/>
      <c r="CF281" s="7"/>
      <c r="CH281" s="7"/>
      <c r="CJ281" s="7"/>
      <c r="CL281" s="7"/>
      <c r="CM281" s="7"/>
      <c r="CO281" s="7"/>
      <c r="CQ281" s="7"/>
      <c r="CS281" s="7"/>
      <c r="CU281" s="7"/>
      <c r="CW281" s="7"/>
      <c r="CY281" s="7"/>
      <c r="DA281" s="7"/>
      <c r="DC281" s="7"/>
      <c r="DE281" s="7"/>
      <c r="DG281" s="7"/>
      <c r="DI281" s="7"/>
      <c r="DK281" s="7"/>
      <c r="DL281" s="7"/>
      <c r="DM281" s="7"/>
      <c r="DN281" s="7"/>
      <c r="DP281" s="7"/>
      <c r="DR281" s="7"/>
      <c r="DT281" s="7"/>
      <c r="DV281" s="7"/>
      <c r="DX281" s="7"/>
      <c r="DY281" s="7"/>
      <c r="EA281" s="7"/>
      <c r="EC281" s="7"/>
      <c r="EE281" s="7"/>
      <c r="EG281" s="7"/>
      <c r="EI281" s="7"/>
      <c r="EK281" s="7"/>
      <c r="EM281" s="7"/>
      <c r="EO281" s="7"/>
      <c r="EQ281" s="7"/>
      <c r="ES281" s="7"/>
      <c r="EU281" s="7"/>
      <c r="EY281" s="7"/>
      <c r="FA281" s="7"/>
      <c r="FB281" s="7"/>
      <c r="FD281" s="7"/>
      <c r="FE281" s="7"/>
      <c r="FG281" s="7"/>
      <c r="FI281" s="7"/>
      <c r="FJ281" s="7"/>
      <c r="FL281" s="7"/>
      <c r="FN281" s="7"/>
      <c r="FP281" s="7"/>
      <c r="FR281" s="7"/>
      <c r="FT281" s="7"/>
      <c r="FV281" s="7"/>
      <c r="FX281" s="7"/>
      <c r="FZ281" s="7"/>
      <c r="GB281" s="7"/>
    </row>
    <row r="282" spans="5:184" s="166" customFormat="1" x14ac:dyDescent="0.2">
      <c r="E282" s="7"/>
      <c r="G282" s="7"/>
      <c r="I282" s="7"/>
      <c r="K282" s="7"/>
      <c r="M282" s="7"/>
      <c r="N282" s="7"/>
      <c r="P282" s="7"/>
      <c r="R282" s="7"/>
      <c r="T282" s="7"/>
      <c r="V282" s="7"/>
      <c r="X282" s="7"/>
      <c r="Z282" s="7"/>
      <c r="AB282" s="7"/>
      <c r="AD282" s="7"/>
      <c r="AF282" s="7"/>
      <c r="AH282" s="7"/>
      <c r="AJ282" s="7"/>
      <c r="AL282" s="7"/>
      <c r="AN282" s="7"/>
      <c r="AO282" s="7"/>
      <c r="AQ282" s="7"/>
      <c r="AR282" s="7"/>
      <c r="AS282" s="7"/>
      <c r="AT282" s="7"/>
      <c r="AU282" s="7"/>
      <c r="AV282" s="7"/>
      <c r="AW282" s="7"/>
      <c r="AX282" s="7"/>
      <c r="AZ282" s="7"/>
      <c r="BB282" s="7"/>
      <c r="BC282" s="7"/>
      <c r="BD282" s="7"/>
      <c r="BF282" s="7"/>
      <c r="BH282" s="7"/>
      <c r="BJ282" s="7"/>
      <c r="BL282" s="7"/>
      <c r="BN282" s="7"/>
      <c r="BP282" s="7"/>
      <c r="BR282" s="7"/>
      <c r="BT282" s="7"/>
      <c r="BV282" s="7"/>
      <c r="BX282" s="7"/>
      <c r="BZ282" s="7"/>
      <c r="CB282" s="7"/>
      <c r="CD282" s="7"/>
      <c r="CF282" s="7"/>
      <c r="CH282" s="7"/>
      <c r="CJ282" s="7"/>
      <c r="CL282" s="7"/>
      <c r="CM282" s="7"/>
      <c r="CO282" s="7"/>
      <c r="CQ282" s="7"/>
      <c r="CS282" s="7"/>
      <c r="CU282" s="7"/>
      <c r="CW282" s="7"/>
      <c r="CY282" s="7"/>
      <c r="DA282" s="7"/>
      <c r="DC282" s="7"/>
      <c r="DE282" s="7"/>
      <c r="DG282" s="7"/>
      <c r="DI282" s="7"/>
      <c r="DK282" s="7"/>
      <c r="DL282" s="7"/>
      <c r="DM282" s="7"/>
      <c r="DN282" s="7"/>
      <c r="DP282" s="7"/>
      <c r="DR282" s="7"/>
      <c r="DT282" s="7"/>
      <c r="DV282" s="7"/>
      <c r="DX282" s="7"/>
      <c r="DY282" s="7"/>
      <c r="EA282" s="7"/>
      <c r="EC282" s="7"/>
      <c r="EE282" s="7"/>
      <c r="EG282" s="7"/>
      <c r="EI282" s="7"/>
      <c r="EK282" s="7"/>
      <c r="EM282" s="7"/>
      <c r="EO282" s="7"/>
      <c r="EQ282" s="7"/>
      <c r="ES282" s="7"/>
      <c r="EU282" s="7"/>
      <c r="EY282" s="7"/>
      <c r="FA282" s="7"/>
      <c r="FB282" s="7"/>
      <c r="FD282" s="7"/>
      <c r="FE282" s="7"/>
      <c r="FG282" s="7"/>
      <c r="FI282" s="7"/>
      <c r="FJ282" s="7"/>
      <c r="FL282" s="7"/>
      <c r="FN282" s="7"/>
      <c r="FP282" s="7"/>
      <c r="FR282" s="7"/>
      <c r="FT282" s="7"/>
      <c r="FV282" s="7"/>
      <c r="FX282" s="7"/>
      <c r="FZ282" s="7"/>
      <c r="GB282" s="7"/>
    </row>
    <row r="283" spans="5:184" s="166" customFormat="1" x14ac:dyDescent="0.2">
      <c r="E283" s="7"/>
      <c r="G283" s="7"/>
      <c r="I283" s="7"/>
      <c r="K283" s="7"/>
      <c r="M283" s="7"/>
      <c r="N283" s="7"/>
      <c r="P283" s="7"/>
      <c r="R283" s="7"/>
      <c r="T283" s="7"/>
      <c r="V283" s="7"/>
      <c r="X283" s="7"/>
      <c r="Z283" s="7"/>
      <c r="AB283" s="7"/>
      <c r="AD283" s="7"/>
      <c r="AF283" s="7"/>
      <c r="AH283" s="7"/>
      <c r="AJ283" s="7"/>
      <c r="AL283" s="7"/>
      <c r="AN283" s="7"/>
      <c r="AO283" s="7"/>
      <c r="AQ283" s="7"/>
      <c r="AR283" s="7"/>
      <c r="AS283" s="7"/>
      <c r="AT283" s="7"/>
      <c r="AU283" s="7"/>
      <c r="AV283" s="7"/>
      <c r="AW283" s="7"/>
      <c r="AX283" s="7"/>
      <c r="AZ283" s="7"/>
      <c r="BB283" s="7"/>
      <c r="BC283" s="7"/>
      <c r="BD283" s="7"/>
      <c r="BF283" s="7"/>
      <c r="BH283" s="7"/>
      <c r="BJ283" s="7"/>
      <c r="BL283" s="7"/>
      <c r="BN283" s="7"/>
      <c r="BP283" s="7"/>
      <c r="BR283" s="7"/>
      <c r="BT283" s="7"/>
      <c r="BV283" s="7"/>
      <c r="BX283" s="7"/>
      <c r="BZ283" s="7"/>
      <c r="CB283" s="7"/>
      <c r="CD283" s="7"/>
      <c r="CF283" s="7"/>
      <c r="CH283" s="7"/>
      <c r="CJ283" s="7"/>
      <c r="CL283" s="7"/>
      <c r="CM283" s="7"/>
      <c r="CO283" s="7"/>
      <c r="CQ283" s="7"/>
      <c r="CS283" s="7"/>
      <c r="CU283" s="7"/>
      <c r="CW283" s="7"/>
      <c r="CY283" s="7"/>
      <c r="DA283" s="7"/>
      <c r="DC283" s="7"/>
      <c r="DE283" s="7"/>
      <c r="DG283" s="7"/>
      <c r="DI283" s="7"/>
      <c r="DK283" s="7"/>
      <c r="DL283" s="7"/>
      <c r="DM283" s="7"/>
      <c r="DN283" s="7"/>
      <c r="DP283" s="7"/>
      <c r="DR283" s="7"/>
      <c r="DT283" s="7"/>
      <c r="DV283" s="7"/>
      <c r="DX283" s="7"/>
      <c r="DY283" s="7"/>
      <c r="EA283" s="7"/>
      <c r="EC283" s="7"/>
      <c r="EE283" s="7"/>
      <c r="EG283" s="7"/>
      <c r="EI283" s="7"/>
      <c r="EK283" s="7"/>
      <c r="EM283" s="7"/>
      <c r="EO283" s="7"/>
      <c r="EQ283" s="7"/>
      <c r="ES283" s="7"/>
      <c r="EU283" s="7"/>
      <c r="EY283" s="7"/>
      <c r="FA283" s="7"/>
      <c r="FB283" s="7"/>
      <c r="FD283" s="7"/>
      <c r="FE283" s="7"/>
      <c r="FG283" s="7"/>
      <c r="FI283" s="7"/>
      <c r="FJ283" s="7"/>
      <c r="FL283" s="7"/>
      <c r="FN283" s="7"/>
      <c r="FP283" s="7"/>
      <c r="FR283" s="7"/>
      <c r="FT283" s="7"/>
      <c r="FV283" s="7"/>
      <c r="FX283" s="7"/>
      <c r="FZ283" s="7"/>
      <c r="GB283" s="7"/>
    </row>
    <row r="284" spans="5:184" s="166" customFormat="1" x14ac:dyDescent="0.2">
      <c r="E284" s="7"/>
      <c r="G284" s="7"/>
      <c r="I284" s="7"/>
      <c r="K284" s="7"/>
      <c r="M284" s="7"/>
      <c r="N284" s="7"/>
      <c r="P284" s="7"/>
      <c r="R284" s="7"/>
      <c r="T284" s="7"/>
      <c r="V284" s="7"/>
      <c r="X284" s="7"/>
      <c r="Z284" s="7"/>
      <c r="AB284" s="7"/>
      <c r="AD284" s="7"/>
      <c r="AF284" s="7"/>
      <c r="AH284" s="7"/>
      <c r="AJ284" s="7"/>
      <c r="AL284" s="7"/>
      <c r="AN284" s="7"/>
      <c r="AO284" s="7"/>
      <c r="AQ284" s="7"/>
      <c r="AR284" s="7"/>
      <c r="AS284" s="7"/>
      <c r="AT284" s="7"/>
      <c r="AU284" s="7"/>
      <c r="AV284" s="7"/>
      <c r="AW284" s="7"/>
      <c r="AX284" s="7"/>
      <c r="AZ284" s="7"/>
      <c r="BB284" s="7"/>
      <c r="BC284" s="7"/>
      <c r="BD284" s="7"/>
      <c r="BF284" s="7"/>
      <c r="BH284" s="7"/>
      <c r="BJ284" s="7"/>
      <c r="BL284" s="7"/>
      <c r="BN284" s="7"/>
      <c r="BP284" s="7"/>
      <c r="BR284" s="7"/>
      <c r="BT284" s="7"/>
      <c r="BV284" s="7"/>
      <c r="BX284" s="7"/>
      <c r="BZ284" s="7"/>
      <c r="CB284" s="7"/>
      <c r="CD284" s="7"/>
      <c r="CF284" s="7"/>
      <c r="CH284" s="7"/>
      <c r="CJ284" s="7"/>
      <c r="CL284" s="7"/>
      <c r="CM284" s="7"/>
      <c r="CO284" s="7"/>
      <c r="CQ284" s="7"/>
      <c r="CS284" s="7"/>
      <c r="CU284" s="7"/>
      <c r="CW284" s="7"/>
      <c r="CY284" s="7"/>
      <c r="DA284" s="7"/>
      <c r="DC284" s="7"/>
      <c r="DE284" s="7"/>
      <c r="DG284" s="7"/>
      <c r="DI284" s="7"/>
      <c r="DK284" s="7"/>
      <c r="DL284" s="7"/>
      <c r="DM284" s="7"/>
      <c r="DN284" s="7"/>
      <c r="DP284" s="7"/>
      <c r="DR284" s="7"/>
      <c r="DT284" s="7"/>
      <c r="DV284" s="7"/>
      <c r="DX284" s="7"/>
      <c r="DY284" s="7"/>
      <c r="EA284" s="7"/>
      <c r="EC284" s="7"/>
      <c r="EE284" s="7"/>
      <c r="EG284" s="7"/>
      <c r="EI284" s="7"/>
      <c r="EK284" s="7"/>
      <c r="EM284" s="7"/>
      <c r="EO284" s="7"/>
      <c r="EQ284" s="7"/>
      <c r="ES284" s="7"/>
      <c r="EU284" s="7"/>
      <c r="EY284" s="7"/>
      <c r="FA284" s="7"/>
      <c r="FB284" s="7"/>
      <c r="FD284" s="7"/>
      <c r="FE284" s="7"/>
      <c r="FG284" s="7"/>
      <c r="FI284" s="7"/>
      <c r="FJ284" s="7"/>
      <c r="FL284" s="7"/>
      <c r="FN284" s="7"/>
      <c r="FP284" s="7"/>
      <c r="FR284" s="7"/>
      <c r="FT284" s="7"/>
      <c r="FV284" s="7"/>
      <c r="FX284" s="7"/>
      <c r="FZ284" s="7"/>
      <c r="GB284" s="7"/>
    </row>
    <row r="285" spans="5:184" s="166" customFormat="1" x14ac:dyDescent="0.2">
      <c r="E285" s="7"/>
      <c r="G285" s="7"/>
      <c r="I285" s="7"/>
      <c r="K285" s="7"/>
      <c r="M285" s="7"/>
      <c r="N285" s="7"/>
      <c r="P285" s="7"/>
      <c r="R285" s="7"/>
      <c r="T285" s="7"/>
      <c r="V285" s="7"/>
      <c r="X285" s="7"/>
      <c r="Z285" s="7"/>
      <c r="AB285" s="7"/>
      <c r="AD285" s="7"/>
      <c r="AF285" s="7"/>
      <c r="AH285" s="7"/>
      <c r="AJ285" s="7"/>
      <c r="AL285" s="7"/>
      <c r="AN285" s="7"/>
      <c r="AO285" s="7"/>
      <c r="AQ285" s="7"/>
      <c r="AR285" s="7"/>
      <c r="AS285" s="7"/>
      <c r="AT285" s="7"/>
      <c r="AU285" s="7"/>
      <c r="AV285" s="7"/>
      <c r="AW285" s="7"/>
      <c r="AX285" s="7"/>
      <c r="AZ285" s="7"/>
      <c r="BB285" s="7"/>
      <c r="BC285" s="7"/>
      <c r="BD285" s="7"/>
      <c r="BF285" s="7"/>
      <c r="BH285" s="7"/>
      <c r="BJ285" s="7"/>
      <c r="BL285" s="7"/>
      <c r="BN285" s="7"/>
      <c r="BP285" s="7"/>
      <c r="BR285" s="7"/>
      <c r="BT285" s="7"/>
      <c r="BV285" s="7"/>
      <c r="BX285" s="7"/>
      <c r="BZ285" s="7"/>
      <c r="CB285" s="7"/>
      <c r="CD285" s="7"/>
      <c r="CF285" s="7"/>
      <c r="CH285" s="7"/>
      <c r="CJ285" s="7"/>
      <c r="CL285" s="7"/>
      <c r="CM285" s="7"/>
      <c r="CO285" s="7"/>
      <c r="CQ285" s="7"/>
      <c r="CS285" s="7"/>
      <c r="CU285" s="7"/>
      <c r="CW285" s="7"/>
      <c r="CY285" s="7"/>
      <c r="DA285" s="7"/>
      <c r="DC285" s="7"/>
      <c r="DE285" s="7"/>
      <c r="DG285" s="7"/>
      <c r="DI285" s="7"/>
      <c r="DK285" s="7"/>
      <c r="DL285" s="7"/>
      <c r="DM285" s="7"/>
      <c r="DN285" s="7"/>
      <c r="DP285" s="7"/>
      <c r="DR285" s="7"/>
      <c r="DT285" s="7"/>
      <c r="DV285" s="7"/>
      <c r="DX285" s="7"/>
      <c r="DY285" s="7"/>
      <c r="EA285" s="7"/>
      <c r="EC285" s="7"/>
      <c r="EE285" s="7"/>
      <c r="EG285" s="7"/>
      <c r="EI285" s="7"/>
      <c r="EK285" s="7"/>
      <c r="EM285" s="7"/>
      <c r="EO285" s="7"/>
      <c r="EQ285" s="7"/>
      <c r="ES285" s="7"/>
      <c r="EU285" s="7"/>
      <c r="EY285" s="7"/>
      <c r="FA285" s="7"/>
      <c r="FB285" s="7"/>
      <c r="FD285" s="7"/>
      <c r="FE285" s="7"/>
      <c r="FG285" s="7"/>
      <c r="FI285" s="7"/>
      <c r="FJ285" s="7"/>
      <c r="FL285" s="7"/>
      <c r="FN285" s="7"/>
      <c r="FP285" s="7"/>
      <c r="FR285" s="7"/>
      <c r="FT285" s="7"/>
      <c r="FV285" s="7"/>
      <c r="FX285" s="7"/>
      <c r="FZ285" s="7"/>
      <c r="GB285" s="7"/>
    </row>
    <row r="286" spans="5:184" s="166" customFormat="1" x14ac:dyDescent="0.2">
      <c r="E286" s="7"/>
      <c r="G286" s="7"/>
      <c r="I286" s="7"/>
      <c r="K286" s="7"/>
      <c r="M286" s="7"/>
      <c r="N286" s="7"/>
      <c r="P286" s="7"/>
      <c r="R286" s="7"/>
      <c r="T286" s="7"/>
      <c r="V286" s="7"/>
      <c r="X286" s="7"/>
      <c r="Z286" s="7"/>
      <c r="AB286" s="7"/>
      <c r="AD286" s="7"/>
      <c r="AF286" s="7"/>
      <c r="AH286" s="7"/>
      <c r="AJ286" s="7"/>
      <c r="AL286" s="7"/>
      <c r="AN286" s="7"/>
      <c r="AO286" s="7"/>
      <c r="AQ286" s="7"/>
      <c r="AR286" s="7"/>
      <c r="AS286" s="7"/>
      <c r="AT286" s="7"/>
      <c r="AU286" s="7"/>
      <c r="AV286" s="7"/>
      <c r="AW286" s="7"/>
      <c r="AX286" s="7"/>
      <c r="AZ286" s="7"/>
      <c r="BB286" s="7"/>
      <c r="BC286" s="7"/>
      <c r="BD286" s="7"/>
      <c r="BF286" s="7"/>
      <c r="BH286" s="7"/>
      <c r="BJ286" s="7"/>
      <c r="BL286" s="7"/>
      <c r="BN286" s="7"/>
      <c r="BP286" s="7"/>
      <c r="BR286" s="7"/>
      <c r="BT286" s="7"/>
      <c r="BV286" s="7"/>
      <c r="BX286" s="7"/>
      <c r="BZ286" s="7"/>
      <c r="CB286" s="7"/>
      <c r="CD286" s="7"/>
      <c r="CF286" s="7"/>
      <c r="CH286" s="7"/>
      <c r="CJ286" s="7"/>
      <c r="CL286" s="7"/>
      <c r="CM286" s="7"/>
      <c r="CO286" s="7"/>
      <c r="CQ286" s="7"/>
      <c r="CS286" s="7"/>
      <c r="CU286" s="7"/>
      <c r="CW286" s="7"/>
      <c r="CY286" s="7"/>
      <c r="DA286" s="7"/>
      <c r="DC286" s="7"/>
      <c r="DE286" s="7"/>
      <c r="DG286" s="7"/>
      <c r="DI286" s="7"/>
      <c r="DK286" s="7"/>
      <c r="DL286" s="7"/>
      <c r="DM286" s="7"/>
      <c r="DN286" s="7"/>
      <c r="DP286" s="7"/>
      <c r="DR286" s="7"/>
      <c r="DT286" s="7"/>
      <c r="DV286" s="7"/>
      <c r="DX286" s="7"/>
      <c r="DY286" s="7"/>
      <c r="EA286" s="7"/>
      <c r="EC286" s="7"/>
      <c r="EE286" s="7"/>
      <c r="EG286" s="7"/>
      <c r="EI286" s="7"/>
      <c r="EK286" s="7"/>
      <c r="EM286" s="7"/>
      <c r="EO286" s="7"/>
      <c r="EQ286" s="7"/>
      <c r="ES286" s="7"/>
      <c r="EU286" s="7"/>
      <c r="EY286" s="7"/>
      <c r="FA286" s="7"/>
      <c r="FB286" s="7"/>
      <c r="FD286" s="7"/>
      <c r="FE286" s="7"/>
      <c r="FG286" s="7"/>
      <c r="FI286" s="7"/>
      <c r="FJ286" s="7"/>
      <c r="FL286" s="7"/>
      <c r="FN286" s="7"/>
      <c r="FP286" s="7"/>
      <c r="FR286" s="7"/>
      <c r="FT286" s="7"/>
      <c r="FV286" s="7"/>
      <c r="FX286" s="7"/>
      <c r="FZ286" s="7"/>
      <c r="GB286" s="7"/>
    </row>
    <row r="287" spans="5:184" s="166" customFormat="1" x14ac:dyDescent="0.2">
      <c r="E287" s="7"/>
      <c r="G287" s="7"/>
      <c r="I287" s="7"/>
      <c r="K287" s="7"/>
      <c r="M287" s="7"/>
      <c r="N287" s="7"/>
      <c r="P287" s="7"/>
      <c r="R287" s="7"/>
      <c r="T287" s="7"/>
      <c r="V287" s="7"/>
      <c r="X287" s="7"/>
      <c r="Z287" s="7"/>
      <c r="AB287" s="7"/>
      <c r="AD287" s="7"/>
      <c r="AF287" s="7"/>
      <c r="AH287" s="7"/>
      <c r="AJ287" s="7"/>
      <c r="AL287" s="7"/>
      <c r="AN287" s="7"/>
      <c r="AO287" s="7"/>
      <c r="AQ287" s="7"/>
      <c r="AR287" s="7"/>
      <c r="AS287" s="7"/>
      <c r="AT287" s="7"/>
      <c r="AU287" s="7"/>
      <c r="AV287" s="7"/>
      <c r="AW287" s="7"/>
      <c r="AX287" s="7"/>
      <c r="AZ287" s="7"/>
      <c r="BB287" s="7"/>
      <c r="BC287" s="7"/>
      <c r="BD287" s="7"/>
      <c r="BF287" s="7"/>
      <c r="BH287" s="7"/>
      <c r="BJ287" s="7"/>
      <c r="BL287" s="7"/>
      <c r="BN287" s="7"/>
      <c r="BP287" s="7"/>
      <c r="BR287" s="7"/>
      <c r="BT287" s="7"/>
      <c r="BV287" s="7"/>
      <c r="BX287" s="7"/>
      <c r="BZ287" s="7"/>
      <c r="CB287" s="7"/>
      <c r="CD287" s="7"/>
      <c r="CF287" s="7"/>
      <c r="CH287" s="7"/>
      <c r="CJ287" s="7"/>
      <c r="CL287" s="7"/>
      <c r="CM287" s="7"/>
      <c r="CO287" s="7"/>
      <c r="CQ287" s="7"/>
      <c r="CS287" s="7"/>
      <c r="CU287" s="7"/>
      <c r="CW287" s="7"/>
      <c r="CY287" s="7"/>
      <c r="DA287" s="7"/>
      <c r="DC287" s="7"/>
      <c r="DE287" s="7"/>
      <c r="DG287" s="7"/>
      <c r="DI287" s="7"/>
      <c r="DK287" s="7"/>
      <c r="DL287" s="7"/>
      <c r="DM287" s="7"/>
      <c r="DN287" s="7"/>
      <c r="DP287" s="7"/>
      <c r="DR287" s="7"/>
      <c r="DT287" s="7"/>
      <c r="DV287" s="7"/>
      <c r="DX287" s="7"/>
      <c r="DY287" s="7"/>
      <c r="EA287" s="7"/>
      <c r="EC287" s="7"/>
      <c r="EE287" s="7"/>
      <c r="EG287" s="7"/>
      <c r="EI287" s="7"/>
      <c r="EK287" s="7"/>
      <c r="EM287" s="7"/>
      <c r="EO287" s="7"/>
      <c r="EQ287" s="7"/>
      <c r="ES287" s="7"/>
      <c r="EU287" s="7"/>
      <c r="EY287" s="7"/>
      <c r="FA287" s="7"/>
      <c r="FB287" s="7"/>
      <c r="FD287" s="7"/>
      <c r="FE287" s="7"/>
      <c r="FG287" s="7"/>
      <c r="FI287" s="7"/>
      <c r="FJ287" s="7"/>
      <c r="FL287" s="7"/>
      <c r="FN287" s="7"/>
      <c r="FP287" s="7"/>
      <c r="FR287" s="7"/>
      <c r="FT287" s="7"/>
      <c r="FV287" s="7"/>
      <c r="FX287" s="7"/>
      <c r="FZ287" s="7"/>
      <c r="GB287" s="7"/>
    </row>
    <row r="288" spans="5:184" s="166" customFormat="1" x14ac:dyDescent="0.2">
      <c r="E288" s="7"/>
      <c r="G288" s="7"/>
      <c r="I288" s="7"/>
      <c r="K288" s="7"/>
      <c r="M288" s="7"/>
      <c r="N288" s="7"/>
      <c r="P288" s="7"/>
      <c r="R288" s="7"/>
      <c r="T288" s="7"/>
      <c r="V288" s="7"/>
      <c r="X288" s="7"/>
      <c r="Z288" s="7"/>
      <c r="AB288" s="7"/>
      <c r="AD288" s="7"/>
      <c r="AF288" s="7"/>
      <c r="AH288" s="7"/>
      <c r="AJ288" s="7"/>
      <c r="AL288" s="7"/>
      <c r="AN288" s="7"/>
      <c r="AO288" s="7"/>
      <c r="AQ288" s="7"/>
      <c r="AR288" s="7"/>
      <c r="AS288" s="7"/>
      <c r="AT288" s="7"/>
      <c r="AU288" s="7"/>
      <c r="AV288" s="7"/>
      <c r="AW288" s="7"/>
      <c r="AX288" s="7"/>
      <c r="AZ288" s="7"/>
      <c r="BB288" s="7"/>
      <c r="BC288" s="7"/>
      <c r="BD288" s="7"/>
      <c r="BF288" s="7"/>
      <c r="BH288" s="7"/>
      <c r="BJ288" s="7"/>
      <c r="BL288" s="7"/>
      <c r="BN288" s="7"/>
      <c r="BP288" s="7"/>
      <c r="BR288" s="7"/>
      <c r="BT288" s="7"/>
      <c r="BV288" s="7"/>
      <c r="BX288" s="7"/>
      <c r="BZ288" s="7"/>
      <c r="CB288" s="7"/>
      <c r="CD288" s="7"/>
      <c r="CF288" s="7"/>
      <c r="CH288" s="7"/>
      <c r="CJ288" s="7"/>
      <c r="CL288" s="7"/>
      <c r="CM288" s="7"/>
      <c r="CO288" s="7"/>
      <c r="CQ288" s="7"/>
      <c r="CS288" s="7"/>
      <c r="CU288" s="7"/>
      <c r="CW288" s="7"/>
      <c r="CY288" s="7"/>
      <c r="DA288" s="7"/>
      <c r="DC288" s="7"/>
      <c r="DE288" s="7"/>
      <c r="DG288" s="7"/>
      <c r="DI288" s="7"/>
      <c r="DK288" s="7"/>
      <c r="DL288" s="7"/>
      <c r="DM288" s="7"/>
      <c r="DN288" s="7"/>
      <c r="DP288" s="7"/>
      <c r="DR288" s="7"/>
      <c r="DT288" s="7"/>
      <c r="DV288" s="7"/>
      <c r="DX288" s="7"/>
      <c r="DY288" s="7"/>
      <c r="EA288" s="7"/>
      <c r="EC288" s="7"/>
      <c r="EE288" s="7"/>
      <c r="EG288" s="7"/>
      <c r="EI288" s="7"/>
      <c r="EK288" s="7"/>
      <c r="EM288" s="7"/>
      <c r="EO288" s="7"/>
      <c r="EQ288" s="7"/>
      <c r="ES288" s="7"/>
      <c r="EU288" s="7"/>
      <c r="EY288" s="7"/>
      <c r="FA288" s="7"/>
      <c r="FB288" s="7"/>
      <c r="FD288" s="7"/>
      <c r="FE288" s="7"/>
      <c r="FG288" s="7"/>
      <c r="FI288" s="7"/>
      <c r="FJ288" s="7"/>
      <c r="FL288" s="7"/>
      <c r="FN288" s="7"/>
      <c r="FP288" s="7"/>
      <c r="FR288" s="7"/>
      <c r="FT288" s="7"/>
      <c r="FV288" s="7"/>
      <c r="FX288" s="7"/>
      <c r="FZ288" s="7"/>
      <c r="GB288" s="7"/>
    </row>
    <row r="289" spans="5:184" s="166" customFormat="1" x14ac:dyDescent="0.2">
      <c r="E289" s="7"/>
      <c r="G289" s="7"/>
      <c r="I289" s="7"/>
      <c r="K289" s="7"/>
      <c r="M289" s="7"/>
      <c r="N289" s="7"/>
      <c r="P289" s="7"/>
      <c r="R289" s="7"/>
      <c r="T289" s="7"/>
      <c r="V289" s="7"/>
      <c r="X289" s="7"/>
      <c r="Z289" s="7"/>
      <c r="AB289" s="7"/>
      <c r="AD289" s="7"/>
      <c r="AF289" s="7"/>
      <c r="AH289" s="7"/>
      <c r="AJ289" s="7"/>
      <c r="AL289" s="7"/>
      <c r="AN289" s="7"/>
      <c r="AO289" s="7"/>
      <c r="AQ289" s="7"/>
      <c r="AR289" s="7"/>
      <c r="AS289" s="7"/>
      <c r="AT289" s="7"/>
      <c r="AU289" s="7"/>
      <c r="AV289" s="7"/>
      <c r="AW289" s="7"/>
      <c r="AX289" s="7"/>
      <c r="AZ289" s="7"/>
      <c r="BB289" s="7"/>
      <c r="BC289" s="7"/>
      <c r="BD289" s="7"/>
      <c r="BF289" s="7"/>
      <c r="BH289" s="7"/>
      <c r="BJ289" s="7"/>
      <c r="BL289" s="7"/>
      <c r="BN289" s="7"/>
      <c r="BP289" s="7"/>
      <c r="BR289" s="7"/>
      <c r="BT289" s="7"/>
      <c r="BV289" s="7"/>
      <c r="BX289" s="7"/>
      <c r="BZ289" s="7"/>
      <c r="CB289" s="7"/>
      <c r="CD289" s="7"/>
      <c r="CF289" s="7"/>
      <c r="CH289" s="7"/>
      <c r="CJ289" s="7"/>
      <c r="CL289" s="7"/>
      <c r="CM289" s="7"/>
      <c r="CO289" s="7"/>
      <c r="CQ289" s="7"/>
      <c r="CS289" s="7"/>
      <c r="CU289" s="7"/>
      <c r="CW289" s="7"/>
      <c r="CY289" s="7"/>
      <c r="DA289" s="7"/>
      <c r="DC289" s="7"/>
      <c r="DE289" s="7"/>
      <c r="DG289" s="7"/>
      <c r="DI289" s="7"/>
      <c r="DK289" s="7"/>
      <c r="DL289" s="7"/>
      <c r="DM289" s="7"/>
      <c r="DN289" s="7"/>
      <c r="DP289" s="7"/>
      <c r="DR289" s="7"/>
      <c r="DT289" s="7"/>
      <c r="DV289" s="7"/>
      <c r="DX289" s="7"/>
      <c r="DY289" s="7"/>
      <c r="EA289" s="7"/>
      <c r="EC289" s="7"/>
      <c r="EE289" s="7"/>
      <c r="EG289" s="7"/>
      <c r="EI289" s="7"/>
      <c r="EK289" s="7"/>
      <c r="EM289" s="7"/>
      <c r="EO289" s="7"/>
      <c r="EQ289" s="7"/>
      <c r="ES289" s="7"/>
      <c r="EU289" s="7"/>
      <c r="EY289" s="7"/>
      <c r="FA289" s="7"/>
      <c r="FB289" s="7"/>
      <c r="FD289" s="7"/>
      <c r="FE289" s="7"/>
      <c r="FG289" s="7"/>
      <c r="FI289" s="7"/>
      <c r="FJ289" s="7"/>
      <c r="FL289" s="7"/>
      <c r="FN289" s="7"/>
      <c r="FP289" s="7"/>
      <c r="FR289" s="7"/>
      <c r="FT289" s="7"/>
      <c r="FV289" s="7"/>
      <c r="FX289" s="7"/>
      <c r="FZ289" s="7"/>
      <c r="GB289" s="7"/>
    </row>
    <row r="290" spans="5:184" s="166" customFormat="1" x14ac:dyDescent="0.2">
      <c r="E290" s="7"/>
      <c r="G290" s="7"/>
      <c r="I290" s="7"/>
      <c r="K290" s="7"/>
      <c r="M290" s="7"/>
      <c r="N290" s="7"/>
      <c r="P290" s="7"/>
      <c r="R290" s="7"/>
      <c r="T290" s="7"/>
      <c r="V290" s="7"/>
      <c r="X290" s="7"/>
      <c r="Z290" s="7"/>
      <c r="AB290" s="7"/>
      <c r="AD290" s="7"/>
      <c r="AF290" s="7"/>
      <c r="AH290" s="7"/>
      <c r="AJ290" s="7"/>
      <c r="AL290" s="7"/>
      <c r="AN290" s="7"/>
      <c r="AO290" s="7"/>
      <c r="AQ290" s="7"/>
      <c r="AR290" s="7"/>
      <c r="AS290" s="7"/>
      <c r="AT290" s="7"/>
      <c r="AU290" s="7"/>
      <c r="AV290" s="7"/>
      <c r="AW290" s="7"/>
      <c r="AX290" s="7"/>
      <c r="AZ290" s="7"/>
      <c r="BB290" s="7"/>
      <c r="BC290" s="7"/>
      <c r="BD290" s="7"/>
      <c r="BF290" s="7"/>
      <c r="BH290" s="7"/>
      <c r="BJ290" s="7"/>
      <c r="BL290" s="7"/>
      <c r="BN290" s="7"/>
      <c r="BP290" s="7"/>
      <c r="BR290" s="7"/>
      <c r="BT290" s="7"/>
      <c r="BV290" s="7"/>
      <c r="BX290" s="7"/>
      <c r="BZ290" s="7"/>
      <c r="CB290" s="7"/>
      <c r="CD290" s="7"/>
      <c r="CF290" s="7"/>
      <c r="CH290" s="7"/>
      <c r="CJ290" s="7"/>
      <c r="CL290" s="7"/>
      <c r="CM290" s="7"/>
      <c r="CO290" s="7"/>
      <c r="CQ290" s="7"/>
      <c r="CS290" s="7"/>
      <c r="CU290" s="7"/>
      <c r="CW290" s="7"/>
      <c r="CY290" s="7"/>
      <c r="DA290" s="7"/>
      <c r="DC290" s="7"/>
      <c r="DE290" s="7"/>
      <c r="DG290" s="7"/>
      <c r="DI290" s="7"/>
      <c r="DK290" s="7"/>
      <c r="DL290" s="7"/>
      <c r="DM290" s="7"/>
      <c r="DN290" s="7"/>
      <c r="DP290" s="7"/>
      <c r="DR290" s="7"/>
      <c r="DT290" s="7"/>
      <c r="DV290" s="7"/>
      <c r="DX290" s="7"/>
      <c r="DY290" s="7"/>
      <c r="EA290" s="7"/>
      <c r="EC290" s="7"/>
      <c r="EE290" s="7"/>
      <c r="EG290" s="7"/>
      <c r="EI290" s="7"/>
      <c r="EK290" s="7"/>
      <c r="EM290" s="7"/>
      <c r="EO290" s="7"/>
      <c r="EQ290" s="7"/>
      <c r="ES290" s="7"/>
      <c r="EU290" s="7"/>
      <c r="EY290" s="7"/>
      <c r="FA290" s="7"/>
      <c r="FB290" s="7"/>
      <c r="FD290" s="7"/>
      <c r="FE290" s="7"/>
      <c r="FG290" s="7"/>
      <c r="FI290" s="7"/>
      <c r="FJ290" s="7"/>
      <c r="FL290" s="7"/>
      <c r="FN290" s="7"/>
      <c r="FP290" s="7"/>
      <c r="FR290" s="7"/>
      <c r="FT290" s="7"/>
      <c r="FV290" s="7"/>
      <c r="FX290" s="7"/>
      <c r="FZ290" s="7"/>
      <c r="GB290" s="7"/>
    </row>
    <row r="291" spans="5:184" s="166" customFormat="1" x14ac:dyDescent="0.2">
      <c r="E291" s="7"/>
      <c r="G291" s="7"/>
      <c r="I291" s="7"/>
      <c r="K291" s="7"/>
      <c r="M291" s="7"/>
      <c r="N291" s="7"/>
      <c r="P291" s="7"/>
      <c r="R291" s="7"/>
      <c r="T291" s="7"/>
      <c r="V291" s="7"/>
      <c r="X291" s="7"/>
      <c r="Z291" s="7"/>
      <c r="AB291" s="7"/>
      <c r="AD291" s="7"/>
      <c r="AF291" s="7"/>
      <c r="AH291" s="7"/>
      <c r="AJ291" s="7"/>
      <c r="AL291" s="7"/>
      <c r="AN291" s="7"/>
      <c r="AO291" s="7"/>
      <c r="AQ291" s="7"/>
      <c r="AR291" s="7"/>
      <c r="AS291" s="7"/>
      <c r="AT291" s="7"/>
      <c r="AU291" s="7"/>
      <c r="AV291" s="7"/>
      <c r="AW291" s="7"/>
      <c r="AX291" s="7"/>
      <c r="AZ291" s="7"/>
      <c r="BB291" s="7"/>
      <c r="BC291" s="7"/>
      <c r="BD291" s="7"/>
      <c r="BF291" s="7"/>
      <c r="BH291" s="7"/>
      <c r="BJ291" s="7"/>
      <c r="BL291" s="7"/>
      <c r="BN291" s="7"/>
      <c r="BP291" s="7"/>
      <c r="BR291" s="7"/>
      <c r="BT291" s="7"/>
      <c r="BV291" s="7"/>
      <c r="BX291" s="7"/>
      <c r="BZ291" s="7"/>
      <c r="CB291" s="7"/>
      <c r="CD291" s="7"/>
      <c r="CF291" s="7"/>
      <c r="CH291" s="7"/>
      <c r="CJ291" s="7"/>
      <c r="CL291" s="7"/>
      <c r="CM291" s="7"/>
      <c r="CO291" s="7"/>
      <c r="CQ291" s="7"/>
      <c r="CS291" s="7"/>
      <c r="CU291" s="7"/>
      <c r="CW291" s="7"/>
      <c r="CY291" s="7"/>
      <c r="DA291" s="7"/>
      <c r="DC291" s="7"/>
      <c r="DE291" s="7"/>
      <c r="DG291" s="7"/>
      <c r="DI291" s="7"/>
      <c r="DK291" s="7"/>
      <c r="DL291" s="7"/>
      <c r="DM291" s="7"/>
      <c r="DN291" s="7"/>
      <c r="DP291" s="7"/>
      <c r="DR291" s="7"/>
      <c r="DT291" s="7"/>
      <c r="DV291" s="7"/>
      <c r="DX291" s="7"/>
      <c r="DY291" s="7"/>
      <c r="EA291" s="7"/>
      <c r="EC291" s="7"/>
      <c r="EE291" s="7"/>
      <c r="EG291" s="7"/>
      <c r="EI291" s="7"/>
      <c r="EK291" s="7"/>
      <c r="EM291" s="7"/>
      <c r="EO291" s="7"/>
      <c r="EQ291" s="7"/>
      <c r="ES291" s="7"/>
      <c r="EU291" s="7"/>
      <c r="EY291" s="7"/>
      <c r="FA291" s="7"/>
      <c r="FB291" s="7"/>
      <c r="FD291" s="7"/>
      <c r="FE291" s="7"/>
      <c r="FG291" s="7"/>
      <c r="FI291" s="7"/>
      <c r="FJ291" s="7"/>
      <c r="FL291" s="7"/>
      <c r="FN291" s="7"/>
      <c r="FP291" s="7"/>
      <c r="FR291" s="7"/>
      <c r="FT291" s="7"/>
      <c r="FV291" s="7"/>
      <c r="FX291" s="7"/>
      <c r="FZ291" s="7"/>
      <c r="GB291" s="7"/>
    </row>
    <row r="292" spans="5:184" s="166" customFormat="1" x14ac:dyDescent="0.2">
      <c r="E292" s="7"/>
      <c r="G292" s="7"/>
      <c r="I292" s="7"/>
      <c r="K292" s="7"/>
      <c r="M292" s="7"/>
      <c r="N292" s="7"/>
      <c r="P292" s="7"/>
      <c r="R292" s="7"/>
      <c r="T292" s="7"/>
      <c r="V292" s="7"/>
      <c r="X292" s="7"/>
      <c r="Z292" s="7"/>
      <c r="AB292" s="7"/>
      <c r="AD292" s="7"/>
      <c r="AF292" s="7"/>
      <c r="AH292" s="7"/>
      <c r="AJ292" s="7"/>
      <c r="AL292" s="7"/>
      <c r="AN292" s="7"/>
      <c r="AO292" s="7"/>
      <c r="AQ292" s="7"/>
      <c r="AR292" s="7"/>
      <c r="AS292" s="7"/>
      <c r="AT292" s="7"/>
      <c r="AU292" s="7"/>
      <c r="AV292" s="7"/>
      <c r="AW292" s="7"/>
      <c r="AX292" s="7"/>
      <c r="AZ292" s="7"/>
      <c r="BB292" s="7"/>
      <c r="BC292" s="7"/>
      <c r="BD292" s="7"/>
      <c r="BF292" s="7"/>
      <c r="BH292" s="7"/>
      <c r="BJ292" s="7"/>
      <c r="BL292" s="7"/>
      <c r="BN292" s="7"/>
      <c r="BP292" s="7"/>
      <c r="BR292" s="7"/>
      <c r="BT292" s="7"/>
      <c r="BV292" s="7"/>
      <c r="BX292" s="7"/>
      <c r="BZ292" s="7"/>
      <c r="CB292" s="7"/>
      <c r="CD292" s="7"/>
      <c r="CF292" s="7"/>
      <c r="CH292" s="7"/>
      <c r="CJ292" s="7"/>
      <c r="CL292" s="7"/>
      <c r="CM292" s="7"/>
      <c r="CO292" s="7"/>
      <c r="CQ292" s="7"/>
      <c r="CS292" s="7"/>
      <c r="CU292" s="7"/>
      <c r="CW292" s="7"/>
      <c r="CY292" s="7"/>
      <c r="DA292" s="7"/>
      <c r="DC292" s="7"/>
      <c r="DE292" s="7"/>
      <c r="DG292" s="7"/>
      <c r="DI292" s="7"/>
      <c r="DK292" s="7"/>
      <c r="DL292" s="7"/>
      <c r="DM292" s="7"/>
      <c r="DN292" s="7"/>
      <c r="DP292" s="7"/>
      <c r="DR292" s="7"/>
      <c r="DT292" s="7"/>
      <c r="DV292" s="7"/>
      <c r="DX292" s="7"/>
      <c r="DY292" s="7"/>
      <c r="EA292" s="7"/>
      <c r="EC292" s="7"/>
      <c r="EE292" s="7"/>
      <c r="EG292" s="7"/>
      <c r="EI292" s="7"/>
      <c r="EK292" s="7"/>
      <c r="EM292" s="7"/>
      <c r="EO292" s="7"/>
      <c r="EQ292" s="7"/>
      <c r="ES292" s="7"/>
      <c r="EU292" s="7"/>
      <c r="EY292" s="7"/>
      <c r="FA292" s="7"/>
      <c r="FB292" s="7"/>
      <c r="FD292" s="7"/>
      <c r="FE292" s="7"/>
      <c r="FG292" s="7"/>
      <c r="FI292" s="7"/>
      <c r="FJ292" s="7"/>
      <c r="FL292" s="7"/>
      <c r="FN292" s="7"/>
      <c r="FP292" s="7"/>
      <c r="FR292" s="7"/>
      <c r="FT292" s="7"/>
      <c r="FV292" s="7"/>
      <c r="FX292" s="7"/>
      <c r="FZ292" s="7"/>
      <c r="GB292" s="7"/>
    </row>
    <row r="293" spans="5:184" s="166" customFormat="1" x14ac:dyDescent="0.2">
      <c r="E293" s="7"/>
      <c r="G293" s="7"/>
      <c r="I293" s="7"/>
      <c r="K293" s="7"/>
      <c r="M293" s="7"/>
      <c r="N293" s="7"/>
      <c r="P293" s="7"/>
      <c r="R293" s="7"/>
      <c r="T293" s="7"/>
      <c r="V293" s="7"/>
      <c r="X293" s="7"/>
      <c r="Z293" s="7"/>
      <c r="AB293" s="7"/>
      <c r="AD293" s="7"/>
      <c r="AF293" s="7"/>
      <c r="AH293" s="7"/>
      <c r="AJ293" s="7"/>
      <c r="AL293" s="7"/>
      <c r="AN293" s="7"/>
      <c r="AO293" s="7"/>
      <c r="AQ293" s="7"/>
      <c r="AR293" s="7"/>
      <c r="AS293" s="7"/>
      <c r="AT293" s="7"/>
      <c r="AU293" s="7"/>
      <c r="AV293" s="7"/>
      <c r="AW293" s="7"/>
      <c r="AX293" s="7"/>
      <c r="AZ293" s="7"/>
      <c r="BB293" s="7"/>
      <c r="BC293" s="7"/>
      <c r="BD293" s="7"/>
      <c r="BF293" s="7"/>
      <c r="BH293" s="7"/>
      <c r="BJ293" s="7"/>
      <c r="BL293" s="7"/>
      <c r="BN293" s="7"/>
      <c r="BP293" s="7"/>
      <c r="BR293" s="7"/>
      <c r="BT293" s="7"/>
      <c r="BV293" s="7"/>
      <c r="BX293" s="7"/>
      <c r="BZ293" s="7"/>
      <c r="CB293" s="7"/>
      <c r="CD293" s="7"/>
      <c r="CF293" s="7"/>
      <c r="CH293" s="7"/>
      <c r="CJ293" s="7"/>
      <c r="CL293" s="7"/>
      <c r="CM293" s="7"/>
      <c r="CO293" s="7"/>
      <c r="CQ293" s="7"/>
      <c r="CS293" s="7"/>
      <c r="CU293" s="7"/>
      <c r="CW293" s="7"/>
      <c r="CY293" s="7"/>
      <c r="DA293" s="7"/>
      <c r="DC293" s="7"/>
      <c r="DE293" s="7"/>
      <c r="DG293" s="7"/>
      <c r="DI293" s="7"/>
      <c r="DK293" s="7"/>
      <c r="DL293" s="7"/>
      <c r="DM293" s="7"/>
      <c r="DN293" s="7"/>
      <c r="DP293" s="7"/>
      <c r="DR293" s="7"/>
      <c r="DT293" s="7"/>
      <c r="DV293" s="7"/>
      <c r="DX293" s="7"/>
      <c r="DY293" s="7"/>
      <c r="EA293" s="7"/>
      <c r="EC293" s="7"/>
      <c r="EE293" s="7"/>
      <c r="EG293" s="7"/>
      <c r="EI293" s="7"/>
      <c r="EK293" s="7"/>
      <c r="EM293" s="7"/>
      <c r="EO293" s="7"/>
      <c r="EQ293" s="7"/>
      <c r="ES293" s="7"/>
      <c r="EU293" s="7"/>
      <c r="EY293" s="7"/>
      <c r="FA293" s="7"/>
      <c r="FB293" s="7"/>
      <c r="FD293" s="7"/>
      <c r="FE293" s="7"/>
      <c r="FG293" s="7"/>
      <c r="FI293" s="7"/>
      <c r="FJ293" s="7"/>
      <c r="FL293" s="7"/>
      <c r="FN293" s="7"/>
      <c r="FP293" s="7"/>
      <c r="FR293" s="7"/>
      <c r="FT293" s="7"/>
      <c r="FV293" s="7"/>
      <c r="FX293" s="7"/>
      <c r="FZ293" s="7"/>
      <c r="GB293" s="7"/>
    </row>
    <row r="294" spans="5:184" s="166" customFormat="1" x14ac:dyDescent="0.2">
      <c r="E294" s="7"/>
      <c r="G294" s="7"/>
      <c r="I294" s="7"/>
      <c r="K294" s="7"/>
      <c r="M294" s="7"/>
      <c r="N294" s="7"/>
      <c r="P294" s="7"/>
      <c r="R294" s="7"/>
      <c r="T294" s="7"/>
      <c r="V294" s="7"/>
      <c r="X294" s="7"/>
      <c r="Z294" s="7"/>
      <c r="AB294" s="7"/>
      <c r="AD294" s="7"/>
      <c r="AF294" s="7"/>
      <c r="AH294" s="7"/>
      <c r="AJ294" s="7"/>
      <c r="AL294" s="7"/>
      <c r="AN294" s="7"/>
      <c r="AO294" s="7"/>
      <c r="AQ294" s="7"/>
      <c r="AR294" s="7"/>
      <c r="AS294" s="7"/>
      <c r="AT294" s="7"/>
      <c r="AU294" s="7"/>
      <c r="AV294" s="7"/>
      <c r="AW294" s="7"/>
      <c r="AX294" s="7"/>
      <c r="AZ294" s="7"/>
      <c r="BB294" s="7"/>
      <c r="BC294" s="7"/>
      <c r="BD294" s="7"/>
      <c r="BF294" s="7"/>
      <c r="BH294" s="7"/>
      <c r="BJ294" s="7"/>
      <c r="BL294" s="7"/>
      <c r="BN294" s="7"/>
      <c r="BP294" s="7"/>
      <c r="BR294" s="7"/>
      <c r="BT294" s="7"/>
      <c r="BV294" s="7"/>
      <c r="BX294" s="7"/>
      <c r="BZ294" s="7"/>
      <c r="CB294" s="7"/>
      <c r="CD294" s="7"/>
      <c r="CF294" s="7"/>
      <c r="CH294" s="7"/>
      <c r="CJ294" s="7"/>
      <c r="CL294" s="7"/>
      <c r="CM294" s="7"/>
      <c r="CO294" s="7"/>
      <c r="CQ294" s="7"/>
      <c r="CS294" s="7"/>
      <c r="CU294" s="7"/>
      <c r="CW294" s="7"/>
      <c r="CY294" s="7"/>
      <c r="DA294" s="7"/>
      <c r="DC294" s="7"/>
      <c r="DE294" s="7"/>
      <c r="DG294" s="7"/>
      <c r="DI294" s="7"/>
      <c r="DK294" s="7"/>
      <c r="DL294" s="7"/>
      <c r="DM294" s="7"/>
      <c r="DN294" s="7"/>
      <c r="DP294" s="7"/>
      <c r="DR294" s="7"/>
      <c r="DT294" s="7"/>
      <c r="DV294" s="7"/>
      <c r="DX294" s="7"/>
      <c r="DY294" s="7"/>
      <c r="EA294" s="7"/>
      <c r="EC294" s="7"/>
      <c r="EE294" s="7"/>
      <c r="EG294" s="7"/>
      <c r="EI294" s="7"/>
      <c r="EK294" s="7"/>
      <c r="EM294" s="7"/>
      <c r="EO294" s="7"/>
      <c r="EQ294" s="7"/>
      <c r="ES294" s="7"/>
      <c r="EU294" s="7"/>
      <c r="EY294" s="7"/>
      <c r="FA294" s="7"/>
      <c r="FB294" s="7"/>
      <c r="FD294" s="7"/>
      <c r="FE294" s="7"/>
      <c r="FG294" s="7"/>
      <c r="FI294" s="7"/>
      <c r="FJ294" s="7"/>
      <c r="FL294" s="7"/>
      <c r="FN294" s="7"/>
      <c r="FP294" s="7"/>
      <c r="FR294" s="7"/>
      <c r="FT294" s="7"/>
      <c r="FV294" s="7"/>
      <c r="FX294" s="7"/>
      <c r="FZ294" s="7"/>
      <c r="GB294" s="7"/>
    </row>
    <row r="295" spans="5:184" s="166" customFormat="1" x14ac:dyDescent="0.2">
      <c r="E295" s="7"/>
      <c r="G295" s="7"/>
      <c r="I295" s="7"/>
      <c r="K295" s="7"/>
      <c r="M295" s="7"/>
      <c r="N295" s="7"/>
      <c r="P295" s="7"/>
      <c r="R295" s="7"/>
      <c r="T295" s="7"/>
      <c r="V295" s="7"/>
      <c r="X295" s="7"/>
      <c r="Z295" s="7"/>
      <c r="AB295" s="7"/>
      <c r="AD295" s="7"/>
      <c r="AF295" s="7"/>
      <c r="AH295" s="7"/>
      <c r="AJ295" s="7"/>
      <c r="AL295" s="7"/>
      <c r="AN295" s="7"/>
      <c r="AO295" s="7"/>
      <c r="AQ295" s="7"/>
      <c r="AR295" s="7"/>
      <c r="AS295" s="7"/>
      <c r="AT295" s="7"/>
      <c r="AU295" s="7"/>
      <c r="AV295" s="7"/>
      <c r="AW295" s="7"/>
      <c r="AX295" s="7"/>
      <c r="AZ295" s="7"/>
      <c r="BB295" s="7"/>
      <c r="BC295" s="7"/>
      <c r="BD295" s="7"/>
      <c r="BF295" s="7"/>
      <c r="BH295" s="7"/>
      <c r="BJ295" s="7"/>
      <c r="BL295" s="7"/>
      <c r="BN295" s="7"/>
      <c r="BP295" s="7"/>
      <c r="BR295" s="7"/>
      <c r="BT295" s="7"/>
      <c r="BV295" s="7"/>
      <c r="BX295" s="7"/>
      <c r="BZ295" s="7"/>
      <c r="CB295" s="7"/>
      <c r="CD295" s="7"/>
      <c r="CF295" s="7"/>
      <c r="CH295" s="7"/>
      <c r="CJ295" s="7"/>
      <c r="CL295" s="7"/>
      <c r="CM295" s="7"/>
      <c r="CO295" s="7"/>
      <c r="CQ295" s="7"/>
      <c r="CS295" s="7"/>
      <c r="CU295" s="7"/>
      <c r="CW295" s="7"/>
      <c r="CY295" s="7"/>
      <c r="DA295" s="7"/>
      <c r="DC295" s="7"/>
      <c r="DE295" s="7"/>
      <c r="DG295" s="7"/>
      <c r="DI295" s="7"/>
      <c r="DK295" s="7"/>
      <c r="DL295" s="7"/>
      <c r="DM295" s="7"/>
      <c r="DN295" s="7"/>
      <c r="DP295" s="7"/>
      <c r="DR295" s="7"/>
      <c r="DT295" s="7"/>
      <c r="DV295" s="7"/>
      <c r="DX295" s="7"/>
      <c r="DY295" s="7"/>
      <c r="EA295" s="7"/>
      <c r="EC295" s="7"/>
      <c r="EE295" s="7"/>
      <c r="EG295" s="7"/>
      <c r="EI295" s="7"/>
      <c r="EK295" s="7"/>
      <c r="EM295" s="7"/>
      <c r="EO295" s="7"/>
      <c r="EQ295" s="7"/>
      <c r="ES295" s="7"/>
      <c r="EU295" s="7"/>
      <c r="EY295" s="7"/>
      <c r="FA295" s="7"/>
      <c r="FB295" s="7"/>
      <c r="FD295" s="7"/>
      <c r="FE295" s="7"/>
      <c r="FG295" s="7"/>
      <c r="FI295" s="7"/>
      <c r="FJ295" s="7"/>
      <c r="FL295" s="7"/>
      <c r="FN295" s="7"/>
      <c r="FP295" s="7"/>
      <c r="FR295" s="7"/>
      <c r="FT295" s="7"/>
      <c r="FV295" s="7"/>
      <c r="FX295" s="7"/>
      <c r="FZ295" s="7"/>
      <c r="GB295" s="7"/>
    </row>
    <row r="296" spans="5:184" s="166" customFormat="1" x14ac:dyDescent="0.2">
      <c r="E296" s="7"/>
      <c r="G296" s="7"/>
      <c r="I296" s="7"/>
      <c r="K296" s="7"/>
      <c r="M296" s="7"/>
      <c r="N296" s="7"/>
      <c r="P296" s="7"/>
      <c r="R296" s="7"/>
      <c r="T296" s="7"/>
      <c r="V296" s="7"/>
      <c r="X296" s="7"/>
      <c r="Z296" s="7"/>
      <c r="AB296" s="7"/>
      <c r="AD296" s="7"/>
      <c r="AF296" s="7"/>
      <c r="AH296" s="7"/>
      <c r="AJ296" s="7"/>
      <c r="AL296" s="7"/>
      <c r="AN296" s="7"/>
      <c r="AO296" s="7"/>
      <c r="AQ296" s="7"/>
      <c r="AR296" s="7"/>
      <c r="AS296" s="7"/>
      <c r="AT296" s="7"/>
      <c r="AU296" s="7"/>
      <c r="AV296" s="7"/>
      <c r="AW296" s="7"/>
      <c r="AX296" s="7"/>
      <c r="AZ296" s="7"/>
      <c r="BB296" s="7"/>
      <c r="BC296" s="7"/>
      <c r="BD296" s="7"/>
      <c r="BF296" s="7"/>
      <c r="BH296" s="7"/>
      <c r="BJ296" s="7"/>
      <c r="BL296" s="7"/>
      <c r="BN296" s="7"/>
      <c r="BP296" s="7"/>
      <c r="BR296" s="7"/>
      <c r="BT296" s="7"/>
      <c r="BV296" s="7"/>
      <c r="BX296" s="7"/>
      <c r="BZ296" s="7"/>
      <c r="CB296" s="7"/>
      <c r="CD296" s="7"/>
      <c r="CF296" s="7"/>
      <c r="CH296" s="7"/>
      <c r="CJ296" s="7"/>
      <c r="CL296" s="7"/>
      <c r="CM296" s="7"/>
      <c r="CO296" s="7"/>
      <c r="CQ296" s="7"/>
      <c r="CS296" s="7"/>
      <c r="CU296" s="7"/>
      <c r="CW296" s="7"/>
      <c r="CY296" s="7"/>
      <c r="DA296" s="7"/>
      <c r="DC296" s="7"/>
      <c r="DE296" s="7"/>
      <c r="DG296" s="7"/>
      <c r="DI296" s="7"/>
      <c r="DK296" s="7"/>
      <c r="DL296" s="7"/>
      <c r="DM296" s="7"/>
      <c r="DN296" s="7"/>
      <c r="DP296" s="7"/>
      <c r="DR296" s="7"/>
      <c r="DT296" s="7"/>
      <c r="DV296" s="7"/>
      <c r="DX296" s="7"/>
      <c r="DY296" s="7"/>
      <c r="EA296" s="7"/>
      <c r="EC296" s="7"/>
      <c r="EE296" s="7"/>
      <c r="EG296" s="7"/>
      <c r="EI296" s="7"/>
      <c r="EK296" s="7"/>
      <c r="EM296" s="7"/>
      <c r="EO296" s="7"/>
      <c r="EQ296" s="7"/>
      <c r="ES296" s="7"/>
      <c r="EU296" s="7"/>
      <c r="EY296" s="7"/>
      <c r="FA296" s="7"/>
      <c r="FB296" s="7"/>
      <c r="FD296" s="7"/>
      <c r="FE296" s="7"/>
      <c r="FG296" s="7"/>
      <c r="FI296" s="7"/>
      <c r="FJ296" s="7"/>
      <c r="FL296" s="7"/>
      <c r="FN296" s="7"/>
      <c r="FP296" s="7"/>
      <c r="FR296" s="7"/>
      <c r="FT296" s="7"/>
      <c r="FV296" s="7"/>
      <c r="FX296" s="7"/>
      <c r="FZ296" s="7"/>
      <c r="GB296" s="7"/>
    </row>
    <row r="297" spans="5:184" s="166" customFormat="1" x14ac:dyDescent="0.2">
      <c r="E297" s="7"/>
      <c r="G297" s="7"/>
      <c r="I297" s="7"/>
      <c r="K297" s="7"/>
      <c r="M297" s="7"/>
      <c r="N297" s="7"/>
      <c r="P297" s="7"/>
      <c r="R297" s="7"/>
      <c r="T297" s="7"/>
      <c r="V297" s="7"/>
      <c r="X297" s="7"/>
      <c r="Z297" s="7"/>
      <c r="AB297" s="7"/>
      <c r="AD297" s="7"/>
      <c r="AF297" s="7"/>
      <c r="AH297" s="7"/>
      <c r="AJ297" s="7"/>
      <c r="AL297" s="7"/>
      <c r="AN297" s="7"/>
      <c r="AO297" s="7"/>
      <c r="AQ297" s="7"/>
      <c r="AR297" s="7"/>
      <c r="AS297" s="7"/>
      <c r="AT297" s="7"/>
      <c r="AU297" s="7"/>
      <c r="AV297" s="7"/>
      <c r="AW297" s="7"/>
      <c r="AX297" s="7"/>
      <c r="AZ297" s="7"/>
      <c r="BB297" s="7"/>
      <c r="BC297" s="7"/>
      <c r="BD297" s="7"/>
      <c r="BF297" s="7"/>
      <c r="BH297" s="7"/>
      <c r="BJ297" s="7"/>
      <c r="BL297" s="7"/>
      <c r="BN297" s="7"/>
      <c r="BP297" s="7"/>
      <c r="BR297" s="7"/>
      <c r="BT297" s="7"/>
      <c r="BV297" s="7"/>
      <c r="BX297" s="7"/>
      <c r="BZ297" s="7"/>
      <c r="CB297" s="7"/>
      <c r="CD297" s="7"/>
      <c r="CF297" s="7"/>
      <c r="CH297" s="7"/>
      <c r="CJ297" s="7"/>
      <c r="CL297" s="7"/>
      <c r="CM297" s="7"/>
      <c r="CO297" s="7"/>
      <c r="CQ297" s="7"/>
      <c r="CS297" s="7"/>
      <c r="CU297" s="7"/>
      <c r="CW297" s="7"/>
      <c r="CY297" s="7"/>
      <c r="DA297" s="7"/>
      <c r="DC297" s="7"/>
      <c r="DE297" s="7"/>
      <c r="DG297" s="7"/>
      <c r="DI297" s="7"/>
      <c r="DK297" s="7"/>
      <c r="DL297" s="7"/>
      <c r="DM297" s="7"/>
      <c r="DN297" s="7"/>
      <c r="DP297" s="7"/>
      <c r="DR297" s="7"/>
      <c r="DT297" s="7"/>
      <c r="DV297" s="7"/>
      <c r="DX297" s="7"/>
      <c r="DY297" s="7"/>
      <c r="EA297" s="7"/>
      <c r="EC297" s="7"/>
      <c r="EE297" s="7"/>
      <c r="EG297" s="7"/>
      <c r="EI297" s="7"/>
      <c r="EK297" s="7"/>
      <c r="EM297" s="7"/>
      <c r="EO297" s="7"/>
      <c r="EQ297" s="7"/>
      <c r="ES297" s="7"/>
      <c r="EU297" s="7"/>
      <c r="EY297" s="7"/>
      <c r="FA297" s="7"/>
      <c r="FB297" s="7"/>
      <c r="FD297" s="7"/>
      <c r="FE297" s="7"/>
      <c r="FG297" s="7"/>
      <c r="FI297" s="7"/>
      <c r="FJ297" s="7"/>
      <c r="FL297" s="7"/>
      <c r="FN297" s="7"/>
      <c r="FP297" s="7"/>
      <c r="FR297" s="7"/>
      <c r="FT297" s="7"/>
      <c r="FV297" s="7"/>
      <c r="FX297" s="7"/>
      <c r="FZ297" s="7"/>
      <c r="GB297" s="7"/>
    </row>
    <row r="298" spans="5:184" s="166" customFormat="1" x14ac:dyDescent="0.2">
      <c r="E298" s="7"/>
      <c r="G298" s="7"/>
      <c r="I298" s="7"/>
      <c r="K298" s="7"/>
      <c r="M298" s="7"/>
      <c r="N298" s="7"/>
      <c r="P298" s="7"/>
      <c r="R298" s="7"/>
      <c r="T298" s="7"/>
      <c r="V298" s="7"/>
      <c r="X298" s="7"/>
      <c r="Z298" s="7"/>
      <c r="AB298" s="7"/>
      <c r="AD298" s="7"/>
      <c r="AF298" s="7"/>
      <c r="AH298" s="7"/>
      <c r="AJ298" s="7"/>
      <c r="AL298" s="7"/>
      <c r="AN298" s="7"/>
      <c r="AO298" s="7"/>
      <c r="AQ298" s="7"/>
      <c r="AR298" s="7"/>
      <c r="AS298" s="7"/>
      <c r="AT298" s="7"/>
      <c r="AU298" s="7"/>
      <c r="AV298" s="7"/>
      <c r="AW298" s="7"/>
      <c r="AX298" s="7"/>
      <c r="AZ298" s="7"/>
      <c r="BB298" s="7"/>
      <c r="BC298" s="7"/>
      <c r="BD298" s="7"/>
      <c r="BF298" s="7"/>
      <c r="BH298" s="7"/>
      <c r="BJ298" s="7"/>
      <c r="BL298" s="7"/>
      <c r="BN298" s="7"/>
      <c r="BP298" s="7"/>
      <c r="BR298" s="7"/>
      <c r="BT298" s="7"/>
      <c r="BV298" s="7"/>
      <c r="BX298" s="7"/>
      <c r="BZ298" s="7"/>
      <c r="CB298" s="7"/>
      <c r="CD298" s="7"/>
      <c r="CF298" s="7"/>
      <c r="CH298" s="7"/>
      <c r="CJ298" s="7"/>
      <c r="CL298" s="7"/>
      <c r="CM298" s="7"/>
      <c r="CO298" s="7"/>
      <c r="CQ298" s="7"/>
      <c r="CS298" s="7"/>
      <c r="CU298" s="7"/>
      <c r="CW298" s="7"/>
      <c r="CY298" s="7"/>
      <c r="DA298" s="7"/>
      <c r="DC298" s="7"/>
      <c r="DE298" s="7"/>
      <c r="DG298" s="7"/>
      <c r="DI298" s="7"/>
      <c r="DK298" s="7"/>
      <c r="DL298" s="7"/>
      <c r="DM298" s="7"/>
      <c r="DN298" s="7"/>
      <c r="DP298" s="7"/>
      <c r="DR298" s="7"/>
      <c r="DT298" s="7"/>
      <c r="DV298" s="7"/>
      <c r="DX298" s="7"/>
      <c r="DY298" s="7"/>
      <c r="EA298" s="7"/>
      <c r="EC298" s="7"/>
      <c r="EE298" s="7"/>
      <c r="EG298" s="7"/>
      <c r="EI298" s="7"/>
      <c r="EK298" s="7"/>
      <c r="EM298" s="7"/>
      <c r="EO298" s="7"/>
      <c r="EQ298" s="7"/>
      <c r="ES298" s="7"/>
      <c r="EU298" s="7"/>
      <c r="EY298" s="7"/>
      <c r="FA298" s="7"/>
      <c r="FB298" s="7"/>
      <c r="FD298" s="7"/>
      <c r="FE298" s="7"/>
      <c r="FG298" s="7"/>
      <c r="FI298" s="7"/>
      <c r="FJ298" s="7"/>
      <c r="FL298" s="7"/>
      <c r="FN298" s="7"/>
      <c r="FP298" s="7"/>
      <c r="FR298" s="7"/>
      <c r="FT298" s="7"/>
      <c r="FV298" s="7"/>
      <c r="FX298" s="7"/>
      <c r="FZ298" s="7"/>
      <c r="GB298" s="7"/>
    </row>
    <row r="299" spans="5:184" s="166" customFormat="1" x14ac:dyDescent="0.2">
      <c r="E299" s="7"/>
      <c r="G299" s="7"/>
      <c r="I299" s="7"/>
      <c r="K299" s="7"/>
      <c r="M299" s="7"/>
      <c r="N299" s="7"/>
      <c r="P299" s="7"/>
      <c r="R299" s="7"/>
      <c r="T299" s="7"/>
      <c r="V299" s="7"/>
      <c r="X299" s="7"/>
      <c r="Z299" s="7"/>
      <c r="AB299" s="7"/>
      <c r="AD299" s="7"/>
      <c r="AF299" s="7"/>
      <c r="AH299" s="7"/>
      <c r="AJ299" s="7"/>
      <c r="AL299" s="7"/>
      <c r="AN299" s="7"/>
      <c r="AO299" s="7"/>
      <c r="AQ299" s="7"/>
      <c r="AR299" s="7"/>
      <c r="AS299" s="7"/>
      <c r="AT299" s="7"/>
      <c r="AU299" s="7"/>
      <c r="AV299" s="7"/>
      <c r="AW299" s="7"/>
      <c r="AX299" s="7"/>
      <c r="AZ299" s="7"/>
      <c r="BB299" s="7"/>
      <c r="BC299" s="7"/>
      <c r="BD299" s="7"/>
      <c r="BF299" s="7"/>
      <c r="BH299" s="7"/>
      <c r="BJ299" s="7"/>
      <c r="BL299" s="7"/>
      <c r="BN299" s="7"/>
      <c r="BP299" s="7"/>
      <c r="BR299" s="7"/>
      <c r="BT299" s="7"/>
      <c r="BV299" s="7"/>
      <c r="BX299" s="7"/>
      <c r="BZ299" s="7"/>
      <c r="CB299" s="7"/>
      <c r="CD299" s="7"/>
      <c r="CF299" s="7"/>
      <c r="CH299" s="7"/>
      <c r="CJ299" s="7"/>
      <c r="CL299" s="7"/>
      <c r="CM299" s="7"/>
      <c r="CO299" s="7"/>
      <c r="CQ299" s="7"/>
      <c r="CS299" s="7"/>
      <c r="CU299" s="7"/>
      <c r="CW299" s="7"/>
      <c r="CY299" s="7"/>
      <c r="DA299" s="7"/>
      <c r="DC299" s="7"/>
      <c r="DE299" s="7"/>
      <c r="DG299" s="7"/>
      <c r="DI299" s="7"/>
      <c r="DK299" s="7"/>
      <c r="DL299" s="7"/>
      <c r="DM299" s="7"/>
      <c r="DN299" s="7"/>
      <c r="DP299" s="7"/>
      <c r="DR299" s="7"/>
      <c r="DT299" s="7"/>
      <c r="DV299" s="7"/>
      <c r="DX299" s="7"/>
      <c r="DY299" s="7"/>
      <c r="EA299" s="7"/>
      <c r="EC299" s="7"/>
      <c r="EE299" s="7"/>
      <c r="EG299" s="7"/>
      <c r="EI299" s="7"/>
      <c r="EK299" s="7"/>
      <c r="EM299" s="7"/>
      <c r="EO299" s="7"/>
      <c r="EQ299" s="7"/>
      <c r="ES299" s="7"/>
      <c r="EU299" s="7"/>
      <c r="EY299" s="7"/>
      <c r="FA299" s="7"/>
      <c r="FB299" s="7"/>
      <c r="FD299" s="7"/>
      <c r="FE299" s="7"/>
      <c r="FG299" s="7"/>
      <c r="FI299" s="7"/>
      <c r="FJ299" s="7"/>
      <c r="FL299" s="7"/>
      <c r="FN299" s="7"/>
      <c r="FP299" s="7"/>
      <c r="FR299" s="7"/>
      <c r="FT299" s="7"/>
      <c r="FV299" s="7"/>
      <c r="FX299" s="7"/>
      <c r="FZ299" s="7"/>
      <c r="GB299" s="7"/>
    </row>
    <row r="300" spans="5:184" s="166" customFormat="1" x14ac:dyDescent="0.2">
      <c r="E300" s="7"/>
      <c r="G300" s="7"/>
      <c r="I300" s="7"/>
      <c r="K300" s="7"/>
      <c r="M300" s="7"/>
      <c r="N300" s="7"/>
      <c r="P300" s="7"/>
      <c r="R300" s="7"/>
      <c r="T300" s="7"/>
      <c r="V300" s="7"/>
      <c r="X300" s="7"/>
      <c r="Z300" s="7"/>
      <c r="AB300" s="7"/>
      <c r="AD300" s="7"/>
      <c r="AF300" s="7"/>
      <c r="AH300" s="7"/>
      <c r="AJ300" s="7"/>
      <c r="AL300" s="7"/>
      <c r="AN300" s="7"/>
      <c r="AO300" s="7"/>
      <c r="AQ300" s="7"/>
      <c r="AR300" s="7"/>
      <c r="AS300" s="7"/>
      <c r="AT300" s="7"/>
      <c r="AU300" s="7"/>
      <c r="AV300" s="7"/>
      <c r="AW300" s="7"/>
      <c r="AX300" s="7"/>
      <c r="AZ300" s="7"/>
      <c r="BB300" s="7"/>
      <c r="BC300" s="7"/>
      <c r="BD300" s="7"/>
      <c r="BF300" s="7"/>
      <c r="BH300" s="7"/>
      <c r="BJ300" s="7"/>
      <c r="BL300" s="7"/>
      <c r="BN300" s="7"/>
      <c r="BP300" s="7"/>
      <c r="BR300" s="7"/>
      <c r="BT300" s="7"/>
      <c r="BV300" s="7"/>
      <c r="BX300" s="7"/>
      <c r="BZ300" s="7"/>
      <c r="CB300" s="7"/>
      <c r="CD300" s="7"/>
      <c r="CF300" s="7"/>
      <c r="CH300" s="7"/>
      <c r="CJ300" s="7"/>
      <c r="CL300" s="7"/>
      <c r="CM300" s="7"/>
      <c r="CO300" s="7"/>
      <c r="CQ300" s="7"/>
      <c r="CS300" s="7"/>
      <c r="CU300" s="7"/>
      <c r="CW300" s="7"/>
      <c r="CY300" s="7"/>
      <c r="DA300" s="7"/>
      <c r="DC300" s="7"/>
      <c r="DE300" s="7"/>
      <c r="DG300" s="7"/>
      <c r="DI300" s="7"/>
      <c r="DK300" s="7"/>
      <c r="DL300" s="7"/>
      <c r="DM300" s="7"/>
      <c r="DN300" s="7"/>
      <c r="DP300" s="7"/>
      <c r="DR300" s="7"/>
      <c r="DT300" s="7"/>
      <c r="DV300" s="7"/>
      <c r="DX300" s="7"/>
      <c r="DY300" s="7"/>
      <c r="EA300" s="7"/>
      <c r="EC300" s="7"/>
      <c r="EE300" s="7"/>
      <c r="EG300" s="7"/>
      <c r="EI300" s="7"/>
      <c r="EK300" s="7"/>
      <c r="EM300" s="7"/>
      <c r="EO300" s="7"/>
      <c r="EQ300" s="7"/>
      <c r="ES300" s="7"/>
      <c r="EU300" s="7"/>
      <c r="EY300" s="7"/>
      <c r="FA300" s="7"/>
      <c r="FB300" s="7"/>
      <c r="FD300" s="7"/>
      <c r="FE300" s="7"/>
      <c r="FG300" s="7"/>
      <c r="FI300" s="7"/>
      <c r="FJ300" s="7"/>
      <c r="FL300" s="7"/>
      <c r="FN300" s="7"/>
      <c r="FP300" s="7"/>
      <c r="FR300" s="7"/>
      <c r="FT300" s="7"/>
      <c r="FV300" s="7"/>
      <c r="FX300" s="7"/>
      <c r="FZ300" s="7"/>
      <c r="GB300" s="7"/>
    </row>
    <row r="301" spans="5:184" s="166" customFormat="1" x14ac:dyDescent="0.2">
      <c r="E301" s="7"/>
      <c r="G301" s="7"/>
      <c r="I301" s="7"/>
      <c r="K301" s="7"/>
      <c r="M301" s="7"/>
      <c r="N301" s="7"/>
      <c r="P301" s="7"/>
      <c r="R301" s="7"/>
      <c r="T301" s="7"/>
      <c r="V301" s="7"/>
      <c r="X301" s="7"/>
      <c r="Z301" s="7"/>
      <c r="AB301" s="7"/>
      <c r="AD301" s="7"/>
      <c r="AF301" s="7"/>
      <c r="AH301" s="7"/>
      <c r="AJ301" s="7"/>
      <c r="AL301" s="7"/>
      <c r="AN301" s="7"/>
      <c r="AO301" s="7"/>
      <c r="AQ301" s="7"/>
      <c r="AR301" s="7"/>
      <c r="AS301" s="7"/>
      <c r="AT301" s="7"/>
      <c r="AU301" s="7"/>
      <c r="AV301" s="7"/>
      <c r="AW301" s="7"/>
      <c r="AX301" s="7"/>
      <c r="AZ301" s="7"/>
      <c r="BB301" s="7"/>
      <c r="BC301" s="7"/>
      <c r="BD301" s="7"/>
      <c r="BF301" s="7"/>
      <c r="BH301" s="7"/>
      <c r="BJ301" s="7"/>
      <c r="BL301" s="7"/>
      <c r="BN301" s="7"/>
      <c r="BP301" s="7"/>
      <c r="BR301" s="7"/>
      <c r="BT301" s="7"/>
      <c r="BV301" s="7"/>
      <c r="BX301" s="7"/>
      <c r="BZ301" s="7"/>
      <c r="CB301" s="7"/>
      <c r="CD301" s="7"/>
      <c r="CF301" s="7"/>
      <c r="CH301" s="7"/>
      <c r="CJ301" s="7"/>
      <c r="CL301" s="7"/>
      <c r="CM301" s="7"/>
      <c r="CO301" s="7"/>
      <c r="CQ301" s="7"/>
      <c r="CS301" s="7"/>
      <c r="CU301" s="7"/>
      <c r="CW301" s="7"/>
      <c r="CY301" s="7"/>
      <c r="DA301" s="7"/>
      <c r="DC301" s="7"/>
      <c r="DE301" s="7"/>
      <c r="DG301" s="7"/>
      <c r="DI301" s="7"/>
      <c r="DK301" s="7"/>
      <c r="DL301" s="7"/>
      <c r="DM301" s="7"/>
      <c r="DN301" s="7"/>
      <c r="DP301" s="7"/>
      <c r="DR301" s="7"/>
      <c r="DT301" s="7"/>
      <c r="DV301" s="7"/>
      <c r="DX301" s="7"/>
      <c r="DY301" s="7"/>
      <c r="EA301" s="7"/>
      <c r="EC301" s="7"/>
      <c r="EE301" s="7"/>
      <c r="EG301" s="7"/>
      <c r="EI301" s="7"/>
      <c r="EK301" s="7"/>
      <c r="EM301" s="7"/>
      <c r="EO301" s="7"/>
      <c r="EQ301" s="7"/>
      <c r="ES301" s="7"/>
      <c r="EU301" s="7"/>
      <c r="EY301" s="7"/>
      <c r="FA301" s="7"/>
      <c r="FB301" s="7"/>
      <c r="FD301" s="7"/>
      <c r="FE301" s="7"/>
      <c r="FG301" s="7"/>
      <c r="FI301" s="7"/>
      <c r="FJ301" s="7"/>
      <c r="FL301" s="7"/>
      <c r="FN301" s="7"/>
      <c r="FP301" s="7"/>
      <c r="FR301" s="7"/>
      <c r="FT301" s="7"/>
      <c r="FV301" s="7"/>
      <c r="FX301" s="7"/>
      <c r="FZ301" s="7"/>
      <c r="GB301" s="7"/>
    </row>
    <row r="302" spans="5:184" s="166" customFormat="1" x14ac:dyDescent="0.2">
      <c r="E302" s="7"/>
      <c r="G302" s="7"/>
      <c r="I302" s="7"/>
      <c r="K302" s="7"/>
      <c r="M302" s="7"/>
      <c r="N302" s="7"/>
      <c r="P302" s="7"/>
      <c r="R302" s="7"/>
      <c r="T302" s="7"/>
      <c r="V302" s="7"/>
      <c r="X302" s="7"/>
      <c r="Z302" s="7"/>
      <c r="AB302" s="7"/>
      <c r="AD302" s="7"/>
      <c r="AF302" s="7"/>
      <c r="AH302" s="7"/>
      <c r="AJ302" s="7"/>
      <c r="AL302" s="7"/>
      <c r="AN302" s="7"/>
      <c r="AO302" s="7"/>
      <c r="AQ302" s="7"/>
      <c r="AR302" s="7"/>
      <c r="AS302" s="7"/>
      <c r="AT302" s="7"/>
      <c r="AU302" s="7"/>
      <c r="AV302" s="7"/>
      <c r="AW302" s="7"/>
      <c r="AX302" s="7"/>
      <c r="AZ302" s="7"/>
      <c r="BB302" s="7"/>
      <c r="BC302" s="7"/>
      <c r="BD302" s="7"/>
      <c r="BF302" s="7"/>
      <c r="BH302" s="7"/>
      <c r="BJ302" s="7"/>
      <c r="BL302" s="7"/>
      <c r="BN302" s="7"/>
      <c r="BP302" s="7"/>
      <c r="BR302" s="7"/>
      <c r="BT302" s="7"/>
      <c r="BV302" s="7"/>
      <c r="BX302" s="7"/>
      <c r="BZ302" s="7"/>
      <c r="CB302" s="7"/>
      <c r="CD302" s="7"/>
      <c r="CF302" s="7"/>
      <c r="CH302" s="7"/>
      <c r="CJ302" s="7"/>
      <c r="CL302" s="7"/>
      <c r="CM302" s="7"/>
      <c r="CO302" s="7"/>
      <c r="CQ302" s="7"/>
      <c r="CS302" s="7"/>
      <c r="CU302" s="7"/>
      <c r="CW302" s="7"/>
      <c r="CY302" s="7"/>
      <c r="DA302" s="7"/>
      <c r="DC302" s="7"/>
      <c r="DE302" s="7"/>
      <c r="DG302" s="7"/>
      <c r="DI302" s="7"/>
      <c r="DK302" s="7"/>
      <c r="DL302" s="7"/>
      <c r="DM302" s="7"/>
      <c r="DN302" s="7"/>
      <c r="DP302" s="7"/>
      <c r="DR302" s="7"/>
      <c r="DT302" s="7"/>
      <c r="DV302" s="7"/>
      <c r="DX302" s="7"/>
      <c r="DY302" s="7"/>
      <c r="EA302" s="7"/>
      <c r="EC302" s="7"/>
      <c r="EE302" s="7"/>
      <c r="EG302" s="7"/>
      <c r="EI302" s="7"/>
      <c r="EK302" s="7"/>
      <c r="EM302" s="7"/>
      <c r="EO302" s="7"/>
      <c r="EQ302" s="7"/>
      <c r="ES302" s="7"/>
      <c r="EU302" s="7"/>
      <c r="EY302" s="7"/>
      <c r="FA302" s="7"/>
      <c r="FB302" s="7"/>
      <c r="FD302" s="7"/>
      <c r="FE302" s="7"/>
      <c r="FG302" s="7"/>
      <c r="FI302" s="7"/>
      <c r="FJ302" s="7"/>
      <c r="FL302" s="7"/>
      <c r="FN302" s="7"/>
      <c r="FP302" s="7"/>
      <c r="FR302" s="7"/>
      <c r="FT302" s="7"/>
      <c r="FV302" s="7"/>
      <c r="FX302" s="7"/>
      <c r="FZ302" s="7"/>
      <c r="GB302" s="7"/>
    </row>
    <row r="303" spans="5:184" s="166" customFormat="1" x14ac:dyDescent="0.2">
      <c r="E303" s="7"/>
      <c r="G303" s="7"/>
      <c r="I303" s="7"/>
      <c r="K303" s="7"/>
      <c r="M303" s="7"/>
      <c r="N303" s="7"/>
      <c r="P303" s="7"/>
      <c r="R303" s="7"/>
      <c r="T303" s="7"/>
      <c r="V303" s="7"/>
      <c r="X303" s="7"/>
      <c r="Z303" s="7"/>
      <c r="AB303" s="7"/>
      <c r="AD303" s="7"/>
      <c r="AF303" s="7"/>
      <c r="AH303" s="7"/>
      <c r="AJ303" s="7"/>
      <c r="AL303" s="7"/>
      <c r="AN303" s="7"/>
      <c r="AO303" s="7"/>
      <c r="AQ303" s="7"/>
      <c r="AR303" s="7"/>
      <c r="AS303" s="7"/>
      <c r="AT303" s="7"/>
      <c r="AU303" s="7"/>
      <c r="AV303" s="7"/>
      <c r="AW303" s="7"/>
      <c r="AX303" s="7"/>
      <c r="AZ303" s="7"/>
      <c r="BB303" s="7"/>
      <c r="BC303" s="7"/>
      <c r="BD303" s="7"/>
      <c r="BF303" s="7"/>
      <c r="BH303" s="7"/>
      <c r="BJ303" s="7"/>
      <c r="BL303" s="7"/>
      <c r="BN303" s="7"/>
      <c r="BP303" s="7"/>
      <c r="BR303" s="7"/>
      <c r="BT303" s="7"/>
      <c r="BV303" s="7"/>
      <c r="BX303" s="7"/>
      <c r="BZ303" s="7"/>
      <c r="CB303" s="7"/>
      <c r="CD303" s="7"/>
      <c r="CF303" s="7"/>
      <c r="CH303" s="7"/>
      <c r="CJ303" s="7"/>
      <c r="CL303" s="7"/>
      <c r="CM303" s="7"/>
      <c r="CO303" s="7"/>
      <c r="CQ303" s="7"/>
      <c r="CS303" s="7"/>
      <c r="CU303" s="7"/>
      <c r="CW303" s="7"/>
      <c r="CY303" s="7"/>
      <c r="DA303" s="7"/>
      <c r="DC303" s="7"/>
      <c r="DE303" s="7"/>
      <c r="DG303" s="7"/>
      <c r="DI303" s="7"/>
      <c r="DK303" s="7"/>
      <c r="DL303" s="7"/>
      <c r="DM303" s="7"/>
      <c r="DN303" s="7"/>
      <c r="DP303" s="7"/>
      <c r="DR303" s="7"/>
      <c r="DT303" s="7"/>
      <c r="DV303" s="7"/>
      <c r="DX303" s="7"/>
      <c r="DY303" s="7"/>
      <c r="EA303" s="7"/>
      <c r="EC303" s="7"/>
      <c r="EE303" s="7"/>
      <c r="EG303" s="7"/>
      <c r="EI303" s="7"/>
      <c r="EK303" s="7"/>
      <c r="EM303" s="7"/>
      <c r="EO303" s="7"/>
      <c r="EQ303" s="7"/>
      <c r="ES303" s="7"/>
      <c r="EU303" s="7"/>
      <c r="EY303" s="7"/>
      <c r="FA303" s="7"/>
      <c r="FB303" s="7"/>
      <c r="FD303" s="7"/>
      <c r="FE303" s="7"/>
      <c r="FG303" s="7"/>
      <c r="FI303" s="7"/>
      <c r="FJ303" s="7"/>
      <c r="FL303" s="7"/>
      <c r="FN303" s="7"/>
      <c r="FP303" s="7"/>
      <c r="FR303" s="7"/>
      <c r="FT303" s="7"/>
      <c r="FV303" s="7"/>
      <c r="FX303" s="7"/>
      <c r="FZ303" s="7"/>
      <c r="GB303" s="7"/>
    </row>
    <row r="304" spans="5:184" s="166" customFormat="1" x14ac:dyDescent="0.2">
      <c r="E304" s="7"/>
      <c r="G304" s="7"/>
      <c r="I304" s="7"/>
      <c r="K304" s="7"/>
      <c r="M304" s="7"/>
      <c r="N304" s="7"/>
      <c r="P304" s="7"/>
      <c r="R304" s="7"/>
      <c r="T304" s="7"/>
      <c r="V304" s="7"/>
      <c r="X304" s="7"/>
      <c r="Z304" s="7"/>
      <c r="AB304" s="7"/>
      <c r="AD304" s="7"/>
      <c r="AF304" s="7"/>
      <c r="AH304" s="7"/>
      <c r="AJ304" s="7"/>
      <c r="AL304" s="7"/>
      <c r="AN304" s="7"/>
      <c r="AO304" s="7"/>
      <c r="AQ304" s="7"/>
      <c r="AR304" s="7"/>
      <c r="AS304" s="7"/>
      <c r="AT304" s="7"/>
      <c r="AU304" s="7"/>
      <c r="AV304" s="7"/>
      <c r="AW304" s="7"/>
      <c r="AX304" s="7"/>
      <c r="AZ304" s="7"/>
      <c r="BB304" s="7"/>
      <c r="BC304" s="7"/>
      <c r="BD304" s="7"/>
      <c r="BF304" s="7"/>
      <c r="BH304" s="7"/>
      <c r="BJ304" s="7"/>
      <c r="BL304" s="7"/>
      <c r="BN304" s="7"/>
      <c r="BP304" s="7"/>
      <c r="BR304" s="7"/>
      <c r="BT304" s="7"/>
      <c r="BV304" s="7"/>
      <c r="BX304" s="7"/>
      <c r="BZ304" s="7"/>
      <c r="CB304" s="7"/>
      <c r="CD304" s="7"/>
      <c r="CF304" s="7"/>
      <c r="CH304" s="7"/>
      <c r="CJ304" s="7"/>
      <c r="CL304" s="7"/>
      <c r="CM304" s="7"/>
      <c r="CO304" s="7"/>
      <c r="CQ304" s="7"/>
      <c r="CS304" s="7"/>
      <c r="CU304" s="7"/>
      <c r="CW304" s="7"/>
      <c r="CY304" s="7"/>
      <c r="DA304" s="7"/>
      <c r="DC304" s="7"/>
      <c r="DE304" s="7"/>
      <c r="DG304" s="7"/>
      <c r="DI304" s="7"/>
      <c r="DK304" s="7"/>
      <c r="DL304" s="7"/>
      <c r="DM304" s="7"/>
      <c r="DN304" s="7"/>
      <c r="DP304" s="7"/>
      <c r="DR304" s="7"/>
      <c r="DT304" s="7"/>
      <c r="DV304" s="7"/>
      <c r="DX304" s="7"/>
      <c r="DY304" s="7"/>
      <c r="EA304" s="7"/>
      <c r="EC304" s="7"/>
      <c r="EE304" s="7"/>
      <c r="EG304" s="7"/>
      <c r="EI304" s="7"/>
      <c r="EK304" s="7"/>
      <c r="EM304" s="7"/>
      <c r="EO304" s="7"/>
      <c r="EQ304" s="7"/>
      <c r="ES304" s="7"/>
      <c r="EU304" s="7"/>
      <c r="EY304" s="7"/>
      <c r="FA304" s="7"/>
      <c r="FB304" s="7"/>
      <c r="FD304" s="7"/>
      <c r="FE304" s="7"/>
      <c r="FG304" s="7"/>
      <c r="FI304" s="7"/>
      <c r="FJ304" s="7"/>
      <c r="FL304" s="7"/>
      <c r="FN304" s="7"/>
      <c r="FP304" s="7"/>
      <c r="FR304" s="7"/>
      <c r="FT304" s="7"/>
      <c r="FV304" s="7"/>
      <c r="FX304" s="7"/>
      <c r="FZ304" s="7"/>
      <c r="GB304" s="7"/>
    </row>
    <row r="305" spans="5:184" s="166" customFormat="1" x14ac:dyDescent="0.2">
      <c r="E305" s="7"/>
      <c r="G305" s="7"/>
      <c r="I305" s="7"/>
      <c r="K305" s="7"/>
      <c r="M305" s="7"/>
      <c r="N305" s="7"/>
      <c r="P305" s="7"/>
      <c r="R305" s="7"/>
      <c r="T305" s="7"/>
      <c r="V305" s="7"/>
      <c r="X305" s="7"/>
      <c r="Z305" s="7"/>
      <c r="AB305" s="7"/>
      <c r="AD305" s="7"/>
      <c r="AF305" s="7"/>
      <c r="AH305" s="7"/>
      <c r="AJ305" s="7"/>
      <c r="AL305" s="7"/>
      <c r="AN305" s="7"/>
      <c r="AO305" s="7"/>
      <c r="AQ305" s="7"/>
      <c r="AR305" s="7"/>
      <c r="AS305" s="7"/>
      <c r="AT305" s="7"/>
      <c r="AU305" s="7"/>
      <c r="AV305" s="7"/>
      <c r="AW305" s="7"/>
      <c r="AX305" s="7"/>
      <c r="AZ305" s="7"/>
      <c r="BB305" s="7"/>
      <c r="BC305" s="7"/>
      <c r="BD305" s="7"/>
      <c r="BF305" s="7"/>
      <c r="BH305" s="7"/>
      <c r="BJ305" s="7"/>
      <c r="BL305" s="7"/>
      <c r="BN305" s="7"/>
      <c r="BP305" s="7"/>
      <c r="BR305" s="7"/>
      <c r="BT305" s="7"/>
      <c r="BV305" s="7"/>
      <c r="BX305" s="7"/>
      <c r="BZ305" s="7"/>
      <c r="CB305" s="7"/>
      <c r="CD305" s="7"/>
      <c r="CF305" s="7"/>
      <c r="CH305" s="7"/>
      <c r="CJ305" s="7"/>
      <c r="CL305" s="7"/>
      <c r="CM305" s="7"/>
      <c r="CO305" s="7"/>
      <c r="CQ305" s="7"/>
      <c r="CS305" s="7"/>
      <c r="CU305" s="7"/>
      <c r="CW305" s="7"/>
      <c r="CY305" s="7"/>
      <c r="DA305" s="7"/>
      <c r="DC305" s="7"/>
      <c r="DE305" s="7"/>
      <c r="DG305" s="7"/>
      <c r="DI305" s="7"/>
      <c r="DK305" s="7"/>
      <c r="DL305" s="7"/>
      <c r="DM305" s="7"/>
      <c r="DN305" s="7"/>
      <c r="DP305" s="7"/>
      <c r="DR305" s="7"/>
      <c r="DT305" s="7"/>
      <c r="DV305" s="7"/>
      <c r="DX305" s="7"/>
      <c r="DY305" s="7"/>
      <c r="EA305" s="7"/>
      <c r="EC305" s="7"/>
      <c r="EE305" s="7"/>
      <c r="EG305" s="7"/>
      <c r="EI305" s="7"/>
      <c r="EK305" s="7"/>
      <c r="EM305" s="7"/>
      <c r="EO305" s="7"/>
      <c r="EQ305" s="7"/>
      <c r="ES305" s="7"/>
      <c r="EU305" s="7"/>
      <c r="EY305" s="7"/>
      <c r="FA305" s="7"/>
      <c r="FB305" s="7"/>
      <c r="FD305" s="7"/>
      <c r="FE305" s="7"/>
      <c r="FG305" s="7"/>
      <c r="FI305" s="7"/>
      <c r="FJ305" s="7"/>
      <c r="FL305" s="7"/>
      <c r="FN305" s="7"/>
      <c r="FP305" s="7"/>
      <c r="FR305" s="7"/>
      <c r="FT305" s="7"/>
      <c r="FV305" s="7"/>
      <c r="FX305" s="7"/>
      <c r="FZ305" s="7"/>
      <c r="GB305" s="7"/>
    </row>
    <row r="306" spans="5:184" s="166" customFormat="1" x14ac:dyDescent="0.2">
      <c r="E306" s="7"/>
      <c r="G306" s="7"/>
      <c r="I306" s="7"/>
      <c r="K306" s="7"/>
      <c r="M306" s="7"/>
      <c r="N306" s="7"/>
      <c r="P306" s="7"/>
      <c r="R306" s="7"/>
      <c r="T306" s="7"/>
      <c r="V306" s="7"/>
      <c r="X306" s="7"/>
      <c r="Z306" s="7"/>
      <c r="AB306" s="7"/>
      <c r="AD306" s="7"/>
      <c r="AF306" s="7"/>
      <c r="AH306" s="7"/>
      <c r="AJ306" s="7"/>
      <c r="AL306" s="7"/>
      <c r="AN306" s="7"/>
      <c r="AO306" s="7"/>
      <c r="AQ306" s="7"/>
      <c r="AR306" s="7"/>
      <c r="AS306" s="7"/>
      <c r="AT306" s="7"/>
      <c r="AU306" s="7"/>
      <c r="AV306" s="7"/>
      <c r="AW306" s="7"/>
      <c r="AX306" s="7"/>
      <c r="AZ306" s="7"/>
      <c r="BB306" s="7"/>
      <c r="BC306" s="7"/>
      <c r="BD306" s="7"/>
      <c r="BF306" s="7"/>
      <c r="BH306" s="7"/>
      <c r="BJ306" s="7"/>
      <c r="BL306" s="7"/>
      <c r="BN306" s="7"/>
      <c r="BP306" s="7"/>
      <c r="BR306" s="7"/>
      <c r="BT306" s="7"/>
      <c r="BV306" s="7"/>
      <c r="BX306" s="7"/>
      <c r="BZ306" s="7"/>
      <c r="CB306" s="7"/>
      <c r="CD306" s="7"/>
      <c r="CF306" s="7"/>
      <c r="CH306" s="7"/>
      <c r="CJ306" s="7"/>
      <c r="CL306" s="7"/>
      <c r="CM306" s="7"/>
      <c r="CO306" s="7"/>
      <c r="CQ306" s="7"/>
      <c r="CS306" s="7"/>
      <c r="CU306" s="7"/>
      <c r="CW306" s="7"/>
      <c r="CY306" s="7"/>
      <c r="DA306" s="7"/>
      <c r="DC306" s="7"/>
      <c r="DE306" s="7"/>
      <c r="DG306" s="7"/>
      <c r="DI306" s="7"/>
      <c r="DK306" s="7"/>
      <c r="DL306" s="7"/>
      <c r="DM306" s="7"/>
      <c r="DN306" s="7"/>
      <c r="DP306" s="7"/>
      <c r="DR306" s="7"/>
      <c r="DT306" s="7"/>
      <c r="DV306" s="7"/>
      <c r="DX306" s="7"/>
      <c r="DY306" s="7"/>
      <c r="EA306" s="7"/>
      <c r="EC306" s="7"/>
      <c r="EE306" s="7"/>
      <c r="EG306" s="7"/>
      <c r="EI306" s="7"/>
      <c r="EK306" s="7"/>
      <c r="EM306" s="7"/>
      <c r="EO306" s="7"/>
      <c r="EQ306" s="7"/>
      <c r="ES306" s="7"/>
      <c r="EU306" s="7"/>
      <c r="EY306" s="7"/>
      <c r="FA306" s="7"/>
      <c r="FB306" s="7"/>
      <c r="FD306" s="7"/>
      <c r="FE306" s="7"/>
      <c r="FG306" s="7"/>
      <c r="FI306" s="7"/>
      <c r="FJ306" s="7"/>
      <c r="FL306" s="7"/>
      <c r="FN306" s="7"/>
      <c r="FP306" s="7"/>
      <c r="FR306" s="7"/>
      <c r="FT306" s="7"/>
      <c r="FV306" s="7"/>
      <c r="FX306" s="7"/>
      <c r="FZ306" s="7"/>
      <c r="GB306" s="7"/>
    </row>
    <row r="307" spans="5:184" s="166" customFormat="1" x14ac:dyDescent="0.2">
      <c r="E307" s="7"/>
      <c r="G307" s="7"/>
      <c r="I307" s="7"/>
      <c r="K307" s="7"/>
      <c r="M307" s="7"/>
      <c r="N307" s="7"/>
      <c r="P307" s="7"/>
      <c r="R307" s="7"/>
      <c r="T307" s="7"/>
      <c r="V307" s="7"/>
      <c r="X307" s="7"/>
      <c r="Z307" s="7"/>
      <c r="AB307" s="7"/>
      <c r="AD307" s="7"/>
      <c r="AF307" s="7"/>
      <c r="AH307" s="7"/>
      <c r="AJ307" s="7"/>
      <c r="AL307" s="7"/>
      <c r="AN307" s="7"/>
      <c r="AO307" s="7"/>
      <c r="AQ307" s="7"/>
      <c r="AR307" s="7"/>
      <c r="AS307" s="7"/>
      <c r="AT307" s="7"/>
      <c r="AU307" s="7"/>
      <c r="AV307" s="7"/>
      <c r="AW307" s="7"/>
      <c r="AX307" s="7"/>
      <c r="AZ307" s="7"/>
      <c r="BB307" s="7"/>
      <c r="BC307" s="7"/>
      <c r="BD307" s="7"/>
      <c r="BF307" s="7"/>
      <c r="BH307" s="7"/>
      <c r="BJ307" s="7"/>
      <c r="BL307" s="7"/>
      <c r="BN307" s="7"/>
      <c r="BP307" s="7"/>
      <c r="BR307" s="7"/>
      <c r="BT307" s="7"/>
      <c r="BV307" s="7"/>
      <c r="BX307" s="7"/>
      <c r="BZ307" s="7"/>
      <c r="CB307" s="7"/>
      <c r="CD307" s="7"/>
      <c r="CF307" s="7"/>
      <c r="CH307" s="7"/>
      <c r="CJ307" s="7"/>
      <c r="CL307" s="7"/>
      <c r="CM307" s="7"/>
      <c r="CO307" s="7"/>
      <c r="CQ307" s="7"/>
      <c r="CS307" s="7"/>
      <c r="CU307" s="7"/>
      <c r="CW307" s="7"/>
      <c r="CY307" s="7"/>
      <c r="DA307" s="7"/>
      <c r="DC307" s="7"/>
      <c r="DE307" s="7"/>
      <c r="DG307" s="7"/>
      <c r="DI307" s="7"/>
      <c r="DK307" s="7"/>
      <c r="DL307" s="7"/>
      <c r="DM307" s="7"/>
      <c r="DN307" s="7"/>
      <c r="DP307" s="7"/>
      <c r="DR307" s="7"/>
      <c r="DT307" s="7"/>
      <c r="DV307" s="7"/>
      <c r="DX307" s="7"/>
      <c r="DY307" s="7"/>
      <c r="EA307" s="7"/>
      <c r="EC307" s="7"/>
      <c r="EE307" s="7"/>
      <c r="EG307" s="7"/>
      <c r="EI307" s="7"/>
      <c r="EK307" s="7"/>
      <c r="EM307" s="7"/>
      <c r="EO307" s="7"/>
      <c r="EQ307" s="7"/>
      <c r="ES307" s="7"/>
      <c r="EU307" s="7"/>
      <c r="EY307" s="7"/>
      <c r="FA307" s="7"/>
      <c r="FB307" s="7"/>
      <c r="FD307" s="7"/>
      <c r="FE307" s="7"/>
      <c r="FG307" s="7"/>
      <c r="FI307" s="7"/>
      <c r="FJ307" s="7"/>
      <c r="FL307" s="7"/>
      <c r="FN307" s="7"/>
      <c r="FP307" s="7"/>
      <c r="FR307" s="7"/>
      <c r="FT307" s="7"/>
      <c r="FV307" s="7"/>
      <c r="FX307" s="7"/>
      <c r="FZ307" s="7"/>
      <c r="GB307" s="7"/>
    </row>
    <row r="308" spans="5:184" s="166" customFormat="1" x14ac:dyDescent="0.2">
      <c r="E308" s="7"/>
      <c r="G308" s="7"/>
      <c r="I308" s="7"/>
      <c r="K308" s="7"/>
      <c r="M308" s="7"/>
      <c r="N308" s="7"/>
      <c r="P308" s="7"/>
      <c r="R308" s="7"/>
      <c r="T308" s="7"/>
      <c r="V308" s="7"/>
      <c r="X308" s="7"/>
      <c r="Z308" s="7"/>
      <c r="AB308" s="7"/>
      <c r="AD308" s="7"/>
      <c r="AF308" s="7"/>
      <c r="AH308" s="7"/>
      <c r="AJ308" s="7"/>
      <c r="AL308" s="7"/>
      <c r="AN308" s="7"/>
      <c r="AO308" s="7"/>
      <c r="AQ308" s="7"/>
      <c r="AR308" s="7"/>
      <c r="AS308" s="7"/>
      <c r="AT308" s="7"/>
      <c r="AU308" s="7"/>
      <c r="AV308" s="7"/>
      <c r="AW308" s="7"/>
      <c r="AX308" s="7"/>
      <c r="AZ308" s="7"/>
      <c r="BB308" s="7"/>
      <c r="BC308" s="7"/>
      <c r="BD308" s="7"/>
      <c r="BF308" s="7"/>
      <c r="BH308" s="7"/>
      <c r="BJ308" s="7"/>
      <c r="BL308" s="7"/>
      <c r="BN308" s="7"/>
      <c r="BP308" s="7"/>
      <c r="BR308" s="7"/>
      <c r="BT308" s="7"/>
      <c r="BV308" s="7"/>
      <c r="BX308" s="7"/>
      <c r="BZ308" s="7"/>
      <c r="CB308" s="7"/>
      <c r="CD308" s="7"/>
      <c r="CF308" s="7"/>
      <c r="CH308" s="7"/>
      <c r="CJ308" s="7"/>
      <c r="CL308" s="7"/>
      <c r="CM308" s="7"/>
      <c r="CO308" s="7"/>
      <c r="CQ308" s="7"/>
      <c r="CS308" s="7"/>
      <c r="CU308" s="7"/>
      <c r="CW308" s="7"/>
      <c r="CY308" s="7"/>
      <c r="DA308" s="7"/>
      <c r="DC308" s="7"/>
      <c r="DE308" s="7"/>
      <c r="DG308" s="7"/>
      <c r="DI308" s="7"/>
      <c r="DK308" s="7"/>
      <c r="DL308" s="7"/>
      <c r="DM308" s="7"/>
      <c r="DN308" s="7"/>
      <c r="DP308" s="7"/>
      <c r="DR308" s="7"/>
      <c r="DT308" s="7"/>
      <c r="DV308" s="7"/>
      <c r="DX308" s="7"/>
      <c r="DY308" s="7"/>
      <c r="EA308" s="7"/>
      <c r="EC308" s="7"/>
      <c r="EE308" s="7"/>
      <c r="EG308" s="7"/>
      <c r="EI308" s="7"/>
      <c r="EK308" s="7"/>
      <c r="EM308" s="7"/>
      <c r="EO308" s="7"/>
      <c r="EQ308" s="7"/>
      <c r="ES308" s="7"/>
      <c r="EU308" s="7"/>
      <c r="EY308" s="7"/>
      <c r="FA308" s="7"/>
      <c r="FB308" s="7"/>
      <c r="FD308" s="7"/>
      <c r="FE308" s="7"/>
      <c r="FG308" s="7"/>
      <c r="FI308" s="7"/>
      <c r="FJ308" s="7"/>
      <c r="FL308" s="7"/>
      <c r="FN308" s="7"/>
      <c r="FP308" s="7"/>
      <c r="FR308" s="7"/>
      <c r="FT308" s="7"/>
      <c r="FV308" s="7"/>
      <c r="FX308" s="7"/>
      <c r="FZ308" s="7"/>
      <c r="GB308" s="7"/>
    </row>
    <row r="309" spans="5:184" s="166" customFormat="1" x14ac:dyDescent="0.2">
      <c r="E309" s="7"/>
      <c r="G309" s="7"/>
      <c r="I309" s="7"/>
      <c r="K309" s="7"/>
      <c r="M309" s="7"/>
      <c r="N309" s="7"/>
      <c r="P309" s="7"/>
      <c r="R309" s="7"/>
      <c r="T309" s="7"/>
      <c r="V309" s="7"/>
      <c r="X309" s="7"/>
      <c r="Z309" s="7"/>
      <c r="AB309" s="7"/>
      <c r="AD309" s="7"/>
      <c r="AF309" s="7"/>
      <c r="AH309" s="7"/>
      <c r="AJ309" s="7"/>
      <c r="AL309" s="7"/>
      <c r="AN309" s="7"/>
      <c r="AO309" s="7"/>
      <c r="AQ309" s="7"/>
      <c r="AR309" s="7"/>
      <c r="AS309" s="7"/>
      <c r="AT309" s="7"/>
      <c r="AU309" s="7"/>
      <c r="AV309" s="7"/>
      <c r="AW309" s="7"/>
      <c r="AX309" s="7"/>
      <c r="AZ309" s="7"/>
      <c r="BB309" s="7"/>
      <c r="BC309" s="7"/>
      <c r="BD309" s="7"/>
      <c r="BF309" s="7"/>
      <c r="BH309" s="7"/>
      <c r="BJ309" s="7"/>
      <c r="BL309" s="7"/>
      <c r="BN309" s="7"/>
      <c r="BP309" s="7"/>
      <c r="BR309" s="7"/>
      <c r="BT309" s="7"/>
      <c r="BV309" s="7"/>
      <c r="BX309" s="7"/>
      <c r="BZ309" s="7"/>
      <c r="CB309" s="7"/>
      <c r="CD309" s="7"/>
      <c r="CF309" s="7"/>
      <c r="CH309" s="7"/>
      <c r="CJ309" s="7"/>
      <c r="CL309" s="7"/>
      <c r="CM309" s="7"/>
      <c r="CO309" s="7"/>
      <c r="CQ309" s="7"/>
      <c r="CS309" s="7"/>
      <c r="CU309" s="7"/>
      <c r="CW309" s="7"/>
      <c r="CY309" s="7"/>
      <c r="DA309" s="7"/>
      <c r="DC309" s="7"/>
      <c r="DE309" s="7"/>
      <c r="DG309" s="7"/>
      <c r="DI309" s="7"/>
      <c r="DK309" s="7"/>
      <c r="DL309" s="7"/>
      <c r="DM309" s="7"/>
      <c r="DN309" s="7"/>
      <c r="DP309" s="7"/>
      <c r="DR309" s="7"/>
      <c r="DT309" s="7"/>
      <c r="DV309" s="7"/>
      <c r="DX309" s="7"/>
      <c r="DY309" s="7"/>
      <c r="EA309" s="7"/>
      <c r="EC309" s="7"/>
      <c r="EE309" s="7"/>
      <c r="EG309" s="7"/>
      <c r="EI309" s="7"/>
      <c r="EK309" s="7"/>
      <c r="EM309" s="7"/>
      <c r="EO309" s="7"/>
      <c r="EQ309" s="7"/>
      <c r="ES309" s="7"/>
      <c r="EU309" s="7"/>
      <c r="EY309" s="7"/>
      <c r="FA309" s="7"/>
      <c r="FB309" s="7"/>
      <c r="FD309" s="7"/>
      <c r="FE309" s="7"/>
      <c r="FG309" s="7"/>
      <c r="FI309" s="7"/>
      <c r="FJ309" s="7"/>
      <c r="FL309" s="7"/>
      <c r="FN309" s="7"/>
      <c r="FP309" s="7"/>
      <c r="FR309" s="7"/>
      <c r="FT309" s="7"/>
      <c r="FV309" s="7"/>
      <c r="FX309" s="7"/>
      <c r="FZ309" s="7"/>
      <c r="GB309" s="7"/>
    </row>
    <row r="310" spans="5:184" s="166" customFormat="1" x14ac:dyDescent="0.2">
      <c r="E310" s="7"/>
      <c r="G310" s="7"/>
      <c r="I310" s="7"/>
      <c r="K310" s="7"/>
      <c r="M310" s="7"/>
      <c r="N310" s="7"/>
      <c r="P310" s="7"/>
      <c r="R310" s="7"/>
      <c r="T310" s="7"/>
      <c r="V310" s="7"/>
      <c r="X310" s="7"/>
      <c r="Z310" s="7"/>
      <c r="AB310" s="7"/>
      <c r="AD310" s="7"/>
      <c r="AF310" s="7"/>
      <c r="AH310" s="7"/>
      <c r="AJ310" s="7"/>
      <c r="AL310" s="7"/>
      <c r="AN310" s="7"/>
      <c r="AO310" s="7"/>
      <c r="AQ310" s="7"/>
      <c r="AR310" s="7"/>
      <c r="AS310" s="7"/>
      <c r="AT310" s="7"/>
      <c r="AU310" s="7"/>
      <c r="AV310" s="7"/>
      <c r="AW310" s="7"/>
      <c r="AX310" s="7"/>
      <c r="AZ310" s="7"/>
      <c r="BB310" s="7"/>
      <c r="BC310" s="7"/>
      <c r="BD310" s="7"/>
      <c r="BF310" s="7"/>
      <c r="BH310" s="7"/>
      <c r="BJ310" s="7"/>
      <c r="BL310" s="7"/>
      <c r="BN310" s="7"/>
      <c r="BP310" s="7"/>
      <c r="BR310" s="7"/>
      <c r="BT310" s="7"/>
      <c r="BV310" s="7"/>
      <c r="BX310" s="7"/>
      <c r="BZ310" s="7"/>
      <c r="CB310" s="7"/>
      <c r="CD310" s="7"/>
      <c r="CF310" s="7"/>
      <c r="CH310" s="7"/>
      <c r="CJ310" s="7"/>
      <c r="CL310" s="7"/>
      <c r="CM310" s="7"/>
      <c r="CO310" s="7"/>
      <c r="CQ310" s="7"/>
      <c r="CS310" s="7"/>
      <c r="CU310" s="7"/>
      <c r="CW310" s="7"/>
      <c r="CY310" s="7"/>
      <c r="DA310" s="7"/>
      <c r="DC310" s="7"/>
      <c r="DE310" s="7"/>
      <c r="DG310" s="7"/>
      <c r="DI310" s="7"/>
      <c r="DK310" s="7"/>
      <c r="DL310" s="7"/>
      <c r="DM310" s="7"/>
      <c r="DN310" s="7"/>
      <c r="DP310" s="7"/>
      <c r="DR310" s="7"/>
      <c r="DT310" s="7"/>
      <c r="DV310" s="7"/>
      <c r="DX310" s="7"/>
      <c r="DY310" s="7"/>
      <c r="EA310" s="7"/>
      <c r="EC310" s="7"/>
      <c r="EE310" s="7"/>
      <c r="EG310" s="7"/>
      <c r="EI310" s="7"/>
      <c r="EK310" s="7"/>
      <c r="EM310" s="7"/>
      <c r="EO310" s="7"/>
      <c r="EQ310" s="7"/>
      <c r="ES310" s="7"/>
      <c r="EU310" s="7"/>
      <c r="EY310" s="7"/>
      <c r="FA310" s="7"/>
      <c r="FB310" s="7"/>
      <c r="FD310" s="7"/>
      <c r="FE310" s="7"/>
      <c r="FG310" s="7"/>
      <c r="FI310" s="7"/>
      <c r="FJ310" s="7"/>
      <c r="FL310" s="7"/>
      <c r="FN310" s="7"/>
      <c r="FP310" s="7"/>
      <c r="FR310" s="7"/>
      <c r="FT310" s="7"/>
      <c r="FV310" s="7"/>
      <c r="FX310" s="7"/>
      <c r="FZ310" s="7"/>
      <c r="GB310" s="7"/>
    </row>
    <row r="311" spans="5:184" s="166" customFormat="1" x14ac:dyDescent="0.2">
      <c r="E311" s="7"/>
      <c r="G311" s="7"/>
      <c r="I311" s="7"/>
      <c r="K311" s="7"/>
      <c r="M311" s="7"/>
      <c r="N311" s="7"/>
      <c r="P311" s="7"/>
      <c r="R311" s="7"/>
      <c r="T311" s="7"/>
      <c r="V311" s="7"/>
      <c r="X311" s="7"/>
      <c r="Z311" s="7"/>
      <c r="AB311" s="7"/>
      <c r="AD311" s="7"/>
      <c r="AF311" s="7"/>
      <c r="AH311" s="7"/>
      <c r="AJ311" s="7"/>
      <c r="AL311" s="7"/>
      <c r="AN311" s="7"/>
      <c r="AO311" s="7"/>
      <c r="AQ311" s="7"/>
      <c r="AR311" s="7"/>
      <c r="AS311" s="7"/>
      <c r="AT311" s="7"/>
      <c r="AU311" s="7"/>
      <c r="AV311" s="7"/>
      <c r="AW311" s="7"/>
      <c r="AX311" s="7"/>
      <c r="AZ311" s="7"/>
      <c r="BB311" s="7"/>
      <c r="BC311" s="7"/>
      <c r="BD311" s="7"/>
      <c r="BF311" s="7"/>
      <c r="BH311" s="7"/>
      <c r="BJ311" s="7"/>
      <c r="BL311" s="7"/>
      <c r="BN311" s="7"/>
      <c r="BP311" s="7"/>
      <c r="BR311" s="7"/>
      <c r="BT311" s="7"/>
      <c r="BV311" s="7"/>
      <c r="BX311" s="7"/>
      <c r="BZ311" s="7"/>
      <c r="CB311" s="7"/>
      <c r="CD311" s="7"/>
      <c r="CF311" s="7"/>
      <c r="CH311" s="7"/>
      <c r="CJ311" s="7"/>
      <c r="CL311" s="7"/>
      <c r="CM311" s="7"/>
      <c r="CO311" s="7"/>
      <c r="CQ311" s="7"/>
      <c r="CS311" s="7"/>
      <c r="CU311" s="7"/>
      <c r="CW311" s="7"/>
      <c r="CY311" s="7"/>
      <c r="DA311" s="7"/>
      <c r="DC311" s="7"/>
      <c r="DE311" s="7"/>
      <c r="DG311" s="7"/>
      <c r="DI311" s="7"/>
      <c r="DK311" s="7"/>
      <c r="DL311" s="7"/>
      <c r="DM311" s="7"/>
      <c r="DN311" s="7"/>
      <c r="DP311" s="7"/>
      <c r="DR311" s="7"/>
      <c r="DT311" s="7"/>
      <c r="DV311" s="7"/>
      <c r="DX311" s="7"/>
      <c r="DY311" s="7"/>
      <c r="EA311" s="7"/>
      <c r="EC311" s="7"/>
      <c r="EE311" s="7"/>
      <c r="EG311" s="7"/>
      <c r="EI311" s="7"/>
      <c r="EK311" s="7"/>
      <c r="EM311" s="7"/>
      <c r="EO311" s="7"/>
      <c r="EQ311" s="7"/>
      <c r="ES311" s="7"/>
      <c r="EU311" s="7"/>
      <c r="EY311" s="7"/>
      <c r="FA311" s="7"/>
      <c r="FB311" s="7"/>
      <c r="FD311" s="7"/>
      <c r="FE311" s="7"/>
      <c r="FG311" s="7"/>
      <c r="FI311" s="7"/>
      <c r="FJ311" s="7"/>
      <c r="FL311" s="7"/>
      <c r="FN311" s="7"/>
      <c r="FP311" s="7"/>
      <c r="FR311" s="7"/>
      <c r="FT311" s="7"/>
      <c r="FV311" s="7"/>
      <c r="FX311" s="7"/>
      <c r="FZ311" s="7"/>
      <c r="GB311" s="7"/>
    </row>
    <row r="312" spans="5:184" s="166" customFormat="1" x14ac:dyDescent="0.2">
      <c r="E312" s="7"/>
      <c r="G312" s="7"/>
      <c r="I312" s="7"/>
      <c r="K312" s="7"/>
      <c r="M312" s="7"/>
      <c r="N312" s="7"/>
      <c r="P312" s="7"/>
      <c r="R312" s="7"/>
      <c r="T312" s="7"/>
      <c r="V312" s="7"/>
      <c r="X312" s="7"/>
      <c r="Z312" s="7"/>
      <c r="AB312" s="7"/>
      <c r="AD312" s="7"/>
      <c r="AF312" s="7"/>
      <c r="AH312" s="7"/>
      <c r="AJ312" s="7"/>
      <c r="AL312" s="7"/>
      <c r="AN312" s="7"/>
      <c r="AO312" s="7"/>
      <c r="AQ312" s="7"/>
      <c r="AR312" s="7"/>
      <c r="AS312" s="7"/>
      <c r="AT312" s="7"/>
      <c r="AU312" s="7"/>
      <c r="AV312" s="7"/>
      <c r="AW312" s="7"/>
      <c r="AX312" s="7"/>
      <c r="AZ312" s="7"/>
      <c r="BB312" s="7"/>
      <c r="BC312" s="7"/>
      <c r="BD312" s="7"/>
      <c r="BF312" s="7"/>
      <c r="BH312" s="7"/>
      <c r="BJ312" s="7"/>
      <c r="BL312" s="7"/>
      <c r="BN312" s="7"/>
      <c r="BP312" s="7"/>
      <c r="BR312" s="7"/>
      <c r="BT312" s="7"/>
      <c r="BV312" s="7"/>
      <c r="BX312" s="7"/>
      <c r="BZ312" s="7"/>
      <c r="CB312" s="7"/>
      <c r="CD312" s="7"/>
      <c r="CF312" s="7"/>
      <c r="CH312" s="7"/>
      <c r="CJ312" s="7"/>
      <c r="CL312" s="7"/>
      <c r="CM312" s="7"/>
      <c r="CO312" s="7"/>
      <c r="CQ312" s="7"/>
      <c r="CS312" s="7"/>
      <c r="CU312" s="7"/>
      <c r="CW312" s="7"/>
      <c r="CY312" s="7"/>
      <c r="DA312" s="7"/>
      <c r="DC312" s="7"/>
      <c r="DE312" s="7"/>
      <c r="DG312" s="7"/>
      <c r="DI312" s="7"/>
      <c r="DK312" s="7"/>
      <c r="DL312" s="7"/>
      <c r="DM312" s="7"/>
      <c r="DN312" s="7"/>
      <c r="DP312" s="7"/>
      <c r="DR312" s="7"/>
      <c r="DT312" s="7"/>
      <c r="DV312" s="7"/>
      <c r="DX312" s="7"/>
      <c r="DY312" s="7"/>
      <c r="EA312" s="7"/>
      <c r="EC312" s="7"/>
      <c r="EE312" s="7"/>
      <c r="EG312" s="7"/>
      <c r="EI312" s="7"/>
      <c r="EK312" s="7"/>
      <c r="EM312" s="7"/>
      <c r="EO312" s="7"/>
      <c r="EQ312" s="7"/>
      <c r="ES312" s="7"/>
      <c r="EU312" s="7"/>
      <c r="EY312" s="7"/>
      <c r="FA312" s="7"/>
      <c r="FB312" s="7"/>
      <c r="FD312" s="7"/>
      <c r="FE312" s="7"/>
      <c r="FG312" s="7"/>
      <c r="FI312" s="7"/>
      <c r="FJ312" s="7"/>
      <c r="FL312" s="7"/>
      <c r="FN312" s="7"/>
      <c r="FP312" s="7"/>
      <c r="FR312" s="7"/>
      <c r="FT312" s="7"/>
      <c r="FV312" s="7"/>
      <c r="FX312" s="7"/>
      <c r="FZ312" s="7"/>
      <c r="GB312" s="7"/>
    </row>
    <row r="313" spans="5:184" s="166" customFormat="1" x14ac:dyDescent="0.2">
      <c r="E313" s="7"/>
      <c r="G313" s="7"/>
      <c r="I313" s="7"/>
      <c r="K313" s="7"/>
      <c r="M313" s="7"/>
      <c r="N313" s="7"/>
      <c r="P313" s="7"/>
      <c r="R313" s="7"/>
      <c r="T313" s="7"/>
      <c r="V313" s="7"/>
      <c r="X313" s="7"/>
      <c r="Z313" s="7"/>
      <c r="AB313" s="7"/>
      <c r="AD313" s="7"/>
      <c r="AF313" s="7"/>
      <c r="AH313" s="7"/>
      <c r="AJ313" s="7"/>
      <c r="AL313" s="7"/>
      <c r="AN313" s="7"/>
      <c r="AO313" s="7"/>
      <c r="AQ313" s="7"/>
      <c r="AR313" s="7"/>
      <c r="AS313" s="7"/>
      <c r="AT313" s="7"/>
      <c r="AU313" s="7"/>
      <c r="AV313" s="7"/>
      <c r="AW313" s="7"/>
      <c r="AX313" s="7"/>
      <c r="AZ313" s="7"/>
      <c r="BB313" s="7"/>
      <c r="BC313" s="7"/>
      <c r="BD313" s="7"/>
      <c r="BF313" s="7"/>
      <c r="BH313" s="7"/>
      <c r="BJ313" s="7"/>
      <c r="BL313" s="7"/>
      <c r="BN313" s="7"/>
      <c r="BP313" s="7"/>
      <c r="BR313" s="7"/>
      <c r="BT313" s="7"/>
      <c r="BV313" s="7"/>
      <c r="BX313" s="7"/>
      <c r="BZ313" s="7"/>
      <c r="CB313" s="7"/>
      <c r="CD313" s="7"/>
      <c r="CF313" s="7"/>
      <c r="CH313" s="7"/>
      <c r="CJ313" s="7"/>
      <c r="CL313" s="7"/>
      <c r="CM313" s="7"/>
      <c r="CO313" s="7"/>
      <c r="CQ313" s="7"/>
      <c r="CS313" s="7"/>
      <c r="CU313" s="7"/>
      <c r="CW313" s="7"/>
      <c r="CY313" s="7"/>
      <c r="DA313" s="7"/>
      <c r="DC313" s="7"/>
      <c r="DE313" s="7"/>
      <c r="DG313" s="7"/>
      <c r="DI313" s="7"/>
      <c r="DK313" s="7"/>
      <c r="DL313" s="7"/>
      <c r="DM313" s="7"/>
      <c r="DN313" s="7"/>
      <c r="DP313" s="7"/>
      <c r="DR313" s="7"/>
      <c r="DT313" s="7"/>
      <c r="DV313" s="7"/>
      <c r="DX313" s="7"/>
      <c r="DY313" s="7"/>
      <c r="EA313" s="7"/>
      <c r="EC313" s="7"/>
      <c r="EE313" s="7"/>
      <c r="EG313" s="7"/>
      <c r="EI313" s="7"/>
      <c r="EK313" s="7"/>
      <c r="EM313" s="7"/>
      <c r="EO313" s="7"/>
      <c r="EQ313" s="7"/>
      <c r="ES313" s="7"/>
      <c r="EU313" s="7"/>
      <c r="EY313" s="7"/>
      <c r="FA313" s="7"/>
      <c r="FB313" s="7"/>
      <c r="FD313" s="7"/>
      <c r="FE313" s="7"/>
      <c r="FG313" s="7"/>
      <c r="FI313" s="7"/>
      <c r="FJ313" s="7"/>
      <c r="FL313" s="7"/>
      <c r="FN313" s="7"/>
      <c r="FP313" s="7"/>
      <c r="FR313" s="7"/>
      <c r="FT313" s="7"/>
      <c r="FV313" s="7"/>
      <c r="FX313" s="7"/>
      <c r="FZ313" s="7"/>
      <c r="GB313" s="7"/>
    </row>
    <row r="314" spans="5:184" s="166" customFormat="1" x14ac:dyDescent="0.2">
      <c r="E314" s="7"/>
      <c r="G314" s="7"/>
      <c r="I314" s="7"/>
      <c r="K314" s="7"/>
      <c r="M314" s="7"/>
      <c r="N314" s="7"/>
      <c r="P314" s="7"/>
      <c r="R314" s="7"/>
      <c r="T314" s="7"/>
      <c r="V314" s="7"/>
      <c r="X314" s="7"/>
      <c r="Z314" s="7"/>
      <c r="AB314" s="7"/>
      <c r="AD314" s="7"/>
      <c r="AF314" s="7"/>
      <c r="AH314" s="7"/>
      <c r="AJ314" s="7"/>
      <c r="AL314" s="7"/>
      <c r="AN314" s="7"/>
      <c r="AO314" s="7"/>
      <c r="AQ314" s="7"/>
      <c r="AR314" s="7"/>
      <c r="AS314" s="7"/>
      <c r="AT314" s="7"/>
      <c r="AU314" s="7"/>
      <c r="AV314" s="7"/>
      <c r="AW314" s="7"/>
      <c r="AX314" s="7"/>
      <c r="AZ314" s="7"/>
      <c r="BB314" s="7"/>
      <c r="BC314" s="7"/>
      <c r="BD314" s="7"/>
      <c r="BF314" s="7"/>
      <c r="BH314" s="7"/>
      <c r="BJ314" s="7"/>
      <c r="BL314" s="7"/>
      <c r="BN314" s="7"/>
      <c r="BP314" s="7"/>
      <c r="BR314" s="7"/>
      <c r="BT314" s="7"/>
      <c r="BV314" s="7"/>
      <c r="BX314" s="7"/>
      <c r="BZ314" s="7"/>
      <c r="CB314" s="7"/>
      <c r="CD314" s="7"/>
      <c r="CF314" s="7"/>
      <c r="CH314" s="7"/>
      <c r="CJ314" s="7"/>
      <c r="CL314" s="7"/>
      <c r="CM314" s="7"/>
      <c r="CO314" s="7"/>
      <c r="CQ314" s="7"/>
      <c r="CS314" s="7"/>
      <c r="CU314" s="7"/>
      <c r="CW314" s="7"/>
      <c r="CY314" s="7"/>
      <c r="DA314" s="7"/>
      <c r="DC314" s="7"/>
      <c r="DE314" s="7"/>
      <c r="DG314" s="7"/>
      <c r="DI314" s="7"/>
      <c r="DK314" s="7"/>
      <c r="DL314" s="7"/>
      <c r="DM314" s="7"/>
      <c r="DN314" s="7"/>
      <c r="DP314" s="7"/>
      <c r="DR314" s="7"/>
      <c r="DT314" s="7"/>
      <c r="DV314" s="7"/>
      <c r="DX314" s="7"/>
      <c r="DY314" s="7"/>
      <c r="EA314" s="7"/>
      <c r="EC314" s="7"/>
      <c r="EE314" s="7"/>
      <c r="EG314" s="7"/>
      <c r="EI314" s="7"/>
      <c r="EK314" s="7"/>
      <c r="EM314" s="7"/>
      <c r="EO314" s="7"/>
      <c r="EQ314" s="7"/>
      <c r="ES314" s="7"/>
      <c r="EU314" s="7"/>
      <c r="EY314" s="7"/>
      <c r="FA314" s="7"/>
      <c r="FB314" s="7"/>
      <c r="FD314" s="7"/>
      <c r="FE314" s="7"/>
      <c r="FG314" s="7"/>
      <c r="FI314" s="7"/>
      <c r="FJ314" s="7"/>
      <c r="FL314" s="7"/>
      <c r="FN314" s="7"/>
      <c r="FP314" s="7"/>
      <c r="FR314" s="7"/>
      <c r="FT314" s="7"/>
      <c r="FV314" s="7"/>
      <c r="FX314" s="7"/>
      <c r="FZ314" s="7"/>
      <c r="GB314" s="7"/>
    </row>
    <row r="315" spans="5:184" s="166" customFormat="1" x14ac:dyDescent="0.2">
      <c r="E315" s="7"/>
      <c r="G315" s="7"/>
      <c r="I315" s="7"/>
      <c r="K315" s="7"/>
      <c r="M315" s="7"/>
      <c r="N315" s="7"/>
      <c r="P315" s="7"/>
      <c r="R315" s="7"/>
      <c r="T315" s="7"/>
      <c r="V315" s="7"/>
      <c r="X315" s="7"/>
      <c r="Z315" s="7"/>
      <c r="AB315" s="7"/>
      <c r="AD315" s="7"/>
      <c r="AF315" s="7"/>
      <c r="AH315" s="7"/>
      <c r="AJ315" s="7"/>
      <c r="AL315" s="7"/>
      <c r="AN315" s="7"/>
      <c r="AO315" s="7"/>
      <c r="AQ315" s="7"/>
      <c r="AR315" s="7"/>
      <c r="AS315" s="7"/>
      <c r="AT315" s="7"/>
      <c r="AU315" s="7"/>
      <c r="AV315" s="7"/>
      <c r="AW315" s="7"/>
      <c r="AX315" s="7"/>
      <c r="AZ315" s="7"/>
      <c r="BB315" s="7"/>
      <c r="BC315" s="7"/>
      <c r="BD315" s="7"/>
      <c r="BF315" s="7"/>
      <c r="BH315" s="7"/>
      <c r="BJ315" s="7"/>
      <c r="BL315" s="7"/>
      <c r="BN315" s="7"/>
      <c r="BP315" s="7"/>
      <c r="BR315" s="7"/>
      <c r="BT315" s="7"/>
      <c r="BV315" s="7"/>
      <c r="BX315" s="7"/>
      <c r="BZ315" s="7"/>
      <c r="CB315" s="7"/>
      <c r="CD315" s="7"/>
      <c r="CF315" s="7"/>
      <c r="CH315" s="7"/>
      <c r="CJ315" s="7"/>
      <c r="CL315" s="7"/>
      <c r="CM315" s="7"/>
      <c r="CO315" s="7"/>
      <c r="CQ315" s="7"/>
      <c r="CS315" s="7"/>
      <c r="CU315" s="7"/>
      <c r="CW315" s="7"/>
      <c r="CY315" s="7"/>
      <c r="DA315" s="7"/>
      <c r="DC315" s="7"/>
      <c r="DE315" s="7"/>
      <c r="DG315" s="7"/>
      <c r="DI315" s="7"/>
      <c r="DK315" s="7"/>
      <c r="DL315" s="7"/>
      <c r="DM315" s="7"/>
      <c r="DN315" s="7"/>
      <c r="DP315" s="7"/>
      <c r="DR315" s="7"/>
      <c r="DT315" s="7"/>
      <c r="DV315" s="7"/>
      <c r="DX315" s="7"/>
      <c r="DY315" s="7"/>
      <c r="EA315" s="7"/>
      <c r="EC315" s="7"/>
      <c r="EE315" s="7"/>
      <c r="EG315" s="7"/>
      <c r="EI315" s="7"/>
      <c r="EK315" s="7"/>
      <c r="EM315" s="7"/>
      <c r="EO315" s="7"/>
      <c r="EQ315" s="7"/>
      <c r="ES315" s="7"/>
      <c r="EU315" s="7"/>
      <c r="EY315" s="7"/>
      <c r="FA315" s="7"/>
      <c r="FB315" s="7"/>
      <c r="FD315" s="7"/>
      <c r="FE315" s="7"/>
      <c r="FG315" s="7"/>
      <c r="FI315" s="7"/>
      <c r="FJ315" s="7"/>
      <c r="FL315" s="7"/>
      <c r="FN315" s="7"/>
      <c r="FP315" s="7"/>
      <c r="FR315" s="7"/>
      <c r="FT315" s="7"/>
      <c r="FV315" s="7"/>
      <c r="FX315" s="7"/>
      <c r="FZ315" s="7"/>
      <c r="GB315" s="7"/>
    </row>
    <row r="316" spans="5:184" s="166" customFormat="1" x14ac:dyDescent="0.2">
      <c r="E316" s="7"/>
      <c r="G316" s="7"/>
      <c r="I316" s="7"/>
      <c r="K316" s="7"/>
      <c r="M316" s="7"/>
      <c r="N316" s="7"/>
      <c r="P316" s="7"/>
      <c r="R316" s="7"/>
      <c r="T316" s="7"/>
      <c r="V316" s="7"/>
      <c r="X316" s="7"/>
      <c r="Z316" s="7"/>
      <c r="AB316" s="7"/>
      <c r="AD316" s="7"/>
      <c r="AF316" s="7"/>
      <c r="AH316" s="7"/>
      <c r="AJ316" s="7"/>
      <c r="AL316" s="7"/>
      <c r="AN316" s="7"/>
      <c r="AO316" s="7"/>
      <c r="AQ316" s="7"/>
      <c r="AR316" s="7"/>
      <c r="AS316" s="7"/>
      <c r="AT316" s="7"/>
      <c r="AU316" s="7"/>
      <c r="AV316" s="7"/>
      <c r="AW316" s="7"/>
      <c r="AX316" s="7"/>
      <c r="AZ316" s="7"/>
      <c r="BB316" s="7"/>
      <c r="BC316" s="7"/>
      <c r="BD316" s="7"/>
      <c r="BF316" s="7"/>
      <c r="BH316" s="7"/>
      <c r="BJ316" s="7"/>
      <c r="BL316" s="7"/>
      <c r="BN316" s="7"/>
      <c r="BP316" s="7"/>
      <c r="BR316" s="7"/>
      <c r="BT316" s="7"/>
      <c r="BV316" s="7"/>
      <c r="BX316" s="7"/>
      <c r="BZ316" s="7"/>
      <c r="CB316" s="7"/>
      <c r="CD316" s="7"/>
      <c r="CF316" s="7"/>
      <c r="CH316" s="7"/>
      <c r="CJ316" s="7"/>
      <c r="CL316" s="7"/>
      <c r="CM316" s="7"/>
      <c r="CO316" s="7"/>
      <c r="CQ316" s="7"/>
      <c r="CS316" s="7"/>
      <c r="CU316" s="7"/>
      <c r="CW316" s="7"/>
      <c r="CY316" s="7"/>
      <c r="DA316" s="7"/>
      <c r="DC316" s="7"/>
      <c r="DE316" s="7"/>
      <c r="DG316" s="7"/>
      <c r="DI316" s="7"/>
      <c r="DK316" s="7"/>
      <c r="DL316" s="7"/>
      <c r="DM316" s="7"/>
      <c r="DN316" s="7"/>
      <c r="DP316" s="7"/>
      <c r="DR316" s="7"/>
      <c r="DT316" s="7"/>
      <c r="DV316" s="7"/>
      <c r="DX316" s="7"/>
      <c r="DY316" s="7"/>
      <c r="EA316" s="7"/>
      <c r="EC316" s="7"/>
      <c r="EE316" s="7"/>
      <c r="EG316" s="7"/>
      <c r="EI316" s="7"/>
      <c r="EK316" s="7"/>
      <c r="EM316" s="7"/>
      <c r="EO316" s="7"/>
      <c r="EQ316" s="7"/>
      <c r="ES316" s="7"/>
      <c r="EU316" s="7"/>
      <c r="EY316" s="7"/>
      <c r="FA316" s="7"/>
      <c r="FB316" s="7"/>
      <c r="FD316" s="7"/>
      <c r="FE316" s="7"/>
      <c r="FG316" s="7"/>
      <c r="FI316" s="7"/>
      <c r="FJ316" s="7"/>
      <c r="FL316" s="7"/>
      <c r="FN316" s="7"/>
      <c r="FP316" s="7"/>
      <c r="FR316" s="7"/>
      <c r="FT316" s="7"/>
      <c r="FV316" s="7"/>
      <c r="FX316" s="7"/>
      <c r="FZ316" s="7"/>
      <c r="GB316" s="7"/>
    </row>
    <row r="317" spans="5:184" s="166" customFormat="1" x14ac:dyDescent="0.2">
      <c r="E317" s="7"/>
      <c r="G317" s="7"/>
      <c r="I317" s="7"/>
      <c r="K317" s="7"/>
      <c r="M317" s="7"/>
      <c r="N317" s="7"/>
      <c r="P317" s="7"/>
      <c r="R317" s="7"/>
      <c r="T317" s="7"/>
      <c r="V317" s="7"/>
      <c r="X317" s="7"/>
      <c r="Z317" s="7"/>
      <c r="AB317" s="7"/>
      <c r="AD317" s="7"/>
      <c r="AF317" s="7"/>
      <c r="AH317" s="7"/>
      <c r="AJ317" s="7"/>
      <c r="AL317" s="7"/>
      <c r="AN317" s="7"/>
      <c r="AO317" s="7"/>
      <c r="AQ317" s="7"/>
      <c r="AR317" s="7"/>
      <c r="AS317" s="7"/>
      <c r="AT317" s="7"/>
      <c r="AU317" s="7"/>
      <c r="AV317" s="7"/>
      <c r="AW317" s="7"/>
      <c r="AX317" s="7"/>
      <c r="AZ317" s="7"/>
      <c r="BB317" s="7"/>
      <c r="BC317" s="7"/>
      <c r="BD317" s="7"/>
      <c r="BF317" s="7"/>
      <c r="BH317" s="7"/>
      <c r="BJ317" s="7"/>
      <c r="BL317" s="7"/>
      <c r="BN317" s="7"/>
      <c r="BP317" s="7"/>
      <c r="BR317" s="7"/>
      <c r="BT317" s="7"/>
      <c r="BV317" s="7"/>
      <c r="BX317" s="7"/>
      <c r="BZ317" s="7"/>
      <c r="CB317" s="7"/>
      <c r="CD317" s="7"/>
      <c r="CF317" s="7"/>
      <c r="CH317" s="7"/>
      <c r="CJ317" s="7"/>
      <c r="CL317" s="7"/>
      <c r="CM317" s="7"/>
      <c r="CO317" s="7"/>
      <c r="CQ317" s="7"/>
      <c r="CS317" s="7"/>
      <c r="CU317" s="7"/>
      <c r="CW317" s="7"/>
      <c r="CY317" s="7"/>
      <c r="DA317" s="7"/>
      <c r="DC317" s="7"/>
      <c r="DE317" s="7"/>
      <c r="DG317" s="7"/>
      <c r="DI317" s="7"/>
      <c r="DK317" s="7"/>
      <c r="DL317" s="7"/>
      <c r="DM317" s="7"/>
      <c r="DN317" s="7"/>
      <c r="DP317" s="7"/>
      <c r="DR317" s="7"/>
      <c r="DT317" s="7"/>
      <c r="DV317" s="7"/>
      <c r="DX317" s="7"/>
      <c r="DY317" s="7"/>
      <c r="EA317" s="7"/>
      <c r="EC317" s="7"/>
      <c r="EE317" s="7"/>
      <c r="EG317" s="7"/>
      <c r="EI317" s="7"/>
      <c r="EK317" s="7"/>
      <c r="EM317" s="7"/>
      <c r="EO317" s="7"/>
      <c r="EQ317" s="7"/>
      <c r="ES317" s="7"/>
      <c r="EU317" s="7"/>
      <c r="EY317" s="7"/>
      <c r="FA317" s="7"/>
      <c r="FB317" s="7"/>
      <c r="FD317" s="7"/>
      <c r="FE317" s="7"/>
      <c r="FG317" s="7"/>
      <c r="FI317" s="7"/>
      <c r="FJ317" s="7"/>
      <c r="FL317" s="7"/>
      <c r="FN317" s="7"/>
      <c r="FP317" s="7"/>
      <c r="FR317" s="7"/>
      <c r="FT317" s="7"/>
      <c r="FV317" s="7"/>
      <c r="FX317" s="7"/>
      <c r="FZ317" s="7"/>
      <c r="GB317" s="7"/>
    </row>
    <row r="318" spans="5:184" s="166" customFormat="1" x14ac:dyDescent="0.2">
      <c r="E318" s="7"/>
      <c r="G318" s="7"/>
      <c r="I318" s="7"/>
      <c r="K318" s="7"/>
      <c r="M318" s="7"/>
      <c r="N318" s="7"/>
      <c r="P318" s="7"/>
      <c r="R318" s="7"/>
      <c r="T318" s="7"/>
      <c r="V318" s="7"/>
      <c r="X318" s="7"/>
      <c r="Z318" s="7"/>
      <c r="AB318" s="7"/>
      <c r="AD318" s="7"/>
      <c r="AF318" s="7"/>
      <c r="AH318" s="7"/>
      <c r="AJ318" s="7"/>
      <c r="AL318" s="7"/>
      <c r="AN318" s="7"/>
      <c r="AO318" s="7"/>
      <c r="AQ318" s="7"/>
      <c r="AR318" s="7"/>
      <c r="AS318" s="7"/>
      <c r="AT318" s="7"/>
      <c r="AU318" s="7"/>
      <c r="AV318" s="7"/>
      <c r="AW318" s="7"/>
      <c r="AX318" s="7"/>
      <c r="AZ318" s="7"/>
      <c r="BB318" s="7"/>
      <c r="BC318" s="7"/>
      <c r="BD318" s="7"/>
      <c r="BF318" s="7"/>
      <c r="BH318" s="7"/>
      <c r="BJ318" s="7"/>
      <c r="BL318" s="7"/>
      <c r="BN318" s="7"/>
      <c r="BP318" s="7"/>
      <c r="BR318" s="7"/>
      <c r="BT318" s="7"/>
      <c r="BV318" s="7"/>
      <c r="BX318" s="7"/>
      <c r="BZ318" s="7"/>
      <c r="CB318" s="7"/>
      <c r="CD318" s="7"/>
      <c r="CF318" s="7"/>
      <c r="CH318" s="7"/>
      <c r="CJ318" s="7"/>
      <c r="CL318" s="7"/>
      <c r="CM318" s="7"/>
      <c r="CO318" s="7"/>
      <c r="CQ318" s="7"/>
      <c r="CS318" s="7"/>
      <c r="CU318" s="7"/>
      <c r="CW318" s="7"/>
      <c r="CY318" s="7"/>
      <c r="DA318" s="7"/>
      <c r="DC318" s="7"/>
      <c r="DE318" s="7"/>
      <c r="DG318" s="7"/>
      <c r="DI318" s="7"/>
      <c r="DK318" s="7"/>
      <c r="DL318" s="7"/>
      <c r="DM318" s="7"/>
      <c r="DN318" s="7"/>
      <c r="DP318" s="7"/>
      <c r="DR318" s="7"/>
      <c r="DT318" s="7"/>
      <c r="DV318" s="7"/>
      <c r="DX318" s="7"/>
      <c r="DY318" s="7"/>
      <c r="EA318" s="7"/>
      <c r="EC318" s="7"/>
      <c r="EE318" s="7"/>
      <c r="EG318" s="7"/>
      <c r="EI318" s="7"/>
      <c r="EK318" s="7"/>
      <c r="EM318" s="7"/>
      <c r="EO318" s="7"/>
      <c r="EQ318" s="7"/>
      <c r="ES318" s="7"/>
      <c r="EU318" s="7"/>
      <c r="EY318" s="7"/>
      <c r="FA318" s="7"/>
      <c r="FB318" s="7"/>
      <c r="FD318" s="7"/>
      <c r="FE318" s="7"/>
      <c r="FG318" s="7"/>
      <c r="FI318" s="7"/>
      <c r="FJ318" s="7"/>
      <c r="FL318" s="7"/>
      <c r="FN318" s="7"/>
      <c r="FP318" s="7"/>
      <c r="FR318" s="7"/>
      <c r="FT318" s="7"/>
      <c r="FV318" s="7"/>
      <c r="FX318" s="7"/>
      <c r="FZ318" s="7"/>
      <c r="GB318" s="7"/>
    </row>
    <row r="319" spans="5:184" s="166" customFormat="1" x14ac:dyDescent="0.2">
      <c r="E319" s="7"/>
      <c r="G319" s="7"/>
      <c r="I319" s="7"/>
      <c r="K319" s="7"/>
      <c r="M319" s="7"/>
      <c r="N319" s="7"/>
      <c r="P319" s="7"/>
      <c r="R319" s="7"/>
      <c r="T319" s="7"/>
      <c r="V319" s="7"/>
      <c r="X319" s="7"/>
      <c r="Z319" s="7"/>
      <c r="AB319" s="7"/>
      <c r="AD319" s="7"/>
      <c r="AF319" s="7"/>
      <c r="AH319" s="7"/>
      <c r="AJ319" s="7"/>
      <c r="AL319" s="7"/>
      <c r="AN319" s="7"/>
      <c r="AO319" s="7"/>
      <c r="AQ319" s="7"/>
      <c r="AR319" s="7"/>
      <c r="AS319" s="7"/>
      <c r="AT319" s="7"/>
      <c r="AU319" s="7"/>
      <c r="AV319" s="7"/>
      <c r="AW319" s="7"/>
      <c r="AX319" s="7"/>
      <c r="AZ319" s="7"/>
      <c r="BB319" s="7"/>
      <c r="BC319" s="7"/>
      <c r="BD319" s="7"/>
      <c r="BF319" s="7"/>
      <c r="BH319" s="7"/>
      <c r="BJ319" s="7"/>
      <c r="BL319" s="7"/>
      <c r="BN319" s="7"/>
      <c r="BP319" s="7"/>
      <c r="BR319" s="7"/>
      <c r="BT319" s="7"/>
      <c r="BV319" s="7"/>
      <c r="BX319" s="7"/>
      <c r="BZ319" s="7"/>
      <c r="CB319" s="7"/>
      <c r="CD319" s="7"/>
      <c r="CF319" s="7"/>
      <c r="CH319" s="7"/>
      <c r="CJ319" s="7"/>
      <c r="CL319" s="7"/>
      <c r="CM319" s="7"/>
      <c r="CO319" s="7"/>
      <c r="CQ319" s="7"/>
      <c r="CS319" s="7"/>
      <c r="CU319" s="7"/>
      <c r="CW319" s="7"/>
      <c r="CY319" s="7"/>
      <c r="DA319" s="7"/>
      <c r="DC319" s="7"/>
      <c r="DE319" s="7"/>
      <c r="DG319" s="7"/>
      <c r="DI319" s="7"/>
      <c r="DK319" s="7"/>
      <c r="DL319" s="7"/>
      <c r="DM319" s="7"/>
      <c r="DN319" s="7"/>
      <c r="DP319" s="7"/>
      <c r="DR319" s="7"/>
      <c r="DT319" s="7"/>
      <c r="DV319" s="7"/>
      <c r="DX319" s="7"/>
      <c r="DY319" s="7"/>
      <c r="EA319" s="7"/>
      <c r="EC319" s="7"/>
      <c r="EE319" s="7"/>
      <c r="EG319" s="7"/>
      <c r="EI319" s="7"/>
      <c r="EK319" s="7"/>
      <c r="EM319" s="7"/>
      <c r="EO319" s="7"/>
      <c r="EQ319" s="7"/>
      <c r="ES319" s="7"/>
      <c r="EU319" s="7"/>
      <c r="EY319" s="7"/>
      <c r="FA319" s="7"/>
      <c r="FB319" s="7"/>
      <c r="FD319" s="7"/>
      <c r="FE319" s="7"/>
      <c r="FG319" s="7"/>
      <c r="FI319" s="7"/>
      <c r="FJ319" s="7"/>
      <c r="FL319" s="7"/>
      <c r="FN319" s="7"/>
      <c r="FP319" s="7"/>
      <c r="FR319" s="7"/>
      <c r="FT319" s="7"/>
      <c r="FV319" s="7"/>
      <c r="FX319" s="7"/>
      <c r="FZ319" s="7"/>
      <c r="GB319" s="7"/>
    </row>
    <row r="320" spans="5:184" s="166" customFormat="1" x14ac:dyDescent="0.2">
      <c r="E320" s="7"/>
      <c r="G320" s="7"/>
      <c r="I320" s="7"/>
      <c r="K320" s="7"/>
      <c r="M320" s="7"/>
      <c r="N320" s="7"/>
      <c r="P320" s="7"/>
      <c r="R320" s="7"/>
      <c r="T320" s="7"/>
      <c r="V320" s="7"/>
      <c r="X320" s="7"/>
      <c r="Z320" s="7"/>
      <c r="AB320" s="7"/>
      <c r="AD320" s="7"/>
      <c r="AF320" s="7"/>
      <c r="AH320" s="7"/>
      <c r="AJ320" s="7"/>
      <c r="AL320" s="7"/>
      <c r="AN320" s="7"/>
      <c r="AO320" s="7"/>
      <c r="AQ320" s="7"/>
      <c r="AR320" s="7"/>
      <c r="AS320" s="7"/>
      <c r="AT320" s="7"/>
      <c r="AU320" s="7"/>
      <c r="AV320" s="7"/>
      <c r="AW320" s="7"/>
      <c r="AX320" s="7"/>
      <c r="AZ320" s="7"/>
      <c r="BB320" s="7"/>
      <c r="BC320" s="7"/>
      <c r="BD320" s="7"/>
      <c r="BF320" s="7"/>
      <c r="BH320" s="7"/>
      <c r="BJ320" s="7"/>
      <c r="BL320" s="7"/>
      <c r="BN320" s="7"/>
      <c r="BP320" s="7"/>
      <c r="BR320" s="7"/>
      <c r="BT320" s="7"/>
      <c r="BV320" s="7"/>
      <c r="BX320" s="7"/>
      <c r="BZ320" s="7"/>
      <c r="CB320" s="7"/>
      <c r="CD320" s="7"/>
      <c r="CF320" s="7"/>
      <c r="CH320" s="7"/>
      <c r="CJ320" s="7"/>
      <c r="CL320" s="7"/>
      <c r="CM320" s="7"/>
      <c r="CO320" s="7"/>
      <c r="CQ320" s="7"/>
      <c r="CS320" s="7"/>
      <c r="CU320" s="7"/>
      <c r="CW320" s="7"/>
      <c r="CY320" s="7"/>
      <c r="DA320" s="7"/>
      <c r="DC320" s="7"/>
      <c r="DE320" s="7"/>
      <c r="DG320" s="7"/>
      <c r="DI320" s="7"/>
      <c r="DK320" s="7"/>
      <c r="DL320" s="7"/>
      <c r="DM320" s="7"/>
      <c r="DN320" s="7"/>
      <c r="DP320" s="7"/>
      <c r="DR320" s="7"/>
      <c r="DT320" s="7"/>
      <c r="DV320" s="7"/>
      <c r="DX320" s="7"/>
      <c r="DY320" s="7"/>
      <c r="EA320" s="7"/>
      <c r="EC320" s="7"/>
      <c r="EE320" s="7"/>
      <c r="EG320" s="7"/>
      <c r="EI320" s="7"/>
      <c r="EK320" s="7"/>
      <c r="EM320" s="7"/>
      <c r="EO320" s="7"/>
      <c r="EQ320" s="7"/>
      <c r="ES320" s="7"/>
      <c r="EU320" s="7"/>
      <c r="EY320" s="7"/>
      <c r="FA320" s="7"/>
      <c r="FB320" s="7"/>
      <c r="FD320" s="7"/>
      <c r="FE320" s="7"/>
      <c r="FG320" s="7"/>
      <c r="FI320" s="7"/>
      <c r="FJ320" s="7"/>
      <c r="FL320" s="7"/>
      <c r="FN320" s="7"/>
      <c r="FP320" s="7"/>
      <c r="FR320" s="7"/>
      <c r="FT320" s="7"/>
      <c r="FV320" s="7"/>
      <c r="FX320" s="7"/>
      <c r="FZ320" s="7"/>
      <c r="GB320" s="7"/>
    </row>
    <row r="321" spans="5:184" s="166" customFormat="1" x14ac:dyDescent="0.2">
      <c r="E321" s="7"/>
      <c r="G321" s="7"/>
      <c r="I321" s="7"/>
      <c r="K321" s="7"/>
      <c r="M321" s="7"/>
      <c r="N321" s="7"/>
      <c r="P321" s="7"/>
      <c r="R321" s="7"/>
      <c r="T321" s="7"/>
      <c r="V321" s="7"/>
      <c r="X321" s="7"/>
      <c r="Z321" s="7"/>
      <c r="AB321" s="7"/>
      <c r="AD321" s="7"/>
      <c r="AF321" s="7"/>
      <c r="AH321" s="7"/>
      <c r="AJ321" s="7"/>
      <c r="AL321" s="7"/>
      <c r="AN321" s="7"/>
      <c r="AO321" s="7"/>
      <c r="AQ321" s="7"/>
      <c r="AR321" s="7"/>
      <c r="AS321" s="7"/>
      <c r="AT321" s="7"/>
      <c r="AU321" s="7"/>
      <c r="AV321" s="7"/>
      <c r="AW321" s="7"/>
      <c r="AX321" s="7"/>
      <c r="AZ321" s="7"/>
      <c r="BB321" s="7"/>
      <c r="BC321" s="7"/>
      <c r="BD321" s="7"/>
      <c r="BF321" s="7"/>
      <c r="BH321" s="7"/>
      <c r="BJ321" s="7"/>
      <c r="BL321" s="7"/>
      <c r="BN321" s="7"/>
      <c r="BP321" s="7"/>
      <c r="BR321" s="7"/>
      <c r="BT321" s="7"/>
      <c r="BV321" s="7"/>
      <c r="BX321" s="7"/>
      <c r="BZ321" s="7"/>
      <c r="CB321" s="7"/>
      <c r="CD321" s="7"/>
      <c r="CF321" s="7"/>
      <c r="CH321" s="7"/>
      <c r="CJ321" s="7"/>
      <c r="CL321" s="7"/>
      <c r="CM321" s="7"/>
      <c r="CO321" s="7"/>
      <c r="CQ321" s="7"/>
      <c r="CS321" s="7"/>
      <c r="CU321" s="7"/>
      <c r="CW321" s="7"/>
      <c r="CY321" s="7"/>
      <c r="DA321" s="7"/>
      <c r="DC321" s="7"/>
      <c r="DE321" s="7"/>
      <c r="DG321" s="7"/>
      <c r="DI321" s="7"/>
      <c r="DK321" s="7"/>
      <c r="DL321" s="7"/>
      <c r="DM321" s="7"/>
      <c r="DN321" s="7"/>
      <c r="DP321" s="7"/>
      <c r="DR321" s="7"/>
      <c r="DT321" s="7"/>
      <c r="DV321" s="7"/>
      <c r="DX321" s="7"/>
      <c r="DY321" s="7"/>
      <c r="EA321" s="7"/>
      <c r="EC321" s="7"/>
      <c r="EE321" s="7"/>
      <c r="EG321" s="7"/>
      <c r="EI321" s="7"/>
      <c r="EK321" s="7"/>
      <c r="EM321" s="7"/>
      <c r="EO321" s="7"/>
      <c r="EQ321" s="7"/>
      <c r="ES321" s="7"/>
      <c r="EU321" s="7"/>
      <c r="EY321" s="7"/>
      <c r="FA321" s="7"/>
      <c r="FB321" s="7"/>
      <c r="FD321" s="7"/>
      <c r="FE321" s="7"/>
      <c r="FG321" s="7"/>
      <c r="FI321" s="7"/>
      <c r="FJ321" s="7"/>
      <c r="FL321" s="7"/>
      <c r="FN321" s="7"/>
      <c r="FP321" s="7"/>
      <c r="FR321" s="7"/>
      <c r="FT321" s="7"/>
      <c r="FV321" s="7"/>
      <c r="FX321" s="7"/>
      <c r="FZ321" s="7"/>
      <c r="GB321" s="7"/>
    </row>
    <row r="322" spans="5:184" s="166" customFormat="1" x14ac:dyDescent="0.2">
      <c r="E322" s="7"/>
      <c r="G322" s="7"/>
      <c r="I322" s="7"/>
      <c r="K322" s="7"/>
      <c r="M322" s="7"/>
      <c r="N322" s="7"/>
      <c r="P322" s="7"/>
      <c r="R322" s="7"/>
      <c r="T322" s="7"/>
      <c r="V322" s="7"/>
      <c r="X322" s="7"/>
      <c r="Z322" s="7"/>
      <c r="AB322" s="7"/>
      <c r="AD322" s="7"/>
      <c r="AF322" s="7"/>
      <c r="AH322" s="7"/>
      <c r="AJ322" s="7"/>
      <c r="AL322" s="7"/>
      <c r="AN322" s="7"/>
      <c r="AO322" s="7"/>
      <c r="AQ322" s="7"/>
      <c r="AR322" s="7"/>
      <c r="AS322" s="7"/>
      <c r="AT322" s="7"/>
      <c r="AU322" s="7"/>
      <c r="AV322" s="7"/>
      <c r="AW322" s="7"/>
      <c r="AX322" s="7"/>
      <c r="AZ322" s="7"/>
      <c r="BB322" s="7"/>
      <c r="BC322" s="7"/>
      <c r="BD322" s="7"/>
      <c r="BF322" s="7"/>
      <c r="BH322" s="7"/>
      <c r="BJ322" s="7"/>
      <c r="BL322" s="7"/>
      <c r="BN322" s="7"/>
      <c r="BP322" s="7"/>
      <c r="BR322" s="7"/>
      <c r="BT322" s="7"/>
      <c r="BV322" s="7"/>
      <c r="BX322" s="7"/>
      <c r="BZ322" s="7"/>
      <c r="CB322" s="7"/>
      <c r="CD322" s="7"/>
      <c r="CF322" s="7"/>
      <c r="CH322" s="7"/>
      <c r="CJ322" s="7"/>
      <c r="CL322" s="7"/>
      <c r="CM322" s="7"/>
      <c r="CO322" s="7"/>
      <c r="CQ322" s="7"/>
      <c r="CS322" s="7"/>
      <c r="CU322" s="7"/>
      <c r="CW322" s="7"/>
      <c r="CY322" s="7"/>
      <c r="DA322" s="7"/>
      <c r="DC322" s="7"/>
      <c r="DE322" s="7"/>
      <c r="DG322" s="7"/>
      <c r="DI322" s="7"/>
      <c r="DK322" s="7"/>
      <c r="DL322" s="7"/>
      <c r="DM322" s="7"/>
      <c r="DN322" s="7"/>
      <c r="DP322" s="7"/>
      <c r="DR322" s="7"/>
      <c r="DT322" s="7"/>
      <c r="DV322" s="7"/>
      <c r="DX322" s="7"/>
      <c r="DY322" s="7"/>
      <c r="EA322" s="7"/>
      <c r="EC322" s="7"/>
      <c r="EE322" s="7"/>
      <c r="EG322" s="7"/>
      <c r="EI322" s="7"/>
      <c r="EK322" s="7"/>
      <c r="EM322" s="7"/>
      <c r="EO322" s="7"/>
      <c r="EQ322" s="7"/>
      <c r="ES322" s="7"/>
      <c r="EU322" s="7"/>
      <c r="EY322" s="7"/>
      <c r="FA322" s="7"/>
      <c r="FB322" s="7"/>
      <c r="FD322" s="7"/>
      <c r="FE322" s="7"/>
      <c r="FG322" s="7"/>
      <c r="FI322" s="7"/>
      <c r="FJ322" s="7"/>
      <c r="FL322" s="7"/>
      <c r="FN322" s="7"/>
      <c r="FP322" s="7"/>
      <c r="FR322" s="7"/>
      <c r="FT322" s="7"/>
      <c r="FV322" s="7"/>
      <c r="FX322" s="7"/>
      <c r="FZ322" s="7"/>
      <c r="GB322" s="7"/>
    </row>
    <row r="323" spans="5:184" s="166" customFormat="1" x14ac:dyDescent="0.2">
      <c r="E323" s="7"/>
      <c r="G323" s="7"/>
      <c r="I323" s="7"/>
      <c r="K323" s="7"/>
      <c r="M323" s="7"/>
      <c r="N323" s="7"/>
      <c r="P323" s="7"/>
      <c r="R323" s="7"/>
      <c r="T323" s="7"/>
      <c r="V323" s="7"/>
      <c r="X323" s="7"/>
      <c r="Z323" s="7"/>
      <c r="AB323" s="7"/>
      <c r="AD323" s="7"/>
      <c r="AF323" s="7"/>
      <c r="AH323" s="7"/>
      <c r="AJ323" s="7"/>
      <c r="AL323" s="7"/>
      <c r="AN323" s="7"/>
      <c r="AO323" s="7"/>
      <c r="AQ323" s="7"/>
      <c r="AR323" s="7"/>
      <c r="AS323" s="7"/>
      <c r="AT323" s="7"/>
      <c r="AU323" s="7"/>
      <c r="AV323" s="7"/>
      <c r="AW323" s="7"/>
      <c r="AX323" s="7"/>
      <c r="AZ323" s="7"/>
      <c r="BB323" s="7"/>
      <c r="BC323" s="7"/>
      <c r="BD323" s="7"/>
      <c r="BF323" s="7"/>
      <c r="BH323" s="7"/>
      <c r="BJ323" s="7"/>
      <c r="BL323" s="7"/>
      <c r="BN323" s="7"/>
      <c r="BP323" s="7"/>
      <c r="BR323" s="7"/>
      <c r="BT323" s="7"/>
      <c r="BV323" s="7"/>
      <c r="BX323" s="7"/>
      <c r="BZ323" s="7"/>
      <c r="CB323" s="7"/>
      <c r="CD323" s="7"/>
      <c r="CF323" s="7"/>
      <c r="CH323" s="7"/>
      <c r="CJ323" s="7"/>
      <c r="CL323" s="7"/>
      <c r="CM323" s="7"/>
      <c r="CO323" s="7"/>
      <c r="CQ323" s="7"/>
      <c r="CS323" s="7"/>
      <c r="CU323" s="7"/>
      <c r="CW323" s="7"/>
      <c r="CY323" s="7"/>
      <c r="DA323" s="7"/>
      <c r="DC323" s="7"/>
      <c r="DE323" s="7"/>
      <c r="DG323" s="7"/>
      <c r="DI323" s="7"/>
      <c r="DK323" s="7"/>
      <c r="DL323" s="7"/>
      <c r="DM323" s="7"/>
      <c r="DN323" s="7"/>
      <c r="DP323" s="7"/>
      <c r="DR323" s="7"/>
      <c r="DT323" s="7"/>
      <c r="DV323" s="7"/>
      <c r="DX323" s="7"/>
      <c r="DY323" s="7"/>
      <c r="EA323" s="7"/>
      <c r="EC323" s="7"/>
      <c r="EE323" s="7"/>
      <c r="EG323" s="7"/>
      <c r="EI323" s="7"/>
      <c r="EK323" s="7"/>
      <c r="EM323" s="7"/>
      <c r="EO323" s="7"/>
      <c r="EQ323" s="7"/>
      <c r="ES323" s="7"/>
      <c r="EU323" s="7"/>
      <c r="EY323" s="7"/>
      <c r="FA323" s="7"/>
      <c r="FB323" s="7"/>
      <c r="FD323" s="7"/>
      <c r="FE323" s="7"/>
      <c r="FG323" s="7"/>
      <c r="FI323" s="7"/>
      <c r="FJ323" s="7"/>
      <c r="FL323" s="7"/>
      <c r="FN323" s="7"/>
      <c r="FP323" s="7"/>
      <c r="FR323" s="7"/>
      <c r="FT323" s="7"/>
      <c r="FV323" s="7"/>
      <c r="FX323" s="7"/>
      <c r="FZ323" s="7"/>
      <c r="GB323" s="7"/>
    </row>
    <row r="324" spans="5:184" s="166" customFormat="1" x14ac:dyDescent="0.2">
      <c r="E324" s="7"/>
      <c r="G324" s="7"/>
      <c r="I324" s="7"/>
      <c r="K324" s="7"/>
      <c r="M324" s="7"/>
      <c r="N324" s="7"/>
      <c r="P324" s="7"/>
      <c r="R324" s="7"/>
      <c r="T324" s="7"/>
      <c r="V324" s="7"/>
      <c r="X324" s="7"/>
      <c r="Z324" s="7"/>
      <c r="AB324" s="7"/>
      <c r="AD324" s="7"/>
      <c r="AF324" s="7"/>
      <c r="AH324" s="7"/>
      <c r="AJ324" s="7"/>
      <c r="AL324" s="7"/>
      <c r="AN324" s="7"/>
      <c r="AO324" s="7"/>
      <c r="AQ324" s="7"/>
      <c r="AR324" s="7"/>
      <c r="AS324" s="7"/>
      <c r="AT324" s="7"/>
      <c r="AU324" s="7"/>
      <c r="AV324" s="7"/>
      <c r="AW324" s="7"/>
      <c r="AX324" s="7"/>
      <c r="AZ324" s="7"/>
      <c r="BB324" s="7"/>
      <c r="BC324" s="7"/>
      <c r="BD324" s="7"/>
      <c r="BF324" s="7"/>
      <c r="BH324" s="7"/>
      <c r="BJ324" s="7"/>
      <c r="BL324" s="7"/>
      <c r="BN324" s="7"/>
      <c r="BP324" s="7"/>
      <c r="BR324" s="7"/>
      <c r="BT324" s="7"/>
      <c r="BV324" s="7"/>
      <c r="BX324" s="7"/>
      <c r="BZ324" s="7"/>
      <c r="CB324" s="7"/>
      <c r="CD324" s="7"/>
      <c r="CF324" s="7"/>
      <c r="CH324" s="7"/>
      <c r="CJ324" s="7"/>
      <c r="CL324" s="7"/>
      <c r="CM324" s="7"/>
      <c r="CO324" s="7"/>
      <c r="CQ324" s="7"/>
      <c r="CS324" s="7"/>
      <c r="CU324" s="7"/>
      <c r="CW324" s="7"/>
      <c r="CY324" s="7"/>
      <c r="DA324" s="7"/>
      <c r="DC324" s="7"/>
      <c r="DE324" s="7"/>
      <c r="DG324" s="7"/>
      <c r="DI324" s="7"/>
      <c r="DK324" s="7"/>
      <c r="DL324" s="7"/>
      <c r="DM324" s="7"/>
      <c r="DN324" s="7"/>
      <c r="DP324" s="7"/>
      <c r="DR324" s="7"/>
      <c r="DT324" s="7"/>
      <c r="DV324" s="7"/>
      <c r="DX324" s="7"/>
      <c r="DY324" s="7"/>
      <c r="EA324" s="7"/>
      <c r="EC324" s="7"/>
      <c r="EE324" s="7"/>
      <c r="EG324" s="7"/>
      <c r="EI324" s="7"/>
      <c r="EK324" s="7"/>
      <c r="EM324" s="7"/>
      <c r="EO324" s="7"/>
      <c r="EQ324" s="7"/>
      <c r="ES324" s="7"/>
      <c r="EU324" s="7"/>
      <c r="EY324" s="7"/>
      <c r="FA324" s="7"/>
      <c r="FB324" s="7"/>
      <c r="FD324" s="7"/>
      <c r="FE324" s="7"/>
      <c r="FG324" s="7"/>
      <c r="FI324" s="7"/>
      <c r="FJ324" s="7"/>
      <c r="FL324" s="7"/>
      <c r="FN324" s="7"/>
      <c r="FP324" s="7"/>
      <c r="FR324" s="7"/>
      <c r="FT324" s="7"/>
      <c r="FV324" s="7"/>
      <c r="FX324" s="7"/>
      <c r="FZ324" s="7"/>
      <c r="GB324" s="7"/>
    </row>
    <row r="325" spans="5:184" s="166" customFormat="1" x14ac:dyDescent="0.2">
      <c r="E325" s="7"/>
      <c r="G325" s="7"/>
      <c r="I325" s="7"/>
      <c r="K325" s="7"/>
      <c r="M325" s="7"/>
      <c r="N325" s="7"/>
      <c r="P325" s="7"/>
      <c r="R325" s="7"/>
      <c r="T325" s="7"/>
      <c r="V325" s="7"/>
      <c r="X325" s="7"/>
      <c r="Z325" s="7"/>
      <c r="AB325" s="7"/>
      <c r="AD325" s="7"/>
      <c r="AF325" s="7"/>
      <c r="AH325" s="7"/>
      <c r="AJ325" s="7"/>
      <c r="AL325" s="7"/>
      <c r="AN325" s="7"/>
      <c r="AO325" s="7"/>
      <c r="AQ325" s="7"/>
      <c r="AR325" s="7"/>
      <c r="AS325" s="7"/>
      <c r="AT325" s="7"/>
      <c r="AU325" s="7"/>
      <c r="AV325" s="7"/>
      <c r="AW325" s="7"/>
      <c r="AX325" s="7"/>
      <c r="AZ325" s="7"/>
      <c r="BB325" s="7"/>
      <c r="BC325" s="7"/>
      <c r="BD325" s="7"/>
      <c r="BF325" s="7"/>
      <c r="BH325" s="7"/>
      <c r="BJ325" s="7"/>
      <c r="BL325" s="7"/>
      <c r="BN325" s="7"/>
      <c r="BP325" s="7"/>
      <c r="BR325" s="7"/>
      <c r="BT325" s="7"/>
      <c r="BV325" s="7"/>
      <c r="BX325" s="7"/>
      <c r="BZ325" s="7"/>
      <c r="CB325" s="7"/>
      <c r="CD325" s="7"/>
      <c r="CF325" s="7"/>
      <c r="CH325" s="7"/>
      <c r="CJ325" s="7"/>
      <c r="CL325" s="7"/>
      <c r="CM325" s="7"/>
      <c r="CO325" s="7"/>
      <c r="CQ325" s="7"/>
      <c r="CS325" s="7"/>
      <c r="CU325" s="7"/>
      <c r="CW325" s="7"/>
      <c r="CY325" s="7"/>
      <c r="DA325" s="7"/>
      <c r="DC325" s="7"/>
      <c r="DE325" s="7"/>
      <c r="DG325" s="7"/>
      <c r="DI325" s="7"/>
      <c r="DK325" s="7"/>
      <c r="DL325" s="7"/>
      <c r="DM325" s="7"/>
      <c r="DN325" s="7"/>
      <c r="DP325" s="7"/>
      <c r="DR325" s="7"/>
      <c r="DT325" s="7"/>
      <c r="DV325" s="7"/>
      <c r="DX325" s="7"/>
      <c r="DY325" s="7"/>
      <c r="EA325" s="7"/>
      <c r="EC325" s="7"/>
      <c r="EE325" s="7"/>
      <c r="EG325" s="7"/>
      <c r="EI325" s="7"/>
      <c r="EK325" s="7"/>
      <c r="EM325" s="7"/>
      <c r="EO325" s="7"/>
      <c r="EQ325" s="7"/>
      <c r="ES325" s="7"/>
      <c r="EU325" s="7"/>
      <c r="EY325" s="7"/>
      <c r="FA325" s="7"/>
      <c r="FB325" s="7"/>
      <c r="FD325" s="7"/>
      <c r="FE325" s="7"/>
      <c r="FG325" s="7"/>
      <c r="FI325" s="7"/>
      <c r="FJ325" s="7"/>
      <c r="FL325" s="7"/>
      <c r="FN325" s="7"/>
      <c r="FP325" s="7"/>
      <c r="FR325" s="7"/>
      <c r="FT325" s="7"/>
      <c r="FV325" s="7"/>
      <c r="FX325" s="7"/>
      <c r="FZ325" s="7"/>
      <c r="GB325" s="7"/>
    </row>
    <row r="326" spans="5:184" s="166" customFormat="1" x14ac:dyDescent="0.2">
      <c r="E326" s="7"/>
      <c r="G326" s="7"/>
      <c r="I326" s="7"/>
      <c r="K326" s="7"/>
      <c r="M326" s="7"/>
      <c r="N326" s="7"/>
      <c r="P326" s="7"/>
      <c r="R326" s="7"/>
      <c r="T326" s="7"/>
      <c r="V326" s="7"/>
      <c r="X326" s="7"/>
      <c r="Z326" s="7"/>
      <c r="AB326" s="7"/>
      <c r="AD326" s="7"/>
      <c r="AF326" s="7"/>
      <c r="AH326" s="7"/>
      <c r="AJ326" s="7"/>
      <c r="AL326" s="7"/>
      <c r="AN326" s="7"/>
      <c r="AO326" s="7"/>
      <c r="AQ326" s="7"/>
      <c r="AR326" s="7"/>
      <c r="AS326" s="7"/>
      <c r="AT326" s="7"/>
      <c r="AU326" s="7"/>
      <c r="AV326" s="7"/>
      <c r="AW326" s="7"/>
      <c r="AX326" s="7"/>
      <c r="AZ326" s="7"/>
      <c r="BB326" s="7"/>
      <c r="BC326" s="7"/>
      <c r="BD326" s="7"/>
      <c r="BF326" s="7"/>
      <c r="BH326" s="7"/>
      <c r="BJ326" s="7"/>
      <c r="BL326" s="7"/>
      <c r="BN326" s="7"/>
      <c r="BP326" s="7"/>
      <c r="BR326" s="7"/>
      <c r="BT326" s="7"/>
      <c r="BV326" s="7"/>
      <c r="BX326" s="7"/>
      <c r="BZ326" s="7"/>
      <c r="CB326" s="7"/>
      <c r="CD326" s="7"/>
      <c r="CF326" s="7"/>
      <c r="CH326" s="7"/>
      <c r="CJ326" s="7"/>
      <c r="CL326" s="7"/>
      <c r="CM326" s="7"/>
      <c r="CO326" s="7"/>
      <c r="CQ326" s="7"/>
      <c r="CS326" s="7"/>
      <c r="CU326" s="7"/>
      <c r="CW326" s="7"/>
      <c r="CY326" s="7"/>
      <c r="DA326" s="7"/>
      <c r="DC326" s="7"/>
      <c r="DE326" s="7"/>
      <c r="DG326" s="7"/>
      <c r="DI326" s="7"/>
      <c r="DK326" s="7"/>
      <c r="DL326" s="7"/>
      <c r="DM326" s="7"/>
      <c r="DN326" s="7"/>
      <c r="DP326" s="7"/>
      <c r="DR326" s="7"/>
      <c r="DT326" s="7"/>
      <c r="DV326" s="7"/>
      <c r="DX326" s="7"/>
      <c r="DY326" s="7"/>
      <c r="EA326" s="7"/>
      <c r="EC326" s="7"/>
      <c r="EE326" s="7"/>
      <c r="EG326" s="7"/>
      <c r="EI326" s="7"/>
      <c r="EK326" s="7"/>
      <c r="EM326" s="7"/>
      <c r="EO326" s="7"/>
      <c r="EQ326" s="7"/>
      <c r="ES326" s="7"/>
      <c r="EU326" s="7"/>
      <c r="EY326" s="7"/>
      <c r="FA326" s="7"/>
      <c r="FB326" s="7"/>
      <c r="FD326" s="7"/>
      <c r="FE326" s="7"/>
      <c r="FG326" s="7"/>
      <c r="FI326" s="7"/>
      <c r="FJ326" s="7"/>
      <c r="FL326" s="7"/>
      <c r="FN326" s="7"/>
      <c r="FP326" s="7"/>
      <c r="FR326" s="7"/>
      <c r="FT326" s="7"/>
      <c r="FV326" s="7"/>
      <c r="FX326" s="7"/>
      <c r="FZ326" s="7"/>
      <c r="GB326" s="7"/>
    </row>
    <row r="327" spans="5:184" s="166" customFormat="1" x14ac:dyDescent="0.2">
      <c r="E327" s="7"/>
      <c r="G327" s="7"/>
      <c r="I327" s="7"/>
      <c r="K327" s="7"/>
      <c r="M327" s="7"/>
      <c r="N327" s="7"/>
      <c r="P327" s="7"/>
      <c r="R327" s="7"/>
      <c r="T327" s="7"/>
      <c r="V327" s="7"/>
      <c r="X327" s="7"/>
      <c r="Z327" s="7"/>
      <c r="AB327" s="7"/>
      <c r="AD327" s="7"/>
      <c r="AF327" s="7"/>
      <c r="AH327" s="7"/>
      <c r="AJ327" s="7"/>
      <c r="AL327" s="7"/>
      <c r="AN327" s="7"/>
      <c r="AO327" s="7"/>
      <c r="AQ327" s="7"/>
      <c r="AR327" s="7"/>
      <c r="AS327" s="7"/>
      <c r="AT327" s="7"/>
      <c r="AU327" s="7"/>
      <c r="AV327" s="7"/>
      <c r="AW327" s="7"/>
      <c r="AX327" s="7"/>
      <c r="AZ327" s="7"/>
      <c r="BB327" s="7"/>
      <c r="BC327" s="7"/>
      <c r="BD327" s="7"/>
      <c r="BF327" s="7"/>
      <c r="BH327" s="7"/>
      <c r="BJ327" s="7"/>
      <c r="BL327" s="7"/>
      <c r="BN327" s="7"/>
      <c r="BP327" s="7"/>
      <c r="BR327" s="7"/>
      <c r="BT327" s="7"/>
      <c r="BV327" s="7"/>
      <c r="BX327" s="7"/>
      <c r="BZ327" s="7"/>
      <c r="CB327" s="7"/>
      <c r="CD327" s="7"/>
      <c r="CF327" s="7"/>
      <c r="CH327" s="7"/>
      <c r="CJ327" s="7"/>
      <c r="CL327" s="7"/>
      <c r="CM327" s="7"/>
      <c r="CO327" s="7"/>
      <c r="CQ327" s="7"/>
      <c r="CS327" s="7"/>
      <c r="CU327" s="7"/>
      <c r="CW327" s="7"/>
      <c r="CY327" s="7"/>
      <c r="DA327" s="7"/>
      <c r="DC327" s="7"/>
      <c r="DE327" s="7"/>
      <c r="DG327" s="7"/>
      <c r="DI327" s="7"/>
      <c r="DK327" s="7"/>
      <c r="DL327" s="7"/>
      <c r="DM327" s="7"/>
      <c r="DN327" s="7"/>
      <c r="DP327" s="7"/>
      <c r="DR327" s="7"/>
      <c r="DT327" s="7"/>
      <c r="DV327" s="7"/>
      <c r="DX327" s="7"/>
      <c r="DY327" s="7"/>
      <c r="EA327" s="7"/>
      <c r="EC327" s="7"/>
      <c r="EE327" s="7"/>
      <c r="EG327" s="7"/>
      <c r="EI327" s="7"/>
      <c r="EK327" s="7"/>
      <c r="EM327" s="7"/>
      <c r="EO327" s="7"/>
      <c r="EQ327" s="7"/>
      <c r="ES327" s="7"/>
      <c r="EU327" s="7"/>
      <c r="EY327" s="7"/>
      <c r="FA327" s="7"/>
      <c r="FB327" s="7"/>
      <c r="FD327" s="7"/>
      <c r="FE327" s="7"/>
      <c r="FG327" s="7"/>
      <c r="FI327" s="7"/>
      <c r="FJ327" s="7"/>
      <c r="FL327" s="7"/>
      <c r="FN327" s="7"/>
      <c r="FP327" s="7"/>
      <c r="FR327" s="7"/>
      <c r="FT327" s="7"/>
      <c r="FV327" s="7"/>
      <c r="FX327" s="7"/>
      <c r="FZ327" s="7"/>
      <c r="GB327" s="7"/>
    </row>
    <row r="328" spans="5:184" s="166" customFormat="1" x14ac:dyDescent="0.2">
      <c r="E328" s="7"/>
      <c r="G328" s="7"/>
      <c r="I328" s="7"/>
      <c r="K328" s="7"/>
      <c r="M328" s="7"/>
      <c r="N328" s="7"/>
      <c r="P328" s="7"/>
      <c r="R328" s="7"/>
      <c r="T328" s="7"/>
      <c r="V328" s="7"/>
      <c r="X328" s="7"/>
      <c r="Z328" s="7"/>
      <c r="AB328" s="7"/>
      <c r="AD328" s="7"/>
      <c r="AF328" s="7"/>
      <c r="AH328" s="7"/>
      <c r="AJ328" s="7"/>
      <c r="AL328" s="7"/>
      <c r="AN328" s="7"/>
      <c r="AO328" s="7"/>
      <c r="AQ328" s="7"/>
      <c r="AR328" s="7"/>
      <c r="AS328" s="7"/>
      <c r="AT328" s="7"/>
      <c r="AU328" s="7"/>
      <c r="AV328" s="7"/>
      <c r="AW328" s="7"/>
      <c r="AX328" s="7"/>
      <c r="AZ328" s="7"/>
      <c r="BB328" s="7"/>
      <c r="BC328" s="7"/>
      <c r="BD328" s="7"/>
      <c r="BF328" s="7"/>
      <c r="BH328" s="7"/>
      <c r="BJ328" s="7"/>
      <c r="BL328" s="7"/>
      <c r="BN328" s="7"/>
      <c r="BP328" s="7"/>
      <c r="BR328" s="7"/>
      <c r="BT328" s="7"/>
      <c r="BV328" s="7"/>
      <c r="BX328" s="7"/>
      <c r="BZ328" s="7"/>
      <c r="CB328" s="7"/>
      <c r="CD328" s="7"/>
      <c r="CF328" s="7"/>
      <c r="CH328" s="7"/>
      <c r="CJ328" s="7"/>
      <c r="CL328" s="7"/>
      <c r="CM328" s="7"/>
      <c r="CO328" s="7"/>
      <c r="CQ328" s="7"/>
      <c r="CS328" s="7"/>
      <c r="CU328" s="7"/>
      <c r="CW328" s="7"/>
      <c r="CY328" s="7"/>
      <c r="DA328" s="7"/>
      <c r="DC328" s="7"/>
      <c r="DE328" s="7"/>
      <c r="DG328" s="7"/>
      <c r="DI328" s="7"/>
      <c r="DK328" s="7"/>
      <c r="DL328" s="7"/>
      <c r="DM328" s="7"/>
      <c r="DN328" s="7"/>
      <c r="DP328" s="7"/>
      <c r="DR328" s="7"/>
      <c r="DT328" s="7"/>
      <c r="DV328" s="7"/>
      <c r="DX328" s="7"/>
      <c r="DY328" s="7"/>
      <c r="EA328" s="7"/>
      <c r="EC328" s="7"/>
      <c r="EE328" s="7"/>
      <c r="EG328" s="7"/>
      <c r="EI328" s="7"/>
      <c r="EK328" s="7"/>
      <c r="EM328" s="7"/>
      <c r="EO328" s="7"/>
      <c r="EQ328" s="7"/>
      <c r="ES328" s="7"/>
      <c r="EU328" s="7"/>
      <c r="EY328" s="7"/>
      <c r="FA328" s="7"/>
      <c r="FB328" s="7"/>
      <c r="FD328" s="7"/>
      <c r="FE328" s="7"/>
      <c r="FG328" s="7"/>
      <c r="FI328" s="7"/>
      <c r="FJ328" s="7"/>
      <c r="FL328" s="7"/>
      <c r="FN328" s="7"/>
      <c r="FP328" s="7"/>
      <c r="FR328" s="7"/>
      <c r="FT328" s="7"/>
      <c r="FV328" s="7"/>
      <c r="FX328" s="7"/>
      <c r="FZ328" s="7"/>
      <c r="GB328" s="7"/>
    </row>
    <row r="329" spans="5:184" s="166" customFormat="1" x14ac:dyDescent="0.2">
      <c r="E329" s="7"/>
      <c r="G329" s="7"/>
      <c r="I329" s="7"/>
      <c r="K329" s="7"/>
      <c r="M329" s="7"/>
      <c r="N329" s="7"/>
      <c r="P329" s="7"/>
      <c r="R329" s="7"/>
      <c r="T329" s="7"/>
      <c r="V329" s="7"/>
      <c r="X329" s="7"/>
      <c r="Z329" s="7"/>
      <c r="AB329" s="7"/>
      <c r="AD329" s="7"/>
      <c r="AF329" s="7"/>
      <c r="AH329" s="7"/>
      <c r="AJ329" s="7"/>
      <c r="AL329" s="7"/>
      <c r="AN329" s="7"/>
      <c r="AO329" s="7"/>
      <c r="AQ329" s="7"/>
      <c r="AR329" s="7"/>
      <c r="AS329" s="7"/>
      <c r="AT329" s="7"/>
      <c r="AU329" s="7"/>
      <c r="AV329" s="7"/>
      <c r="AW329" s="7"/>
      <c r="AX329" s="7"/>
      <c r="AZ329" s="7"/>
      <c r="BB329" s="7"/>
      <c r="BC329" s="7"/>
      <c r="BD329" s="7"/>
      <c r="BF329" s="7"/>
      <c r="BH329" s="7"/>
      <c r="BJ329" s="7"/>
      <c r="BL329" s="7"/>
      <c r="BN329" s="7"/>
      <c r="BP329" s="7"/>
      <c r="BR329" s="7"/>
      <c r="BT329" s="7"/>
      <c r="BV329" s="7"/>
      <c r="BX329" s="7"/>
      <c r="BZ329" s="7"/>
      <c r="CB329" s="7"/>
      <c r="CD329" s="7"/>
      <c r="CF329" s="7"/>
      <c r="CH329" s="7"/>
      <c r="CJ329" s="7"/>
      <c r="CL329" s="7"/>
      <c r="CM329" s="7"/>
      <c r="CO329" s="7"/>
      <c r="CQ329" s="7"/>
      <c r="CS329" s="7"/>
      <c r="CU329" s="7"/>
      <c r="CW329" s="7"/>
      <c r="CY329" s="7"/>
      <c r="DA329" s="7"/>
      <c r="DC329" s="7"/>
      <c r="DE329" s="7"/>
      <c r="DG329" s="7"/>
      <c r="DI329" s="7"/>
      <c r="DK329" s="7"/>
      <c r="DL329" s="7"/>
      <c r="DM329" s="7"/>
      <c r="DN329" s="7"/>
      <c r="DP329" s="7"/>
      <c r="DR329" s="7"/>
      <c r="DT329" s="7"/>
      <c r="DV329" s="7"/>
      <c r="DX329" s="7"/>
      <c r="DY329" s="7"/>
      <c r="EA329" s="7"/>
      <c r="EC329" s="7"/>
      <c r="EE329" s="7"/>
      <c r="EG329" s="7"/>
      <c r="EI329" s="7"/>
      <c r="EK329" s="7"/>
      <c r="EM329" s="7"/>
      <c r="EO329" s="7"/>
      <c r="EQ329" s="7"/>
      <c r="ES329" s="7"/>
      <c r="EU329" s="7"/>
      <c r="EY329" s="7"/>
      <c r="FA329" s="7"/>
      <c r="FB329" s="7"/>
      <c r="FD329" s="7"/>
      <c r="FE329" s="7"/>
      <c r="FG329" s="7"/>
      <c r="FI329" s="7"/>
      <c r="FJ329" s="7"/>
      <c r="FL329" s="7"/>
      <c r="FN329" s="7"/>
      <c r="FP329" s="7"/>
      <c r="FR329" s="7"/>
      <c r="FT329" s="7"/>
      <c r="FV329" s="7"/>
      <c r="FX329" s="7"/>
      <c r="FZ329" s="7"/>
      <c r="GB329" s="7"/>
    </row>
    <row r="330" spans="5:184" s="166" customFormat="1" x14ac:dyDescent="0.2">
      <c r="E330" s="7"/>
      <c r="G330" s="7"/>
      <c r="I330" s="7"/>
      <c r="K330" s="7"/>
      <c r="M330" s="7"/>
      <c r="N330" s="7"/>
      <c r="P330" s="7"/>
      <c r="R330" s="7"/>
      <c r="T330" s="7"/>
      <c r="V330" s="7"/>
      <c r="X330" s="7"/>
      <c r="Z330" s="7"/>
      <c r="AB330" s="7"/>
      <c r="AD330" s="7"/>
      <c r="AF330" s="7"/>
      <c r="AH330" s="7"/>
      <c r="AJ330" s="7"/>
      <c r="AL330" s="7"/>
      <c r="AN330" s="7"/>
      <c r="AO330" s="7"/>
      <c r="AQ330" s="7"/>
      <c r="AR330" s="7"/>
      <c r="AS330" s="7"/>
      <c r="AT330" s="7"/>
      <c r="AU330" s="7"/>
      <c r="AV330" s="7"/>
      <c r="AW330" s="7"/>
      <c r="AX330" s="7"/>
      <c r="AZ330" s="7"/>
      <c r="BB330" s="7"/>
      <c r="BC330" s="7"/>
      <c r="BD330" s="7"/>
      <c r="BF330" s="7"/>
      <c r="BH330" s="7"/>
      <c r="BJ330" s="7"/>
      <c r="BL330" s="7"/>
      <c r="BN330" s="7"/>
      <c r="BP330" s="7"/>
      <c r="BR330" s="7"/>
      <c r="BT330" s="7"/>
      <c r="BV330" s="7"/>
      <c r="BX330" s="7"/>
      <c r="BZ330" s="7"/>
      <c r="CB330" s="7"/>
      <c r="CD330" s="7"/>
      <c r="CF330" s="7"/>
      <c r="CH330" s="7"/>
      <c r="CJ330" s="7"/>
      <c r="CL330" s="7"/>
      <c r="CM330" s="7"/>
      <c r="CO330" s="7"/>
      <c r="CQ330" s="7"/>
      <c r="CS330" s="7"/>
      <c r="CU330" s="7"/>
      <c r="CW330" s="7"/>
      <c r="CY330" s="7"/>
      <c r="DA330" s="7"/>
      <c r="DC330" s="7"/>
      <c r="DE330" s="7"/>
      <c r="DG330" s="7"/>
      <c r="DI330" s="7"/>
      <c r="DK330" s="7"/>
      <c r="DL330" s="7"/>
      <c r="DM330" s="7"/>
      <c r="DN330" s="7"/>
      <c r="DP330" s="7"/>
      <c r="DR330" s="7"/>
      <c r="DT330" s="7"/>
      <c r="DV330" s="7"/>
      <c r="DX330" s="7"/>
      <c r="DY330" s="7"/>
      <c r="EA330" s="7"/>
      <c r="EC330" s="7"/>
      <c r="EE330" s="7"/>
      <c r="EG330" s="7"/>
      <c r="EI330" s="7"/>
      <c r="EK330" s="7"/>
      <c r="EM330" s="7"/>
      <c r="EO330" s="7"/>
      <c r="EQ330" s="7"/>
      <c r="ES330" s="7"/>
      <c r="EU330" s="7"/>
      <c r="EY330" s="7"/>
      <c r="FA330" s="7"/>
      <c r="FB330" s="7"/>
      <c r="FD330" s="7"/>
      <c r="FE330" s="7"/>
      <c r="FG330" s="7"/>
      <c r="FI330" s="7"/>
      <c r="FJ330" s="7"/>
      <c r="FL330" s="7"/>
      <c r="FN330" s="7"/>
      <c r="FP330" s="7"/>
      <c r="FR330" s="7"/>
      <c r="FT330" s="7"/>
      <c r="FV330" s="7"/>
      <c r="FX330" s="7"/>
      <c r="FZ330" s="7"/>
      <c r="GB330" s="7"/>
    </row>
    <row r="331" spans="5:184" s="166" customFormat="1" x14ac:dyDescent="0.2">
      <c r="E331" s="7"/>
      <c r="G331" s="7"/>
      <c r="I331" s="7"/>
      <c r="K331" s="7"/>
      <c r="M331" s="7"/>
      <c r="N331" s="7"/>
      <c r="P331" s="7"/>
      <c r="R331" s="7"/>
      <c r="T331" s="7"/>
      <c r="V331" s="7"/>
      <c r="X331" s="7"/>
      <c r="Z331" s="7"/>
      <c r="AB331" s="7"/>
      <c r="AD331" s="7"/>
      <c r="AF331" s="7"/>
      <c r="AH331" s="7"/>
      <c r="AJ331" s="7"/>
      <c r="AL331" s="7"/>
      <c r="AN331" s="7"/>
      <c r="AO331" s="7"/>
      <c r="AQ331" s="7"/>
      <c r="AR331" s="7"/>
      <c r="AS331" s="7"/>
      <c r="AT331" s="7"/>
      <c r="AU331" s="7"/>
      <c r="AV331" s="7"/>
      <c r="AW331" s="7"/>
      <c r="AX331" s="7"/>
      <c r="AZ331" s="7"/>
      <c r="BB331" s="7"/>
      <c r="BC331" s="7"/>
      <c r="BD331" s="7"/>
      <c r="BF331" s="7"/>
      <c r="BH331" s="7"/>
      <c r="BJ331" s="7"/>
      <c r="BL331" s="7"/>
      <c r="BN331" s="7"/>
      <c r="BP331" s="7"/>
      <c r="BR331" s="7"/>
      <c r="BT331" s="7"/>
      <c r="BV331" s="7"/>
      <c r="BX331" s="7"/>
      <c r="BZ331" s="7"/>
      <c r="CB331" s="7"/>
      <c r="CD331" s="7"/>
      <c r="CF331" s="7"/>
      <c r="CH331" s="7"/>
      <c r="CJ331" s="7"/>
      <c r="CL331" s="7"/>
      <c r="CM331" s="7"/>
      <c r="CO331" s="7"/>
      <c r="CQ331" s="7"/>
      <c r="CS331" s="7"/>
      <c r="CU331" s="7"/>
      <c r="CW331" s="7"/>
      <c r="CY331" s="7"/>
      <c r="DA331" s="7"/>
      <c r="DC331" s="7"/>
      <c r="DE331" s="7"/>
      <c r="DG331" s="7"/>
      <c r="DI331" s="7"/>
      <c r="DK331" s="7"/>
      <c r="DL331" s="7"/>
      <c r="DM331" s="7"/>
      <c r="DN331" s="7"/>
      <c r="DP331" s="7"/>
      <c r="DR331" s="7"/>
      <c r="DT331" s="7"/>
      <c r="DV331" s="7"/>
      <c r="DX331" s="7"/>
      <c r="DY331" s="7"/>
      <c r="EA331" s="7"/>
      <c r="EC331" s="7"/>
      <c r="EE331" s="7"/>
      <c r="EG331" s="7"/>
      <c r="EI331" s="7"/>
      <c r="EK331" s="7"/>
      <c r="EM331" s="7"/>
      <c r="EO331" s="7"/>
      <c r="EQ331" s="7"/>
      <c r="ES331" s="7"/>
      <c r="EU331" s="7"/>
      <c r="EY331" s="7"/>
      <c r="FA331" s="7"/>
      <c r="FB331" s="7"/>
      <c r="FD331" s="7"/>
      <c r="FE331" s="7"/>
      <c r="FG331" s="7"/>
      <c r="FI331" s="7"/>
      <c r="FJ331" s="7"/>
      <c r="FL331" s="7"/>
      <c r="FN331" s="7"/>
      <c r="FP331" s="7"/>
      <c r="FR331" s="7"/>
      <c r="FT331" s="7"/>
      <c r="FV331" s="7"/>
      <c r="FX331" s="7"/>
      <c r="FZ331" s="7"/>
      <c r="GB331" s="7"/>
    </row>
    <row r="332" spans="5:184" s="166" customFormat="1" x14ac:dyDescent="0.2">
      <c r="E332" s="7"/>
      <c r="G332" s="7"/>
      <c r="I332" s="7"/>
      <c r="K332" s="7"/>
      <c r="M332" s="7"/>
      <c r="N332" s="7"/>
      <c r="P332" s="7"/>
      <c r="R332" s="7"/>
      <c r="T332" s="7"/>
      <c r="V332" s="7"/>
      <c r="X332" s="7"/>
      <c r="Z332" s="7"/>
      <c r="AB332" s="7"/>
      <c r="AD332" s="7"/>
      <c r="AF332" s="7"/>
      <c r="AH332" s="7"/>
      <c r="AJ332" s="7"/>
      <c r="AL332" s="7"/>
      <c r="AN332" s="7"/>
      <c r="AO332" s="7"/>
      <c r="AQ332" s="7"/>
      <c r="AR332" s="7"/>
      <c r="AS332" s="7"/>
      <c r="AT332" s="7"/>
      <c r="AU332" s="7"/>
      <c r="AV332" s="7"/>
      <c r="AW332" s="7"/>
      <c r="AX332" s="7"/>
      <c r="AZ332" s="7"/>
      <c r="BB332" s="7"/>
      <c r="BC332" s="7"/>
      <c r="BD332" s="7"/>
      <c r="BF332" s="7"/>
      <c r="BH332" s="7"/>
      <c r="BJ332" s="7"/>
      <c r="BL332" s="7"/>
      <c r="BN332" s="7"/>
      <c r="BP332" s="7"/>
      <c r="BR332" s="7"/>
      <c r="BT332" s="7"/>
      <c r="BV332" s="7"/>
      <c r="BX332" s="7"/>
      <c r="BZ332" s="7"/>
      <c r="CB332" s="7"/>
      <c r="CD332" s="7"/>
      <c r="CF332" s="7"/>
      <c r="CH332" s="7"/>
      <c r="CJ332" s="7"/>
      <c r="CL332" s="7"/>
      <c r="CM332" s="7"/>
      <c r="CO332" s="7"/>
      <c r="CQ332" s="7"/>
      <c r="CS332" s="7"/>
      <c r="CU332" s="7"/>
      <c r="CW332" s="7"/>
      <c r="CY332" s="7"/>
      <c r="DA332" s="7"/>
      <c r="DC332" s="7"/>
      <c r="DE332" s="7"/>
      <c r="DG332" s="7"/>
      <c r="DI332" s="7"/>
      <c r="DK332" s="7"/>
      <c r="DL332" s="7"/>
      <c r="DM332" s="7"/>
      <c r="DN332" s="7"/>
      <c r="DP332" s="7"/>
      <c r="DR332" s="7"/>
      <c r="DT332" s="7"/>
      <c r="DV332" s="7"/>
      <c r="DX332" s="7"/>
      <c r="DY332" s="7"/>
      <c r="EA332" s="7"/>
      <c r="EC332" s="7"/>
      <c r="EE332" s="7"/>
      <c r="EG332" s="7"/>
      <c r="EI332" s="7"/>
      <c r="EK332" s="7"/>
      <c r="EM332" s="7"/>
      <c r="EO332" s="7"/>
      <c r="EQ332" s="7"/>
      <c r="ES332" s="7"/>
      <c r="EU332" s="7"/>
      <c r="EY332" s="7"/>
      <c r="FA332" s="7"/>
      <c r="FB332" s="7"/>
      <c r="FD332" s="7"/>
      <c r="FE332" s="7"/>
      <c r="FG332" s="7"/>
      <c r="FI332" s="7"/>
      <c r="FJ332" s="7"/>
      <c r="FL332" s="7"/>
      <c r="FN332" s="7"/>
      <c r="FP332" s="7"/>
      <c r="FR332" s="7"/>
      <c r="FT332" s="7"/>
      <c r="FV332" s="7"/>
      <c r="FX332" s="7"/>
      <c r="FZ332" s="7"/>
      <c r="GB332" s="7"/>
    </row>
    <row r="333" spans="5:184" s="166" customFormat="1" x14ac:dyDescent="0.2">
      <c r="E333" s="7"/>
      <c r="G333" s="7"/>
      <c r="I333" s="7"/>
      <c r="K333" s="7"/>
      <c r="M333" s="7"/>
      <c r="N333" s="7"/>
      <c r="P333" s="7"/>
      <c r="R333" s="7"/>
      <c r="T333" s="7"/>
      <c r="V333" s="7"/>
      <c r="X333" s="7"/>
      <c r="Z333" s="7"/>
      <c r="AB333" s="7"/>
      <c r="AD333" s="7"/>
      <c r="AF333" s="7"/>
      <c r="AH333" s="7"/>
      <c r="AJ333" s="7"/>
      <c r="AL333" s="7"/>
      <c r="AN333" s="7"/>
      <c r="AO333" s="7"/>
      <c r="AQ333" s="7"/>
      <c r="AR333" s="7"/>
      <c r="AS333" s="7"/>
      <c r="AT333" s="7"/>
      <c r="AU333" s="7"/>
      <c r="AV333" s="7"/>
      <c r="AW333" s="7"/>
      <c r="AX333" s="7"/>
      <c r="AZ333" s="7"/>
      <c r="BB333" s="7"/>
      <c r="BC333" s="7"/>
      <c r="BD333" s="7"/>
      <c r="BF333" s="7"/>
      <c r="BH333" s="7"/>
      <c r="BJ333" s="7"/>
      <c r="BL333" s="7"/>
      <c r="BN333" s="7"/>
      <c r="BP333" s="7"/>
      <c r="BR333" s="7"/>
      <c r="BT333" s="7"/>
      <c r="BV333" s="7"/>
      <c r="BX333" s="7"/>
      <c r="BZ333" s="7"/>
      <c r="CB333" s="7"/>
      <c r="CD333" s="7"/>
      <c r="CF333" s="7"/>
      <c r="CH333" s="7"/>
      <c r="CJ333" s="7"/>
      <c r="CL333" s="7"/>
      <c r="CM333" s="7"/>
      <c r="CO333" s="7"/>
      <c r="CQ333" s="7"/>
      <c r="CS333" s="7"/>
      <c r="CU333" s="7"/>
      <c r="CW333" s="7"/>
      <c r="CY333" s="7"/>
      <c r="DA333" s="7"/>
      <c r="DC333" s="7"/>
      <c r="DE333" s="7"/>
      <c r="DG333" s="7"/>
      <c r="DI333" s="7"/>
      <c r="DK333" s="7"/>
      <c r="DL333" s="7"/>
      <c r="DM333" s="7"/>
      <c r="DN333" s="7"/>
      <c r="DP333" s="7"/>
      <c r="DR333" s="7"/>
      <c r="DT333" s="7"/>
      <c r="DV333" s="7"/>
      <c r="DX333" s="7"/>
      <c r="DY333" s="7"/>
      <c r="EA333" s="7"/>
      <c r="EC333" s="7"/>
      <c r="EE333" s="7"/>
      <c r="EG333" s="7"/>
      <c r="EI333" s="7"/>
      <c r="EK333" s="7"/>
      <c r="EM333" s="7"/>
      <c r="EO333" s="7"/>
      <c r="EQ333" s="7"/>
      <c r="ES333" s="7"/>
      <c r="EU333" s="7"/>
      <c r="EY333" s="7"/>
      <c r="FA333" s="7"/>
      <c r="FB333" s="7"/>
      <c r="FD333" s="7"/>
      <c r="FE333" s="7"/>
      <c r="FG333" s="7"/>
      <c r="FI333" s="7"/>
      <c r="FJ333" s="7"/>
      <c r="FL333" s="7"/>
      <c r="FN333" s="7"/>
      <c r="FP333" s="7"/>
      <c r="FR333" s="7"/>
      <c r="FT333" s="7"/>
      <c r="FV333" s="7"/>
      <c r="FX333" s="7"/>
      <c r="FZ333" s="7"/>
      <c r="GB333" s="7"/>
    </row>
    <row r="334" spans="5:184" s="166" customFormat="1" x14ac:dyDescent="0.2">
      <c r="E334" s="7"/>
      <c r="G334" s="7"/>
      <c r="I334" s="7"/>
      <c r="K334" s="7"/>
      <c r="M334" s="7"/>
      <c r="N334" s="7"/>
      <c r="P334" s="7"/>
      <c r="R334" s="7"/>
      <c r="T334" s="7"/>
      <c r="V334" s="7"/>
      <c r="X334" s="7"/>
      <c r="Z334" s="7"/>
      <c r="AB334" s="7"/>
      <c r="AD334" s="7"/>
      <c r="AF334" s="7"/>
      <c r="AH334" s="7"/>
      <c r="AJ334" s="7"/>
      <c r="AL334" s="7"/>
      <c r="AN334" s="7"/>
      <c r="AO334" s="7"/>
      <c r="AQ334" s="7"/>
      <c r="AR334" s="7"/>
      <c r="AS334" s="7"/>
      <c r="AT334" s="7"/>
      <c r="AU334" s="7"/>
      <c r="AV334" s="7"/>
      <c r="AW334" s="7"/>
      <c r="AX334" s="7"/>
      <c r="AZ334" s="7"/>
      <c r="BB334" s="7"/>
      <c r="BC334" s="7"/>
      <c r="BD334" s="7"/>
      <c r="BF334" s="7"/>
      <c r="BH334" s="7"/>
      <c r="BJ334" s="7"/>
      <c r="BL334" s="7"/>
      <c r="BN334" s="7"/>
      <c r="BP334" s="7"/>
      <c r="BR334" s="7"/>
      <c r="BT334" s="7"/>
      <c r="BV334" s="7"/>
      <c r="BX334" s="7"/>
      <c r="BZ334" s="7"/>
      <c r="CB334" s="7"/>
      <c r="CD334" s="7"/>
      <c r="CF334" s="7"/>
      <c r="CH334" s="7"/>
      <c r="CJ334" s="7"/>
      <c r="CL334" s="7"/>
      <c r="CM334" s="7"/>
      <c r="CO334" s="7"/>
      <c r="CQ334" s="7"/>
      <c r="CS334" s="7"/>
      <c r="CU334" s="7"/>
      <c r="CW334" s="7"/>
      <c r="CY334" s="7"/>
      <c r="DA334" s="7"/>
      <c r="DC334" s="7"/>
      <c r="DE334" s="7"/>
      <c r="DG334" s="7"/>
      <c r="DI334" s="7"/>
      <c r="DK334" s="7"/>
      <c r="DL334" s="7"/>
      <c r="DM334" s="7"/>
      <c r="DN334" s="7"/>
      <c r="DP334" s="7"/>
      <c r="DR334" s="7"/>
      <c r="DT334" s="7"/>
      <c r="DV334" s="7"/>
      <c r="DX334" s="7"/>
      <c r="DY334" s="7"/>
      <c r="EA334" s="7"/>
      <c r="EC334" s="7"/>
      <c r="EE334" s="7"/>
      <c r="EG334" s="7"/>
      <c r="EI334" s="7"/>
      <c r="EK334" s="7"/>
      <c r="EM334" s="7"/>
      <c r="EO334" s="7"/>
      <c r="EQ334" s="7"/>
      <c r="ES334" s="7"/>
      <c r="EU334" s="7"/>
      <c r="EY334" s="7"/>
      <c r="FA334" s="7"/>
      <c r="FB334" s="7"/>
      <c r="FD334" s="7"/>
      <c r="FE334" s="7"/>
      <c r="FG334" s="7"/>
      <c r="FI334" s="7"/>
      <c r="FJ334" s="7"/>
      <c r="FL334" s="7"/>
      <c r="FN334" s="7"/>
      <c r="FP334" s="7"/>
      <c r="FR334" s="7"/>
      <c r="FT334" s="7"/>
      <c r="FV334" s="7"/>
      <c r="FX334" s="7"/>
      <c r="FZ334" s="7"/>
      <c r="GB334" s="7"/>
    </row>
    <row r="335" spans="5:184" s="166" customFormat="1" x14ac:dyDescent="0.2">
      <c r="E335" s="7"/>
      <c r="G335" s="7"/>
      <c r="I335" s="7"/>
      <c r="K335" s="7"/>
      <c r="M335" s="7"/>
      <c r="N335" s="7"/>
      <c r="P335" s="7"/>
      <c r="R335" s="7"/>
      <c r="T335" s="7"/>
      <c r="V335" s="7"/>
      <c r="X335" s="7"/>
      <c r="Z335" s="7"/>
      <c r="AB335" s="7"/>
      <c r="AD335" s="7"/>
      <c r="AF335" s="7"/>
      <c r="AH335" s="7"/>
      <c r="AJ335" s="7"/>
      <c r="AL335" s="7"/>
      <c r="AN335" s="7"/>
      <c r="AO335" s="7"/>
      <c r="AQ335" s="7"/>
      <c r="AR335" s="7"/>
      <c r="AS335" s="7"/>
      <c r="AT335" s="7"/>
      <c r="AU335" s="7"/>
      <c r="AV335" s="7"/>
      <c r="AW335" s="7"/>
      <c r="AX335" s="7"/>
      <c r="AZ335" s="7"/>
      <c r="BB335" s="7"/>
      <c r="BC335" s="7"/>
      <c r="BD335" s="7"/>
      <c r="BF335" s="7"/>
      <c r="BH335" s="7"/>
      <c r="BJ335" s="7"/>
      <c r="BL335" s="7"/>
      <c r="BN335" s="7"/>
      <c r="BP335" s="7"/>
      <c r="BR335" s="7"/>
      <c r="BT335" s="7"/>
      <c r="BV335" s="7"/>
      <c r="BX335" s="7"/>
      <c r="BZ335" s="7"/>
      <c r="CB335" s="7"/>
      <c r="CD335" s="7"/>
      <c r="CF335" s="7"/>
      <c r="CH335" s="7"/>
      <c r="CJ335" s="7"/>
      <c r="CL335" s="7"/>
      <c r="CM335" s="7"/>
      <c r="CO335" s="7"/>
      <c r="CQ335" s="7"/>
      <c r="CS335" s="7"/>
      <c r="CU335" s="7"/>
      <c r="CW335" s="7"/>
      <c r="CY335" s="7"/>
      <c r="DA335" s="7"/>
      <c r="DC335" s="7"/>
      <c r="DE335" s="7"/>
      <c r="DG335" s="7"/>
      <c r="DI335" s="7"/>
      <c r="DK335" s="7"/>
      <c r="DL335" s="7"/>
      <c r="DM335" s="7"/>
      <c r="DN335" s="7"/>
      <c r="DP335" s="7"/>
      <c r="DR335" s="7"/>
      <c r="DT335" s="7"/>
      <c r="DV335" s="7"/>
      <c r="DX335" s="7"/>
      <c r="DY335" s="7"/>
      <c r="EA335" s="7"/>
      <c r="EC335" s="7"/>
      <c r="EE335" s="7"/>
      <c r="EG335" s="7"/>
      <c r="EI335" s="7"/>
      <c r="EK335" s="7"/>
      <c r="EM335" s="7"/>
      <c r="EO335" s="7"/>
      <c r="EQ335" s="7"/>
      <c r="ES335" s="7"/>
      <c r="EU335" s="7"/>
      <c r="EY335" s="7"/>
      <c r="FA335" s="7"/>
      <c r="FB335" s="7"/>
      <c r="FD335" s="7"/>
      <c r="FE335" s="7"/>
      <c r="FG335" s="7"/>
      <c r="FI335" s="7"/>
      <c r="FJ335" s="7"/>
      <c r="FL335" s="7"/>
      <c r="FN335" s="7"/>
      <c r="FP335" s="7"/>
      <c r="FR335" s="7"/>
      <c r="FT335" s="7"/>
      <c r="FV335" s="7"/>
      <c r="FX335" s="7"/>
      <c r="FZ335" s="7"/>
      <c r="GB335" s="7"/>
    </row>
    <row r="336" spans="5:184" s="166" customFormat="1" x14ac:dyDescent="0.2">
      <c r="E336" s="7"/>
      <c r="G336" s="7"/>
      <c r="I336" s="7"/>
      <c r="K336" s="7"/>
      <c r="M336" s="7"/>
      <c r="N336" s="7"/>
      <c r="P336" s="7"/>
      <c r="R336" s="7"/>
      <c r="T336" s="7"/>
      <c r="V336" s="7"/>
      <c r="X336" s="7"/>
      <c r="Z336" s="7"/>
      <c r="AB336" s="7"/>
      <c r="AD336" s="7"/>
      <c r="AF336" s="7"/>
      <c r="AH336" s="7"/>
      <c r="AJ336" s="7"/>
      <c r="AL336" s="7"/>
      <c r="AN336" s="7"/>
      <c r="AO336" s="7"/>
      <c r="AQ336" s="7"/>
      <c r="AR336" s="7"/>
      <c r="AS336" s="7"/>
      <c r="AT336" s="7"/>
      <c r="AU336" s="7"/>
      <c r="AV336" s="7"/>
      <c r="AW336" s="7"/>
      <c r="AX336" s="7"/>
      <c r="AZ336" s="7"/>
      <c r="BB336" s="7"/>
      <c r="BC336" s="7"/>
      <c r="BD336" s="7"/>
      <c r="BF336" s="7"/>
      <c r="BH336" s="7"/>
      <c r="BJ336" s="7"/>
      <c r="BL336" s="7"/>
      <c r="BN336" s="7"/>
      <c r="BP336" s="7"/>
      <c r="BR336" s="7"/>
      <c r="BT336" s="7"/>
      <c r="BV336" s="7"/>
      <c r="BX336" s="7"/>
      <c r="BZ336" s="7"/>
      <c r="CB336" s="7"/>
      <c r="CD336" s="7"/>
      <c r="CF336" s="7"/>
      <c r="CH336" s="7"/>
      <c r="CJ336" s="7"/>
      <c r="CL336" s="7"/>
      <c r="CM336" s="7"/>
      <c r="CO336" s="7"/>
      <c r="CQ336" s="7"/>
      <c r="CS336" s="7"/>
      <c r="CU336" s="7"/>
      <c r="CW336" s="7"/>
      <c r="CY336" s="7"/>
      <c r="DA336" s="7"/>
      <c r="DC336" s="7"/>
      <c r="DE336" s="7"/>
      <c r="DG336" s="7"/>
      <c r="DI336" s="7"/>
      <c r="DK336" s="7"/>
      <c r="DL336" s="7"/>
      <c r="DM336" s="7"/>
      <c r="DN336" s="7"/>
      <c r="DP336" s="7"/>
      <c r="DR336" s="7"/>
      <c r="DT336" s="7"/>
      <c r="DV336" s="7"/>
      <c r="DX336" s="7"/>
      <c r="DY336" s="7"/>
      <c r="EA336" s="7"/>
      <c r="EC336" s="7"/>
      <c r="EE336" s="7"/>
      <c r="EG336" s="7"/>
      <c r="EI336" s="7"/>
      <c r="EK336" s="7"/>
      <c r="EM336" s="7"/>
      <c r="EO336" s="7"/>
      <c r="EQ336" s="7"/>
      <c r="ES336" s="7"/>
      <c r="EU336" s="7"/>
      <c r="EY336" s="7"/>
      <c r="FA336" s="7"/>
      <c r="FB336" s="7"/>
      <c r="FD336" s="7"/>
      <c r="FE336" s="7"/>
      <c r="FG336" s="7"/>
      <c r="FI336" s="7"/>
      <c r="FJ336" s="7"/>
      <c r="FL336" s="7"/>
      <c r="FN336" s="7"/>
      <c r="FP336" s="7"/>
      <c r="FR336" s="7"/>
      <c r="FT336" s="7"/>
      <c r="FV336" s="7"/>
      <c r="FX336" s="7"/>
      <c r="FZ336" s="7"/>
      <c r="GB336" s="7"/>
    </row>
    <row r="337" spans="5:184" s="166" customFormat="1" x14ac:dyDescent="0.2">
      <c r="E337" s="7"/>
      <c r="G337" s="7"/>
      <c r="I337" s="7"/>
      <c r="K337" s="7"/>
      <c r="M337" s="7"/>
      <c r="N337" s="7"/>
      <c r="P337" s="7"/>
      <c r="R337" s="7"/>
      <c r="T337" s="7"/>
      <c r="V337" s="7"/>
      <c r="X337" s="7"/>
      <c r="Z337" s="7"/>
      <c r="AB337" s="7"/>
      <c r="AD337" s="7"/>
      <c r="AF337" s="7"/>
      <c r="AH337" s="7"/>
      <c r="AJ337" s="7"/>
      <c r="AL337" s="7"/>
      <c r="AN337" s="7"/>
      <c r="AO337" s="7"/>
      <c r="AQ337" s="7"/>
      <c r="AR337" s="7"/>
      <c r="AS337" s="7"/>
      <c r="AT337" s="7"/>
      <c r="AU337" s="7"/>
      <c r="AV337" s="7"/>
      <c r="AW337" s="7"/>
      <c r="AX337" s="7"/>
      <c r="AZ337" s="7"/>
      <c r="BB337" s="7"/>
      <c r="BC337" s="7"/>
      <c r="BD337" s="7"/>
      <c r="BF337" s="7"/>
      <c r="BH337" s="7"/>
      <c r="BJ337" s="7"/>
      <c r="BL337" s="7"/>
      <c r="BN337" s="7"/>
      <c r="BP337" s="7"/>
      <c r="BR337" s="7"/>
      <c r="BT337" s="7"/>
      <c r="BV337" s="7"/>
      <c r="BX337" s="7"/>
      <c r="BZ337" s="7"/>
      <c r="CB337" s="7"/>
      <c r="CD337" s="7"/>
      <c r="CF337" s="7"/>
      <c r="CH337" s="7"/>
      <c r="CJ337" s="7"/>
      <c r="CL337" s="7"/>
      <c r="CM337" s="7"/>
      <c r="CO337" s="7"/>
      <c r="CQ337" s="7"/>
      <c r="CS337" s="7"/>
      <c r="CU337" s="7"/>
      <c r="CW337" s="7"/>
      <c r="CY337" s="7"/>
      <c r="DA337" s="7"/>
      <c r="DC337" s="7"/>
      <c r="DE337" s="7"/>
      <c r="DG337" s="7"/>
      <c r="DI337" s="7"/>
      <c r="DK337" s="7"/>
      <c r="DL337" s="7"/>
      <c r="DM337" s="7"/>
      <c r="DN337" s="7"/>
      <c r="DP337" s="7"/>
      <c r="DR337" s="7"/>
      <c r="DT337" s="7"/>
      <c r="DV337" s="7"/>
      <c r="DX337" s="7"/>
      <c r="DY337" s="7"/>
      <c r="EA337" s="7"/>
      <c r="EC337" s="7"/>
      <c r="EE337" s="7"/>
      <c r="EG337" s="7"/>
      <c r="EI337" s="7"/>
      <c r="EK337" s="7"/>
      <c r="EM337" s="7"/>
      <c r="EO337" s="7"/>
      <c r="EQ337" s="7"/>
      <c r="ES337" s="7"/>
      <c r="EU337" s="7"/>
      <c r="EY337" s="7"/>
      <c r="FA337" s="7"/>
      <c r="FB337" s="7"/>
      <c r="FD337" s="7"/>
      <c r="FE337" s="7"/>
      <c r="FG337" s="7"/>
      <c r="FI337" s="7"/>
      <c r="FJ337" s="7"/>
      <c r="FL337" s="7"/>
      <c r="FN337" s="7"/>
      <c r="FP337" s="7"/>
      <c r="FR337" s="7"/>
      <c r="FT337" s="7"/>
      <c r="FV337" s="7"/>
      <c r="FX337" s="7"/>
      <c r="FZ337" s="7"/>
      <c r="GB337" s="7"/>
    </row>
    <row r="338" spans="5:184" s="166" customFormat="1" x14ac:dyDescent="0.2">
      <c r="E338" s="7"/>
      <c r="G338" s="7"/>
      <c r="I338" s="7"/>
      <c r="K338" s="7"/>
      <c r="M338" s="7"/>
      <c r="N338" s="7"/>
      <c r="P338" s="7"/>
      <c r="R338" s="7"/>
      <c r="T338" s="7"/>
      <c r="V338" s="7"/>
      <c r="X338" s="7"/>
      <c r="Z338" s="7"/>
      <c r="AB338" s="7"/>
      <c r="AD338" s="7"/>
      <c r="AF338" s="7"/>
      <c r="AH338" s="7"/>
      <c r="AJ338" s="7"/>
      <c r="AL338" s="7"/>
      <c r="AN338" s="7"/>
      <c r="AO338" s="7"/>
      <c r="AQ338" s="7"/>
      <c r="AR338" s="7"/>
      <c r="AS338" s="7"/>
      <c r="AT338" s="7"/>
      <c r="AU338" s="7"/>
      <c r="AV338" s="7"/>
      <c r="AW338" s="7"/>
      <c r="AX338" s="7"/>
      <c r="AZ338" s="7"/>
      <c r="BB338" s="7"/>
      <c r="BC338" s="7"/>
      <c r="BD338" s="7"/>
      <c r="BF338" s="7"/>
      <c r="BH338" s="7"/>
      <c r="BJ338" s="7"/>
      <c r="BL338" s="7"/>
      <c r="BN338" s="7"/>
      <c r="BP338" s="7"/>
      <c r="BR338" s="7"/>
      <c r="BT338" s="7"/>
      <c r="BV338" s="7"/>
      <c r="BX338" s="7"/>
      <c r="BZ338" s="7"/>
      <c r="CB338" s="7"/>
      <c r="CD338" s="7"/>
      <c r="CF338" s="7"/>
      <c r="CH338" s="7"/>
      <c r="CJ338" s="7"/>
      <c r="CL338" s="7"/>
      <c r="CM338" s="7"/>
      <c r="CO338" s="7"/>
      <c r="CQ338" s="7"/>
      <c r="CS338" s="7"/>
      <c r="CU338" s="7"/>
      <c r="CW338" s="7"/>
      <c r="CY338" s="7"/>
      <c r="DA338" s="7"/>
      <c r="DC338" s="7"/>
      <c r="DE338" s="7"/>
      <c r="DG338" s="7"/>
      <c r="DI338" s="7"/>
      <c r="DK338" s="7"/>
      <c r="DL338" s="7"/>
      <c r="DM338" s="7"/>
      <c r="DN338" s="7"/>
      <c r="DP338" s="7"/>
      <c r="DR338" s="7"/>
      <c r="DT338" s="7"/>
      <c r="DV338" s="7"/>
      <c r="DX338" s="7"/>
      <c r="DY338" s="7"/>
      <c r="EA338" s="7"/>
      <c r="EC338" s="7"/>
      <c r="EE338" s="7"/>
      <c r="EG338" s="7"/>
      <c r="EI338" s="7"/>
      <c r="EK338" s="7"/>
      <c r="EM338" s="7"/>
      <c r="EO338" s="7"/>
      <c r="EQ338" s="7"/>
      <c r="ES338" s="7"/>
      <c r="EU338" s="7"/>
      <c r="EY338" s="7"/>
      <c r="FA338" s="7"/>
      <c r="FB338" s="7"/>
      <c r="FD338" s="7"/>
      <c r="FE338" s="7"/>
      <c r="FG338" s="7"/>
      <c r="FI338" s="7"/>
      <c r="FJ338" s="7"/>
      <c r="FL338" s="7"/>
      <c r="FN338" s="7"/>
      <c r="FP338" s="7"/>
      <c r="FR338" s="7"/>
      <c r="FT338" s="7"/>
      <c r="FV338" s="7"/>
      <c r="FX338" s="7"/>
      <c r="FZ338" s="7"/>
      <c r="GB338" s="7"/>
    </row>
    <row r="339" spans="5:184" s="166" customFormat="1" x14ac:dyDescent="0.2">
      <c r="E339" s="7"/>
      <c r="G339" s="7"/>
      <c r="I339" s="7"/>
      <c r="K339" s="7"/>
      <c r="M339" s="7"/>
      <c r="N339" s="7"/>
      <c r="P339" s="7"/>
      <c r="R339" s="7"/>
      <c r="T339" s="7"/>
      <c r="V339" s="7"/>
      <c r="X339" s="7"/>
      <c r="Z339" s="7"/>
      <c r="AB339" s="7"/>
      <c r="AD339" s="7"/>
      <c r="AF339" s="7"/>
      <c r="AH339" s="7"/>
      <c r="AJ339" s="7"/>
      <c r="AL339" s="7"/>
      <c r="AN339" s="7"/>
      <c r="AO339" s="7"/>
      <c r="AQ339" s="7"/>
      <c r="AR339" s="7"/>
      <c r="AS339" s="7"/>
      <c r="AT339" s="7"/>
      <c r="AU339" s="7"/>
      <c r="AV339" s="7"/>
      <c r="AW339" s="7"/>
      <c r="AX339" s="7"/>
      <c r="AZ339" s="7"/>
      <c r="BB339" s="7"/>
      <c r="BC339" s="7"/>
      <c r="BD339" s="7"/>
      <c r="BF339" s="7"/>
      <c r="BH339" s="7"/>
      <c r="BJ339" s="7"/>
      <c r="BL339" s="7"/>
      <c r="BN339" s="7"/>
      <c r="BP339" s="7"/>
      <c r="BR339" s="7"/>
      <c r="BT339" s="7"/>
      <c r="BV339" s="7"/>
      <c r="BX339" s="7"/>
      <c r="BZ339" s="7"/>
      <c r="CB339" s="7"/>
      <c r="CD339" s="7"/>
      <c r="CF339" s="7"/>
      <c r="CH339" s="7"/>
      <c r="CJ339" s="7"/>
      <c r="CL339" s="7"/>
      <c r="CM339" s="7"/>
      <c r="CO339" s="7"/>
      <c r="CQ339" s="7"/>
      <c r="CS339" s="7"/>
      <c r="CU339" s="7"/>
      <c r="CW339" s="7"/>
      <c r="CY339" s="7"/>
      <c r="DA339" s="7"/>
      <c r="DC339" s="7"/>
      <c r="DE339" s="7"/>
      <c r="DG339" s="7"/>
      <c r="DI339" s="7"/>
      <c r="DK339" s="7"/>
      <c r="DL339" s="7"/>
      <c r="DM339" s="7"/>
      <c r="DN339" s="7"/>
      <c r="DP339" s="7"/>
      <c r="DR339" s="7"/>
      <c r="DT339" s="7"/>
      <c r="DV339" s="7"/>
      <c r="DX339" s="7"/>
      <c r="DY339" s="7"/>
      <c r="EA339" s="7"/>
      <c r="EC339" s="7"/>
      <c r="EE339" s="7"/>
      <c r="EG339" s="7"/>
      <c r="EI339" s="7"/>
      <c r="EK339" s="7"/>
      <c r="EM339" s="7"/>
      <c r="EO339" s="7"/>
      <c r="EQ339" s="7"/>
      <c r="ES339" s="7"/>
      <c r="EU339" s="7"/>
      <c r="EY339" s="7"/>
      <c r="FA339" s="7"/>
      <c r="FB339" s="7"/>
      <c r="FD339" s="7"/>
      <c r="FE339" s="7"/>
      <c r="FG339" s="7"/>
      <c r="FI339" s="7"/>
      <c r="FJ339" s="7"/>
      <c r="FL339" s="7"/>
      <c r="FN339" s="7"/>
      <c r="FP339" s="7"/>
      <c r="FR339" s="7"/>
      <c r="FT339" s="7"/>
      <c r="FV339" s="7"/>
      <c r="FX339" s="7"/>
      <c r="FZ339" s="7"/>
      <c r="GB339" s="7"/>
    </row>
    <row r="340" spans="5:184" s="166" customFormat="1" x14ac:dyDescent="0.2">
      <c r="E340" s="7"/>
      <c r="G340" s="7"/>
      <c r="I340" s="7"/>
      <c r="K340" s="7"/>
      <c r="M340" s="7"/>
      <c r="N340" s="7"/>
      <c r="P340" s="7"/>
      <c r="R340" s="7"/>
      <c r="T340" s="7"/>
      <c r="V340" s="7"/>
      <c r="X340" s="7"/>
      <c r="Z340" s="7"/>
      <c r="AB340" s="7"/>
      <c r="AD340" s="7"/>
      <c r="AF340" s="7"/>
      <c r="AH340" s="7"/>
      <c r="AJ340" s="7"/>
      <c r="AL340" s="7"/>
      <c r="AN340" s="7"/>
      <c r="AO340" s="7"/>
      <c r="AQ340" s="7"/>
      <c r="AR340" s="7"/>
      <c r="AS340" s="7"/>
      <c r="AT340" s="7"/>
      <c r="AU340" s="7"/>
      <c r="AV340" s="7"/>
      <c r="AW340" s="7"/>
      <c r="AX340" s="7"/>
      <c r="AZ340" s="7"/>
      <c r="BB340" s="7"/>
      <c r="BC340" s="7"/>
      <c r="BD340" s="7"/>
      <c r="BF340" s="7"/>
      <c r="BH340" s="7"/>
      <c r="BJ340" s="7"/>
      <c r="BL340" s="7"/>
      <c r="BN340" s="7"/>
      <c r="BP340" s="7"/>
      <c r="BR340" s="7"/>
      <c r="BT340" s="7"/>
      <c r="BV340" s="7"/>
      <c r="BX340" s="7"/>
      <c r="BZ340" s="7"/>
      <c r="CB340" s="7"/>
      <c r="CD340" s="7"/>
      <c r="CF340" s="7"/>
      <c r="CH340" s="7"/>
      <c r="CJ340" s="7"/>
      <c r="CL340" s="7"/>
      <c r="CM340" s="7"/>
      <c r="CO340" s="7"/>
      <c r="CQ340" s="7"/>
      <c r="CS340" s="7"/>
      <c r="CU340" s="7"/>
      <c r="CW340" s="7"/>
      <c r="CY340" s="7"/>
      <c r="DA340" s="7"/>
      <c r="DC340" s="7"/>
      <c r="DE340" s="7"/>
      <c r="DG340" s="7"/>
      <c r="DI340" s="7"/>
      <c r="DK340" s="7"/>
      <c r="DL340" s="7"/>
      <c r="DM340" s="7"/>
      <c r="DN340" s="7"/>
      <c r="DP340" s="7"/>
      <c r="DR340" s="7"/>
      <c r="DT340" s="7"/>
      <c r="DV340" s="7"/>
      <c r="DX340" s="7"/>
      <c r="DY340" s="7"/>
      <c r="EA340" s="7"/>
      <c r="EC340" s="7"/>
      <c r="EE340" s="7"/>
      <c r="EG340" s="7"/>
      <c r="EI340" s="7"/>
      <c r="EK340" s="7"/>
      <c r="EM340" s="7"/>
      <c r="EO340" s="7"/>
      <c r="EQ340" s="7"/>
      <c r="ES340" s="7"/>
      <c r="EU340" s="7"/>
      <c r="EY340" s="7"/>
      <c r="FA340" s="7"/>
      <c r="FB340" s="7"/>
      <c r="FD340" s="7"/>
      <c r="FE340" s="7"/>
      <c r="FG340" s="7"/>
      <c r="FI340" s="7"/>
      <c r="FJ340" s="7"/>
      <c r="FL340" s="7"/>
      <c r="FN340" s="7"/>
      <c r="FP340" s="7"/>
      <c r="FR340" s="7"/>
      <c r="FT340" s="7"/>
      <c r="FV340" s="7"/>
      <c r="FX340" s="7"/>
      <c r="FZ340" s="7"/>
      <c r="GB340" s="7"/>
    </row>
    <row r="341" spans="5:184" s="166" customFormat="1" x14ac:dyDescent="0.2">
      <c r="E341" s="7"/>
      <c r="G341" s="7"/>
      <c r="I341" s="7"/>
      <c r="K341" s="7"/>
      <c r="M341" s="7"/>
      <c r="N341" s="7"/>
      <c r="P341" s="7"/>
      <c r="R341" s="7"/>
      <c r="T341" s="7"/>
      <c r="V341" s="7"/>
      <c r="X341" s="7"/>
      <c r="Z341" s="7"/>
      <c r="AB341" s="7"/>
      <c r="AD341" s="7"/>
      <c r="AF341" s="7"/>
      <c r="AH341" s="7"/>
      <c r="AJ341" s="7"/>
      <c r="AL341" s="7"/>
      <c r="AN341" s="7"/>
      <c r="AO341" s="7"/>
      <c r="AQ341" s="7"/>
      <c r="AR341" s="7"/>
      <c r="AS341" s="7"/>
      <c r="AT341" s="7"/>
      <c r="AU341" s="7"/>
      <c r="AV341" s="7"/>
      <c r="AW341" s="7"/>
      <c r="AX341" s="7"/>
      <c r="AZ341" s="7"/>
      <c r="BB341" s="7"/>
      <c r="BC341" s="7"/>
      <c r="BD341" s="7"/>
      <c r="BF341" s="7"/>
      <c r="BH341" s="7"/>
      <c r="BJ341" s="7"/>
      <c r="BL341" s="7"/>
      <c r="BN341" s="7"/>
      <c r="BP341" s="7"/>
      <c r="BR341" s="7"/>
      <c r="BT341" s="7"/>
      <c r="BV341" s="7"/>
      <c r="BX341" s="7"/>
      <c r="BZ341" s="7"/>
      <c r="CB341" s="7"/>
      <c r="CD341" s="7"/>
      <c r="CF341" s="7"/>
      <c r="CH341" s="7"/>
      <c r="CJ341" s="7"/>
      <c r="CL341" s="7"/>
      <c r="CM341" s="7"/>
      <c r="CO341" s="7"/>
      <c r="CQ341" s="7"/>
      <c r="CS341" s="7"/>
      <c r="CU341" s="7"/>
      <c r="CW341" s="7"/>
      <c r="CY341" s="7"/>
      <c r="DA341" s="7"/>
      <c r="DC341" s="7"/>
      <c r="DE341" s="7"/>
      <c r="DG341" s="7"/>
      <c r="DI341" s="7"/>
      <c r="DK341" s="7"/>
      <c r="DL341" s="7"/>
      <c r="DM341" s="7"/>
      <c r="DN341" s="7"/>
      <c r="DP341" s="7"/>
      <c r="DR341" s="7"/>
      <c r="DT341" s="7"/>
      <c r="DV341" s="7"/>
      <c r="DX341" s="7"/>
      <c r="DY341" s="7"/>
      <c r="EA341" s="7"/>
      <c r="EC341" s="7"/>
      <c r="EE341" s="7"/>
      <c r="EG341" s="7"/>
      <c r="EI341" s="7"/>
      <c r="EK341" s="7"/>
      <c r="EM341" s="7"/>
      <c r="EO341" s="7"/>
      <c r="EQ341" s="7"/>
      <c r="ES341" s="7"/>
      <c r="EU341" s="7"/>
      <c r="EY341" s="7"/>
      <c r="FA341" s="7"/>
      <c r="FB341" s="7"/>
      <c r="FD341" s="7"/>
      <c r="FE341" s="7"/>
      <c r="FG341" s="7"/>
      <c r="FI341" s="7"/>
      <c r="FJ341" s="7"/>
      <c r="FL341" s="7"/>
      <c r="FN341" s="7"/>
      <c r="FP341" s="7"/>
      <c r="FR341" s="7"/>
      <c r="FT341" s="7"/>
      <c r="FV341" s="7"/>
      <c r="FX341" s="7"/>
      <c r="FZ341" s="7"/>
      <c r="GB341" s="7"/>
    </row>
    <row r="342" spans="5:184" s="166" customFormat="1" x14ac:dyDescent="0.2">
      <c r="E342" s="7"/>
      <c r="G342" s="7"/>
      <c r="I342" s="7"/>
      <c r="K342" s="7"/>
      <c r="M342" s="7"/>
      <c r="N342" s="7"/>
      <c r="P342" s="7"/>
      <c r="R342" s="7"/>
      <c r="T342" s="7"/>
      <c r="V342" s="7"/>
      <c r="X342" s="7"/>
      <c r="Z342" s="7"/>
      <c r="AB342" s="7"/>
      <c r="AD342" s="7"/>
      <c r="AF342" s="7"/>
      <c r="AH342" s="7"/>
      <c r="AJ342" s="7"/>
      <c r="AL342" s="7"/>
      <c r="AN342" s="7"/>
      <c r="AO342" s="7"/>
      <c r="AQ342" s="7"/>
      <c r="AR342" s="7"/>
      <c r="AS342" s="7"/>
      <c r="AT342" s="7"/>
      <c r="AU342" s="7"/>
      <c r="AV342" s="7"/>
      <c r="AW342" s="7"/>
      <c r="AX342" s="7"/>
      <c r="AZ342" s="7"/>
      <c r="BB342" s="7"/>
      <c r="BC342" s="7"/>
      <c r="BD342" s="7"/>
      <c r="BF342" s="7"/>
      <c r="BH342" s="7"/>
      <c r="BJ342" s="7"/>
      <c r="BL342" s="7"/>
      <c r="BN342" s="7"/>
      <c r="BP342" s="7"/>
      <c r="BR342" s="7"/>
      <c r="BT342" s="7"/>
      <c r="BV342" s="7"/>
      <c r="BX342" s="7"/>
      <c r="BZ342" s="7"/>
      <c r="CB342" s="7"/>
      <c r="CD342" s="7"/>
      <c r="CF342" s="7"/>
      <c r="CH342" s="7"/>
      <c r="CJ342" s="7"/>
      <c r="CL342" s="7"/>
      <c r="CM342" s="7"/>
      <c r="CO342" s="7"/>
      <c r="CQ342" s="7"/>
      <c r="CS342" s="7"/>
      <c r="CU342" s="7"/>
      <c r="CW342" s="7"/>
      <c r="CY342" s="7"/>
      <c r="DA342" s="7"/>
      <c r="DC342" s="7"/>
      <c r="DE342" s="7"/>
      <c r="DG342" s="7"/>
      <c r="DI342" s="7"/>
      <c r="DK342" s="7"/>
      <c r="DL342" s="7"/>
      <c r="DM342" s="7"/>
      <c r="DN342" s="7"/>
      <c r="DP342" s="7"/>
      <c r="DR342" s="7"/>
      <c r="DT342" s="7"/>
      <c r="DV342" s="7"/>
      <c r="DX342" s="7"/>
      <c r="DY342" s="7"/>
      <c r="EA342" s="7"/>
      <c r="EC342" s="7"/>
      <c r="EE342" s="7"/>
      <c r="EG342" s="7"/>
      <c r="EI342" s="7"/>
      <c r="EK342" s="7"/>
      <c r="EM342" s="7"/>
      <c r="EO342" s="7"/>
      <c r="EQ342" s="7"/>
      <c r="ES342" s="7"/>
      <c r="EU342" s="7"/>
      <c r="EY342" s="7"/>
      <c r="FA342" s="7"/>
      <c r="FB342" s="7"/>
      <c r="FD342" s="7"/>
      <c r="FE342" s="7"/>
      <c r="FG342" s="7"/>
      <c r="FI342" s="7"/>
      <c r="FJ342" s="7"/>
      <c r="FL342" s="7"/>
      <c r="FN342" s="7"/>
      <c r="FP342" s="7"/>
      <c r="FR342" s="7"/>
      <c r="FT342" s="7"/>
      <c r="FV342" s="7"/>
      <c r="FX342" s="7"/>
      <c r="FZ342" s="7"/>
      <c r="GB342" s="7"/>
    </row>
    <row r="343" spans="5:184" s="166" customFormat="1" x14ac:dyDescent="0.2">
      <c r="E343" s="7"/>
      <c r="G343" s="7"/>
      <c r="I343" s="7"/>
      <c r="K343" s="7"/>
      <c r="M343" s="7"/>
      <c r="N343" s="7"/>
      <c r="P343" s="7"/>
      <c r="R343" s="7"/>
      <c r="T343" s="7"/>
      <c r="V343" s="7"/>
      <c r="X343" s="7"/>
      <c r="Z343" s="7"/>
      <c r="AB343" s="7"/>
      <c r="AD343" s="7"/>
      <c r="AF343" s="7"/>
      <c r="AH343" s="7"/>
      <c r="AJ343" s="7"/>
      <c r="AL343" s="7"/>
      <c r="AN343" s="7"/>
      <c r="AO343" s="7"/>
      <c r="AQ343" s="7"/>
      <c r="AR343" s="7"/>
      <c r="AS343" s="7"/>
      <c r="AT343" s="7"/>
      <c r="AU343" s="7"/>
      <c r="AV343" s="7"/>
      <c r="AW343" s="7"/>
      <c r="AX343" s="7"/>
      <c r="AZ343" s="7"/>
      <c r="BB343" s="7"/>
      <c r="BC343" s="7"/>
      <c r="BD343" s="7"/>
      <c r="BF343" s="7"/>
      <c r="BH343" s="7"/>
      <c r="BJ343" s="7"/>
      <c r="BL343" s="7"/>
      <c r="BN343" s="7"/>
      <c r="BP343" s="7"/>
      <c r="BR343" s="7"/>
      <c r="BT343" s="7"/>
      <c r="BV343" s="7"/>
      <c r="BX343" s="7"/>
      <c r="BZ343" s="7"/>
      <c r="CB343" s="7"/>
      <c r="CD343" s="7"/>
      <c r="CF343" s="7"/>
      <c r="CH343" s="7"/>
      <c r="CJ343" s="7"/>
      <c r="CL343" s="7"/>
      <c r="CM343" s="7"/>
      <c r="CO343" s="7"/>
      <c r="CQ343" s="7"/>
      <c r="CS343" s="7"/>
      <c r="CU343" s="7"/>
      <c r="CW343" s="7"/>
      <c r="CY343" s="7"/>
      <c r="DA343" s="7"/>
      <c r="DC343" s="7"/>
      <c r="DE343" s="7"/>
      <c r="DG343" s="7"/>
      <c r="DI343" s="7"/>
      <c r="DK343" s="7"/>
      <c r="DL343" s="7"/>
      <c r="DM343" s="7"/>
      <c r="DN343" s="7"/>
      <c r="DP343" s="7"/>
      <c r="DR343" s="7"/>
      <c r="DT343" s="7"/>
      <c r="DV343" s="7"/>
      <c r="DX343" s="7"/>
      <c r="DY343" s="7"/>
      <c r="EA343" s="7"/>
      <c r="EC343" s="7"/>
      <c r="EE343" s="7"/>
      <c r="EG343" s="7"/>
      <c r="EI343" s="7"/>
      <c r="EK343" s="7"/>
      <c r="EM343" s="7"/>
      <c r="EO343" s="7"/>
      <c r="EQ343" s="7"/>
      <c r="ES343" s="7"/>
      <c r="EU343" s="7"/>
      <c r="EY343" s="7"/>
      <c r="FA343" s="7"/>
      <c r="FB343" s="7"/>
      <c r="FD343" s="7"/>
      <c r="FE343" s="7"/>
      <c r="FG343" s="7"/>
      <c r="FI343" s="7"/>
      <c r="FJ343" s="7"/>
      <c r="FL343" s="7"/>
      <c r="FN343" s="7"/>
      <c r="FP343" s="7"/>
      <c r="FR343" s="7"/>
      <c r="FT343" s="7"/>
      <c r="FV343" s="7"/>
      <c r="FX343" s="7"/>
      <c r="FZ343" s="7"/>
      <c r="GB343" s="7"/>
    </row>
    <row r="344" spans="5:184" s="166" customFormat="1" x14ac:dyDescent="0.2">
      <c r="E344" s="7"/>
      <c r="G344" s="7"/>
      <c r="I344" s="7"/>
      <c r="K344" s="7"/>
      <c r="M344" s="7"/>
      <c r="N344" s="7"/>
      <c r="P344" s="7"/>
      <c r="R344" s="7"/>
      <c r="T344" s="7"/>
      <c r="V344" s="7"/>
      <c r="X344" s="7"/>
      <c r="Z344" s="7"/>
      <c r="AB344" s="7"/>
      <c r="AD344" s="7"/>
      <c r="AF344" s="7"/>
      <c r="AH344" s="7"/>
      <c r="AJ344" s="7"/>
      <c r="AL344" s="7"/>
      <c r="AN344" s="7"/>
      <c r="AO344" s="7"/>
      <c r="AQ344" s="7"/>
      <c r="AR344" s="7"/>
      <c r="AS344" s="7"/>
      <c r="AT344" s="7"/>
      <c r="AU344" s="7"/>
      <c r="AV344" s="7"/>
      <c r="AW344" s="7"/>
      <c r="AX344" s="7"/>
      <c r="AZ344" s="7"/>
      <c r="BB344" s="7"/>
      <c r="BC344" s="7"/>
      <c r="BD344" s="7"/>
      <c r="BF344" s="7"/>
      <c r="BH344" s="7"/>
      <c r="BJ344" s="7"/>
      <c r="BL344" s="7"/>
      <c r="BN344" s="7"/>
      <c r="BP344" s="7"/>
      <c r="BR344" s="7"/>
      <c r="BT344" s="7"/>
      <c r="BV344" s="7"/>
      <c r="BX344" s="7"/>
      <c r="BZ344" s="7"/>
      <c r="CB344" s="7"/>
      <c r="CD344" s="7"/>
      <c r="CF344" s="7"/>
      <c r="CH344" s="7"/>
      <c r="CJ344" s="7"/>
      <c r="CL344" s="7"/>
      <c r="CM344" s="7"/>
      <c r="CO344" s="7"/>
      <c r="CQ344" s="7"/>
      <c r="CS344" s="7"/>
      <c r="CU344" s="7"/>
      <c r="CW344" s="7"/>
      <c r="CY344" s="7"/>
      <c r="DA344" s="7"/>
      <c r="DC344" s="7"/>
      <c r="DE344" s="7"/>
      <c r="DG344" s="7"/>
      <c r="DI344" s="7"/>
      <c r="DK344" s="7"/>
      <c r="DL344" s="7"/>
      <c r="DM344" s="7"/>
      <c r="DN344" s="7"/>
      <c r="DP344" s="7"/>
      <c r="DR344" s="7"/>
      <c r="DT344" s="7"/>
      <c r="DV344" s="7"/>
      <c r="DX344" s="7"/>
      <c r="DY344" s="7"/>
      <c r="EA344" s="7"/>
      <c r="EC344" s="7"/>
      <c r="EE344" s="7"/>
      <c r="EG344" s="7"/>
      <c r="EI344" s="7"/>
      <c r="EK344" s="7"/>
      <c r="EM344" s="7"/>
      <c r="EO344" s="7"/>
      <c r="EQ344" s="7"/>
      <c r="ES344" s="7"/>
      <c r="EU344" s="7"/>
      <c r="EY344" s="7"/>
      <c r="FA344" s="7"/>
      <c r="FB344" s="7"/>
      <c r="FD344" s="7"/>
      <c r="FE344" s="7"/>
      <c r="FG344" s="7"/>
      <c r="FI344" s="7"/>
      <c r="FJ344" s="7"/>
      <c r="FL344" s="7"/>
      <c r="FN344" s="7"/>
      <c r="FP344" s="7"/>
      <c r="FR344" s="7"/>
      <c r="FT344" s="7"/>
      <c r="FV344" s="7"/>
      <c r="FX344" s="7"/>
      <c r="FZ344" s="7"/>
      <c r="GB344" s="7"/>
    </row>
    <row r="345" spans="5:184" s="166" customFormat="1" x14ac:dyDescent="0.2">
      <c r="E345" s="7"/>
      <c r="G345" s="7"/>
      <c r="I345" s="7"/>
      <c r="K345" s="7"/>
      <c r="M345" s="7"/>
      <c r="N345" s="7"/>
      <c r="P345" s="7"/>
      <c r="R345" s="7"/>
      <c r="T345" s="7"/>
      <c r="V345" s="7"/>
      <c r="X345" s="7"/>
      <c r="Z345" s="7"/>
      <c r="AB345" s="7"/>
      <c r="AD345" s="7"/>
      <c r="AF345" s="7"/>
      <c r="AH345" s="7"/>
      <c r="AJ345" s="7"/>
      <c r="AL345" s="7"/>
      <c r="AN345" s="7"/>
      <c r="AO345" s="7"/>
      <c r="AQ345" s="7"/>
      <c r="AR345" s="7"/>
      <c r="AS345" s="7"/>
      <c r="AT345" s="7"/>
      <c r="AU345" s="7"/>
      <c r="AV345" s="7"/>
      <c r="AW345" s="7"/>
      <c r="AX345" s="7"/>
      <c r="AZ345" s="7"/>
      <c r="BB345" s="7"/>
      <c r="BC345" s="7"/>
      <c r="BD345" s="7"/>
      <c r="BF345" s="7"/>
      <c r="BH345" s="7"/>
      <c r="BJ345" s="7"/>
      <c r="BL345" s="7"/>
      <c r="BN345" s="7"/>
      <c r="BP345" s="7"/>
      <c r="BR345" s="7"/>
      <c r="BT345" s="7"/>
      <c r="BV345" s="7"/>
      <c r="BX345" s="7"/>
      <c r="BZ345" s="7"/>
      <c r="CB345" s="7"/>
      <c r="CD345" s="7"/>
      <c r="CF345" s="7"/>
      <c r="CH345" s="7"/>
      <c r="CJ345" s="7"/>
      <c r="CL345" s="7"/>
      <c r="CM345" s="7"/>
      <c r="CO345" s="7"/>
      <c r="CQ345" s="7"/>
      <c r="CS345" s="7"/>
      <c r="CU345" s="7"/>
      <c r="CW345" s="7"/>
      <c r="CY345" s="7"/>
      <c r="DA345" s="7"/>
      <c r="DC345" s="7"/>
      <c r="DE345" s="7"/>
      <c r="DG345" s="7"/>
      <c r="DI345" s="7"/>
      <c r="DK345" s="7"/>
      <c r="DL345" s="7"/>
      <c r="DM345" s="7"/>
      <c r="DN345" s="7"/>
      <c r="DP345" s="7"/>
      <c r="DR345" s="7"/>
      <c r="DT345" s="7"/>
      <c r="DV345" s="7"/>
      <c r="DX345" s="7"/>
      <c r="DY345" s="7"/>
      <c r="EA345" s="7"/>
      <c r="EC345" s="7"/>
      <c r="EE345" s="7"/>
      <c r="EG345" s="7"/>
      <c r="EI345" s="7"/>
      <c r="EK345" s="7"/>
      <c r="EM345" s="7"/>
      <c r="EO345" s="7"/>
      <c r="EQ345" s="7"/>
      <c r="ES345" s="7"/>
      <c r="EU345" s="7"/>
      <c r="EY345" s="7"/>
      <c r="FA345" s="7"/>
      <c r="FB345" s="7"/>
      <c r="FD345" s="7"/>
      <c r="FE345" s="7"/>
      <c r="FG345" s="7"/>
      <c r="FI345" s="7"/>
      <c r="FJ345" s="7"/>
      <c r="FL345" s="7"/>
      <c r="FN345" s="7"/>
      <c r="FP345" s="7"/>
      <c r="FR345" s="7"/>
      <c r="FT345" s="7"/>
      <c r="FV345" s="7"/>
      <c r="FX345" s="7"/>
      <c r="FZ345" s="7"/>
      <c r="GB345" s="7"/>
    </row>
    <row r="346" spans="5:184" s="166" customFormat="1" x14ac:dyDescent="0.2">
      <c r="E346" s="7"/>
      <c r="G346" s="7"/>
      <c r="I346" s="7"/>
      <c r="K346" s="7"/>
      <c r="M346" s="7"/>
      <c r="N346" s="7"/>
      <c r="P346" s="7"/>
      <c r="R346" s="7"/>
      <c r="T346" s="7"/>
      <c r="V346" s="7"/>
      <c r="X346" s="7"/>
      <c r="Z346" s="7"/>
      <c r="AB346" s="7"/>
      <c r="AD346" s="7"/>
      <c r="AF346" s="7"/>
      <c r="AH346" s="7"/>
      <c r="AJ346" s="7"/>
      <c r="AL346" s="7"/>
      <c r="AN346" s="7"/>
      <c r="AO346" s="7"/>
      <c r="AQ346" s="7"/>
      <c r="AR346" s="7"/>
      <c r="AS346" s="7"/>
      <c r="AT346" s="7"/>
      <c r="AU346" s="7"/>
      <c r="AV346" s="7"/>
      <c r="AW346" s="7"/>
      <c r="AX346" s="7"/>
      <c r="AZ346" s="7"/>
      <c r="BB346" s="7"/>
      <c r="BC346" s="7"/>
      <c r="BD346" s="7"/>
      <c r="BF346" s="7"/>
      <c r="BH346" s="7"/>
      <c r="BJ346" s="7"/>
      <c r="BL346" s="7"/>
      <c r="BN346" s="7"/>
      <c r="BP346" s="7"/>
      <c r="BR346" s="7"/>
      <c r="BT346" s="7"/>
      <c r="BV346" s="7"/>
      <c r="BX346" s="7"/>
      <c r="BZ346" s="7"/>
      <c r="CB346" s="7"/>
      <c r="CD346" s="7"/>
      <c r="CF346" s="7"/>
      <c r="CH346" s="7"/>
      <c r="CJ346" s="7"/>
      <c r="CL346" s="7"/>
      <c r="CM346" s="7"/>
      <c r="CO346" s="7"/>
      <c r="CQ346" s="7"/>
      <c r="CS346" s="7"/>
      <c r="CU346" s="7"/>
      <c r="CW346" s="7"/>
      <c r="CY346" s="7"/>
      <c r="DA346" s="7"/>
      <c r="DC346" s="7"/>
      <c r="DE346" s="7"/>
      <c r="DG346" s="7"/>
      <c r="DI346" s="7"/>
      <c r="DK346" s="7"/>
      <c r="DL346" s="7"/>
      <c r="DM346" s="7"/>
      <c r="DN346" s="7"/>
      <c r="DP346" s="7"/>
      <c r="DR346" s="7"/>
      <c r="DT346" s="7"/>
      <c r="DV346" s="7"/>
      <c r="DX346" s="7"/>
      <c r="DY346" s="7"/>
      <c r="EA346" s="7"/>
      <c r="EC346" s="7"/>
      <c r="EE346" s="7"/>
      <c r="EG346" s="7"/>
      <c r="EI346" s="7"/>
      <c r="EK346" s="7"/>
      <c r="EM346" s="7"/>
      <c r="EO346" s="7"/>
      <c r="EQ346" s="7"/>
      <c r="ES346" s="7"/>
      <c r="EU346" s="7"/>
      <c r="EY346" s="7"/>
      <c r="FA346" s="7"/>
      <c r="FB346" s="7"/>
      <c r="FD346" s="7"/>
      <c r="FE346" s="7"/>
      <c r="FG346" s="7"/>
      <c r="FI346" s="7"/>
      <c r="FJ346" s="7"/>
      <c r="FL346" s="7"/>
      <c r="FN346" s="7"/>
      <c r="FP346" s="7"/>
      <c r="FR346" s="7"/>
      <c r="FT346" s="7"/>
      <c r="FV346" s="7"/>
      <c r="FX346" s="7"/>
      <c r="FZ346" s="7"/>
      <c r="GB346" s="7"/>
    </row>
    <row r="347" spans="5:184" s="166" customFormat="1" x14ac:dyDescent="0.2">
      <c r="E347" s="7"/>
      <c r="G347" s="7"/>
      <c r="I347" s="7"/>
      <c r="K347" s="7"/>
      <c r="M347" s="7"/>
      <c r="N347" s="7"/>
      <c r="P347" s="7"/>
      <c r="R347" s="7"/>
      <c r="T347" s="7"/>
      <c r="V347" s="7"/>
      <c r="X347" s="7"/>
      <c r="Z347" s="7"/>
      <c r="AB347" s="7"/>
      <c r="AD347" s="7"/>
      <c r="AF347" s="7"/>
      <c r="AH347" s="7"/>
      <c r="AJ347" s="7"/>
      <c r="AL347" s="7"/>
      <c r="AN347" s="7"/>
      <c r="AO347" s="7"/>
      <c r="AQ347" s="7"/>
      <c r="AR347" s="7"/>
      <c r="AS347" s="7"/>
      <c r="AT347" s="7"/>
      <c r="AU347" s="7"/>
      <c r="AV347" s="7"/>
      <c r="AW347" s="7"/>
      <c r="AX347" s="7"/>
      <c r="AZ347" s="7"/>
      <c r="BB347" s="7"/>
      <c r="BC347" s="7"/>
      <c r="BD347" s="7"/>
      <c r="BF347" s="7"/>
      <c r="BH347" s="7"/>
      <c r="BJ347" s="7"/>
      <c r="BL347" s="7"/>
      <c r="BN347" s="7"/>
      <c r="BP347" s="7"/>
      <c r="BR347" s="7"/>
      <c r="BT347" s="7"/>
      <c r="BV347" s="7"/>
      <c r="BX347" s="7"/>
      <c r="BZ347" s="7"/>
      <c r="CB347" s="7"/>
      <c r="CD347" s="7"/>
      <c r="CF347" s="7"/>
      <c r="CH347" s="7"/>
      <c r="CJ347" s="7"/>
      <c r="CL347" s="7"/>
      <c r="CM347" s="7"/>
      <c r="CO347" s="7"/>
      <c r="CQ347" s="7"/>
      <c r="CS347" s="7"/>
      <c r="CU347" s="7"/>
      <c r="CW347" s="7"/>
      <c r="CY347" s="7"/>
      <c r="DA347" s="7"/>
      <c r="DC347" s="7"/>
      <c r="DE347" s="7"/>
      <c r="DG347" s="7"/>
      <c r="DI347" s="7"/>
      <c r="DK347" s="7"/>
      <c r="DL347" s="7"/>
      <c r="DM347" s="7"/>
      <c r="DN347" s="7"/>
      <c r="DP347" s="7"/>
      <c r="DR347" s="7"/>
      <c r="DT347" s="7"/>
      <c r="DV347" s="7"/>
      <c r="DX347" s="7"/>
      <c r="DY347" s="7"/>
      <c r="EA347" s="7"/>
      <c r="EC347" s="7"/>
      <c r="EE347" s="7"/>
      <c r="EG347" s="7"/>
      <c r="EI347" s="7"/>
      <c r="EK347" s="7"/>
      <c r="EM347" s="7"/>
      <c r="EO347" s="7"/>
      <c r="EQ347" s="7"/>
      <c r="ES347" s="7"/>
      <c r="EU347" s="7"/>
      <c r="EY347" s="7"/>
      <c r="FA347" s="7"/>
      <c r="FB347" s="7"/>
      <c r="FD347" s="7"/>
      <c r="FE347" s="7"/>
      <c r="FG347" s="7"/>
      <c r="FI347" s="7"/>
      <c r="FJ347" s="7"/>
      <c r="FL347" s="7"/>
      <c r="FN347" s="7"/>
      <c r="FP347" s="7"/>
      <c r="FR347" s="7"/>
      <c r="FT347" s="7"/>
      <c r="FV347" s="7"/>
      <c r="FX347" s="7"/>
      <c r="FZ347" s="7"/>
      <c r="GB347" s="7"/>
    </row>
    <row r="348" spans="5:184" s="166" customFormat="1" x14ac:dyDescent="0.2">
      <c r="E348" s="7"/>
      <c r="G348" s="7"/>
      <c r="I348" s="7"/>
      <c r="K348" s="7"/>
      <c r="M348" s="7"/>
      <c r="N348" s="7"/>
      <c r="P348" s="7"/>
      <c r="R348" s="7"/>
      <c r="T348" s="7"/>
      <c r="V348" s="7"/>
      <c r="X348" s="7"/>
      <c r="Z348" s="7"/>
      <c r="AB348" s="7"/>
      <c r="AD348" s="7"/>
      <c r="AF348" s="7"/>
      <c r="AH348" s="7"/>
      <c r="AJ348" s="7"/>
      <c r="AL348" s="7"/>
      <c r="AN348" s="7"/>
      <c r="AO348" s="7"/>
      <c r="AQ348" s="7"/>
      <c r="AR348" s="7"/>
      <c r="AS348" s="7"/>
      <c r="AT348" s="7"/>
      <c r="AU348" s="7"/>
      <c r="AV348" s="7"/>
      <c r="AW348" s="7"/>
      <c r="AX348" s="7"/>
      <c r="AZ348" s="7"/>
      <c r="BB348" s="7"/>
      <c r="BC348" s="7"/>
      <c r="BD348" s="7"/>
      <c r="BF348" s="7"/>
      <c r="BH348" s="7"/>
      <c r="BJ348" s="7"/>
      <c r="BL348" s="7"/>
      <c r="BN348" s="7"/>
      <c r="BP348" s="7"/>
      <c r="BR348" s="7"/>
      <c r="BT348" s="7"/>
      <c r="BV348" s="7"/>
      <c r="BX348" s="7"/>
      <c r="BZ348" s="7"/>
      <c r="CB348" s="7"/>
      <c r="CD348" s="7"/>
      <c r="CF348" s="7"/>
      <c r="CH348" s="7"/>
      <c r="CJ348" s="7"/>
      <c r="CL348" s="7"/>
      <c r="CM348" s="7"/>
      <c r="CO348" s="7"/>
      <c r="CQ348" s="7"/>
      <c r="CS348" s="7"/>
      <c r="CU348" s="7"/>
      <c r="CW348" s="7"/>
      <c r="CY348" s="7"/>
      <c r="DA348" s="7"/>
      <c r="DC348" s="7"/>
      <c r="DE348" s="7"/>
      <c r="DG348" s="7"/>
      <c r="DI348" s="7"/>
      <c r="DK348" s="7"/>
      <c r="DL348" s="7"/>
      <c r="DM348" s="7"/>
      <c r="DN348" s="7"/>
      <c r="DP348" s="7"/>
      <c r="DR348" s="7"/>
      <c r="DT348" s="7"/>
      <c r="DV348" s="7"/>
      <c r="DX348" s="7"/>
      <c r="DY348" s="7"/>
      <c r="EA348" s="7"/>
      <c r="EC348" s="7"/>
      <c r="EE348" s="7"/>
      <c r="EG348" s="7"/>
      <c r="EI348" s="7"/>
      <c r="EK348" s="7"/>
      <c r="EM348" s="7"/>
      <c r="EO348" s="7"/>
      <c r="EQ348" s="7"/>
      <c r="ES348" s="7"/>
      <c r="EU348" s="7"/>
      <c r="EY348" s="7"/>
      <c r="FA348" s="7"/>
      <c r="FB348" s="7"/>
      <c r="FD348" s="7"/>
      <c r="FE348" s="7"/>
      <c r="FG348" s="7"/>
      <c r="FI348" s="7"/>
      <c r="FJ348" s="7"/>
      <c r="FL348" s="7"/>
      <c r="FN348" s="7"/>
      <c r="FP348" s="7"/>
      <c r="FR348" s="7"/>
      <c r="FT348" s="7"/>
      <c r="FV348" s="7"/>
      <c r="FX348" s="7"/>
      <c r="FZ348" s="7"/>
      <c r="GB348" s="7"/>
    </row>
    <row r="349" spans="5:184" s="166" customFormat="1" x14ac:dyDescent="0.2">
      <c r="E349" s="7"/>
      <c r="G349" s="7"/>
      <c r="I349" s="7"/>
      <c r="K349" s="7"/>
      <c r="M349" s="7"/>
      <c r="N349" s="7"/>
      <c r="P349" s="7"/>
      <c r="R349" s="7"/>
      <c r="T349" s="7"/>
      <c r="V349" s="7"/>
      <c r="X349" s="7"/>
      <c r="Z349" s="7"/>
      <c r="AB349" s="7"/>
      <c r="AD349" s="7"/>
      <c r="AF349" s="7"/>
      <c r="AH349" s="7"/>
      <c r="AJ349" s="7"/>
      <c r="AL349" s="7"/>
      <c r="AN349" s="7"/>
      <c r="AO349" s="7"/>
      <c r="AQ349" s="7"/>
      <c r="AR349" s="7"/>
      <c r="AS349" s="7"/>
      <c r="AT349" s="7"/>
      <c r="AU349" s="7"/>
      <c r="AV349" s="7"/>
      <c r="AW349" s="7"/>
      <c r="AX349" s="7"/>
      <c r="AZ349" s="7"/>
      <c r="BB349" s="7"/>
      <c r="BC349" s="7"/>
      <c r="BD349" s="7"/>
      <c r="BF349" s="7"/>
      <c r="BH349" s="7"/>
      <c r="BJ349" s="7"/>
      <c r="BL349" s="7"/>
      <c r="BN349" s="7"/>
      <c r="BP349" s="7"/>
      <c r="BR349" s="7"/>
      <c r="BT349" s="7"/>
      <c r="BV349" s="7"/>
      <c r="BX349" s="7"/>
      <c r="BZ349" s="7"/>
      <c r="CB349" s="7"/>
      <c r="CD349" s="7"/>
      <c r="CF349" s="7"/>
      <c r="CH349" s="7"/>
      <c r="CJ349" s="7"/>
      <c r="CL349" s="7"/>
      <c r="CM349" s="7"/>
      <c r="CO349" s="7"/>
      <c r="CQ349" s="7"/>
      <c r="CS349" s="7"/>
      <c r="CU349" s="7"/>
      <c r="CW349" s="7"/>
      <c r="CY349" s="7"/>
      <c r="DA349" s="7"/>
      <c r="DC349" s="7"/>
      <c r="DE349" s="7"/>
      <c r="DG349" s="7"/>
      <c r="DI349" s="7"/>
      <c r="DK349" s="7"/>
      <c r="DL349" s="7"/>
      <c r="DM349" s="7"/>
      <c r="DN349" s="7"/>
      <c r="DP349" s="7"/>
      <c r="DR349" s="7"/>
      <c r="DT349" s="7"/>
      <c r="DV349" s="7"/>
      <c r="DX349" s="7"/>
      <c r="DY349" s="7"/>
      <c r="EA349" s="7"/>
      <c r="EC349" s="7"/>
      <c r="EE349" s="7"/>
      <c r="EG349" s="7"/>
      <c r="EI349" s="7"/>
      <c r="EK349" s="7"/>
      <c r="EM349" s="7"/>
      <c r="EO349" s="7"/>
      <c r="EQ349" s="7"/>
      <c r="ES349" s="7"/>
      <c r="EU349" s="7"/>
      <c r="EY349" s="7"/>
      <c r="FA349" s="7"/>
      <c r="FB349" s="7"/>
      <c r="FD349" s="7"/>
      <c r="FE349" s="7"/>
      <c r="FG349" s="7"/>
      <c r="FI349" s="7"/>
      <c r="FJ349" s="7"/>
      <c r="FL349" s="7"/>
      <c r="FN349" s="7"/>
      <c r="FP349" s="7"/>
      <c r="FR349" s="7"/>
      <c r="FT349" s="7"/>
      <c r="FV349" s="7"/>
      <c r="FX349" s="7"/>
      <c r="FZ349" s="7"/>
      <c r="GB349" s="7"/>
    </row>
    <row r="350" spans="5:184" s="166" customFormat="1" x14ac:dyDescent="0.2">
      <c r="E350" s="7"/>
      <c r="G350" s="7"/>
      <c r="I350" s="7"/>
      <c r="K350" s="7"/>
      <c r="M350" s="7"/>
      <c r="N350" s="7"/>
      <c r="P350" s="7"/>
      <c r="R350" s="7"/>
      <c r="T350" s="7"/>
      <c r="V350" s="7"/>
      <c r="X350" s="7"/>
      <c r="Z350" s="7"/>
      <c r="AB350" s="7"/>
      <c r="AD350" s="7"/>
      <c r="AF350" s="7"/>
      <c r="AH350" s="7"/>
      <c r="AJ350" s="7"/>
      <c r="AL350" s="7"/>
      <c r="AN350" s="7"/>
      <c r="AO350" s="7"/>
      <c r="AQ350" s="7"/>
      <c r="AR350" s="7"/>
      <c r="AS350" s="7"/>
      <c r="AT350" s="7"/>
      <c r="AU350" s="7"/>
      <c r="AV350" s="7"/>
      <c r="AW350" s="7"/>
      <c r="AX350" s="7"/>
      <c r="AZ350" s="7"/>
      <c r="BB350" s="7"/>
      <c r="BC350" s="7"/>
      <c r="BD350" s="7"/>
      <c r="BF350" s="7"/>
      <c r="BH350" s="7"/>
      <c r="BJ350" s="7"/>
      <c r="BL350" s="7"/>
      <c r="BN350" s="7"/>
      <c r="BP350" s="7"/>
      <c r="BR350" s="7"/>
      <c r="BT350" s="7"/>
      <c r="BV350" s="7"/>
      <c r="BX350" s="7"/>
      <c r="BZ350" s="7"/>
      <c r="CB350" s="7"/>
      <c r="CD350" s="7"/>
      <c r="CF350" s="7"/>
      <c r="CH350" s="7"/>
      <c r="CJ350" s="7"/>
      <c r="CL350" s="7"/>
      <c r="CM350" s="7"/>
      <c r="CO350" s="7"/>
      <c r="CQ350" s="7"/>
      <c r="CS350" s="7"/>
      <c r="CU350" s="7"/>
      <c r="CW350" s="7"/>
      <c r="CY350" s="7"/>
      <c r="DA350" s="7"/>
      <c r="DC350" s="7"/>
      <c r="DE350" s="7"/>
      <c r="DG350" s="7"/>
      <c r="DI350" s="7"/>
      <c r="DK350" s="7"/>
      <c r="DL350" s="7"/>
      <c r="DM350" s="7"/>
      <c r="DN350" s="7"/>
      <c r="DP350" s="7"/>
      <c r="DR350" s="7"/>
      <c r="DT350" s="7"/>
      <c r="DV350" s="7"/>
      <c r="DX350" s="7"/>
      <c r="DY350" s="7"/>
      <c r="EA350" s="7"/>
      <c r="EC350" s="7"/>
      <c r="EE350" s="7"/>
      <c r="EG350" s="7"/>
      <c r="EI350" s="7"/>
      <c r="EK350" s="7"/>
      <c r="EM350" s="7"/>
      <c r="EO350" s="7"/>
      <c r="EQ350" s="7"/>
      <c r="ES350" s="7"/>
      <c r="EU350" s="7"/>
      <c r="EY350" s="7"/>
      <c r="FA350" s="7"/>
      <c r="FB350" s="7"/>
      <c r="FD350" s="7"/>
      <c r="FE350" s="7"/>
      <c r="FG350" s="7"/>
      <c r="FI350" s="7"/>
      <c r="FJ350" s="7"/>
      <c r="FL350" s="7"/>
      <c r="FN350" s="7"/>
      <c r="FP350" s="7"/>
      <c r="FR350" s="7"/>
      <c r="FT350" s="7"/>
      <c r="FV350" s="7"/>
      <c r="FX350" s="7"/>
      <c r="FZ350" s="7"/>
      <c r="GB350" s="7"/>
    </row>
    <row r="351" spans="5:184" s="166" customFormat="1" x14ac:dyDescent="0.2">
      <c r="E351" s="7"/>
      <c r="G351" s="7"/>
      <c r="I351" s="7"/>
      <c r="K351" s="7"/>
      <c r="M351" s="7"/>
      <c r="N351" s="7"/>
      <c r="P351" s="7"/>
      <c r="R351" s="7"/>
      <c r="T351" s="7"/>
      <c r="V351" s="7"/>
      <c r="X351" s="7"/>
      <c r="Z351" s="7"/>
      <c r="AB351" s="7"/>
      <c r="AD351" s="7"/>
      <c r="AF351" s="7"/>
      <c r="AH351" s="7"/>
      <c r="AJ351" s="7"/>
      <c r="AL351" s="7"/>
      <c r="AN351" s="7"/>
      <c r="AO351" s="7"/>
      <c r="AQ351" s="7"/>
      <c r="AR351" s="7"/>
      <c r="AS351" s="7"/>
      <c r="AT351" s="7"/>
      <c r="AU351" s="7"/>
      <c r="AV351" s="7"/>
      <c r="AW351" s="7"/>
      <c r="AX351" s="7"/>
      <c r="AZ351" s="7"/>
      <c r="BB351" s="7"/>
      <c r="BC351" s="7"/>
      <c r="BD351" s="7"/>
      <c r="BF351" s="7"/>
      <c r="BH351" s="7"/>
      <c r="BJ351" s="7"/>
      <c r="BL351" s="7"/>
      <c r="BN351" s="7"/>
      <c r="BP351" s="7"/>
      <c r="BR351" s="7"/>
      <c r="BT351" s="7"/>
      <c r="BV351" s="7"/>
      <c r="BX351" s="7"/>
      <c r="BZ351" s="7"/>
      <c r="CB351" s="7"/>
      <c r="CD351" s="7"/>
      <c r="CF351" s="7"/>
      <c r="CH351" s="7"/>
      <c r="CJ351" s="7"/>
      <c r="CL351" s="7"/>
      <c r="CM351" s="7"/>
      <c r="CO351" s="7"/>
      <c r="CQ351" s="7"/>
      <c r="CS351" s="7"/>
      <c r="CU351" s="7"/>
      <c r="CW351" s="7"/>
      <c r="CY351" s="7"/>
      <c r="DA351" s="7"/>
      <c r="DC351" s="7"/>
      <c r="DE351" s="7"/>
      <c r="DG351" s="7"/>
      <c r="DI351" s="7"/>
      <c r="DK351" s="7"/>
      <c r="DL351" s="7"/>
      <c r="DM351" s="7"/>
      <c r="DN351" s="7"/>
      <c r="DP351" s="7"/>
      <c r="DR351" s="7"/>
      <c r="DT351" s="7"/>
      <c r="DV351" s="7"/>
      <c r="DX351" s="7"/>
      <c r="DY351" s="7"/>
      <c r="EA351" s="7"/>
      <c r="EC351" s="7"/>
      <c r="EE351" s="7"/>
      <c r="EG351" s="7"/>
      <c r="EI351" s="7"/>
      <c r="EK351" s="7"/>
      <c r="EM351" s="7"/>
      <c r="EO351" s="7"/>
      <c r="EQ351" s="7"/>
      <c r="ES351" s="7"/>
      <c r="EU351" s="7"/>
      <c r="EY351" s="7"/>
      <c r="FA351" s="7"/>
      <c r="FB351" s="7"/>
      <c r="FD351" s="7"/>
      <c r="FE351" s="7"/>
      <c r="FG351" s="7"/>
      <c r="FI351" s="7"/>
      <c r="FJ351" s="7"/>
      <c r="FL351" s="7"/>
      <c r="FN351" s="7"/>
      <c r="FP351" s="7"/>
      <c r="FR351" s="7"/>
      <c r="FT351" s="7"/>
      <c r="FV351" s="7"/>
      <c r="FX351" s="7"/>
      <c r="FZ351" s="7"/>
      <c r="GB351" s="7"/>
    </row>
    <row r="352" spans="5:184" s="166" customFormat="1" x14ac:dyDescent="0.2">
      <c r="E352" s="7"/>
      <c r="G352" s="7"/>
      <c r="I352" s="7"/>
      <c r="K352" s="7"/>
      <c r="M352" s="7"/>
      <c r="N352" s="7"/>
      <c r="P352" s="7"/>
      <c r="R352" s="7"/>
      <c r="T352" s="7"/>
      <c r="V352" s="7"/>
      <c r="X352" s="7"/>
      <c r="Z352" s="7"/>
      <c r="AB352" s="7"/>
      <c r="AD352" s="7"/>
      <c r="AF352" s="7"/>
      <c r="AH352" s="7"/>
      <c r="AJ352" s="7"/>
      <c r="AL352" s="7"/>
      <c r="AN352" s="7"/>
      <c r="AO352" s="7"/>
      <c r="AQ352" s="7"/>
      <c r="AR352" s="7"/>
      <c r="AS352" s="7"/>
      <c r="AT352" s="7"/>
      <c r="AU352" s="7"/>
      <c r="AV352" s="7"/>
      <c r="AW352" s="7"/>
      <c r="AX352" s="7"/>
      <c r="AZ352" s="7"/>
      <c r="BB352" s="7"/>
      <c r="BC352" s="7"/>
      <c r="BD352" s="7"/>
      <c r="BF352" s="7"/>
      <c r="BH352" s="7"/>
      <c r="BJ352" s="7"/>
      <c r="BL352" s="7"/>
      <c r="BN352" s="7"/>
      <c r="BP352" s="7"/>
      <c r="BR352" s="7"/>
      <c r="BT352" s="7"/>
      <c r="BV352" s="7"/>
      <c r="BX352" s="7"/>
      <c r="BZ352" s="7"/>
      <c r="CB352" s="7"/>
      <c r="CD352" s="7"/>
      <c r="CF352" s="7"/>
      <c r="CH352" s="7"/>
      <c r="CJ352" s="7"/>
      <c r="CL352" s="7"/>
      <c r="CM352" s="7"/>
      <c r="CO352" s="7"/>
      <c r="CQ352" s="7"/>
      <c r="CS352" s="7"/>
      <c r="CU352" s="7"/>
      <c r="CW352" s="7"/>
      <c r="CY352" s="7"/>
      <c r="DA352" s="7"/>
      <c r="DC352" s="7"/>
      <c r="DE352" s="7"/>
      <c r="DG352" s="7"/>
      <c r="DI352" s="7"/>
      <c r="DK352" s="7"/>
      <c r="DL352" s="7"/>
      <c r="DM352" s="7"/>
      <c r="DN352" s="7"/>
      <c r="DP352" s="7"/>
      <c r="DR352" s="7"/>
      <c r="DT352" s="7"/>
      <c r="DV352" s="7"/>
      <c r="DX352" s="7"/>
      <c r="DY352" s="7"/>
      <c r="EA352" s="7"/>
      <c r="EC352" s="7"/>
      <c r="EE352" s="7"/>
      <c r="EG352" s="7"/>
      <c r="EI352" s="7"/>
      <c r="EK352" s="7"/>
      <c r="EM352" s="7"/>
      <c r="EO352" s="7"/>
      <c r="EQ352" s="7"/>
      <c r="ES352" s="7"/>
      <c r="EU352" s="7"/>
      <c r="EY352" s="7"/>
      <c r="FA352" s="7"/>
      <c r="FB352" s="7"/>
      <c r="FD352" s="7"/>
      <c r="FE352" s="7"/>
      <c r="FG352" s="7"/>
      <c r="FI352" s="7"/>
      <c r="FJ352" s="7"/>
      <c r="FL352" s="7"/>
      <c r="FN352" s="7"/>
      <c r="FP352" s="7"/>
      <c r="FR352" s="7"/>
      <c r="FT352" s="7"/>
      <c r="FV352" s="7"/>
      <c r="FX352" s="7"/>
      <c r="FZ352" s="7"/>
      <c r="GB352" s="7"/>
    </row>
    <row r="353" spans="5:184" s="166" customFormat="1" x14ac:dyDescent="0.2">
      <c r="E353" s="7"/>
      <c r="G353" s="7"/>
      <c r="I353" s="7"/>
      <c r="K353" s="7"/>
      <c r="M353" s="7"/>
      <c r="N353" s="7"/>
      <c r="P353" s="7"/>
      <c r="R353" s="7"/>
      <c r="T353" s="7"/>
      <c r="V353" s="7"/>
      <c r="X353" s="7"/>
      <c r="Z353" s="7"/>
      <c r="AB353" s="7"/>
      <c r="AD353" s="7"/>
      <c r="AF353" s="7"/>
      <c r="AH353" s="7"/>
      <c r="AJ353" s="7"/>
      <c r="AL353" s="7"/>
      <c r="AN353" s="7"/>
      <c r="AO353" s="7"/>
      <c r="AQ353" s="7"/>
      <c r="AR353" s="7"/>
      <c r="AS353" s="7"/>
      <c r="AT353" s="7"/>
      <c r="AU353" s="7"/>
      <c r="AV353" s="7"/>
      <c r="AW353" s="7"/>
      <c r="AX353" s="7"/>
      <c r="AZ353" s="7"/>
      <c r="BB353" s="7"/>
      <c r="BC353" s="7"/>
      <c r="BD353" s="7"/>
      <c r="BF353" s="7"/>
      <c r="BH353" s="7"/>
      <c r="BJ353" s="7"/>
      <c r="BL353" s="7"/>
      <c r="BN353" s="7"/>
      <c r="BP353" s="7"/>
      <c r="BR353" s="7"/>
      <c r="BT353" s="7"/>
      <c r="BV353" s="7"/>
      <c r="BX353" s="7"/>
      <c r="BZ353" s="7"/>
      <c r="CB353" s="7"/>
      <c r="CD353" s="7"/>
      <c r="CF353" s="7"/>
      <c r="CH353" s="7"/>
      <c r="CJ353" s="7"/>
      <c r="CL353" s="7"/>
      <c r="CM353" s="7"/>
      <c r="CO353" s="7"/>
      <c r="CQ353" s="7"/>
      <c r="CS353" s="7"/>
      <c r="CU353" s="7"/>
      <c r="CW353" s="7"/>
      <c r="CY353" s="7"/>
      <c r="DA353" s="7"/>
      <c r="DC353" s="7"/>
      <c r="DE353" s="7"/>
      <c r="DG353" s="7"/>
      <c r="DI353" s="7"/>
      <c r="DK353" s="7"/>
      <c r="DL353" s="7"/>
      <c r="DM353" s="7"/>
      <c r="DN353" s="7"/>
      <c r="DP353" s="7"/>
      <c r="DR353" s="7"/>
      <c r="DT353" s="7"/>
      <c r="DV353" s="7"/>
      <c r="DX353" s="7"/>
      <c r="DY353" s="7"/>
      <c r="EA353" s="7"/>
      <c r="EC353" s="7"/>
      <c r="EE353" s="7"/>
      <c r="EG353" s="7"/>
      <c r="EI353" s="7"/>
      <c r="EK353" s="7"/>
      <c r="EM353" s="7"/>
      <c r="EO353" s="7"/>
      <c r="EQ353" s="7"/>
      <c r="ES353" s="7"/>
      <c r="EU353" s="7"/>
      <c r="EY353" s="7"/>
      <c r="FA353" s="7"/>
      <c r="FB353" s="7"/>
      <c r="FD353" s="7"/>
      <c r="FE353" s="7"/>
      <c r="FG353" s="7"/>
      <c r="FI353" s="7"/>
      <c r="FJ353" s="7"/>
      <c r="FL353" s="7"/>
      <c r="FN353" s="7"/>
      <c r="FP353" s="7"/>
      <c r="FR353" s="7"/>
      <c r="FT353" s="7"/>
      <c r="FV353" s="7"/>
      <c r="FX353" s="7"/>
      <c r="FZ353" s="7"/>
      <c r="GB353" s="7"/>
    </row>
    <row r="354" spans="5:184" s="166" customFormat="1" x14ac:dyDescent="0.2">
      <c r="E354" s="7"/>
      <c r="G354" s="7"/>
      <c r="I354" s="7"/>
      <c r="K354" s="7"/>
      <c r="M354" s="7"/>
      <c r="N354" s="7"/>
      <c r="P354" s="7"/>
      <c r="R354" s="7"/>
      <c r="T354" s="7"/>
      <c r="V354" s="7"/>
      <c r="X354" s="7"/>
      <c r="Z354" s="7"/>
      <c r="AB354" s="7"/>
      <c r="AD354" s="7"/>
      <c r="AF354" s="7"/>
      <c r="AH354" s="7"/>
      <c r="AJ354" s="7"/>
      <c r="AL354" s="7"/>
      <c r="AN354" s="7"/>
      <c r="AO354" s="7"/>
      <c r="AQ354" s="7"/>
      <c r="AR354" s="7"/>
      <c r="AS354" s="7"/>
      <c r="AT354" s="7"/>
      <c r="AU354" s="7"/>
      <c r="AV354" s="7"/>
      <c r="AW354" s="7"/>
      <c r="AX354" s="7"/>
      <c r="AZ354" s="7"/>
      <c r="BB354" s="7"/>
      <c r="BC354" s="7"/>
      <c r="BD354" s="7"/>
      <c r="BF354" s="7"/>
      <c r="BH354" s="7"/>
      <c r="BJ354" s="7"/>
      <c r="BL354" s="7"/>
      <c r="BN354" s="7"/>
      <c r="BP354" s="7"/>
      <c r="BR354" s="7"/>
      <c r="BT354" s="7"/>
      <c r="BV354" s="7"/>
      <c r="BX354" s="7"/>
      <c r="BZ354" s="7"/>
      <c r="CB354" s="7"/>
      <c r="CD354" s="7"/>
      <c r="CF354" s="7"/>
      <c r="CH354" s="7"/>
      <c r="CJ354" s="7"/>
      <c r="CL354" s="7"/>
      <c r="CM354" s="7"/>
      <c r="CO354" s="7"/>
      <c r="CQ354" s="7"/>
      <c r="CS354" s="7"/>
      <c r="CU354" s="7"/>
      <c r="CW354" s="7"/>
      <c r="CY354" s="7"/>
      <c r="DA354" s="7"/>
      <c r="DC354" s="7"/>
      <c r="DE354" s="7"/>
      <c r="DG354" s="7"/>
      <c r="DI354" s="7"/>
      <c r="DK354" s="7"/>
      <c r="DL354" s="7"/>
      <c r="DM354" s="7"/>
      <c r="DN354" s="7"/>
      <c r="DP354" s="7"/>
      <c r="DR354" s="7"/>
      <c r="DT354" s="7"/>
      <c r="DV354" s="7"/>
      <c r="DX354" s="7"/>
      <c r="DY354" s="7"/>
      <c r="EA354" s="7"/>
      <c r="EC354" s="7"/>
      <c r="EE354" s="7"/>
      <c r="EG354" s="7"/>
      <c r="EI354" s="7"/>
      <c r="EK354" s="7"/>
      <c r="EM354" s="7"/>
      <c r="EO354" s="7"/>
      <c r="EQ354" s="7"/>
      <c r="ES354" s="7"/>
      <c r="EU354" s="7"/>
      <c r="EY354" s="7"/>
      <c r="FA354" s="7"/>
      <c r="FB354" s="7"/>
      <c r="FD354" s="7"/>
      <c r="FE354" s="7"/>
      <c r="FG354" s="7"/>
      <c r="FI354" s="7"/>
      <c r="FJ354" s="7"/>
      <c r="FL354" s="7"/>
      <c r="FN354" s="7"/>
      <c r="FP354" s="7"/>
      <c r="FR354" s="7"/>
      <c r="FT354" s="7"/>
      <c r="FV354" s="7"/>
      <c r="FX354" s="7"/>
      <c r="FZ354" s="7"/>
      <c r="GB354" s="7"/>
    </row>
    <row r="355" spans="5:184" s="166" customFormat="1" x14ac:dyDescent="0.2">
      <c r="E355" s="7"/>
      <c r="G355" s="7"/>
      <c r="I355" s="7"/>
      <c r="K355" s="7"/>
      <c r="M355" s="7"/>
      <c r="N355" s="7"/>
      <c r="P355" s="7"/>
      <c r="R355" s="7"/>
      <c r="T355" s="7"/>
      <c r="V355" s="7"/>
      <c r="X355" s="7"/>
      <c r="Z355" s="7"/>
      <c r="AB355" s="7"/>
      <c r="AD355" s="7"/>
      <c r="AF355" s="7"/>
      <c r="AH355" s="7"/>
      <c r="AJ355" s="7"/>
      <c r="AL355" s="7"/>
      <c r="AN355" s="7"/>
      <c r="AO355" s="7"/>
      <c r="AQ355" s="7"/>
      <c r="AR355" s="7"/>
      <c r="AS355" s="7"/>
      <c r="AT355" s="7"/>
      <c r="AU355" s="7"/>
      <c r="AV355" s="7"/>
      <c r="AW355" s="7"/>
      <c r="AX355" s="7"/>
      <c r="AZ355" s="7"/>
      <c r="BB355" s="7"/>
      <c r="BC355" s="7"/>
      <c r="BD355" s="7"/>
      <c r="BF355" s="7"/>
      <c r="BH355" s="7"/>
      <c r="BJ355" s="7"/>
      <c r="BL355" s="7"/>
      <c r="BN355" s="7"/>
      <c r="BP355" s="7"/>
      <c r="BR355" s="7"/>
      <c r="BT355" s="7"/>
      <c r="BV355" s="7"/>
      <c r="BX355" s="7"/>
      <c r="BZ355" s="7"/>
      <c r="CB355" s="7"/>
      <c r="CD355" s="7"/>
      <c r="CF355" s="7"/>
      <c r="CH355" s="7"/>
      <c r="CJ355" s="7"/>
      <c r="CL355" s="7"/>
      <c r="CM355" s="7"/>
      <c r="CO355" s="7"/>
      <c r="CQ355" s="7"/>
      <c r="CS355" s="7"/>
      <c r="CU355" s="7"/>
      <c r="CW355" s="7"/>
      <c r="CY355" s="7"/>
      <c r="DA355" s="7"/>
      <c r="DC355" s="7"/>
      <c r="DE355" s="7"/>
      <c r="DG355" s="7"/>
      <c r="DI355" s="7"/>
      <c r="DK355" s="7"/>
      <c r="DL355" s="7"/>
      <c r="DM355" s="7"/>
      <c r="DN355" s="7"/>
      <c r="DP355" s="7"/>
      <c r="DR355" s="7"/>
      <c r="DT355" s="7"/>
      <c r="DV355" s="7"/>
      <c r="DX355" s="7"/>
      <c r="DY355" s="7"/>
      <c r="EA355" s="7"/>
      <c r="EC355" s="7"/>
      <c r="EE355" s="7"/>
      <c r="EG355" s="7"/>
      <c r="EI355" s="7"/>
      <c r="EK355" s="7"/>
      <c r="EM355" s="7"/>
      <c r="EO355" s="7"/>
      <c r="EQ355" s="7"/>
      <c r="ES355" s="7"/>
      <c r="EU355" s="7"/>
      <c r="EY355" s="7"/>
      <c r="FA355" s="7"/>
      <c r="FB355" s="7"/>
      <c r="FD355" s="7"/>
      <c r="FE355" s="7"/>
      <c r="FG355" s="7"/>
      <c r="FI355" s="7"/>
      <c r="FJ355" s="7"/>
      <c r="FL355" s="7"/>
      <c r="FN355" s="7"/>
      <c r="FP355" s="7"/>
      <c r="FR355" s="7"/>
      <c r="FT355" s="7"/>
      <c r="FV355" s="7"/>
      <c r="FX355" s="7"/>
      <c r="FZ355" s="7"/>
      <c r="GB355" s="7"/>
    </row>
    <row r="356" spans="5:184" s="166" customFormat="1" x14ac:dyDescent="0.2">
      <c r="E356" s="7"/>
      <c r="G356" s="7"/>
      <c r="I356" s="7"/>
      <c r="K356" s="7"/>
      <c r="M356" s="7"/>
      <c r="N356" s="7"/>
      <c r="P356" s="7"/>
      <c r="R356" s="7"/>
      <c r="T356" s="7"/>
      <c r="V356" s="7"/>
      <c r="X356" s="7"/>
      <c r="Z356" s="7"/>
      <c r="AB356" s="7"/>
      <c r="AD356" s="7"/>
      <c r="AF356" s="7"/>
      <c r="AH356" s="7"/>
      <c r="AJ356" s="7"/>
      <c r="AL356" s="7"/>
      <c r="AN356" s="7"/>
      <c r="AO356" s="7"/>
      <c r="AQ356" s="7"/>
      <c r="AR356" s="7"/>
      <c r="AS356" s="7"/>
      <c r="AT356" s="7"/>
      <c r="AU356" s="7"/>
      <c r="AV356" s="7"/>
      <c r="AW356" s="7"/>
      <c r="AX356" s="7"/>
      <c r="AZ356" s="7"/>
      <c r="BB356" s="7"/>
      <c r="BC356" s="7"/>
      <c r="BD356" s="7"/>
      <c r="BF356" s="7"/>
      <c r="BH356" s="7"/>
      <c r="BJ356" s="7"/>
      <c r="BL356" s="7"/>
      <c r="BN356" s="7"/>
      <c r="BP356" s="7"/>
      <c r="BR356" s="7"/>
      <c r="BT356" s="7"/>
      <c r="BV356" s="7"/>
      <c r="BX356" s="7"/>
      <c r="BZ356" s="7"/>
      <c r="CB356" s="7"/>
      <c r="CD356" s="7"/>
      <c r="CF356" s="7"/>
      <c r="CH356" s="7"/>
      <c r="CJ356" s="7"/>
      <c r="CL356" s="7"/>
      <c r="CM356" s="7"/>
      <c r="CO356" s="7"/>
      <c r="CQ356" s="7"/>
      <c r="CS356" s="7"/>
      <c r="CU356" s="7"/>
      <c r="CW356" s="7"/>
      <c r="CY356" s="7"/>
      <c r="DA356" s="7"/>
      <c r="DC356" s="7"/>
      <c r="DE356" s="7"/>
      <c r="DG356" s="7"/>
      <c r="DI356" s="7"/>
      <c r="DK356" s="7"/>
      <c r="DL356" s="7"/>
      <c r="DM356" s="7"/>
      <c r="DN356" s="7"/>
      <c r="DP356" s="7"/>
      <c r="DR356" s="7"/>
      <c r="DT356" s="7"/>
      <c r="DV356" s="7"/>
      <c r="DX356" s="7"/>
      <c r="DY356" s="7"/>
      <c r="EA356" s="7"/>
      <c r="EC356" s="7"/>
      <c r="EE356" s="7"/>
      <c r="EG356" s="7"/>
      <c r="EI356" s="7"/>
      <c r="EK356" s="7"/>
      <c r="EM356" s="7"/>
      <c r="EO356" s="7"/>
      <c r="EQ356" s="7"/>
      <c r="ES356" s="7"/>
      <c r="EU356" s="7"/>
      <c r="EY356" s="7"/>
      <c r="FA356" s="7"/>
      <c r="FB356" s="7"/>
      <c r="FD356" s="7"/>
      <c r="FE356" s="7"/>
      <c r="FG356" s="7"/>
      <c r="FI356" s="7"/>
      <c r="FJ356" s="7"/>
      <c r="FL356" s="7"/>
      <c r="FN356" s="7"/>
      <c r="FP356" s="7"/>
      <c r="FR356" s="7"/>
      <c r="FT356" s="7"/>
      <c r="FV356" s="7"/>
      <c r="FX356" s="7"/>
      <c r="FZ356" s="7"/>
      <c r="GB356" s="7"/>
    </row>
    <row r="357" spans="5:184" s="166" customFormat="1" x14ac:dyDescent="0.2">
      <c r="E357" s="7"/>
      <c r="G357" s="7"/>
      <c r="I357" s="7"/>
      <c r="K357" s="7"/>
      <c r="M357" s="7"/>
      <c r="N357" s="7"/>
      <c r="P357" s="7"/>
      <c r="R357" s="7"/>
      <c r="T357" s="7"/>
      <c r="V357" s="7"/>
      <c r="X357" s="7"/>
      <c r="Z357" s="7"/>
      <c r="AB357" s="7"/>
      <c r="AD357" s="7"/>
      <c r="AF357" s="7"/>
      <c r="AH357" s="7"/>
      <c r="AJ357" s="7"/>
      <c r="AL357" s="7"/>
      <c r="AN357" s="7"/>
      <c r="AO357" s="7"/>
      <c r="AQ357" s="7"/>
      <c r="AR357" s="7"/>
      <c r="AS357" s="7"/>
      <c r="AT357" s="7"/>
      <c r="AU357" s="7"/>
      <c r="AV357" s="7"/>
      <c r="AW357" s="7"/>
      <c r="AX357" s="7"/>
      <c r="AZ357" s="7"/>
      <c r="BB357" s="7"/>
      <c r="BC357" s="7"/>
      <c r="BD357" s="7"/>
      <c r="BF357" s="7"/>
      <c r="BH357" s="7"/>
      <c r="BJ357" s="7"/>
      <c r="BL357" s="7"/>
      <c r="BN357" s="7"/>
      <c r="BP357" s="7"/>
      <c r="BR357" s="7"/>
      <c r="BT357" s="7"/>
      <c r="BV357" s="7"/>
      <c r="BX357" s="7"/>
      <c r="BZ357" s="7"/>
      <c r="CB357" s="7"/>
      <c r="CD357" s="7"/>
      <c r="CF357" s="7"/>
      <c r="CH357" s="7"/>
      <c r="CJ357" s="7"/>
      <c r="CL357" s="7"/>
      <c r="CM357" s="7"/>
      <c r="CO357" s="7"/>
      <c r="CQ357" s="7"/>
      <c r="CS357" s="7"/>
      <c r="CU357" s="7"/>
      <c r="CW357" s="7"/>
      <c r="CY357" s="7"/>
      <c r="DA357" s="7"/>
      <c r="DC357" s="7"/>
      <c r="DE357" s="7"/>
      <c r="DG357" s="7"/>
      <c r="DI357" s="7"/>
      <c r="DK357" s="7"/>
      <c r="DL357" s="7"/>
      <c r="DM357" s="7"/>
      <c r="DN357" s="7"/>
      <c r="DP357" s="7"/>
      <c r="DR357" s="7"/>
      <c r="DT357" s="7"/>
      <c r="DV357" s="7"/>
      <c r="DX357" s="7"/>
      <c r="DY357" s="7"/>
      <c r="EA357" s="7"/>
      <c r="EC357" s="7"/>
      <c r="EE357" s="7"/>
      <c r="EG357" s="7"/>
      <c r="EI357" s="7"/>
      <c r="EK357" s="7"/>
      <c r="EM357" s="7"/>
      <c r="EO357" s="7"/>
      <c r="EQ357" s="7"/>
      <c r="ES357" s="7"/>
      <c r="EU357" s="7"/>
      <c r="EY357" s="7"/>
      <c r="FA357" s="7"/>
      <c r="FB357" s="7"/>
      <c r="FD357" s="7"/>
      <c r="FE357" s="7"/>
      <c r="FG357" s="7"/>
      <c r="FI357" s="7"/>
      <c r="FJ357" s="7"/>
      <c r="FL357" s="7"/>
      <c r="FN357" s="7"/>
      <c r="FP357" s="7"/>
      <c r="FR357" s="7"/>
      <c r="FT357" s="7"/>
      <c r="FV357" s="7"/>
      <c r="FX357" s="7"/>
      <c r="FZ357" s="7"/>
      <c r="GB357" s="7"/>
    </row>
    <row r="358" spans="5:184" s="166" customFormat="1" x14ac:dyDescent="0.2">
      <c r="E358" s="7"/>
      <c r="G358" s="7"/>
      <c r="I358" s="7"/>
      <c r="K358" s="7"/>
      <c r="M358" s="7"/>
      <c r="N358" s="7"/>
      <c r="P358" s="7"/>
      <c r="R358" s="7"/>
      <c r="T358" s="7"/>
      <c r="V358" s="7"/>
      <c r="X358" s="7"/>
      <c r="Z358" s="7"/>
      <c r="AB358" s="7"/>
      <c r="AD358" s="7"/>
      <c r="AF358" s="7"/>
      <c r="AH358" s="7"/>
      <c r="AJ358" s="7"/>
      <c r="AL358" s="7"/>
      <c r="AN358" s="7"/>
      <c r="AO358" s="7"/>
      <c r="AQ358" s="7"/>
      <c r="AR358" s="7"/>
      <c r="AS358" s="7"/>
      <c r="AT358" s="7"/>
      <c r="AU358" s="7"/>
      <c r="AV358" s="7"/>
      <c r="AW358" s="7"/>
      <c r="AX358" s="7"/>
      <c r="AZ358" s="7"/>
      <c r="BB358" s="7"/>
      <c r="BC358" s="7"/>
      <c r="BD358" s="7"/>
      <c r="BF358" s="7"/>
      <c r="BH358" s="7"/>
      <c r="BJ358" s="7"/>
      <c r="BL358" s="7"/>
      <c r="BN358" s="7"/>
      <c r="BP358" s="7"/>
      <c r="BR358" s="7"/>
      <c r="BT358" s="7"/>
      <c r="BV358" s="7"/>
      <c r="BX358" s="7"/>
      <c r="BZ358" s="7"/>
      <c r="CB358" s="7"/>
      <c r="CD358" s="7"/>
      <c r="CF358" s="7"/>
      <c r="CH358" s="7"/>
      <c r="CJ358" s="7"/>
      <c r="CL358" s="7"/>
      <c r="CM358" s="7"/>
      <c r="CO358" s="7"/>
      <c r="CQ358" s="7"/>
      <c r="CS358" s="7"/>
      <c r="CU358" s="7"/>
      <c r="CW358" s="7"/>
      <c r="CY358" s="7"/>
      <c r="DA358" s="7"/>
      <c r="DC358" s="7"/>
      <c r="DE358" s="7"/>
      <c r="DG358" s="7"/>
      <c r="DI358" s="7"/>
      <c r="DK358" s="7"/>
      <c r="DL358" s="7"/>
      <c r="DM358" s="7"/>
      <c r="DN358" s="7"/>
      <c r="DP358" s="7"/>
      <c r="DR358" s="7"/>
      <c r="DT358" s="7"/>
      <c r="DV358" s="7"/>
      <c r="DX358" s="7"/>
      <c r="DY358" s="7"/>
      <c r="EA358" s="7"/>
      <c r="EC358" s="7"/>
      <c r="EE358" s="7"/>
      <c r="EG358" s="7"/>
      <c r="EI358" s="7"/>
      <c r="EK358" s="7"/>
      <c r="EM358" s="7"/>
      <c r="EO358" s="7"/>
      <c r="EQ358" s="7"/>
      <c r="ES358" s="7"/>
      <c r="EU358" s="7"/>
      <c r="EY358" s="7"/>
      <c r="FA358" s="7"/>
      <c r="FB358" s="7"/>
      <c r="FD358" s="7"/>
      <c r="FE358" s="7"/>
      <c r="FG358" s="7"/>
      <c r="FI358" s="7"/>
      <c r="FJ358" s="7"/>
      <c r="FL358" s="7"/>
      <c r="FN358" s="7"/>
      <c r="FP358" s="7"/>
      <c r="FR358" s="7"/>
      <c r="FT358" s="7"/>
      <c r="FV358" s="7"/>
      <c r="FX358" s="7"/>
      <c r="FZ358" s="7"/>
      <c r="GB358" s="7"/>
    </row>
    <row r="359" spans="5:184" s="166" customFormat="1" x14ac:dyDescent="0.2">
      <c r="E359" s="7"/>
      <c r="G359" s="7"/>
      <c r="I359" s="7"/>
      <c r="K359" s="7"/>
      <c r="M359" s="7"/>
      <c r="N359" s="7"/>
      <c r="P359" s="7"/>
      <c r="R359" s="7"/>
      <c r="T359" s="7"/>
      <c r="V359" s="7"/>
      <c r="X359" s="7"/>
      <c r="Z359" s="7"/>
      <c r="AB359" s="7"/>
      <c r="AD359" s="7"/>
      <c r="AF359" s="7"/>
      <c r="AH359" s="7"/>
      <c r="AJ359" s="7"/>
      <c r="AL359" s="7"/>
      <c r="AN359" s="7"/>
      <c r="AO359" s="7"/>
      <c r="AQ359" s="7"/>
      <c r="AR359" s="7"/>
      <c r="AS359" s="7"/>
      <c r="AT359" s="7"/>
      <c r="AU359" s="7"/>
      <c r="AV359" s="7"/>
      <c r="AW359" s="7"/>
      <c r="AX359" s="7"/>
      <c r="AZ359" s="7"/>
      <c r="BB359" s="7"/>
      <c r="BC359" s="7"/>
      <c r="BD359" s="7"/>
      <c r="BF359" s="7"/>
      <c r="BH359" s="7"/>
      <c r="BJ359" s="7"/>
      <c r="BL359" s="7"/>
      <c r="BN359" s="7"/>
      <c r="BP359" s="7"/>
      <c r="BR359" s="7"/>
      <c r="BT359" s="7"/>
      <c r="BV359" s="7"/>
      <c r="BX359" s="7"/>
      <c r="BZ359" s="7"/>
      <c r="CB359" s="7"/>
      <c r="CD359" s="7"/>
      <c r="CF359" s="7"/>
      <c r="CH359" s="7"/>
      <c r="CJ359" s="7"/>
      <c r="CL359" s="7"/>
      <c r="CM359" s="7"/>
      <c r="CO359" s="7"/>
      <c r="CQ359" s="7"/>
      <c r="CS359" s="7"/>
      <c r="CU359" s="7"/>
      <c r="CW359" s="7"/>
      <c r="CY359" s="7"/>
      <c r="DA359" s="7"/>
      <c r="DC359" s="7"/>
      <c r="DE359" s="7"/>
      <c r="DG359" s="7"/>
      <c r="DI359" s="7"/>
      <c r="DK359" s="7"/>
      <c r="DL359" s="7"/>
      <c r="DM359" s="7"/>
      <c r="DN359" s="7"/>
      <c r="DP359" s="7"/>
      <c r="DR359" s="7"/>
      <c r="DT359" s="7"/>
      <c r="DV359" s="7"/>
      <c r="DX359" s="7"/>
      <c r="DY359" s="7"/>
      <c r="EA359" s="7"/>
      <c r="EC359" s="7"/>
      <c r="EE359" s="7"/>
      <c r="EG359" s="7"/>
      <c r="EI359" s="7"/>
      <c r="EK359" s="7"/>
      <c r="EM359" s="7"/>
      <c r="EO359" s="7"/>
      <c r="EQ359" s="7"/>
      <c r="ES359" s="7"/>
      <c r="EU359" s="7"/>
      <c r="EY359" s="7"/>
      <c r="FA359" s="7"/>
      <c r="FB359" s="7"/>
      <c r="FD359" s="7"/>
      <c r="FE359" s="7"/>
      <c r="FG359" s="7"/>
      <c r="FI359" s="7"/>
      <c r="FJ359" s="7"/>
      <c r="FL359" s="7"/>
      <c r="FN359" s="7"/>
      <c r="FP359" s="7"/>
      <c r="FR359" s="7"/>
      <c r="FT359" s="7"/>
      <c r="FV359" s="7"/>
      <c r="FX359" s="7"/>
      <c r="FZ359" s="7"/>
      <c r="GB359" s="7"/>
    </row>
    <row r="360" spans="5:184" s="166" customFormat="1" x14ac:dyDescent="0.2">
      <c r="E360" s="7"/>
      <c r="G360" s="7"/>
      <c r="I360" s="7"/>
      <c r="K360" s="7"/>
      <c r="M360" s="7"/>
      <c r="N360" s="7"/>
      <c r="P360" s="7"/>
      <c r="R360" s="7"/>
      <c r="T360" s="7"/>
      <c r="V360" s="7"/>
      <c r="X360" s="7"/>
      <c r="Z360" s="7"/>
      <c r="AB360" s="7"/>
      <c r="AD360" s="7"/>
      <c r="AF360" s="7"/>
      <c r="AH360" s="7"/>
      <c r="AJ360" s="7"/>
      <c r="AL360" s="7"/>
      <c r="AN360" s="7"/>
      <c r="AO360" s="7"/>
      <c r="AQ360" s="7"/>
      <c r="AR360" s="7"/>
      <c r="AS360" s="7"/>
      <c r="AT360" s="7"/>
      <c r="AU360" s="7"/>
      <c r="AV360" s="7"/>
      <c r="AW360" s="7"/>
      <c r="AX360" s="7"/>
      <c r="AZ360" s="7"/>
      <c r="BB360" s="7"/>
      <c r="BC360" s="7"/>
      <c r="BD360" s="7"/>
      <c r="BF360" s="7"/>
      <c r="BH360" s="7"/>
      <c r="BJ360" s="7"/>
      <c r="BL360" s="7"/>
      <c r="BN360" s="7"/>
      <c r="BP360" s="7"/>
      <c r="BR360" s="7"/>
      <c r="BT360" s="7"/>
      <c r="BV360" s="7"/>
      <c r="BX360" s="7"/>
      <c r="BZ360" s="7"/>
      <c r="CB360" s="7"/>
      <c r="CD360" s="7"/>
      <c r="CF360" s="7"/>
      <c r="CH360" s="7"/>
      <c r="CJ360" s="7"/>
      <c r="CL360" s="7"/>
      <c r="CM360" s="7"/>
      <c r="CO360" s="7"/>
      <c r="CQ360" s="7"/>
      <c r="CS360" s="7"/>
      <c r="CU360" s="7"/>
      <c r="CW360" s="7"/>
      <c r="CY360" s="7"/>
      <c r="DA360" s="7"/>
      <c r="DC360" s="7"/>
      <c r="DE360" s="7"/>
      <c r="DG360" s="7"/>
      <c r="DI360" s="7"/>
      <c r="DK360" s="7"/>
      <c r="DL360" s="7"/>
      <c r="DM360" s="7"/>
      <c r="DN360" s="7"/>
      <c r="DP360" s="7"/>
      <c r="DR360" s="7"/>
      <c r="DT360" s="7"/>
      <c r="DV360" s="7"/>
      <c r="DX360" s="7"/>
      <c r="DY360" s="7"/>
      <c r="EA360" s="7"/>
      <c r="EC360" s="7"/>
      <c r="EE360" s="7"/>
      <c r="EG360" s="7"/>
      <c r="EI360" s="7"/>
      <c r="EK360" s="7"/>
      <c r="EM360" s="7"/>
      <c r="EO360" s="7"/>
      <c r="EQ360" s="7"/>
      <c r="ES360" s="7"/>
      <c r="EU360" s="7"/>
      <c r="EY360" s="7"/>
      <c r="FA360" s="7"/>
      <c r="FB360" s="7"/>
      <c r="FD360" s="7"/>
      <c r="FE360" s="7"/>
      <c r="FG360" s="7"/>
      <c r="FI360" s="7"/>
      <c r="FJ360" s="7"/>
      <c r="FL360" s="7"/>
      <c r="FN360" s="7"/>
      <c r="FP360" s="7"/>
      <c r="FR360" s="7"/>
      <c r="FT360" s="7"/>
      <c r="FV360" s="7"/>
      <c r="FX360" s="7"/>
      <c r="FZ360" s="7"/>
      <c r="GB360" s="7"/>
    </row>
    <row r="361" spans="5:184" s="166" customFormat="1" x14ac:dyDescent="0.2">
      <c r="E361" s="7"/>
      <c r="G361" s="7"/>
      <c r="I361" s="7"/>
      <c r="K361" s="7"/>
      <c r="M361" s="7"/>
      <c r="N361" s="7"/>
      <c r="P361" s="7"/>
      <c r="R361" s="7"/>
      <c r="T361" s="7"/>
      <c r="V361" s="7"/>
      <c r="X361" s="7"/>
      <c r="Z361" s="7"/>
      <c r="AB361" s="7"/>
      <c r="AD361" s="7"/>
      <c r="AF361" s="7"/>
      <c r="AH361" s="7"/>
      <c r="AJ361" s="7"/>
      <c r="AL361" s="7"/>
      <c r="AN361" s="7"/>
      <c r="AO361" s="7"/>
      <c r="AQ361" s="7"/>
      <c r="AR361" s="7"/>
      <c r="AS361" s="7"/>
      <c r="AT361" s="7"/>
      <c r="AU361" s="7"/>
      <c r="AV361" s="7"/>
      <c r="AW361" s="7"/>
      <c r="AX361" s="7"/>
      <c r="AZ361" s="7"/>
      <c r="BB361" s="7"/>
      <c r="BC361" s="7"/>
      <c r="BD361" s="7"/>
      <c r="BF361" s="7"/>
      <c r="BH361" s="7"/>
      <c r="BJ361" s="7"/>
      <c r="BL361" s="7"/>
      <c r="BN361" s="7"/>
      <c r="BP361" s="7"/>
      <c r="BR361" s="7"/>
      <c r="BT361" s="7"/>
      <c r="BV361" s="7"/>
      <c r="BX361" s="7"/>
      <c r="BZ361" s="7"/>
      <c r="CB361" s="7"/>
      <c r="CD361" s="7"/>
      <c r="CF361" s="7"/>
      <c r="CH361" s="7"/>
      <c r="CJ361" s="7"/>
      <c r="CL361" s="7"/>
      <c r="CM361" s="7"/>
      <c r="CO361" s="7"/>
      <c r="CQ361" s="7"/>
      <c r="CS361" s="7"/>
      <c r="CU361" s="7"/>
      <c r="CW361" s="7"/>
      <c r="CY361" s="7"/>
      <c r="DA361" s="7"/>
      <c r="DC361" s="7"/>
      <c r="DE361" s="7"/>
      <c r="DG361" s="7"/>
      <c r="DI361" s="7"/>
      <c r="DK361" s="7"/>
      <c r="DL361" s="7"/>
      <c r="DM361" s="7"/>
      <c r="DN361" s="7"/>
      <c r="DP361" s="7"/>
      <c r="DR361" s="7"/>
      <c r="DT361" s="7"/>
      <c r="DV361" s="7"/>
      <c r="DX361" s="7"/>
      <c r="DY361" s="7"/>
      <c r="EA361" s="7"/>
      <c r="EC361" s="7"/>
      <c r="EE361" s="7"/>
      <c r="EG361" s="7"/>
      <c r="EI361" s="7"/>
      <c r="EK361" s="7"/>
      <c r="EM361" s="7"/>
      <c r="EO361" s="7"/>
      <c r="EQ361" s="7"/>
      <c r="ES361" s="7"/>
      <c r="EU361" s="7"/>
      <c r="EY361" s="7"/>
      <c r="FA361" s="7"/>
      <c r="FB361" s="7"/>
      <c r="FD361" s="7"/>
      <c r="FE361" s="7"/>
      <c r="FG361" s="7"/>
      <c r="FI361" s="7"/>
      <c r="FJ361" s="7"/>
      <c r="FL361" s="7"/>
      <c r="FN361" s="7"/>
      <c r="FP361" s="7"/>
      <c r="FR361" s="7"/>
      <c r="FT361" s="7"/>
      <c r="FV361" s="7"/>
      <c r="FX361" s="7"/>
      <c r="FZ361" s="7"/>
      <c r="GB361" s="7"/>
    </row>
    <row r="362" spans="5:184" s="166" customFormat="1" x14ac:dyDescent="0.2">
      <c r="E362" s="7"/>
      <c r="G362" s="7"/>
      <c r="I362" s="7"/>
      <c r="K362" s="7"/>
      <c r="M362" s="7"/>
      <c r="N362" s="7"/>
      <c r="P362" s="7"/>
      <c r="R362" s="7"/>
      <c r="T362" s="7"/>
      <c r="V362" s="7"/>
      <c r="X362" s="7"/>
      <c r="Z362" s="7"/>
      <c r="AB362" s="7"/>
      <c r="AD362" s="7"/>
      <c r="AF362" s="7"/>
      <c r="AH362" s="7"/>
      <c r="AJ362" s="7"/>
      <c r="AL362" s="7"/>
      <c r="AN362" s="7"/>
      <c r="AO362" s="7"/>
      <c r="AQ362" s="7"/>
      <c r="AR362" s="7"/>
      <c r="AS362" s="7"/>
      <c r="AT362" s="7"/>
      <c r="AU362" s="7"/>
      <c r="AV362" s="7"/>
      <c r="AW362" s="7"/>
      <c r="AX362" s="7"/>
      <c r="AZ362" s="7"/>
      <c r="BB362" s="7"/>
      <c r="BC362" s="7"/>
      <c r="BD362" s="7"/>
      <c r="BF362" s="7"/>
      <c r="BH362" s="7"/>
      <c r="BJ362" s="7"/>
      <c r="BL362" s="7"/>
      <c r="BN362" s="7"/>
      <c r="BP362" s="7"/>
      <c r="BR362" s="7"/>
      <c r="BT362" s="7"/>
      <c r="BV362" s="7"/>
      <c r="BX362" s="7"/>
      <c r="BZ362" s="7"/>
      <c r="CB362" s="7"/>
      <c r="CD362" s="7"/>
      <c r="CF362" s="7"/>
      <c r="CH362" s="7"/>
      <c r="CJ362" s="7"/>
      <c r="CL362" s="7"/>
      <c r="CM362" s="7"/>
      <c r="CO362" s="7"/>
      <c r="CQ362" s="7"/>
      <c r="CS362" s="7"/>
      <c r="CU362" s="7"/>
      <c r="CW362" s="7"/>
      <c r="CY362" s="7"/>
      <c r="DA362" s="7"/>
      <c r="DC362" s="7"/>
      <c r="DE362" s="7"/>
      <c r="DG362" s="7"/>
      <c r="DI362" s="7"/>
      <c r="DK362" s="7"/>
      <c r="DL362" s="7"/>
      <c r="DM362" s="7"/>
      <c r="DN362" s="7"/>
      <c r="DP362" s="7"/>
      <c r="DR362" s="7"/>
      <c r="DT362" s="7"/>
      <c r="DV362" s="7"/>
      <c r="DX362" s="7"/>
      <c r="DY362" s="7"/>
      <c r="EA362" s="7"/>
      <c r="EC362" s="7"/>
      <c r="EE362" s="7"/>
      <c r="EG362" s="7"/>
      <c r="EI362" s="7"/>
      <c r="EK362" s="7"/>
      <c r="EM362" s="7"/>
      <c r="EO362" s="7"/>
      <c r="EQ362" s="7"/>
      <c r="ES362" s="7"/>
      <c r="EU362" s="7"/>
      <c r="EY362" s="7"/>
      <c r="FA362" s="7"/>
      <c r="FB362" s="7"/>
      <c r="FD362" s="7"/>
      <c r="FE362" s="7"/>
      <c r="FG362" s="7"/>
      <c r="FI362" s="7"/>
      <c r="FJ362" s="7"/>
      <c r="FL362" s="7"/>
      <c r="FN362" s="7"/>
      <c r="FP362" s="7"/>
      <c r="FR362" s="7"/>
      <c r="FT362" s="7"/>
      <c r="FV362" s="7"/>
      <c r="FX362" s="7"/>
      <c r="FZ362" s="7"/>
      <c r="GB362" s="7"/>
    </row>
    <row r="363" spans="5:184" s="166" customFormat="1" x14ac:dyDescent="0.2">
      <c r="E363" s="7"/>
      <c r="G363" s="7"/>
      <c r="I363" s="7"/>
      <c r="K363" s="7"/>
      <c r="M363" s="7"/>
      <c r="N363" s="7"/>
      <c r="P363" s="7"/>
      <c r="R363" s="7"/>
      <c r="T363" s="7"/>
      <c r="V363" s="7"/>
      <c r="X363" s="7"/>
      <c r="Z363" s="7"/>
      <c r="AB363" s="7"/>
      <c r="AD363" s="7"/>
      <c r="AF363" s="7"/>
      <c r="AH363" s="7"/>
      <c r="AJ363" s="7"/>
      <c r="AL363" s="7"/>
      <c r="AN363" s="7"/>
      <c r="AO363" s="7"/>
      <c r="AQ363" s="7"/>
      <c r="AR363" s="7"/>
      <c r="AS363" s="7"/>
      <c r="AT363" s="7"/>
      <c r="AU363" s="7"/>
      <c r="AV363" s="7"/>
      <c r="AW363" s="7"/>
      <c r="AX363" s="7"/>
      <c r="AZ363" s="7"/>
      <c r="BB363" s="7"/>
      <c r="BC363" s="7"/>
      <c r="BD363" s="7"/>
      <c r="BF363" s="7"/>
      <c r="BH363" s="7"/>
      <c r="BJ363" s="7"/>
      <c r="BL363" s="7"/>
      <c r="BN363" s="7"/>
      <c r="BP363" s="7"/>
      <c r="BR363" s="7"/>
      <c r="BT363" s="7"/>
      <c r="BV363" s="7"/>
      <c r="BX363" s="7"/>
      <c r="BZ363" s="7"/>
      <c r="CB363" s="7"/>
      <c r="CD363" s="7"/>
      <c r="CF363" s="7"/>
      <c r="CH363" s="7"/>
      <c r="CJ363" s="7"/>
      <c r="CL363" s="7"/>
      <c r="CM363" s="7"/>
      <c r="CO363" s="7"/>
      <c r="CQ363" s="7"/>
      <c r="CS363" s="7"/>
      <c r="CU363" s="7"/>
      <c r="CW363" s="7"/>
      <c r="CY363" s="7"/>
      <c r="DA363" s="7"/>
      <c r="DC363" s="7"/>
      <c r="DE363" s="7"/>
      <c r="DG363" s="7"/>
      <c r="DI363" s="7"/>
      <c r="DK363" s="7"/>
      <c r="DL363" s="7"/>
      <c r="DM363" s="7"/>
      <c r="DN363" s="7"/>
      <c r="DP363" s="7"/>
      <c r="DR363" s="7"/>
      <c r="DT363" s="7"/>
      <c r="DV363" s="7"/>
      <c r="DX363" s="7"/>
      <c r="DY363" s="7"/>
      <c r="EA363" s="7"/>
      <c r="EC363" s="7"/>
      <c r="EE363" s="7"/>
      <c r="EG363" s="7"/>
      <c r="EI363" s="7"/>
      <c r="EK363" s="7"/>
      <c r="EM363" s="7"/>
      <c r="EO363" s="7"/>
      <c r="EQ363" s="7"/>
      <c r="ES363" s="7"/>
      <c r="EU363" s="7"/>
      <c r="EY363" s="7"/>
      <c r="FA363" s="7"/>
      <c r="FB363" s="7"/>
      <c r="FD363" s="7"/>
      <c r="FE363" s="7"/>
      <c r="FG363" s="7"/>
      <c r="FI363" s="7"/>
      <c r="FJ363" s="7"/>
      <c r="FL363" s="7"/>
      <c r="FN363" s="7"/>
      <c r="FP363" s="7"/>
      <c r="FR363" s="7"/>
      <c r="FT363" s="7"/>
      <c r="FV363" s="7"/>
      <c r="FX363" s="7"/>
      <c r="FZ363" s="7"/>
      <c r="GB363" s="7"/>
    </row>
    <row r="364" spans="5:184" s="166" customFormat="1" x14ac:dyDescent="0.2">
      <c r="E364" s="7"/>
      <c r="G364" s="7"/>
      <c r="I364" s="7"/>
      <c r="K364" s="7"/>
      <c r="M364" s="7"/>
      <c r="N364" s="7"/>
      <c r="P364" s="7"/>
      <c r="R364" s="7"/>
      <c r="T364" s="7"/>
      <c r="V364" s="7"/>
      <c r="X364" s="7"/>
      <c r="Z364" s="7"/>
      <c r="AB364" s="7"/>
      <c r="AD364" s="7"/>
      <c r="AF364" s="7"/>
      <c r="AH364" s="7"/>
      <c r="AJ364" s="7"/>
      <c r="AL364" s="7"/>
      <c r="AN364" s="7"/>
      <c r="AO364" s="7"/>
      <c r="AQ364" s="7"/>
      <c r="AR364" s="7"/>
      <c r="AS364" s="7"/>
      <c r="AT364" s="7"/>
      <c r="AU364" s="7"/>
      <c r="AV364" s="7"/>
      <c r="AW364" s="7"/>
      <c r="AX364" s="7"/>
      <c r="AZ364" s="7"/>
      <c r="BB364" s="7"/>
      <c r="BC364" s="7"/>
      <c r="BD364" s="7"/>
      <c r="BF364" s="7"/>
      <c r="BH364" s="7"/>
      <c r="BJ364" s="7"/>
      <c r="BL364" s="7"/>
      <c r="BN364" s="7"/>
      <c r="BP364" s="7"/>
      <c r="BR364" s="7"/>
      <c r="BT364" s="7"/>
      <c r="BV364" s="7"/>
      <c r="BX364" s="7"/>
      <c r="BZ364" s="7"/>
      <c r="CB364" s="7"/>
      <c r="CD364" s="7"/>
      <c r="CF364" s="7"/>
      <c r="CH364" s="7"/>
      <c r="CJ364" s="7"/>
      <c r="CL364" s="7"/>
      <c r="CM364" s="7"/>
      <c r="CO364" s="7"/>
      <c r="CQ364" s="7"/>
      <c r="CS364" s="7"/>
      <c r="CU364" s="7"/>
      <c r="CW364" s="7"/>
      <c r="CY364" s="7"/>
      <c r="DA364" s="7"/>
      <c r="DC364" s="7"/>
      <c r="DE364" s="7"/>
      <c r="DG364" s="7"/>
      <c r="DI364" s="7"/>
      <c r="DK364" s="7"/>
      <c r="DL364" s="7"/>
      <c r="DM364" s="7"/>
      <c r="DN364" s="7"/>
      <c r="DP364" s="7"/>
      <c r="DR364" s="7"/>
      <c r="DT364" s="7"/>
      <c r="DV364" s="7"/>
      <c r="DX364" s="7"/>
      <c r="DY364" s="7"/>
      <c r="EA364" s="7"/>
      <c r="EC364" s="7"/>
      <c r="EE364" s="7"/>
      <c r="EG364" s="7"/>
      <c r="EI364" s="7"/>
      <c r="EK364" s="7"/>
      <c r="EM364" s="7"/>
      <c r="EO364" s="7"/>
      <c r="EQ364" s="7"/>
      <c r="ES364" s="7"/>
      <c r="EU364" s="7"/>
      <c r="EY364" s="7"/>
      <c r="FA364" s="7"/>
      <c r="FB364" s="7"/>
      <c r="FD364" s="7"/>
      <c r="FE364" s="7"/>
      <c r="FG364" s="7"/>
      <c r="FI364" s="7"/>
      <c r="FJ364" s="7"/>
      <c r="FL364" s="7"/>
      <c r="FN364" s="7"/>
      <c r="FP364" s="7"/>
      <c r="FR364" s="7"/>
      <c r="FT364" s="7"/>
      <c r="FV364" s="7"/>
      <c r="FX364" s="7"/>
      <c r="FZ364" s="7"/>
      <c r="GB364" s="7"/>
    </row>
    <row r="365" spans="5:184" s="166" customFormat="1" x14ac:dyDescent="0.2">
      <c r="E365" s="7"/>
      <c r="G365" s="7"/>
      <c r="I365" s="7"/>
      <c r="K365" s="7"/>
      <c r="M365" s="7"/>
      <c r="N365" s="7"/>
      <c r="P365" s="7"/>
      <c r="R365" s="7"/>
      <c r="T365" s="7"/>
      <c r="V365" s="7"/>
      <c r="X365" s="7"/>
      <c r="Z365" s="7"/>
      <c r="AB365" s="7"/>
      <c r="AD365" s="7"/>
      <c r="AF365" s="7"/>
      <c r="AH365" s="7"/>
      <c r="AJ365" s="7"/>
      <c r="AL365" s="7"/>
      <c r="AN365" s="7"/>
      <c r="AO365" s="7"/>
      <c r="AQ365" s="7"/>
      <c r="AR365" s="7"/>
      <c r="AS365" s="7"/>
      <c r="AT365" s="7"/>
      <c r="AU365" s="7"/>
      <c r="AV365" s="7"/>
      <c r="AW365" s="7"/>
      <c r="AX365" s="7"/>
      <c r="AZ365" s="7"/>
      <c r="BB365" s="7"/>
      <c r="BC365" s="7"/>
      <c r="BD365" s="7"/>
      <c r="BF365" s="7"/>
      <c r="BH365" s="7"/>
      <c r="BJ365" s="7"/>
      <c r="BL365" s="7"/>
      <c r="BN365" s="7"/>
      <c r="BP365" s="7"/>
      <c r="BR365" s="7"/>
      <c r="BT365" s="7"/>
      <c r="BV365" s="7"/>
      <c r="BX365" s="7"/>
      <c r="BZ365" s="7"/>
      <c r="CB365" s="7"/>
      <c r="CD365" s="7"/>
      <c r="CF365" s="7"/>
      <c r="CH365" s="7"/>
      <c r="CJ365" s="7"/>
      <c r="CL365" s="7"/>
      <c r="CM365" s="7"/>
      <c r="CO365" s="7"/>
      <c r="CQ365" s="7"/>
      <c r="CS365" s="7"/>
      <c r="CU365" s="7"/>
      <c r="CW365" s="7"/>
      <c r="CY365" s="7"/>
      <c r="DA365" s="7"/>
      <c r="DC365" s="7"/>
      <c r="DE365" s="7"/>
      <c r="DG365" s="7"/>
      <c r="DI365" s="7"/>
      <c r="DK365" s="7"/>
      <c r="DL365" s="7"/>
      <c r="DM365" s="7"/>
      <c r="DN365" s="7"/>
      <c r="DP365" s="7"/>
      <c r="DR365" s="7"/>
      <c r="DT365" s="7"/>
      <c r="DV365" s="7"/>
      <c r="DX365" s="7"/>
      <c r="DY365" s="7"/>
      <c r="EA365" s="7"/>
      <c r="EC365" s="7"/>
      <c r="EE365" s="7"/>
      <c r="EG365" s="7"/>
      <c r="EI365" s="7"/>
      <c r="EK365" s="7"/>
      <c r="EM365" s="7"/>
      <c r="EO365" s="7"/>
      <c r="EQ365" s="7"/>
      <c r="ES365" s="7"/>
      <c r="EU365" s="7"/>
      <c r="EY365" s="7"/>
      <c r="FA365" s="7"/>
      <c r="FB365" s="7"/>
      <c r="FD365" s="7"/>
      <c r="FE365" s="7"/>
      <c r="FG365" s="7"/>
      <c r="FI365" s="7"/>
      <c r="FJ365" s="7"/>
      <c r="FL365" s="7"/>
      <c r="FN365" s="7"/>
      <c r="FP365" s="7"/>
      <c r="FR365" s="7"/>
      <c r="FT365" s="7"/>
      <c r="FV365" s="7"/>
      <c r="FX365" s="7"/>
      <c r="FZ365" s="7"/>
      <c r="GB365" s="7"/>
    </row>
    <row r="366" spans="5:184" s="166" customFormat="1" x14ac:dyDescent="0.2">
      <c r="E366" s="7"/>
      <c r="G366" s="7"/>
      <c r="I366" s="7"/>
      <c r="K366" s="7"/>
      <c r="M366" s="7"/>
      <c r="N366" s="7"/>
      <c r="P366" s="7"/>
      <c r="R366" s="7"/>
      <c r="T366" s="7"/>
      <c r="V366" s="7"/>
      <c r="X366" s="7"/>
      <c r="Z366" s="7"/>
      <c r="AB366" s="7"/>
      <c r="AD366" s="7"/>
      <c r="AF366" s="7"/>
      <c r="AH366" s="7"/>
      <c r="AJ366" s="7"/>
      <c r="AL366" s="7"/>
      <c r="AN366" s="7"/>
      <c r="AO366" s="7"/>
      <c r="AQ366" s="7"/>
      <c r="AR366" s="7"/>
      <c r="AS366" s="7"/>
      <c r="AT366" s="7"/>
      <c r="AU366" s="7"/>
      <c r="AV366" s="7"/>
      <c r="AW366" s="7"/>
      <c r="AX366" s="7"/>
      <c r="AZ366" s="7"/>
      <c r="BB366" s="7"/>
      <c r="BC366" s="7"/>
      <c r="BD366" s="7"/>
      <c r="BF366" s="7"/>
      <c r="BH366" s="7"/>
      <c r="BJ366" s="7"/>
      <c r="BL366" s="7"/>
      <c r="BN366" s="7"/>
      <c r="BP366" s="7"/>
      <c r="BR366" s="7"/>
      <c r="BT366" s="7"/>
      <c r="BV366" s="7"/>
      <c r="BX366" s="7"/>
      <c r="BZ366" s="7"/>
      <c r="CB366" s="7"/>
      <c r="CD366" s="7"/>
      <c r="CF366" s="7"/>
      <c r="CH366" s="7"/>
      <c r="CJ366" s="7"/>
      <c r="CL366" s="7"/>
      <c r="CM366" s="7"/>
      <c r="CO366" s="7"/>
      <c r="CQ366" s="7"/>
      <c r="CS366" s="7"/>
      <c r="CU366" s="7"/>
      <c r="CW366" s="7"/>
      <c r="CY366" s="7"/>
      <c r="DA366" s="7"/>
      <c r="DC366" s="7"/>
      <c r="DE366" s="7"/>
      <c r="DG366" s="7"/>
      <c r="DI366" s="7"/>
      <c r="DK366" s="7"/>
      <c r="DL366" s="7"/>
      <c r="DM366" s="7"/>
      <c r="DN366" s="7"/>
      <c r="DP366" s="7"/>
      <c r="DR366" s="7"/>
      <c r="DT366" s="7"/>
      <c r="DV366" s="7"/>
      <c r="DX366" s="7"/>
      <c r="DY366" s="7"/>
      <c r="EA366" s="7"/>
      <c r="EC366" s="7"/>
      <c r="EE366" s="7"/>
      <c r="EG366" s="7"/>
      <c r="EI366" s="7"/>
      <c r="EK366" s="7"/>
      <c r="EM366" s="7"/>
      <c r="EO366" s="7"/>
      <c r="EQ366" s="7"/>
      <c r="ES366" s="7"/>
      <c r="EU366" s="7"/>
      <c r="EY366" s="7"/>
      <c r="FA366" s="7"/>
      <c r="FB366" s="7"/>
      <c r="FD366" s="7"/>
      <c r="FE366" s="7"/>
      <c r="FG366" s="7"/>
      <c r="FI366" s="7"/>
      <c r="FJ366" s="7"/>
      <c r="FL366" s="7"/>
      <c r="FN366" s="7"/>
      <c r="FP366" s="7"/>
      <c r="FR366" s="7"/>
      <c r="FT366" s="7"/>
      <c r="FV366" s="7"/>
      <c r="FX366" s="7"/>
      <c r="FZ366" s="7"/>
      <c r="GB366" s="7"/>
    </row>
    <row r="367" spans="5:184" s="166" customFormat="1" x14ac:dyDescent="0.2">
      <c r="E367" s="7"/>
      <c r="G367" s="7"/>
      <c r="I367" s="7"/>
      <c r="K367" s="7"/>
      <c r="M367" s="7"/>
      <c r="N367" s="7"/>
      <c r="P367" s="7"/>
      <c r="R367" s="7"/>
      <c r="T367" s="7"/>
      <c r="V367" s="7"/>
      <c r="X367" s="7"/>
      <c r="Z367" s="7"/>
      <c r="AB367" s="7"/>
      <c r="AD367" s="7"/>
      <c r="AF367" s="7"/>
      <c r="AH367" s="7"/>
      <c r="AJ367" s="7"/>
      <c r="AL367" s="7"/>
      <c r="AN367" s="7"/>
      <c r="AO367" s="7"/>
      <c r="AQ367" s="7"/>
      <c r="AR367" s="7"/>
      <c r="AS367" s="7"/>
      <c r="AT367" s="7"/>
      <c r="AU367" s="7"/>
      <c r="AV367" s="7"/>
      <c r="AW367" s="7"/>
      <c r="AX367" s="7"/>
      <c r="AZ367" s="7"/>
      <c r="BB367" s="7"/>
      <c r="BC367" s="7"/>
      <c r="BD367" s="7"/>
      <c r="BF367" s="7"/>
      <c r="BH367" s="7"/>
      <c r="BJ367" s="7"/>
      <c r="BL367" s="7"/>
      <c r="BN367" s="7"/>
      <c r="BP367" s="7"/>
      <c r="BR367" s="7"/>
      <c r="BT367" s="7"/>
      <c r="BV367" s="7"/>
      <c r="BX367" s="7"/>
      <c r="BZ367" s="7"/>
      <c r="CB367" s="7"/>
      <c r="CD367" s="7"/>
      <c r="CF367" s="7"/>
      <c r="CH367" s="7"/>
      <c r="CJ367" s="7"/>
      <c r="CL367" s="7"/>
      <c r="CM367" s="7"/>
      <c r="CO367" s="7"/>
      <c r="CQ367" s="7"/>
      <c r="CS367" s="7"/>
      <c r="CU367" s="7"/>
      <c r="CW367" s="7"/>
      <c r="CY367" s="7"/>
      <c r="DA367" s="7"/>
      <c r="DC367" s="7"/>
      <c r="DE367" s="7"/>
      <c r="DG367" s="7"/>
      <c r="DI367" s="7"/>
      <c r="DK367" s="7"/>
      <c r="DL367" s="7"/>
      <c r="DM367" s="7"/>
      <c r="DN367" s="7"/>
      <c r="DP367" s="7"/>
      <c r="DR367" s="7"/>
      <c r="DT367" s="7"/>
      <c r="DV367" s="7"/>
      <c r="DX367" s="7"/>
      <c r="DY367" s="7"/>
      <c r="EA367" s="7"/>
      <c r="EC367" s="7"/>
      <c r="EE367" s="7"/>
      <c r="EG367" s="7"/>
      <c r="EI367" s="7"/>
      <c r="EK367" s="7"/>
      <c r="EM367" s="7"/>
      <c r="EO367" s="7"/>
      <c r="EQ367" s="7"/>
      <c r="ES367" s="7"/>
      <c r="EU367" s="7"/>
      <c r="EY367" s="7"/>
      <c r="FA367" s="7"/>
      <c r="FB367" s="7"/>
      <c r="FD367" s="7"/>
      <c r="FE367" s="7"/>
      <c r="FG367" s="7"/>
      <c r="FI367" s="7"/>
      <c r="FJ367" s="7"/>
      <c r="FL367" s="7"/>
      <c r="FN367" s="7"/>
      <c r="FP367" s="7"/>
      <c r="FR367" s="7"/>
      <c r="FT367" s="7"/>
      <c r="FV367" s="7"/>
      <c r="FX367" s="7"/>
      <c r="FZ367" s="7"/>
      <c r="GB367" s="7"/>
    </row>
    <row r="368" spans="5:184" s="166" customFormat="1" x14ac:dyDescent="0.2">
      <c r="E368" s="7"/>
      <c r="G368" s="7"/>
      <c r="I368" s="7"/>
      <c r="K368" s="7"/>
      <c r="M368" s="7"/>
      <c r="N368" s="7"/>
      <c r="P368" s="7"/>
      <c r="R368" s="7"/>
      <c r="T368" s="7"/>
      <c r="V368" s="7"/>
      <c r="X368" s="7"/>
      <c r="Z368" s="7"/>
      <c r="AB368" s="7"/>
      <c r="AD368" s="7"/>
      <c r="AF368" s="7"/>
      <c r="AH368" s="7"/>
      <c r="AJ368" s="7"/>
      <c r="AL368" s="7"/>
      <c r="AN368" s="7"/>
      <c r="AO368" s="7"/>
      <c r="AQ368" s="7"/>
      <c r="AR368" s="7"/>
      <c r="AS368" s="7"/>
      <c r="AT368" s="7"/>
      <c r="AU368" s="7"/>
      <c r="AV368" s="7"/>
      <c r="AW368" s="7"/>
      <c r="AX368" s="7"/>
      <c r="AZ368" s="7"/>
      <c r="BB368" s="7"/>
      <c r="BC368" s="7"/>
      <c r="BD368" s="7"/>
      <c r="BF368" s="7"/>
      <c r="BH368" s="7"/>
      <c r="BJ368" s="7"/>
      <c r="BL368" s="7"/>
      <c r="BN368" s="7"/>
      <c r="BP368" s="7"/>
      <c r="BR368" s="7"/>
      <c r="BT368" s="7"/>
      <c r="BV368" s="7"/>
      <c r="BX368" s="7"/>
      <c r="BZ368" s="7"/>
      <c r="CB368" s="7"/>
      <c r="CD368" s="7"/>
      <c r="CF368" s="7"/>
      <c r="CH368" s="7"/>
      <c r="CJ368" s="7"/>
      <c r="CL368" s="7"/>
      <c r="CM368" s="7"/>
      <c r="CO368" s="7"/>
      <c r="CQ368" s="7"/>
      <c r="CS368" s="7"/>
      <c r="CU368" s="7"/>
      <c r="CW368" s="7"/>
      <c r="CY368" s="7"/>
      <c r="DA368" s="7"/>
      <c r="DC368" s="7"/>
      <c r="DE368" s="7"/>
      <c r="DG368" s="7"/>
      <c r="DI368" s="7"/>
      <c r="DK368" s="7"/>
      <c r="DL368" s="7"/>
      <c r="DM368" s="7"/>
      <c r="DN368" s="7"/>
      <c r="DP368" s="7"/>
      <c r="DR368" s="7"/>
      <c r="DT368" s="7"/>
      <c r="DV368" s="7"/>
      <c r="DX368" s="7"/>
      <c r="DY368" s="7"/>
      <c r="EA368" s="7"/>
      <c r="EC368" s="7"/>
      <c r="EE368" s="7"/>
      <c r="EG368" s="7"/>
      <c r="EI368" s="7"/>
      <c r="EK368" s="7"/>
      <c r="EM368" s="7"/>
      <c r="EO368" s="7"/>
      <c r="EQ368" s="7"/>
      <c r="ES368" s="7"/>
      <c r="EU368" s="7"/>
      <c r="EY368" s="7"/>
      <c r="FA368" s="7"/>
      <c r="FB368" s="7"/>
      <c r="FD368" s="7"/>
      <c r="FE368" s="7"/>
      <c r="FG368" s="7"/>
      <c r="FI368" s="7"/>
      <c r="FJ368" s="7"/>
      <c r="FL368" s="7"/>
      <c r="FN368" s="7"/>
      <c r="FP368" s="7"/>
      <c r="FR368" s="7"/>
      <c r="FT368" s="7"/>
      <c r="FV368" s="7"/>
      <c r="FX368" s="7"/>
      <c r="FZ368" s="7"/>
      <c r="GB368" s="7"/>
    </row>
    <row r="369" spans="5:184" s="166" customFormat="1" x14ac:dyDescent="0.2">
      <c r="E369" s="7"/>
      <c r="G369" s="7"/>
      <c r="I369" s="7"/>
      <c r="K369" s="7"/>
      <c r="M369" s="7"/>
      <c r="N369" s="7"/>
      <c r="P369" s="7"/>
      <c r="R369" s="7"/>
      <c r="T369" s="7"/>
      <c r="V369" s="7"/>
      <c r="X369" s="7"/>
      <c r="Z369" s="7"/>
      <c r="AB369" s="7"/>
      <c r="AD369" s="7"/>
      <c r="AF369" s="7"/>
      <c r="AH369" s="7"/>
      <c r="AJ369" s="7"/>
      <c r="AL369" s="7"/>
      <c r="AN369" s="7"/>
      <c r="AO369" s="7"/>
      <c r="AQ369" s="7"/>
      <c r="AR369" s="7"/>
      <c r="AS369" s="7"/>
      <c r="AT369" s="7"/>
      <c r="AU369" s="7"/>
      <c r="AV369" s="7"/>
      <c r="AW369" s="7"/>
      <c r="AX369" s="7"/>
      <c r="AZ369" s="7"/>
      <c r="BB369" s="7"/>
      <c r="BC369" s="7"/>
      <c r="BD369" s="7"/>
      <c r="BF369" s="7"/>
      <c r="BH369" s="7"/>
      <c r="BJ369" s="7"/>
      <c r="BL369" s="7"/>
      <c r="BN369" s="7"/>
      <c r="BP369" s="7"/>
      <c r="BR369" s="7"/>
      <c r="BT369" s="7"/>
      <c r="BV369" s="7"/>
      <c r="BX369" s="7"/>
      <c r="BZ369" s="7"/>
      <c r="CB369" s="7"/>
      <c r="CD369" s="7"/>
      <c r="CF369" s="7"/>
      <c r="CH369" s="7"/>
      <c r="CJ369" s="7"/>
      <c r="CL369" s="7"/>
      <c r="CM369" s="7"/>
      <c r="CO369" s="7"/>
      <c r="CQ369" s="7"/>
      <c r="CS369" s="7"/>
      <c r="CU369" s="7"/>
      <c r="CW369" s="7"/>
      <c r="CY369" s="7"/>
      <c r="DA369" s="7"/>
      <c r="DC369" s="7"/>
      <c r="DE369" s="7"/>
      <c r="DG369" s="7"/>
      <c r="DI369" s="7"/>
      <c r="DK369" s="7"/>
      <c r="DL369" s="7"/>
      <c r="DM369" s="7"/>
      <c r="DN369" s="7"/>
      <c r="DP369" s="7"/>
      <c r="DR369" s="7"/>
      <c r="DT369" s="7"/>
      <c r="DV369" s="7"/>
      <c r="DX369" s="7"/>
      <c r="DY369" s="7"/>
      <c r="EA369" s="7"/>
      <c r="EC369" s="7"/>
      <c r="EE369" s="7"/>
      <c r="EG369" s="7"/>
      <c r="EI369" s="7"/>
      <c r="EK369" s="7"/>
      <c r="EM369" s="7"/>
      <c r="EO369" s="7"/>
      <c r="EQ369" s="7"/>
      <c r="ES369" s="7"/>
      <c r="EU369" s="7"/>
      <c r="EY369" s="7"/>
      <c r="FA369" s="7"/>
      <c r="FB369" s="7"/>
      <c r="FD369" s="7"/>
      <c r="FE369" s="7"/>
      <c r="FG369" s="7"/>
      <c r="FI369" s="7"/>
      <c r="FJ369" s="7"/>
      <c r="FL369" s="7"/>
      <c r="FN369" s="7"/>
      <c r="FP369" s="7"/>
      <c r="FR369" s="7"/>
      <c r="FT369" s="7"/>
      <c r="FV369" s="7"/>
      <c r="FX369" s="7"/>
      <c r="FZ369" s="7"/>
      <c r="GB369" s="7"/>
    </row>
    <row r="370" spans="5:184" s="166" customFormat="1" x14ac:dyDescent="0.2">
      <c r="E370" s="7"/>
      <c r="G370" s="7"/>
      <c r="I370" s="7"/>
      <c r="K370" s="7"/>
      <c r="M370" s="7"/>
      <c r="N370" s="7"/>
      <c r="P370" s="7"/>
      <c r="R370" s="7"/>
      <c r="T370" s="7"/>
      <c r="V370" s="7"/>
      <c r="X370" s="7"/>
      <c r="Z370" s="7"/>
      <c r="AB370" s="7"/>
      <c r="AD370" s="7"/>
      <c r="AF370" s="7"/>
      <c r="AH370" s="7"/>
      <c r="AJ370" s="7"/>
      <c r="AL370" s="7"/>
      <c r="AN370" s="7"/>
      <c r="AO370" s="7"/>
      <c r="AQ370" s="7"/>
      <c r="AR370" s="7"/>
      <c r="AS370" s="7"/>
      <c r="AT370" s="7"/>
      <c r="AU370" s="7"/>
      <c r="AV370" s="7"/>
      <c r="AW370" s="7"/>
      <c r="AX370" s="7"/>
      <c r="AZ370" s="7"/>
      <c r="BB370" s="7"/>
      <c r="BC370" s="7"/>
      <c r="BD370" s="7"/>
      <c r="BF370" s="7"/>
      <c r="BH370" s="7"/>
      <c r="BJ370" s="7"/>
      <c r="BL370" s="7"/>
      <c r="BN370" s="7"/>
      <c r="BP370" s="7"/>
      <c r="BR370" s="7"/>
      <c r="BT370" s="7"/>
      <c r="BV370" s="7"/>
      <c r="BX370" s="7"/>
      <c r="BZ370" s="7"/>
      <c r="CB370" s="7"/>
      <c r="CD370" s="7"/>
      <c r="CF370" s="7"/>
      <c r="CH370" s="7"/>
      <c r="CJ370" s="7"/>
      <c r="CL370" s="7"/>
      <c r="CM370" s="7"/>
      <c r="CO370" s="7"/>
      <c r="CQ370" s="7"/>
      <c r="CS370" s="7"/>
      <c r="CU370" s="7"/>
      <c r="CW370" s="7"/>
      <c r="CY370" s="7"/>
      <c r="DA370" s="7"/>
      <c r="DC370" s="7"/>
      <c r="DE370" s="7"/>
      <c r="DG370" s="7"/>
      <c r="DI370" s="7"/>
      <c r="DK370" s="7"/>
      <c r="DL370" s="7"/>
      <c r="DM370" s="7"/>
      <c r="DN370" s="7"/>
      <c r="DP370" s="7"/>
      <c r="DR370" s="7"/>
      <c r="DT370" s="7"/>
      <c r="DV370" s="7"/>
      <c r="DX370" s="7"/>
      <c r="DY370" s="7"/>
      <c r="EA370" s="7"/>
      <c r="EC370" s="7"/>
      <c r="EE370" s="7"/>
      <c r="EG370" s="7"/>
      <c r="EI370" s="7"/>
      <c r="EK370" s="7"/>
      <c r="EM370" s="7"/>
      <c r="EO370" s="7"/>
      <c r="EQ370" s="7"/>
      <c r="ES370" s="7"/>
      <c r="EU370" s="7"/>
      <c r="EY370" s="7"/>
      <c r="FA370" s="7"/>
      <c r="FB370" s="7"/>
      <c r="FD370" s="7"/>
      <c r="FE370" s="7"/>
      <c r="FG370" s="7"/>
      <c r="FI370" s="7"/>
      <c r="FJ370" s="7"/>
      <c r="FL370" s="7"/>
      <c r="FN370" s="7"/>
      <c r="FP370" s="7"/>
      <c r="FR370" s="7"/>
      <c r="FT370" s="7"/>
      <c r="FV370" s="7"/>
      <c r="FX370" s="7"/>
      <c r="FZ370" s="7"/>
      <c r="GB370" s="7"/>
    </row>
    <row r="371" spans="5:184" s="166" customFormat="1" x14ac:dyDescent="0.2">
      <c r="E371" s="7"/>
      <c r="G371" s="7"/>
      <c r="I371" s="7"/>
      <c r="K371" s="7"/>
      <c r="M371" s="7"/>
      <c r="N371" s="7"/>
      <c r="P371" s="7"/>
      <c r="R371" s="7"/>
      <c r="T371" s="7"/>
      <c r="V371" s="7"/>
      <c r="X371" s="7"/>
      <c r="Z371" s="7"/>
      <c r="AB371" s="7"/>
      <c r="AD371" s="7"/>
      <c r="AF371" s="7"/>
      <c r="AH371" s="7"/>
      <c r="AJ371" s="7"/>
      <c r="AL371" s="7"/>
      <c r="AN371" s="7"/>
      <c r="AO371" s="7"/>
      <c r="AQ371" s="7"/>
      <c r="AR371" s="7"/>
      <c r="AS371" s="7"/>
      <c r="AT371" s="7"/>
      <c r="AU371" s="7"/>
      <c r="AV371" s="7"/>
      <c r="AW371" s="7"/>
      <c r="AX371" s="7"/>
      <c r="AZ371" s="7"/>
      <c r="BB371" s="7"/>
      <c r="BC371" s="7"/>
      <c r="BD371" s="7"/>
      <c r="BF371" s="7"/>
      <c r="BH371" s="7"/>
      <c r="BJ371" s="7"/>
      <c r="BL371" s="7"/>
      <c r="BN371" s="7"/>
      <c r="BP371" s="7"/>
      <c r="BR371" s="7"/>
      <c r="BT371" s="7"/>
      <c r="BV371" s="7"/>
      <c r="BX371" s="7"/>
      <c r="BZ371" s="7"/>
      <c r="CB371" s="7"/>
      <c r="CD371" s="7"/>
      <c r="CF371" s="7"/>
      <c r="CH371" s="7"/>
      <c r="CJ371" s="7"/>
      <c r="CL371" s="7"/>
      <c r="CM371" s="7"/>
      <c r="CO371" s="7"/>
      <c r="CQ371" s="7"/>
      <c r="CS371" s="7"/>
      <c r="CU371" s="7"/>
      <c r="CW371" s="7"/>
      <c r="CY371" s="7"/>
      <c r="DA371" s="7"/>
      <c r="DC371" s="7"/>
      <c r="DE371" s="7"/>
      <c r="DG371" s="7"/>
      <c r="DI371" s="7"/>
      <c r="DK371" s="7"/>
      <c r="DL371" s="7"/>
      <c r="DM371" s="7"/>
      <c r="DN371" s="7"/>
      <c r="DP371" s="7"/>
      <c r="DR371" s="7"/>
      <c r="DT371" s="7"/>
      <c r="DV371" s="7"/>
      <c r="DX371" s="7"/>
      <c r="DY371" s="7"/>
      <c r="EA371" s="7"/>
      <c r="EC371" s="7"/>
      <c r="EE371" s="7"/>
      <c r="EG371" s="7"/>
      <c r="EI371" s="7"/>
      <c r="EK371" s="7"/>
      <c r="EM371" s="7"/>
      <c r="EO371" s="7"/>
      <c r="EQ371" s="7"/>
      <c r="ES371" s="7"/>
      <c r="EU371" s="7"/>
      <c r="EY371" s="7"/>
      <c r="FA371" s="7"/>
      <c r="FB371" s="7"/>
      <c r="FD371" s="7"/>
      <c r="FE371" s="7"/>
      <c r="FG371" s="7"/>
      <c r="FI371" s="7"/>
      <c r="FJ371" s="7"/>
      <c r="FL371" s="7"/>
      <c r="FN371" s="7"/>
      <c r="FP371" s="7"/>
      <c r="FR371" s="7"/>
      <c r="FT371" s="7"/>
      <c r="FV371" s="7"/>
      <c r="FX371" s="7"/>
      <c r="FZ371" s="7"/>
      <c r="GB371" s="7"/>
    </row>
    <row r="372" spans="5:184" s="166" customFormat="1" x14ac:dyDescent="0.2">
      <c r="E372" s="7"/>
      <c r="G372" s="7"/>
      <c r="I372" s="7"/>
      <c r="K372" s="7"/>
      <c r="M372" s="7"/>
      <c r="N372" s="7"/>
      <c r="P372" s="7"/>
      <c r="R372" s="7"/>
      <c r="T372" s="7"/>
      <c r="V372" s="7"/>
      <c r="X372" s="7"/>
      <c r="Z372" s="7"/>
      <c r="AB372" s="7"/>
      <c r="AD372" s="7"/>
      <c r="AF372" s="7"/>
      <c r="AH372" s="7"/>
      <c r="AJ372" s="7"/>
      <c r="AL372" s="7"/>
      <c r="AN372" s="7"/>
      <c r="AO372" s="7"/>
      <c r="AQ372" s="7"/>
      <c r="AR372" s="7"/>
      <c r="AS372" s="7"/>
      <c r="AT372" s="7"/>
      <c r="AU372" s="7"/>
      <c r="AV372" s="7"/>
      <c r="AW372" s="7"/>
      <c r="AX372" s="7"/>
      <c r="AZ372" s="7"/>
      <c r="BB372" s="7"/>
      <c r="BC372" s="7"/>
      <c r="BD372" s="7"/>
      <c r="BF372" s="7"/>
      <c r="BH372" s="7"/>
      <c r="BJ372" s="7"/>
      <c r="BL372" s="7"/>
      <c r="BN372" s="7"/>
      <c r="BP372" s="7"/>
      <c r="BR372" s="7"/>
      <c r="BT372" s="7"/>
      <c r="BV372" s="7"/>
      <c r="BX372" s="7"/>
      <c r="BZ372" s="7"/>
      <c r="CB372" s="7"/>
      <c r="CD372" s="7"/>
      <c r="CF372" s="7"/>
      <c r="CH372" s="7"/>
      <c r="CJ372" s="7"/>
      <c r="CL372" s="7"/>
      <c r="CM372" s="7"/>
      <c r="CO372" s="7"/>
      <c r="CQ372" s="7"/>
      <c r="CS372" s="7"/>
      <c r="CU372" s="7"/>
      <c r="CW372" s="7"/>
      <c r="CY372" s="7"/>
      <c r="DA372" s="7"/>
      <c r="DC372" s="7"/>
      <c r="DE372" s="7"/>
      <c r="DG372" s="7"/>
      <c r="DI372" s="7"/>
      <c r="DK372" s="7"/>
      <c r="DL372" s="7"/>
      <c r="DM372" s="7"/>
      <c r="DN372" s="7"/>
      <c r="DP372" s="7"/>
      <c r="DR372" s="7"/>
      <c r="DT372" s="7"/>
      <c r="DV372" s="7"/>
      <c r="DX372" s="7"/>
      <c r="DY372" s="7"/>
      <c r="EA372" s="7"/>
      <c r="EC372" s="7"/>
      <c r="EE372" s="7"/>
      <c r="EG372" s="7"/>
      <c r="EI372" s="7"/>
      <c r="EK372" s="7"/>
      <c r="EM372" s="7"/>
      <c r="EO372" s="7"/>
      <c r="EQ372" s="7"/>
      <c r="ES372" s="7"/>
      <c r="EU372" s="7"/>
      <c r="EY372" s="7"/>
      <c r="FA372" s="7"/>
      <c r="FB372" s="7"/>
      <c r="FD372" s="7"/>
      <c r="FE372" s="7"/>
      <c r="FG372" s="7"/>
      <c r="FI372" s="7"/>
      <c r="FJ372" s="7"/>
      <c r="FL372" s="7"/>
      <c r="FN372" s="7"/>
      <c r="FP372" s="7"/>
      <c r="FR372" s="7"/>
      <c r="FT372" s="7"/>
      <c r="FV372" s="7"/>
      <c r="FX372" s="7"/>
      <c r="FZ372" s="7"/>
      <c r="GB372" s="7"/>
    </row>
    <row r="373" spans="5:184" s="166" customFormat="1" x14ac:dyDescent="0.2">
      <c r="E373" s="7"/>
      <c r="G373" s="7"/>
      <c r="I373" s="7"/>
      <c r="K373" s="7"/>
      <c r="M373" s="7"/>
      <c r="N373" s="7"/>
      <c r="P373" s="7"/>
      <c r="R373" s="7"/>
      <c r="T373" s="7"/>
      <c r="V373" s="7"/>
      <c r="X373" s="7"/>
      <c r="Z373" s="7"/>
      <c r="AB373" s="7"/>
      <c r="AD373" s="7"/>
      <c r="AF373" s="7"/>
      <c r="AH373" s="7"/>
      <c r="AJ373" s="7"/>
      <c r="AL373" s="7"/>
      <c r="AN373" s="7"/>
      <c r="AO373" s="7"/>
      <c r="AQ373" s="7"/>
      <c r="AR373" s="7"/>
      <c r="AS373" s="7"/>
      <c r="AT373" s="7"/>
      <c r="AU373" s="7"/>
      <c r="AV373" s="7"/>
      <c r="AW373" s="7"/>
      <c r="AX373" s="7"/>
      <c r="AZ373" s="7"/>
      <c r="BB373" s="7"/>
      <c r="BC373" s="7"/>
      <c r="BD373" s="7"/>
      <c r="BF373" s="7"/>
      <c r="BH373" s="7"/>
      <c r="BJ373" s="7"/>
      <c r="BL373" s="7"/>
      <c r="BN373" s="7"/>
      <c r="BP373" s="7"/>
      <c r="BR373" s="7"/>
      <c r="BT373" s="7"/>
      <c r="BV373" s="7"/>
      <c r="BX373" s="7"/>
      <c r="BZ373" s="7"/>
      <c r="CB373" s="7"/>
      <c r="CD373" s="7"/>
      <c r="CF373" s="7"/>
      <c r="CH373" s="7"/>
      <c r="CJ373" s="7"/>
      <c r="CL373" s="7"/>
      <c r="CM373" s="7"/>
      <c r="CO373" s="7"/>
      <c r="CQ373" s="7"/>
      <c r="CS373" s="7"/>
      <c r="CU373" s="7"/>
      <c r="CW373" s="7"/>
      <c r="CY373" s="7"/>
      <c r="DA373" s="7"/>
      <c r="DC373" s="7"/>
      <c r="DE373" s="7"/>
      <c r="DG373" s="7"/>
      <c r="DI373" s="7"/>
      <c r="DK373" s="7"/>
      <c r="DL373" s="7"/>
      <c r="DM373" s="7"/>
      <c r="DN373" s="7"/>
      <c r="DP373" s="7"/>
      <c r="DR373" s="7"/>
      <c r="DT373" s="7"/>
      <c r="DV373" s="7"/>
      <c r="DX373" s="7"/>
      <c r="DY373" s="7"/>
      <c r="EA373" s="7"/>
      <c r="EC373" s="7"/>
      <c r="EE373" s="7"/>
      <c r="EG373" s="7"/>
      <c r="EI373" s="7"/>
      <c r="EK373" s="7"/>
      <c r="EM373" s="7"/>
      <c r="EO373" s="7"/>
      <c r="EQ373" s="7"/>
      <c r="ES373" s="7"/>
      <c r="EU373" s="7"/>
      <c r="EY373" s="7"/>
      <c r="FA373" s="7"/>
      <c r="FB373" s="7"/>
      <c r="FD373" s="7"/>
      <c r="FE373" s="7"/>
      <c r="FG373" s="7"/>
      <c r="FI373" s="7"/>
      <c r="FJ373" s="7"/>
      <c r="FL373" s="7"/>
      <c r="FN373" s="7"/>
      <c r="FP373" s="7"/>
      <c r="FR373" s="7"/>
      <c r="FT373" s="7"/>
      <c r="FV373" s="7"/>
      <c r="FX373" s="7"/>
      <c r="FZ373" s="7"/>
      <c r="GB373" s="7"/>
    </row>
    <row r="374" spans="5:184" s="166" customFormat="1" x14ac:dyDescent="0.2">
      <c r="E374" s="7"/>
      <c r="G374" s="7"/>
      <c r="I374" s="7"/>
      <c r="K374" s="7"/>
      <c r="M374" s="7"/>
      <c r="N374" s="7"/>
      <c r="P374" s="7"/>
      <c r="R374" s="7"/>
      <c r="T374" s="7"/>
      <c r="V374" s="7"/>
      <c r="X374" s="7"/>
      <c r="Z374" s="7"/>
      <c r="AB374" s="7"/>
      <c r="AD374" s="7"/>
      <c r="AF374" s="7"/>
      <c r="AH374" s="7"/>
      <c r="AJ374" s="7"/>
      <c r="AL374" s="7"/>
      <c r="AN374" s="7"/>
      <c r="AO374" s="7"/>
      <c r="AQ374" s="7"/>
      <c r="AR374" s="7"/>
      <c r="AS374" s="7"/>
      <c r="AT374" s="7"/>
      <c r="AU374" s="7"/>
      <c r="AV374" s="7"/>
      <c r="AW374" s="7"/>
      <c r="AX374" s="7"/>
      <c r="AZ374" s="7"/>
      <c r="BB374" s="7"/>
      <c r="BC374" s="7"/>
      <c r="BD374" s="7"/>
      <c r="BF374" s="7"/>
      <c r="BH374" s="7"/>
      <c r="BJ374" s="7"/>
      <c r="BL374" s="7"/>
      <c r="BN374" s="7"/>
      <c r="BP374" s="7"/>
      <c r="BR374" s="7"/>
      <c r="BT374" s="7"/>
      <c r="BV374" s="7"/>
      <c r="BX374" s="7"/>
      <c r="BZ374" s="7"/>
      <c r="CB374" s="7"/>
      <c r="CD374" s="7"/>
      <c r="CF374" s="7"/>
      <c r="CH374" s="7"/>
      <c r="CJ374" s="7"/>
      <c r="CL374" s="7"/>
      <c r="CM374" s="7"/>
      <c r="CO374" s="7"/>
      <c r="CQ374" s="7"/>
      <c r="CS374" s="7"/>
      <c r="CU374" s="7"/>
      <c r="CW374" s="7"/>
      <c r="CY374" s="7"/>
      <c r="DA374" s="7"/>
      <c r="DC374" s="7"/>
      <c r="DE374" s="7"/>
      <c r="DG374" s="7"/>
      <c r="DI374" s="7"/>
      <c r="DK374" s="7"/>
      <c r="DL374" s="7"/>
      <c r="DM374" s="7"/>
      <c r="DN374" s="7"/>
      <c r="DP374" s="7"/>
      <c r="DR374" s="7"/>
      <c r="DT374" s="7"/>
      <c r="DV374" s="7"/>
      <c r="DX374" s="7"/>
      <c r="DY374" s="7"/>
      <c r="EA374" s="7"/>
      <c r="EC374" s="7"/>
      <c r="EE374" s="7"/>
      <c r="EG374" s="7"/>
      <c r="EI374" s="7"/>
      <c r="EK374" s="7"/>
      <c r="EM374" s="7"/>
      <c r="EO374" s="7"/>
      <c r="EQ374" s="7"/>
      <c r="ES374" s="7"/>
      <c r="EU374" s="7"/>
      <c r="EY374" s="7"/>
      <c r="FA374" s="7"/>
      <c r="FB374" s="7"/>
      <c r="FD374" s="7"/>
      <c r="FE374" s="7"/>
      <c r="FG374" s="7"/>
      <c r="FI374" s="7"/>
      <c r="FJ374" s="7"/>
      <c r="FL374" s="7"/>
      <c r="FN374" s="7"/>
      <c r="FP374" s="7"/>
      <c r="FR374" s="7"/>
      <c r="FT374" s="7"/>
      <c r="FV374" s="7"/>
      <c r="FX374" s="7"/>
      <c r="FZ374" s="7"/>
      <c r="GB374" s="7"/>
    </row>
    <row r="375" spans="5:184" s="166" customFormat="1" x14ac:dyDescent="0.2">
      <c r="E375" s="7"/>
      <c r="G375" s="7"/>
      <c r="I375" s="7"/>
      <c r="K375" s="7"/>
      <c r="M375" s="7"/>
      <c r="N375" s="7"/>
      <c r="P375" s="7"/>
      <c r="R375" s="7"/>
      <c r="T375" s="7"/>
      <c r="V375" s="7"/>
      <c r="X375" s="7"/>
      <c r="Z375" s="7"/>
      <c r="AB375" s="7"/>
      <c r="AD375" s="7"/>
      <c r="AF375" s="7"/>
      <c r="AH375" s="7"/>
      <c r="AJ375" s="7"/>
      <c r="AL375" s="7"/>
      <c r="AN375" s="7"/>
      <c r="AO375" s="7"/>
      <c r="AQ375" s="7"/>
      <c r="AR375" s="7"/>
      <c r="AS375" s="7"/>
      <c r="AT375" s="7"/>
      <c r="AU375" s="7"/>
      <c r="AV375" s="7"/>
      <c r="AW375" s="7"/>
      <c r="AX375" s="7"/>
      <c r="AZ375" s="7"/>
      <c r="BB375" s="7"/>
      <c r="BC375" s="7"/>
      <c r="BD375" s="7"/>
      <c r="BF375" s="7"/>
      <c r="BH375" s="7"/>
      <c r="BJ375" s="7"/>
      <c r="BL375" s="7"/>
      <c r="BN375" s="7"/>
      <c r="BP375" s="7"/>
      <c r="BR375" s="7"/>
      <c r="BT375" s="7"/>
      <c r="BV375" s="7"/>
      <c r="BX375" s="7"/>
      <c r="BZ375" s="7"/>
      <c r="CB375" s="7"/>
      <c r="CD375" s="7"/>
      <c r="CF375" s="7"/>
      <c r="CH375" s="7"/>
      <c r="CJ375" s="7"/>
      <c r="CL375" s="7"/>
      <c r="CM375" s="7"/>
      <c r="CO375" s="7"/>
      <c r="CQ375" s="7"/>
      <c r="CS375" s="7"/>
      <c r="CU375" s="7"/>
      <c r="CW375" s="7"/>
      <c r="CY375" s="7"/>
      <c r="DA375" s="7"/>
      <c r="DC375" s="7"/>
      <c r="DE375" s="7"/>
      <c r="DG375" s="7"/>
      <c r="DI375" s="7"/>
      <c r="DK375" s="7"/>
      <c r="DL375" s="7"/>
      <c r="DM375" s="7"/>
      <c r="DN375" s="7"/>
      <c r="DP375" s="7"/>
      <c r="DR375" s="7"/>
      <c r="DT375" s="7"/>
      <c r="DV375" s="7"/>
      <c r="DX375" s="7"/>
      <c r="DY375" s="7"/>
      <c r="EA375" s="7"/>
      <c r="EC375" s="7"/>
      <c r="EE375" s="7"/>
      <c r="EG375" s="7"/>
      <c r="EI375" s="7"/>
      <c r="EK375" s="7"/>
      <c r="EM375" s="7"/>
      <c r="EO375" s="7"/>
      <c r="EQ375" s="7"/>
      <c r="ES375" s="7"/>
      <c r="EU375" s="7"/>
      <c r="EY375" s="7"/>
      <c r="FA375" s="7"/>
      <c r="FB375" s="7"/>
      <c r="FD375" s="7"/>
      <c r="FE375" s="7"/>
      <c r="FG375" s="7"/>
      <c r="FI375" s="7"/>
      <c r="FJ375" s="7"/>
      <c r="FL375" s="7"/>
      <c r="FN375" s="7"/>
      <c r="FP375" s="7"/>
      <c r="FR375" s="7"/>
      <c r="FT375" s="7"/>
      <c r="FV375" s="7"/>
      <c r="FX375" s="7"/>
      <c r="FZ375" s="7"/>
      <c r="GB375" s="7"/>
    </row>
    <row r="376" spans="5:184" s="166" customFormat="1" x14ac:dyDescent="0.2">
      <c r="E376" s="7"/>
      <c r="G376" s="7"/>
      <c r="I376" s="7"/>
      <c r="K376" s="7"/>
      <c r="M376" s="7"/>
      <c r="N376" s="7"/>
      <c r="P376" s="7"/>
      <c r="R376" s="7"/>
      <c r="T376" s="7"/>
      <c r="V376" s="7"/>
      <c r="X376" s="7"/>
      <c r="Z376" s="7"/>
      <c r="AB376" s="7"/>
      <c r="AD376" s="7"/>
      <c r="AF376" s="7"/>
      <c r="AH376" s="7"/>
      <c r="AJ376" s="7"/>
      <c r="AL376" s="7"/>
      <c r="AN376" s="7"/>
      <c r="AO376" s="7"/>
      <c r="AQ376" s="7"/>
      <c r="AR376" s="7"/>
      <c r="AS376" s="7"/>
      <c r="AT376" s="7"/>
      <c r="AU376" s="7"/>
      <c r="AV376" s="7"/>
      <c r="AW376" s="7"/>
      <c r="AX376" s="7"/>
      <c r="AZ376" s="7"/>
      <c r="BB376" s="7"/>
      <c r="BC376" s="7"/>
      <c r="BD376" s="7"/>
      <c r="BF376" s="7"/>
      <c r="BH376" s="7"/>
      <c r="BJ376" s="7"/>
      <c r="BL376" s="7"/>
      <c r="BN376" s="7"/>
      <c r="BP376" s="7"/>
      <c r="BR376" s="7"/>
      <c r="BT376" s="7"/>
      <c r="BV376" s="7"/>
      <c r="BX376" s="7"/>
      <c r="BZ376" s="7"/>
      <c r="CB376" s="7"/>
      <c r="CD376" s="7"/>
      <c r="CF376" s="7"/>
      <c r="CH376" s="7"/>
      <c r="CJ376" s="7"/>
      <c r="CL376" s="7"/>
      <c r="CM376" s="7"/>
      <c r="CO376" s="7"/>
      <c r="CQ376" s="7"/>
      <c r="CS376" s="7"/>
      <c r="CU376" s="7"/>
      <c r="CW376" s="7"/>
      <c r="CY376" s="7"/>
      <c r="DA376" s="7"/>
      <c r="DC376" s="7"/>
      <c r="DE376" s="7"/>
      <c r="DG376" s="7"/>
      <c r="DI376" s="7"/>
      <c r="DK376" s="7"/>
      <c r="DL376" s="7"/>
      <c r="DM376" s="7"/>
      <c r="DN376" s="7"/>
      <c r="DP376" s="7"/>
      <c r="DR376" s="7"/>
      <c r="DT376" s="7"/>
      <c r="DV376" s="7"/>
      <c r="DX376" s="7"/>
      <c r="DY376" s="7"/>
      <c r="EA376" s="7"/>
      <c r="EC376" s="7"/>
      <c r="EE376" s="7"/>
      <c r="EG376" s="7"/>
      <c r="EI376" s="7"/>
      <c r="EK376" s="7"/>
      <c r="EM376" s="7"/>
      <c r="EO376" s="7"/>
      <c r="EQ376" s="7"/>
      <c r="ES376" s="7"/>
      <c r="EU376" s="7"/>
      <c r="EY376" s="7"/>
      <c r="FA376" s="7"/>
      <c r="FB376" s="7"/>
      <c r="FD376" s="7"/>
      <c r="FE376" s="7"/>
      <c r="FG376" s="7"/>
      <c r="FI376" s="7"/>
      <c r="FJ376" s="7"/>
      <c r="FL376" s="7"/>
      <c r="FN376" s="7"/>
      <c r="FP376" s="7"/>
      <c r="FR376" s="7"/>
      <c r="FT376" s="7"/>
      <c r="FV376" s="7"/>
      <c r="FX376" s="7"/>
      <c r="FZ376" s="7"/>
      <c r="GB376" s="7"/>
    </row>
    <row r="377" spans="5:184" s="166" customFormat="1" x14ac:dyDescent="0.2">
      <c r="E377" s="7"/>
      <c r="G377" s="7"/>
      <c r="I377" s="7"/>
      <c r="K377" s="7"/>
      <c r="M377" s="7"/>
      <c r="N377" s="7"/>
      <c r="P377" s="7"/>
      <c r="R377" s="7"/>
      <c r="T377" s="7"/>
      <c r="V377" s="7"/>
      <c r="X377" s="7"/>
      <c r="Z377" s="7"/>
      <c r="AB377" s="7"/>
      <c r="AD377" s="7"/>
      <c r="AF377" s="7"/>
      <c r="AH377" s="7"/>
      <c r="AJ377" s="7"/>
      <c r="AL377" s="7"/>
      <c r="AN377" s="7"/>
      <c r="AO377" s="7"/>
      <c r="AQ377" s="7"/>
      <c r="AR377" s="7"/>
      <c r="AS377" s="7"/>
      <c r="AT377" s="7"/>
      <c r="AU377" s="7"/>
      <c r="AV377" s="7"/>
      <c r="AW377" s="7"/>
      <c r="AX377" s="7"/>
      <c r="AZ377" s="7"/>
      <c r="BB377" s="7"/>
      <c r="BC377" s="7"/>
      <c r="BD377" s="7"/>
      <c r="BF377" s="7"/>
      <c r="BH377" s="7"/>
      <c r="BJ377" s="7"/>
      <c r="BL377" s="7"/>
      <c r="BN377" s="7"/>
      <c r="BP377" s="7"/>
      <c r="BR377" s="7"/>
      <c r="BT377" s="7"/>
      <c r="BV377" s="7"/>
      <c r="BX377" s="7"/>
      <c r="BZ377" s="7"/>
      <c r="CB377" s="7"/>
      <c r="CD377" s="7"/>
      <c r="CF377" s="7"/>
      <c r="CH377" s="7"/>
      <c r="CJ377" s="7"/>
      <c r="CL377" s="7"/>
      <c r="CM377" s="7"/>
      <c r="CO377" s="7"/>
      <c r="CQ377" s="7"/>
      <c r="CS377" s="7"/>
      <c r="CU377" s="7"/>
      <c r="CW377" s="7"/>
      <c r="CY377" s="7"/>
      <c r="DA377" s="7"/>
      <c r="DC377" s="7"/>
      <c r="DE377" s="7"/>
      <c r="DG377" s="7"/>
      <c r="DI377" s="7"/>
      <c r="DK377" s="7"/>
      <c r="DL377" s="7"/>
      <c r="DM377" s="7"/>
      <c r="DN377" s="7"/>
      <c r="DP377" s="7"/>
      <c r="DR377" s="7"/>
      <c r="DT377" s="7"/>
      <c r="DV377" s="7"/>
      <c r="DX377" s="7"/>
      <c r="DY377" s="7"/>
      <c r="EA377" s="7"/>
      <c r="EC377" s="7"/>
      <c r="EE377" s="7"/>
      <c r="EG377" s="7"/>
      <c r="EI377" s="7"/>
      <c r="EK377" s="7"/>
      <c r="EM377" s="7"/>
      <c r="EO377" s="7"/>
      <c r="EQ377" s="7"/>
      <c r="ES377" s="7"/>
      <c r="EU377" s="7"/>
      <c r="EY377" s="7"/>
      <c r="FA377" s="7"/>
      <c r="FB377" s="7"/>
      <c r="FD377" s="7"/>
      <c r="FE377" s="7"/>
      <c r="FG377" s="7"/>
      <c r="FI377" s="7"/>
      <c r="FJ377" s="7"/>
      <c r="FL377" s="7"/>
      <c r="FN377" s="7"/>
      <c r="FP377" s="7"/>
      <c r="FR377" s="7"/>
      <c r="FT377" s="7"/>
      <c r="FV377" s="7"/>
      <c r="FX377" s="7"/>
      <c r="FZ377" s="7"/>
      <c r="GB377" s="7"/>
    </row>
    <row r="378" spans="5:184" s="166" customFormat="1" x14ac:dyDescent="0.2">
      <c r="E378" s="7"/>
      <c r="G378" s="7"/>
      <c r="I378" s="7"/>
      <c r="K378" s="7"/>
      <c r="M378" s="7"/>
      <c r="N378" s="7"/>
      <c r="P378" s="7"/>
      <c r="R378" s="7"/>
      <c r="T378" s="7"/>
      <c r="V378" s="7"/>
      <c r="X378" s="7"/>
      <c r="Z378" s="7"/>
      <c r="AB378" s="7"/>
      <c r="AD378" s="7"/>
      <c r="AF378" s="7"/>
      <c r="AH378" s="7"/>
      <c r="AJ378" s="7"/>
      <c r="AL378" s="7"/>
      <c r="AN378" s="7"/>
      <c r="AO378" s="7"/>
      <c r="AQ378" s="7"/>
      <c r="AR378" s="7"/>
      <c r="AS378" s="7"/>
      <c r="AT378" s="7"/>
      <c r="AU378" s="7"/>
      <c r="AV378" s="7"/>
      <c r="AW378" s="7"/>
      <c r="AX378" s="7"/>
      <c r="AZ378" s="7"/>
      <c r="BB378" s="7"/>
      <c r="BC378" s="7"/>
      <c r="BD378" s="7"/>
      <c r="BF378" s="7"/>
      <c r="BH378" s="7"/>
      <c r="BJ378" s="7"/>
      <c r="BL378" s="7"/>
      <c r="BN378" s="7"/>
      <c r="BP378" s="7"/>
      <c r="BR378" s="7"/>
      <c r="BT378" s="7"/>
      <c r="BV378" s="7"/>
      <c r="BX378" s="7"/>
      <c r="BZ378" s="7"/>
      <c r="CB378" s="7"/>
      <c r="CD378" s="7"/>
      <c r="CF378" s="7"/>
      <c r="CH378" s="7"/>
      <c r="CJ378" s="7"/>
      <c r="CL378" s="7"/>
      <c r="CM378" s="7"/>
      <c r="CO378" s="7"/>
      <c r="CQ378" s="7"/>
      <c r="CS378" s="7"/>
      <c r="CU378" s="7"/>
      <c r="CW378" s="7"/>
      <c r="CY378" s="7"/>
      <c r="DA378" s="7"/>
      <c r="DC378" s="7"/>
      <c r="DE378" s="7"/>
      <c r="DG378" s="7"/>
      <c r="DI378" s="7"/>
      <c r="DK378" s="7"/>
      <c r="DL378" s="7"/>
      <c r="DM378" s="7"/>
      <c r="DN378" s="7"/>
      <c r="DP378" s="7"/>
      <c r="DR378" s="7"/>
      <c r="DT378" s="7"/>
      <c r="DV378" s="7"/>
      <c r="DX378" s="7"/>
      <c r="DY378" s="7"/>
      <c r="EA378" s="7"/>
      <c r="EC378" s="7"/>
      <c r="EE378" s="7"/>
      <c r="EG378" s="7"/>
      <c r="EI378" s="7"/>
      <c r="EK378" s="7"/>
      <c r="EM378" s="7"/>
      <c r="EO378" s="7"/>
      <c r="EQ378" s="7"/>
      <c r="ES378" s="7"/>
      <c r="EU378" s="7"/>
      <c r="EY378" s="7"/>
      <c r="FA378" s="7"/>
      <c r="FB378" s="7"/>
      <c r="FD378" s="7"/>
      <c r="FE378" s="7"/>
      <c r="FG378" s="7"/>
      <c r="FI378" s="7"/>
      <c r="FJ378" s="7"/>
      <c r="FL378" s="7"/>
      <c r="FN378" s="7"/>
      <c r="FP378" s="7"/>
      <c r="FR378" s="7"/>
      <c r="FT378" s="7"/>
      <c r="FV378" s="7"/>
      <c r="FX378" s="7"/>
      <c r="FZ378" s="7"/>
      <c r="GB378" s="7"/>
    </row>
    <row r="379" spans="5:184" s="166" customFormat="1" x14ac:dyDescent="0.2">
      <c r="E379" s="7"/>
      <c r="G379" s="7"/>
      <c r="I379" s="7"/>
      <c r="K379" s="7"/>
      <c r="M379" s="7"/>
      <c r="N379" s="7"/>
      <c r="P379" s="7"/>
      <c r="R379" s="7"/>
      <c r="T379" s="7"/>
      <c r="V379" s="7"/>
      <c r="X379" s="7"/>
      <c r="Z379" s="7"/>
      <c r="AB379" s="7"/>
      <c r="AD379" s="7"/>
      <c r="AF379" s="7"/>
      <c r="AH379" s="7"/>
      <c r="AJ379" s="7"/>
      <c r="AL379" s="7"/>
      <c r="AN379" s="7"/>
      <c r="AO379" s="7"/>
      <c r="AQ379" s="7"/>
      <c r="AR379" s="7"/>
      <c r="AS379" s="7"/>
      <c r="AT379" s="7"/>
      <c r="AU379" s="7"/>
      <c r="AV379" s="7"/>
      <c r="AW379" s="7"/>
      <c r="AX379" s="7"/>
      <c r="AZ379" s="7"/>
      <c r="BB379" s="7"/>
      <c r="BC379" s="7"/>
      <c r="BD379" s="7"/>
      <c r="BF379" s="7"/>
      <c r="BH379" s="7"/>
      <c r="BJ379" s="7"/>
      <c r="BL379" s="7"/>
      <c r="BN379" s="7"/>
      <c r="BP379" s="7"/>
      <c r="BR379" s="7"/>
      <c r="BT379" s="7"/>
      <c r="BV379" s="7"/>
      <c r="BX379" s="7"/>
      <c r="BZ379" s="7"/>
      <c r="CB379" s="7"/>
      <c r="CD379" s="7"/>
      <c r="CF379" s="7"/>
      <c r="CH379" s="7"/>
      <c r="CJ379" s="7"/>
      <c r="CL379" s="7"/>
      <c r="CM379" s="7"/>
      <c r="CO379" s="7"/>
      <c r="CQ379" s="7"/>
      <c r="CS379" s="7"/>
      <c r="CU379" s="7"/>
      <c r="CW379" s="7"/>
      <c r="CY379" s="7"/>
      <c r="DA379" s="7"/>
      <c r="DC379" s="7"/>
      <c r="DE379" s="7"/>
      <c r="DG379" s="7"/>
      <c r="DI379" s="7"/>
      <c r="DK379" s="7"/>
      <c r="DL379" s="7"/>
      <c r="DM379" s="7"/>
      <c r="DN379" s="7"/>
      <c r="DP379" s="7"/>
      <c r="DR379" s="7"/>
      <c r="DT379" s="7"/>
      <c r="DV379" s="7"/>
      <c r="DX379" s="7"/>
      <c r="DY379" s="7"/>
      <c r="EA379" s="7"/>
      <c r="EC379" s="7"/>
      <c r="EE379" s="7"/>
      <c r="EG379" s="7"/>
      <c r="EI379" s="7"/>
      <c r="EK379" s="7"/>
      <c r="EM379" s="7"/>
      <c r="EO379" s="7"/>
      <c r="EQ379" s="7"/>
      <c r="ES379" s="7"/>
      <c r="EU379" s="7"/>
      <c r="EY379" s="7"/>
      <c r="FA379" s="7"/>
      <c r="FB379" s="7"/>
      <c r="FD379" s="7"/>
      <c r="FE379" s="7"/>
      <c r="FG379" s="7"/>
      <c r="FI379" s="7"/>
      <c r="FJ379" s="7"/>
      <c r="FL379" s="7"/>
      <c r="FN379" s="7"/>
      <c r="FP379" s="7"/>
      <c r="FR379" s="7"/>
      <c r="FT379" s="7"/>
      <c r="FV379" s="7"/>
      <c r="FX379" s="7"/>
      <c r="FZ379" s="7"/>
      <c r="GB379" s="7"/>
    </row>
    <row r="380" spans="5:184" s="166" customFormat="1" x14ac:dyDescent="0.2">
      <c r="E380" s="7"/>
      <c r="G380" s="7"/>
      <c r="I380" s="7"/>
      <c r="K380" s="7"/>
      <c r="M380" s="7"/>
      <c r="N380" s="7"/>
      <c r="P380" s="7"/>
      <c r="R380" s="7"/>
      <c r="T380" s="7"/>
      <c r="V380" s="7"/>
      <c r="X380" s="7"/>
      <c r="Z380" s="7"/>
      <c r="AB380" s="7"/>
      <c r="AD380" s="7"/>
      <c r="AF380" s="7"/>
      <c r="AH380" s="7"/>
      <c r="AJ380" s="7"/>
      <c r="AL380" s="7"/>
      <c r="AN380" s="7"/>
      <c r="AO380" s="7"/>
      <c r="AQ380" s="7"/>
      <c r="AR380" s="7"/>
      <c r="AS380" s="7"/>
      <c r="AT380" s="7"/>
      <c r="AU380" s="7"/>
      <c r="AV380" s="7"/>
      <c r="AW380" s="7"/>
      <c r="AX380" s="7"/>
      <c r="AZ380" s="7"/>
      <c r="BB380" s="7"/>
      <c r="BC380" s="7"/>
      <c r="BD380" s="7"/>
      <c r="BF380" s="7"/>
      <c r="BH380" s="7"/>
      <c r="BJ380" s="7"/>
      <c r="BL380" s="7"/>
      <c r="BN380" s="7"/>
      <c r="BP380" s="7"/>
      <c r="BR380" s="7"/>
      <c r="BT380" s="7"/>
      <c r="BV380" s="7"/>
      <c r="BX380" s="7"/>
      <c r="BZ380" s="7"/>
      <c r="CB380" s="7"/>
      <c r="CD380" s="7"/>
      <c r="CF380" s="7"/>
      <c r="CH380" s="7"/>
      <c r="CJ380" s="7"/>
      <c r="CL380" s="7"/>
      <c r="CM380" s="7"/>
      <c r="CO380" s="7"/>
      <c r="CQ380" s="7"/>
      <c r="CS380" s="7"/>
      <c r="CU380" s="7"/>
      <c r="CW380" s="7"/>
      <c r="CY380" s="7"/>
      <c r="DA380" s="7"/>
      <c r="DC380" s="7"/>
      <c r="DE380" s="7"/>
      <c r="DG380" s="7"/>
      <c r="DI380" s="7"/>
      <c r="DK380" s="7"/>
      <c r="DL380" s="7"/>
      <c r="DM380" s="7"/>
      <c r="DN380" s="7"/>
      <c r="DP380" s="7"/>
      <c r="DR380" s="7"/>
      <c r="DT380" s="7"/>
      <c r="DV380" s="7"/>
      <c r="DX380" s="7"/>
      <c r="DY380" s="7"/>
      <c r="EA380" s="7"/>
      <c r="EC380" s="7"/>
      <c r="EE380" s="7"/>
      <c r="EG380" s="7"/>
      <c r="EI380" s="7"/>
      <c r="EK380" s="7"/>
      <c r="EM380" s="7"/>
      <c r="EO380" s="7"/>
      <c r="EQ380" s="7"/>
      <c r="ES380" s="7"/>
      <c r="EU380" s="7"/>
      <c r="EY380" s="7"/>
      <c r="FA380" s="7"/>
      <c r="FB380" s="7"/>
      <c r="FD380" s="7"/>
      <c r="FE380" s="7"/>
      <c r="FG380" s="7"/>
      <c r="FI380" s="7"/>
      <c r="FJ380" s="7"/>
      <c r="FL380" s="7"/>
      <c r="FN380" s="7"/>
      <c r="FP380" s="7"/>
      <c r="FR380" s="7"/>
      <c r="FT380" s="7"/>
      <c r="FV380" s="7"/>
      <c r="FX380" s="7"/>
      <c r="FZ380" s="7"/>
      <c r="GB380" s="7"/>
    </row>
    <row r="381" spans="5:184" s="166" customFormat="1" x14ac:dyDescent="0.2">
      <c r="E381" s="7"/>
      <c r="G381" s="7"/>
      <c r="I381" s="7"/>
      <c r="K381" s="7"/>
      <c r="M381" s="7"/>
      <c r="N381" s="7"/>
      <c r="P381" s="7"/>
      <c r="R381" s="7"/>
      <c r="T381" s="7"/>
      <c r="V381" s="7"/>
      <c r="X381" s="7"/>
      <c r="Z381" s="7"/>
      <c r="AB381" s="7"/>
      <c r="AD381" s="7"/>
      <c r="AF381" s="7"/>
      <c r="AH381" s="7"/>
      <c r="AJ381" s="7"/>
      <c r="AL381" s="7"/>
      <c r="AN381" s="7"/>
      <c r="AO381" s="7"/>
      <c r="AQ381" s="7"/>
      <c r="AR381" s="7"/>
      <c r="AS381" s="7"/>
      <c r="AT381" s="7"/>
      <c r="AU381" s="7"/>
      <c r="AV381" s="7"/>
      <c r="AW381" s="7"/>
      <c r="AX381" s="7"/>
      <c r="AZ381" s="7"/>
      <c r="BB381" s="7"/>
      <c r="BC381" s="7"/>
      <c r="BD381" s="7"/>
      <c r="BF381" s="7"/>
      <c r="BH381" s="7"/>
      <c r="BJ381" s="7"/>
      <c r="BL381" s="7"/>
      <c r="BN381" s="7"/>
      <c r="BP381" s="7"/>
      <c r="BR381" s="7"/>
      <c r="BT381" s="7"/>
      <c r="BV381" s="7"/>
      <c r="BX381" s="7"/>
      <c r="BZ381" s="7"/>
      <c r="CB381" s="7"/>
      <c r="CD381" s="7"/>
      <c r="CF381" s="7"/>
      <c r="CH381" s="7"/>
      <c r="CJ381" s="7"/>
      <c r="CL381" s="7"/>
      <c r="CM381" s="7"/>
      <c r="CO381" s="7"/>
      <c r="CQ381" s="7"/>
      <c r="CS381" s="7"/>
      <c r="CU381" s="7"/>
      <c r="CW381" s="7"/>
      <c r="CY381" s="7"/>
      <c r="DA381" s="7"/>
      <c r="DC381" s="7"/>
      <c r="DE381" s="7"/>
      <c r="DG381" s="7"/>
      <c r="DI381" s="7"/>
      <c r="DK381" s="7"/>
      <c r="DL381" s="7"/>
      <c r="DM381" s="7"/>
      <c r="DN381" s="7"/>
      <c r="DP381" s="7"/>
      <c r="DR381" s="7"/>
      <c r="DT381" s="7"/>
      <c r="DV381" s="7"/>
      <c r="DX381" s="7"/>
      <c r="DY381" s="7"/>
      <c r="EA381" s="7"/>
      <c r="EC381" s="7"/>
      <c r="EE381" s="7"/>
      <c r="EG381" s="7"/>
      <c r="EI381" s="7"/>
      <c r="EK381" s="7"/>
      <c r="EM381" s="7"/>
      <c r="EO381" s="7"/>
      <c r="EQ381" s="7"/>
      <c r="ES381" s="7"/>
      <c r="EU381" s="7"/>
      <c r="EY381" s="7"/>
      <c r="FA381" s="7"/>
      <c r="FB381" s="7"/>
      <c r="FD381" s="7"/>
      <c r="FE381" s="7"/>
      <c r="FG381" s="7"/>
      <c r="FI381" s="7"/>
      <c r="FJ381" s="7"/>
      <c r="FL381" s="7"/>
      <c r="FN381" s="7"/>
      <c r="FP381" s="7"/>
      <c r="FR381" s="7"/>
      <c r="FT381" s="7"/>
      <c r="FV381" s="7"/>
      <c r="FX381" s="7"/>
      <c r="FZ381" s="7"/>
      <c r="GB381" s="7"/>
    </row>
    <row r="382" spans="5:184" s="166" customFormat="1" x14ac:dyDescent="0.2">
      <c r="E382" s="7"/>
      <c r="G382" s="7"/>
      <c r="I382" s="7"/>
      <c r="K382" s="7"/>
      <c r="M382" s="7"/>
      <c r="N382" s="7"/>
      <c r="P382" s="7"/>
      <c r="R382" s="7"/>
      <c r="T382" s="7"/>
      <c r="V382" s="7"/>
      <c r="X382" s="7"/>
      <c r="Z382" s="7"/>
      <c r="AB382" s="7"/>
      <c r="AD382" s="7"/>
      <c r="AF382" s="7"/>
      <c r="AH382" s="7"/>
      <c r="AJ382" s="7"/>
      <c r="AL382" s="7"/>
      <c r="AN382" s="7"/>
      <c r="AO382" s="7"/>
      <c r="AQ382" s="7"/>
      <c r="AR382" s="7"/>
      <c r="AS382" s="7"/>
      <c r="AT382" s="7"/>
      <c r="AU382" s="7"/>
      <c r="AV382" s="7"/>
      <c r="AW382" s="7"/>
      <c r="AX382" s="7"/>
      <c r="AZ382" s="7"/>
      <c r="BB382" s="7"/>
      <c r="BC382" s="7"/>
      <c r="BD382" s="7"/>
      <c r="BF382" s="7"/>
      <c r="BH382" s="7"/>
      <c r="BJ382" s="7"/>
      <c r="BL382" s="7"/>
      <c r="BN382" s="7"/>
      <c r="BP382" s="7"/>
      <c r="BR382" s="7"/>
      <c r="BT382" s="7"/>
      <c r="BV382" s="7"/>
      <c r="BX382" s="7"/>
      <c r="BZ382" s="7"/>
      <c r="CB382" s="7"/>
      <c r="CD382" s="7"/>
      <c r="CF382" s="7"/>
      <c r="CH382" s="7"/>
      <c r="CJ382" s="7"/>
      <c r="CL382" s="7"/>
      <c r="CM382" s="7"/>
      <c r="CO382" s="7"/>
      <c r="CQ382" s="7"/>
      <c r="CS382" s="7"/>
      <c r="CU382" s="7"/>
      <c r="CW382" s="7"/>
      <c r="CY382" s="7"/>
      <c r="DA382" s="7"/>
      <c r="DC382" s="7"/>
      <c r="DE382" s="7"/>
      <c r="DG382" s="7"/>
      <c r="DI382" s="7"/>
      <c r="DK382" s="7"/>
      <c r="DL382" s="7"/>
      <c r="DM382" s="7"/>
      <c r="DN382" s="7"/>
      <c r="DP382" s="7"/>
      <c r="DR382" s="7"/>
      <c r="DT382" s="7"/>
      <c r="DV382" s="7"/>
      <c r="DX382" s="7"/>
      <c r="DY382" s="7"/>
      <c r="EA382" s="7"/>
      <c r="EC382" s="7"/>
      <c r="EE382" s="7"/>
      <c r="EG382" s="7"/>
      <c r="EI382" s="7"/>
      <c r="EK382" s="7"/>
      <c r="EM382" s="7"/>
      <c r="EO382" s="7"/>
      <c r="EQ382" s="7"/>
      <c r="ES382" s="7"/>
      <c r="EU382" s="7"/>
      <c r="EY382" s="7"/>
      <c r="FA382" s="7"/>
      <c r="FB382" s="7"/>
      <c r="FD382" s="7"/>
      <c r="FE382" s="7"/>
      <c r="FG382" s="7"/>
      <c r="FI382" s="7"/>
      <c r="FJ382" s="7"/>
      <c r="FL382" s="7"/>
      <c r="FN382" s="7"/>
      <c r="FP382" s="7"/>
      <c r="FR382" s="7"/>
      <c r="FT382" s="7"/>
      <c r="FV382" s="7"/>
      <c r="FX382" s="7"/>
      <c r="FZ382" s="7"/>
      <c r="GB382" s="7"/>
    </row>
    <row r="383" spans="5:184" s="166" customFormat="1" x14ac:dyDescent="0.2">
      <c r="E383" s="7"/>
      <c r="G383" s="7"/>
      <c r="I383" s="7"/>
      <c r="K383" s="7"/>
      <c r="M383" s="7"/>
      <c r="N383" s="7"/>
      <c r="P383" s="7"/>
      <c r="R383" s="7"/>
      <c r="T383" s="7"/>
      <c r="V383" s="7"/>
      <c r="X383" s="7"/>
      <c r="Z383" s="7"/>
      <c r="AB383" s="7"/>
      <c r="AD383" s="7"/>
      <c r="AF383" s="7"/>
      <c r="AH383" s="7"/>
      <c r="AJ383" s="7"/>
      <c r="AL383" s="7"/>
      <c r="AN383" s="7"/>
      <c r="AO383" s="7"/>
      <c r="AQ383" s="7"/>
      <c r="AR383" s="7"/>
      <c r="AS383" s="7"/>
      <c r="AT383" s="7"/>
      <c r="AU383" s="7"/>
      <c r="AV383" s="7"/>
      <c r="AW383" s="7"/>
      <c r="AX383" s="7"/>
      <c r="AZ383" s="7"/>
      <c r="BB383" s="7"/>
      <c r="BC383" s="7"/>
      <c r="BD383" s="7"/>
      <c r="BF383" s="7"/>
      <c r="BH383" s="7"/>
      <c r="BJ383" s="7"/>
      <c r="BL383" s="7"/>
      <c r="BN383" s="7"/>
      <c r="BP383" s="7"/>
      <c r="BR383" s="7"/>
      <c r="BT383" s="7"/>
      <c r="BV383" s="7"/>
      <c r="BX383" s="7"/>
      <c r="BZ383" s="7"/>
      <c r="CB383" s="7"/>
      <c r="CD383" s="7"/>
      <c r="CF383" s="7"/>
      <c r="CH383" s="7"/>
      <c r="CJ383" s="7"/>
      <c r="CL383" s="7"/>
      <c r="CM383" s="7"/>
      <c r="CO383" s="7"/>
      <c r="CQ383" s="7"/>
      <c r="CS383" s="7"/>
      <c r="CU383" s="7"/>
      <c r="CW383" s="7"/>
      <c r="CY383" s="7"/>
      <c r="DA383" s="7"/>
      <c r="DC383" s="7"/>
      <c r="DE383" s="7"/>
      <c r="DG383" s="7"/>
      <c r="DI383" s="7"/>
      <c r="DK383" s="7"/>
      <c r="DL383" s="7"/>
      <c r="DM383" s="7"/>
      <c r="DN383" s="7"/>
      <c r="DP383" s="7"/>
      <c r="DR383" s="7"/>
      <c r="DT383" s="7"/>
      <c r="DV383" s="7"/>
      <c r="DX383" s="7"/>
      <c r="DY383" s="7"/>
      <c r="EA383" s="7"/>
      <c r="EC383" s="7"/>
      <c r="EE383" s="7"/>
      <c r="EG383" s="7"/>
      <c r="EI383" s="7"/>
      <c r="EK383" s="7"/>
      <c r="EM383" s="7"/>
      <c r="EO383" s="7"/>
      <c r="EQ383" s="7"/>
      <c r="ES383" s="7"/>
      <c r="EU383" s="7"/>
      <c r="EY383" s="7"/>
      <c r="FA383" s="7"/>
      <c r="FB383" s="7"/>
      <c r="FD383" s="7"/>
      <c r="FE383" s="7"/>
      <c r="FG383" s="7"/>
      <c r="FI383" s="7"/>
      <c r="FJ383" s="7"/>
      <c r="FL383" s="7"/>
      <c r="FN383" s="7"/>
      <c r="FP383" s="7"/>
      <c r="FR383" s="7"/>
      <c r="FT383" s="7"/>
      <c r="FV383" s="7"/>
      <c r="FX383" s="7"/>
      <c r="FZ383" s="7"/>
      <c r="GB383" s="7"/>
    </row>
    <row r="384" spans="5:184" s="166" customFormat="1" x14ac:dyDescent="0.2">
      <c r="E384" s="7"/>
      <c r="G384" s="7"/>
      <c r="I384" s="7"/>
      <c r="K384" s="7"/>
      <c r="M384" s="7"/>
      <c r="N384" s="7"/>
      <c r="P384" s="7"/>
      <c r="R384" s="7"/>
      <c r="T384" s="7"/>
      <c r="V384" s="7"/>
      <c r="X384" s="7"/>
      <c r="Z384" s="7"/>
      <c r="AB384" s="7"/>
      <c r="AD384" s="7"/>
      <c r="AF384" s="7"/>
      <c r="AH384" s="7"/>
      <c r="AJ384" s="7"/>
      <c r="AL384" s="7"/>
      <c r="AN384" s="7"/>
      <c r="AO384" s="7"/>
      <c r="AQ384" s="7"/>
      <c r="AR384" s="7"/>
      <c r="AS384" s="7"/>
      <c r="AT384" s="7"/>
      <c r="AU384" s="7"/>
      <c r="AV384" s="7"/>
      <c r="AW384" s="7"/>
      <c r="AX384" s="7"/>
      <c r="AZ384" s="7"/>
      <c r="BB384" s="7"/>
      <c r="BC384" s="7"/>
      <c r="BD384" s="7"/>
      <c r="BF384" s="7"/>
      <c r="BH384" s="7"/>
      <c r="BJ384" s="7"/>
      <c r="BL384" s="7"/>
      <c r="BN384" s="7"/>
      <c r="BP384" s="7"/>
      <c r="BR384" s="7"/>
      <c r="BT384" s="7"/>
      <c r="BV384" s="7"/>
      <c r="BX384" s="7"/>
      <c r="BZ384" s="7"/>
      <c r="CB384" s="7"/>
      <c r="CD384" s="7"/>
      <c r="CF384" s="7"/>
      <c r="CH384" s="7"/>
      <c r="CJ384" s="7"/>
      <c r="CL384" s="7"/>
      <c r="CM384" s="7"/>
      <c r="CO384" s="7"/>
      <c r="CQ384" s="7"/>
      <c r="CS384" s="7"/>
      <c r="CU384" s="7"/>
      <c r="CW384" s="7"/>
      <c r="CY384" s="7"/>
      <c r="DA384" s="7"/>
      <c r="DC384" s="7"/>
      <c r="DE384" s="7"/>
      <c r="DG384" s="7"/>
      <c r="DI384" s="7"/>
      <c r="DK384" s="7"/>
      <c r="DL384" s="7"/>
      <c r="DM384" s="7"/>
      <c r="DN384" s="7"/>
      <c r="DP384" s="7"/>
      <c r="DR384" s="7"/>
      <c r="DT384" s="7"/>
      <c r="DV384" s="7"/>
      <c r="DX384" s="7"/>
      <c r="DY384" s="7"/>
      <c r="EA384" s="7"/>
      <c r="EC384" s="7"/>
      <c r="EE384" s="7"/>
      <c r="EG384" s="7"/>
      <c r="EI384" s="7"/>
      <c r="EK384" s="7"/>
      <c r="EM384" s="7"/>
      <c r="EO384" s="7"/>
      <c r="EQ384" s="7"/>
      <c r="ES384" s="7"/>
      <c r="EU384" s="7"/>
      <c r="EY384" s="7"/>
      <c r="FA384" s="7"/>
      <c r="FB384" s="7"/>
      <c r="FD384" s="7"/>
      <c r="FE384" s="7"/>
      <c r="FG384" s="7"/>
      <c r="FI384" s="7"/>
      <c r="FJ384" s="7"/>
      <c r="FL384" s="7"/>
      <c r="FN384" s="7"/>
      <c r="FP384" s="7"/>
      <c r="FR384" s="7"/>
      <c r="FT384" s="7"/>
      <c r="FV384" s="7"/>
      <c r="FX384" s="7"/>
      <c r="FZ384" s="7"/>
      <c r="GB384" s="7"/>
    </row>
    <row r="385" spans="5:184" s="166" customFormat="1" x14ac:dyDescent="0.2">
      <c r="E385" s="7"/>
      <c r="G385" s="7"/>
      <c r="I385" s="7"/>
      <c r="K385" s="7"/>
      <c r="M385" s="7"/>
      <c r="N385" s="7"/>
      <c r="P385" s="7"/>
      <c r="R385" s="7"/>
      <c r="T385" s="7"/>
      <c r="V385" s="7"/>
      <c r="X385" s="7"/>
      <c r="Z385" s="7"/>
      <c r="AB385" s="7"/>
      <c r="AD385" s="7"/>
      <c r="AF385" s="7"/>
      <c r="AH385" s="7"/>
      <c r="AJ385" s="7"/>
      <c r="AL385" s="7"/>
      <c r="AN385" s="7"/>
      <c r="AO385" s="7"/>
      <c r="AQ385" s="7"/>
      <c r="AR385" s="7"/>
      <c r="AS385" s="7"/>
      <c r="AT385" s="7"/>
      <c r="AU385" s="7"/>
      <c r="AV385" s="7"/>
      <c r="AW385" s="7"/>
      <c r="AX385" s="7"/>
      <c r="AZ385" s="7"/>
      <c r="BB385" s="7"/>
      <c r="BC385" s="7"/>
      <c r="BD385" s="7"/>
      <c r="BF385" s="7"/>
      <c r="BH385" s="7"/>
      <c r="BJ385" s="7"/>
      <c r="BL385" s="7"/>
      <c r="BN385" s="7"/>
      <c r="BP385" s="7"/>
      <c r="BR385" s="7"/>
      <c r="BT385" s="7"/>
      <c r="BV385" s="7"/>
      <c r="BX385" s="7"/>
      <c r="BZ385" s="7"/>
      <c r="CB385" s="7"/>
      <c r="CD385" s="7"/>
      <c r="CF385" s="7"/>
      <c r="CH385" s="7"/>
      <c r="CJ385" s="7"/>
      <c r="CL385" s="7"/>
      <c r="CM385" s="7"/>
      <c r="CO385" s="7"/>
      <c r="CQ385" s="7"/>
      <c r="CS385" s="7"/>
      <c r="CU385" s="7"/>
      <c r="CW385" s="7"/>
      <c r="CY385" s="7"/>
      <c r="DA385" s="7"/>
      <c r="DC385" s="7"/>
      <c r="DE385" s="7"/>
      <c r="DG385" s="7"/>
      <c r="DI385" s="7"/>
      <c r="DK385" s="7"/>
      <c r="DL385" s="7"/>
      <c r="DM385" s="7"/>
      <c r="DN385" s="7"/>
      <c r="DP385" s="7"/>
      <c r="DR385" s="7"/>
      <c r="DT385" s="7"/>
      <c r="DV385" s="7"/>
      <c r="DX385" s="7"/>
      <c r="DY385" s="7"/>
      <c r="EA385" s="7"/>
      <c r="EC385" s="7"/>
      <c r="EE385" s="7"/>
      <c r="EG385" s="7"/>
      <c r="EI385" s="7"/>
      <c r="EK385" s="7"/>
      <c r="EM385" s="7"/>
      <c r="EO385" s="7"/>
      <c r="EQ385" s="7"/>
      <c r="ES385" s="7"/>
      <c r="EU385" s="7"/>
      <c r="EY385" s="7"/>
      <c r="FA385" s="7"/>
      <c r="FB385" s="7"/>
      <c r="FD385" s="7"/>
      <c r="FE385" s="7"/>
      <c r="FG385" s="7"/>
      <c r="FI385" s="7"/>
      <c r="FJ385" s="7"/>
      <c r="FL385" s="7"/>
      <c r="FN385" s="7"/>
      <c r="FP385" s="7"/>
      <c r="FR385" s="7"/>
      <c r="FT385" s="7"/>
      <c r="FV385" s="7"/>
      <c r="FX385" s="7"/>
      <c r="FZ385" s="7"/>
      <c r="GB385" s="7"/>
    </row>
    <row r="386" spans="5:184" s="166" customFormat="1" x14ac:dyDescent="0.2">
      <c r="E386" s="7"/>
      <c r="G386" s="7"/>
      <c r="I386" s="7"/>
      <c r="K386" s="7"/>
      <c r="M386" s="7"/>
      <c r="N386" s="7"/>
      <c r="P386" s="7"/>
      <c r="R386" s="7"/>
      <c r="T386" s="7"/>
      <c r="V386" s="7"/>
      <c r="X386" s="7"/>
      <c r="Z386" s="7"/>
      <c r="AB386" s="7"/>
      <c r="AD386" s="7"/>
      <c r="AF386" s="7"/>
      <c r="AH386" s="7"/>
      <c r="AJ386" s="7"/>
      <c r="AL386" s="7"/>
      <c r="AN386" s="7"/>
      <c r="AO386" s="7"/>
      <c r="AQ386" s="7"/>
      <c r="AR386" s="7"/>
      <c r="AS386" s="7"/>
      <c r="AT386" s="7"/>
      <c r="AU386" s="7"/>
      <c r="AV386" s="7"/>
      <c r="AW386" s="7"/>
      <c r="AX386" s="7"/>
      <c r="AZ386" s="7"/>
      <c r="BB386" s="7"/>
      <c r="BC386" s="7"/>
      <c r="BD386" s="7"/>
      <c r="BF386" s="7"/>
      <c r="BH386" s="7"/>
      <c r="BJ386" s="7"/>
      <c r="BL386" s="7"/>
      <c r="BN386" s="7"/>
      <c r="BP386" s="7"/>
      <c r="BR386" s="7"/>
      <c r="BT386" s="7"/>
      <c r="BV386" s="7"/>
      <c r="BX386" s="7"/>
      <c r="BZ386" s="7"/>
      <c r="CB386" s="7"/>
      <c r="CD386" s="7"/>
      <c r="CF386" s="7"/>
      <c r="CH386" s="7"/>
      <c r="CJ386" s="7"/>
      <c r="CL386" s="7"/>
      <c r="CM386" s="7"/>
      <c r="CO386" s="7"/>
      <c r="CQ386" s="7"/>
      <c r="CS386" s="7"/>
      <c r="CU386" s="7"/>
      <c r="CW386" s="7"/>
      <c r="CY386" s="7"/>
      <c r="DA386" s="7"/>
      <c r="DC386" s="7"/>
      <c r="DE386" s="7"/>
      <c r="DG386" s="7"/>
      <c r="DI386" s="7"/>
      <c r="DK386" s="7"/>
      <c r="DL386" s="7"/>
      <c r="DM386" s="7"/>
      <c r="DN386" s="7"/>
      <c r="DP386" s="7"/>
      <c r="DR386" s="7"/>
      <c r="DT386" s="7"/>
      <c r="DV386" s="7"/>
      <c r="DX386" s="7"/>
      <c r="DY386" s="7"/>
      <c r="EA386" s="7"/>
      <c r="EC386" s="7"/>
      <c r="EE386" s="7"/>
      <c r="EG386" s="7"/>
      <c r="EI386" s="7"/>
      <c r="EK386" s="7"/>
      <c r="EM386" s="7"/>
      <c r="EO386" s="7"/>
      <c r="EQ386" s="7"/>
      <c r="ES386" s="7"/>
      <c r="EU386" s="7"/>
      <c r="EY386" s="7"/>
      <c r="FA386" s="7"/>
      <c r="FB386" s="7"/>
      <c r="FD386" s="7"/>
      <c r="FE386" s="7"/>
      <c r="FG386" s="7"/>
      <c r="FI386" s="7"/>
      <c r="FJ386" s="7"/>
      <c r="FL386" s="7"/>
      <c r="FN386" s="7"/>
      <c r="FP386" s="7"/>
      <c r="FR386" s="7"/>
      <c r="FT386" s="7"/>
      <c r="FV386" s="7"/>
      <c r="FX386" s="7"/>
      <c r="FZ386" s="7"/>
      <c r="GB386" s="7"/>
    </row>
    <row r="387" spans="5:184" s="166" customFormat="1" x14ac:dyDescent="0.2">
      <c r="E387" s="7"/>
      <c r="G387" s="7"/>
      <c r="I387" s="7"/>
      <c r="K387" s="7"/>
      <c r="M387" s="7"/>
      <c r="N387" s="7"/>
      <c r="P387" s="7"/>
      <c r="R387" s="7"/>
      <c r="T387" s="7"/>
      <c r="V387" s="7"/>
      <c r="X387" s="7"/>
      <c r="Z387" s="7"/>
      <c r="AB387" s="7"/>
      <c r="AD387" s="7"/>
      <c r="AF387" s="7"/>
      <c r="AH387" s="7"/>
      <c r="AJ387" s="7"/>
      <c r="AL387" s="7"/>
      <c r="AN387" s="7"/>
      <c r="AO387" s="7"/>
      <c r="AQ387" s="7"/>
      <c r="AR387" s="7"/>
      <c r="AS387" s="7"/>
      <c r="AT387" s="7"/>
      <c r="AU387" s="7"/>
      <c r="AV387" s="7"/>
      <c r="AW387" s="7"/>
      <c r="AX387" s="7"/>
      <c r="AZ387" s="7"/>
      <c r="BB387" s="7"/>
      <c r="BC387" s="7"/>
      <c r="BD387" s="7"/>
      <c r="BF387" s="7"/>
      <c r="BH387" s="7"/>
      <c r="BJ387" s="7"/>
      <c r="BL387" s="7"/>
      <c r="BN387" s="7"/>
      <c r="BP387" s="7"/>
      <c r="BR387" s="7"/>
      <c r="BT387" s="7"/>
      <c r="BV387" s="7"/>
      <c r="BX387" s="7"/>
      <c r="BZ387" s="7"/>
      <c r="CB387" s="7"/>
      <c r="CD387" s="7"/>
      <c r="CF387" s="7"/>
      <c r="CH387" s="7"/>
      <c r="CJ387" s="7"/>
      <c r="CL387" s="7"/>
      <c r="CM387" s="7"/>
      <c r="CO387" s="7"/>
      <c r="CQ387" s="7"/>
      <c r="CS387" s="7"/>
      <c r="CU387" s="7"/>
      <c r="CW387" s="7"/>
      <c r="CY387" s="7"/>
      <c r="DA387" s="7"/>
      <c r="DC387" s="7"/>
      <c r="DE387" s="7"/>
      <c r="DG387" s="7"/>
      <c r="DI387" s="7"/>
      <c r="DK387" s="7"/>
      <c r="DL387" s="7"/>
      <c r="DM387" s="7"/>
      <c r="DN387" s="7"/>
      <c r="DP387" s="7"/>
      <c r="DR387" s="7"/>
      <c r="DT387" s="7"/>
      <c r="DV387" s="7"/>
      <c r="DX387" s="7"/>
      <c r="DY387" s="7"/>
      <c r="EA387" s="7"/>
      <c r="EC387" s="7"/>
      <c r="EE387" s="7"/>
      <c r="EG387" s="7"/>
      <c r="EI387" s="7"/>
      <c r="EK387" s="7"/>
      <c r="EM387" s="7"/>
      <c r="EO387" s="7"/>
      <c r="EQ387" s="7"/>
      <c r="ES387" s="7"/>
      <c r="EU387" s="7"/>
      <c r="EY387" s="7"/>
      <c r="FA387" s="7"/>
      <c r="FB387" s="7"/>
      <c r="FD387" s="7"/>
      <c r="FE387" s="7"/>
      <c r="FG387" s="7"/>
      <c r="FI387" s="7"/>
      <c r="FJ387" s="7"/>
      <c r="FL387" s="7"/>
      <c r="FN387" s="7"/>
      <c r="FP387" s="7"/>
      <c r="FR387" s="7"/>
      <c r="FT387" s="7"/>
      <c r="FV387" s="7"/>
      <c r="FX387" s="7"/>
      <c r="FZ387" s="7"/>
      <c r="GB387" s="7"/>
    </row>
    <row r="388" spans="5:184" s="166" customFormat="1" x14ac:dyDescent="0.2">
      <c r="E388" s="7"/>
      <c r="G388" s="7"/>
      <c r="I388" s="7"/>
      <c r="K388" s="7"/>
      <c r="M388" s="7"/>
      <c r="N388" s="7"/>
      <c r="P388" s="7"/>
      <c r="R388" s="7"/>
      <c r="T388" s="7"/>
      <c r="V388" s="7"/>
      <c r="X388" s="7"/>
      <c r="Z388" s="7"/>
      <c r="AB388" s="7"/>
      <c r="AD388" s="7"/>
      <c r="AF388" s="7"/>
      <c r="AH388" s="7"/>
      <c r="AJ388" s="7"/>
      <c r="AL388" s="7"/>
      <c r="AN388" s="7"/>
      <c r="AO388" s="7"/>
      <c r="AQ388" s="7"/>
      <c r="AR388" s="7"/>
      <c r="AS388" s="7"/>
      <c r="AT388" s="7"/>
      <c r="AU388" s="7"/>
      <c r="AV388" s="7"/>
      <c r="AW388" s="7"/>
      <c r="AX388" s="7"/>
      <c r="AZ388" s="7"/>
      <c r="BB388" s="7"/>
      <c r="BC388" s="7"/>
      <c r="BD388" s="7"/>
      <c r="BF388" s="7"/>
      <c r="BH388" s="7"/>
      <c r="BJ388" s="7"/>
      <c r="BL388" s="7"/>
      <c r="BN388" s="7"/>
      <c r="BP388" s="7"/>
      <c r="BR388" s="7"/>
      <c r="BT388" s="7"/>
      <c r="BV388" s="7"/>
      <c r="BX388" s="7"/>
      <c r="BZ388" s="7"/>
      <c r="CB388" s="7"/>
      <c r="CD388" s="7"/>
      <c r="CF388" s="7"/>
      <c r="CH388" s="7"/>
      <c r="CJ388" s="7"/>
      <c r="CL388" s="7"/>
      <c r="CM388" s="7"/>
      <c r="CO388" s="7"/>
      <c r="CQ388" s="7"/>
      <c r="CS388" s="7"/>
      <c r="CU388" s="7"/>
      <c r="CW388" s="7"/>
      <c r="CY388" s="7"/>
      <c r="DA388" s="7"/>
      <c r="DC388" s="7"/>
      <c r="DE388" s="7"/>
      <c r="DG388" s="7"/>
      <c r="DI388" s="7"/>
      <c r="DK388" s="7"/>
      <c r="DL388" s="7"/>
      <c r="DM388" s="7"/>
      <c r="DN388" s="7"/>
      <c r="DP388" s="7"/>
      <c r="DR388" s="7"/>
      <c r="DT388" s="7"/>
      <c r="DV388" s="7"/>
      <c r="DX388" s="7"/>
      <c r="DY388" s="7"/>
      <c r="EA388" s="7"/>
      <c r="EC388" s="7"/>
      <c r="EE388" s="7"/>
      <c r="EG388" s="7"/>
      <c r="EI388" s="7"/>
      <c r="EK388" s="7"/>
      <c r="EM388" s="7"/>
      <c r="EO388" s="7"/>
      <c r="EQ388" s="7"/>
      <c r="ES388" s="7"/>
      <c r="EU388" s="7"/>
      <c r="EY388" s="7"/>
      <c r="FA388" s="7"/>
      <c r="FB388" s="7"/>
      <c r="FD388" s="7"/>
      <c r="FE388" s="7"/>
      <c r="FG388" s="7"/>
      <c r="FI388" s="7"/>
      <c r="FJ388" s="7"/>
      <c r="FL388" s="7"/>
      <c r="FN388" s="7"/>
      <c r="FP388" s="7"/>
      <c r="FR388" s="7"/>
      <c r="FT388" s="7"/>
      <c r="FV388" s="7"/>
      <c r="FX388" s="7"/>
      <c r="FZ388" s="7"/>
      <c r="GB388" s="7"/>
    </row>
    <row r="389" spans="5:184" s="166" customFormat="1" x14ac:dyDescent="0.2">
      <c r="E389" s="7"/>
      <c r="G389" s="7"/>
      <c r="I389" s="7"/>
      <c r="K389" s="7"/>
      <c r="M389" s="7"/>
      <c r="N389" s="7"/>
      <c r="P389" s="7"/>
      <c r="R389" s="7"/>
      <c r="T389" s="7"/>
      <c r="V389" s="7"/>
      <c r="X389" s="7"/>
      <c r="Z389" s="7"/>
      <c r="AB389" s="7"/>
      <c r="AD389" s="7"/>
      <c r="AF389" s="7"/>
      <c r="AH389" s="7"/>
      <c r="AJ389" s="7"/>
      <c r="AL389" s="7"/>
      <c r="AN389" s="7"/>
      <c r="AO389" s="7"/>
      <c r="AQ389" s="7"/>
      <c r="AR389" s="7"/>
      <c r="AS389" s="7"/>
      <c r="AT389" s="7"/>
      <c r="AU389" s="7"/>
      <c r="AV389" s="7"/>
      <c r="AW389" s="7"/>
      <c r="AX389" s="7"/>
      <c r="AZ389" s="7"/>
      <c r="BB389" s="7"/>
      <c r="BC389" s="7"/>
      <c r="BD389" s="7"/>
      <c r="BF389" s="7"/>
      <c r="BH389" s="7"/>
      <c r="BJ389" s="7"/>
      <c r="BL389" s="7"/>
      <c r="BN389" s="7"/>
      <c r="BP389" s="7"/>
      <c r="BR389" s="7"/>
      <c r="BT389" s="7"/>
      <c r="BV389" s="7"/>
      <c r="BX389" s="7"/>
      <c r="BZ389" s="7"/>
      <c r="CB389" s="7"/>
      <c r="CD389" s="7"/>
      <c r="CF389" s="7"/>
      <c r="CH389" s="7"/>
      <c r="CJ389" s="7"/>
      <c r="CL389" s="7"/>
      <c r="CM389" s="7"/>
      <c r="CO389" s="7"/>
      <c r="CQ389" s="7"/>
      <c r="CS389" s="7"/>
      <c r="CU389" s="7"/>
      <c r="CW389" s="7"/>
      <c r="CY389" s="7"/>
      <c r="DA389" s="7"/>
      <c r="DC389" s="7"/>
      <c r="DE389" s="7"/>
      <c r="DG389" s="7"/>
      <c r="DI389" s="7"/>
      <c r="DK389" s="7"/>
      <c r="DL389" s="7"/>
      <c r="DM389" s="7"/>
      <c r="DN389" s="7"/>
      <c r="DP389" s="7"/>
      <c r="DR389" s="7"/>
      <c r="DT389" s="7"/>
      <c r="DV389" s="7"/>
      <c r="DX389" s="7"/>
      <c r="DY389" s="7"/>
      <c r="EA389" s="7"/>
      <c r="EC389" s="7"/>
      <c r="EE389" s="7"/>
      <c r="EG389" s="7"/>
      <c r="EI389" s="7"/>
      <c r="EK389" s="7"/>
      <c r="EM389" s="7"/>
      <c r="EO389" s="7"/>
      <c r="EQ389" s="7"/>
      <c r="ES389" s="7"/>
      <c r="EU389" s="7"/>
      <c r="EY389" s="7"/>
      <c r="FA389" s="7"/>
      <c r="FB389" s="7"/>
      <c r="FD389" s="7"/>
      <c r="FE389" s="7"/>
      <c r="FG389" s="7"/>
      <c r="FI389" s="7"/>
      <c r="FJ389" s="7"/>
      <c r="FL389" s="7"/>
      <c r="FN389" s="7"/>
      <c r="FP389" s="7"/>
      <c r="FR389" s="7"/>
      <c r="FT389" s="7"/>
      <c r="FV389" s="7"/>
      <c r="FX389" s="7"/>
      <c r="FZ389" s="7"/>
      <c r="GB389" s="7"/>
    </row>
    <row r="390" spans="5:184" s="166" customFormat="1" x14ac:dyDescent="0.2">
      <c r="E390" s="7"/>
      <c r="G390" s="7"/>
      <c r="I390" s="7"/>
      <c r="K390" s="7"/>
      <c r="M390" s="7"/>
      <c r="N390" s="7"/>
      <c r="P390" s="7"/>
      <c r="R390" s="7"/>
      <c r="T390" s="7"/>
      <c r="V390" s="7"/>
      <c r="X390" s="7"/>
      <c r="Z390" s="7"/>
      <c r="AB390" s="7"/>
      <c r="AD390" s="7"/>
      <c r="AF390" s="7"/>
      <c r="AH390" s="7"/>
      <c r="AJ390" s="7"/>
      <c r="AL390" s="7"/>
      <c r="AN390" s="7"/>
      <c r="AO390" s="7"/>
      <c r="AQ390" s="7"/>
      <c r="AR390" s="7"/>
      <c r="AS390" s="7"/>
      <c r="AT390" s="7"/>
      <c r="AU390" s="7"/>
      <c r="AV390" s="7"/>
      <c r="AW390" s="7"/>
      <c r="AX390" s="7"/>
      <c r="AZ390" s="7"/>
      <c r="BB390" s="7"/>
      <c r="BC390" s="7"/>
      <c r="BD390" s="7"/>
      <c r="BF390" s="7"/>
      <c r="BH390" s="7"/>
      <c r="BJ390" s="7"/>
      <c r="BL390" s="7"/>
      <c r="BN390" s="7"/>
      <c r="BP390" s="7"/>
      <c r="BR390" s="7"/>
      <c r="BT390" s="7"/>
      <c r="BV390" s="7"/>
      <c r="BX390" s="7"/>
      <c r="BZ390" s="7"/>
      <c r="CB390" s="7"/>
      <c r="CD390" s="7"/>
      <c r="CF390" s="7"/>
      <c r="CH390" s="7"/>
      <c r="CJ390" s="7"/>
      <c r="CL390" s="7"/>
      <c r="CM390" s="7"/>
      <c r="CO390" s="7"/>
      <c r="CQ390" s="7"/>
      <c r="CS390" s="7"/>
      <c r="CU390" s="7"/>
      <c r="CW390" s="7"/>
      <c r="CY390" s="7"/>
      <c r="DA390" s="7"/>
      <c r="DC390" s="7"/>
      <c r="DE390" s="7"/>
      <c r="DG390" s="7"/>
      <c r="DI390" s="7"/>
      <c r="DK390" s="7"/>
      <c r="DL390" s="7"/>
      <c r="DM390" s="7"/>
      <c r="DN390" s="7"/>
      <c r="DP390" s="7"/>
      <c r="DR390" s="7"/>
      <c r="DT390" s="7"/>
      <c r="DV390" s="7"/>
      <c r="DX390" s="7"/>
      <c r="DY390" s="7"/>
      <c r="EA390" s="7"/>
      <c r="EC390" s="7"/>
      <c r="EE390" s="7"/>
      <c r="EG390" s="7"/>
      <c r="EI390" s="7"/>
      <c r="EK390" s="7"/>
      <c r="EM390" s="7"/>
      <c r="EO390" s="7"/>
      <c r="EQ390" s="7"/>
      <c r="ES390" s="7"/>
      <c r="EU390" s="7"/>
      <c r="EY390" s="7"/>
      <c r="FA390" s="7"/>
      <c r="FB390" s="7"/>
      <c r="FD390" s="7"/>
      <c r="FE390" s="7"/>
      <c r="FG390" s="7"/>
      <c r="FI390" s="7"/>
      <c r="FJ390" s="7"/>
      <c r="FL390" s="7"/>
      <c r="FN390" s="7"/>
      <c r="FP390" s="7"/>
      <c r="FR390" s="7"/>
      <c r="FT390" s="7"/>
      <c r="FV390" s="7"/>
      <c r="FX390" s="7"/>
      <c r="FZ390" s="7"/>
      <c r="GB390" s="7"/>
    </row>
    <row r="391" spans="5:184" s="166" customFormat="1" x14ac:dyDescent="0.2">
      <c r="E391" s="7"/>
      <c r="G391" s="7"/>
      <c r="I391" s="7"/>
      <c r="K391" s="7"/>
      <c r="M391" s="7"/>
      <c r="N391" s="7"/>
      <c r="P391" s="7"/>
      <c r="R391" s="7"/>
      <c r="T391" s="7"/>
      <c r="V391" s="7"/>
      <c r="X391" s="7"/>
      <c r="Z391" s="7"/>
      <c r="AB391" s="7"/>
      <c r="AD391" s="7"/>
      <c r="AF391" s="7"/>
      <c r="AH391" s="7"/>
      <c r="AJ391" s="7"/>
      <c r="AL391" s="7"/>
      <c r="AN391" s="7"/>
      <c r="AO391" s="7"/>
      <c r="AQ391" s="7"/>
      <c r="AR391" s="7"/>
      <c r="AS391" s="7"/>
      <c r="AT391" s="7"/>
      <c r="AU391" s="7"/>
      <c r="AV391" s="7"/>
      <c r="AW391" s="7"/>
      <c r="AX391" s="7"/>
      <c r="AZ391" s="7"/>
      <c r="BB391" s="7"/>
      <c r="BC391" s="7"/>
      <c r="BD391" s="7"/>
      <c r="BF391" s="7"/>
      <c r="BH391" s="7"/>
      <c r="BJ391" s="7"/>
      <c r="BL391" s="7"/>
      <c r="BN391" s="7"/>
      <c r="BP391" s="7"/>
      <c r="BR391" s="7"/>
      <c r="BT391" s="7"/>
      <c r="BV391" s="7"/>
      <c r="BX391" s="7"/>
      <c r="BZ391" s="7"/>
      <c r="CB391" s="7"/>
      <c r="CD391" s="7"/>
      <c r="CF391" s="7"/>
      <c r="CH391" s="7"/>
      <c r="CJ391" s="7"/>
      <c r="CL391" s="7"/>
      <c r="CM391" s="7"/>
      <c r="CO391" s="7"/>
      <c r="CQ391" s="7"/>
      <c r="CS391" s="7"/>
      <c r="CU391" s="7"/>
      <c r="CW391" s="7"/>
      <c r="CY391" s="7"/>
      <c r="DA391" s="7"/>
      <c r="DC391" s="7"/>
      <c r="DE391" s="7"/>
      <c r="DG391" s="7"/>
      <c r="DI391" s="7"/>
      <c r="DK391" s="7"/>
      <c r="DL391" s="7"/>
      <c r="DM391" s="7"/>
      <c r="DN391" s="7"/>
      <c r="DP391" s="7"/>
      <c r="DR391" s="7"/>
      <c r="DT391" s="7"/>
      <c r="DV391" s="7"/>
      <c r="DX391" s="7"/>
      <c r="DY391" s="7"/>
      <c r="EA391" s="7"/>
      <c r="EC391" s="7"/>
      <c r="EE391" s="7"/>
      <c r="EG391" s="7"/>
      <c r="EI391" s="7"/>
      <c r="EK391" s="7"/>
      <c r="EM391" s="7"/>
      <c r="EO391" s="7"/>
      <c r="EQ391" s="7"/>
      <c r="ES391" s="7"/>
      <c r="EU391" s="7"/>
      <c r="EY391" s="7"/>
      <c r="FA391" s="7"/>
      <c r="FB391" s="7"/>
      <c r="FD391" s="7"/>
      <c r="FE391" s="7"/>
      <c r="FG391" s="7"/>
      <c r="FI391" s="7"/>
      <c r="FJ391" s="7"/>
      <c r="FL391" s="7"/>
      <c r="FN391" s="7"/>
      <c r="FP391" s="7"/>
      <c r="FR391" s="7"/>
      <c r="FT391" s="7"/>
      <c r="FV391" s="7"/>
      <c r="FX391" s="7"/>
      <c r="FZ391" s="7"/>
      <c r="GB391" s="7"/>
    </row>
    <row r="392" spans="5:184" s="166" customFormat="1" x14ac:dyDescent="0.2">
      <c r="E392" s="7"/>
      <c r="G392" s="7"/>
      <c r="I392" s="7"/>
      <c r="K392" s="7"/>
      <c r="M392" s="7"/>
      <c r="N392" s="7"/>
      <c r="P392" s="7"/>
      <c r="R392" s="7"/>
      <c r="T392" s="7"/>
      <c r="V392" s="7"/>
      <c r="X392" s="7"/>
      <c r="Z392" s="7"/>
      <c r="AB392" s="7"/>
      <c r="AD392" s="7"/>
      <c r="AF392" s="7"/>
      <c r="AH392" s="7"/>
      <c r="AJ392" s="7"/>
      <c r="AL392" s="7"/>
      <c r="AN392" s="7"/>
      <c r="AO392" s="7"/>
      <c r="AQ392" s="7"/>
      <c r="AR392" s="7"/>
      <c r="AS392" s="7"/>
      <c r="AT392" s="7"/>
      <c r="AU392" s="7"/>
      <c r="AV392" s="7"/>
      <c r="AW392" s="7"/>
      <c r="AX392" s="7"/>
      <c r="AZ392" s="7"/>
      <c r="BB392" s="7"/>
      <c r="BC392" s="7"/>
      <c r="BD392" s="7"/>
      <c r="BF392" s="7"/>
      <c r="BH392" s="7"/>
      <c r="BJ392" s="7"/>
      <c r="BL392" s="7"/>
      <c r="BN392" s="7"/>
      <c r="BP392" s="7"/>
      <c r="BR392" s="7"/>
      <c r="BT392" s="7"/>
      <c r="BV392" s="7"/>
      <c r="BX392" s="7"/>
      <c r="BZ392" s="7"/>
      <c r="CB392" s="7"/>
      <c r="CD392" s="7"/>
      <c r="CF392" s="7"/>
      <c r="CH392" s="7"/>
      <c r="CJ392" s="7"/>
      <c r="CL392" s="7"/>
      <c r="CM392" s="7"/>
      <c r="CO392" s="7"/>
      <c r="CQ392" s="7"/>
      <c r="CS392" s="7"/>
      <c r="CU392" s="7"/>
      <c r="CW392" s="7"/>
      <c r="CY392" s="7"/>
      <c r="DA392" s="7"/>
      <c r="DC392" s="7"/>
      <c r="DE392" s="7"/>
      <c r="DG392" s="7"/>
      <c r="DI392" s="7"/>
      <c r="DK392" s="7"/>
      <c r="DL392" s="7"/>
      <c r="DM392" s="7"/>
      <c r="DN392" s="7"/>
      <c r="DP392" s="7"/>
      <c r="DR392" s="7"/>
      <c r="DT392" s="7"/>
      <c r="DV392" s="7"/>
      <c r="DX392" s="7"/>
      <c r="DY392" s="7"/>
      <c r="EA392" s="7"/>
      <c r="EC392" s="7"/>
      <c r="EE392" s="7"/>
      <c r="EG392" s="7"/>
      <c r="EI392" s="7"/>
      <c r="EK392" s="7"/>
      <c r="EM392" s="7"/>
      <c r="EO392" s="7"/>
      <c r="EQ392" s="7"/>
      <c r="ES392" s="7"/>
      <c r="EU392" s="7"/>
      <c r="EY392" s="7"/>
      <c r="FA392" s="7"/>
      <c r="FB392" s="7"/>
      <c r="FD392" s="7"/>
      <c r="FE392" s="7"/>
      <c r="FG392" s="7"/>
      <c r="FI392" s="7"/>
      <c r="FJ392" s="7"/>
      <c r="FL392" s="7"/>
      <c r="FN392" s="7"/>
      <c r="FP392" s="7"/>
      <c r="FR392" s="7"/>
      <c r="FT392" s="7"/>
      <c r="FV392" s="7"/>
      <c r="FX392" s="7"/>
      <c r="FZ392" s="7"/>
      <c r="GB392" s="7"/>
    </row>
    <row r="393" spans="5:184" s="166" customFormat="1" x14ac:dyDescent="0.2">
      <c r="E393" s="7"/>
      <c r="G393" s="7"/>
      <c r="I393" s="7"/>
      <c r="K393" s="7"/>
      <c r="M393" s="7"/>
      <c r="N393" s="7"/>
      <c r="P393" s="7"/>
      <c r="R393" s="7"/>
      <c r="T393" s="7"/>
      <c r="V393" s="7"/>
      <c r="X393" s="7"/>
      <c r="Z393" s="7"/>
      <c r="AB393" s="7"/>
      <c r="AD393" s="7"/>
      <c r="AF393" s="7"/>
      <c r="AH393" s="7"/>
      <c r="AJ393" s="7"/>
      <c r="AL393" s="7"/>
      <c r="AN393" s="7"/>
      <c r="AO393" s="7"/>
      <c r="AQ393" s="7"/>
      <c r="AR393" s="7"/>
      <c r="AS393" s="7"/>
      <c r="AT393" s="7"/>
      <c r="AU393" s="7"/>
      <c r="AV393" s="7"/>
      <c r="AW393" s="7"/>
      <c r="AX393" s="7"/>
      <c r="AZ393" s="7"/>
      <c r="BB393" s="7"/>
      <c r="BC393" s="7"/>
      <c r="BD393" s="7"/>
      <c r="BF393" s="7"/>
      <c r="BH393" s="7"/>
      <c r="BJ393" s="7"/>
      <c r="BL393" s="7"/>
      <c r="BN393" s="7"/>
      <c r="BP393" s="7"/>
      <c r="BR393" s="7"/>
      <c r="BT393" s="7"/>
      <c r="BV393" s="7"/>
      <c r="BX393" s="7"/>
      <c r="BZ393" s="7"/>
      <c r="CB393" s="7"/>
      <c r="CD393" s="7"/>
      <c r="CF393" s="7"/>
      <c r="CH393" s="7"/>
      <c r="CJ393" s="7"/>
      <c r="CL393" s="7"/>
      <c r="CM393" s="7"/>
      <c r="CO393" s="7"/>
      <c r="CQ393" s="7"/>
      <c r="CS393" s="7"/>
      <c r="CU393" s="7"/>
      <c r="CW393" s="7"/>
      <c r="CY393" s="7"/>
      <c r="DA393" s="7"/>
      <c r="DC393" s="7"/>
      <c r="DE393" s="7"/>
      <c r="DG393" s="7"/>
      <c r="DI393" s="7"/>
      <c r="DK393" s="7"/>
      <c r="DL393" s="7"/>
      <c r="DM393" s="7"/>
      <c r="DN393" s="7"/>
      <c r="DP393" s="7"/>
      <c r="DR393" s="7"/>
      <c r="DT393" s="7"/>
      <c r="DV393" s="7"/>
      <c r="DX393" s="7"/>
      <c r="DY393" s="7"/>
      <c r="EA393" s="7"/>
      <c r="EC393" s="7"/>
      <c r="EE393" s="7"/>
      <c r="EG393" s="7"/>
      <c r="EI393" s="7"/>
      <c r="EK393" s="7"/>
      <c r="EM393" s="7"/>
      <c r="EO393" s="7"/>
      <c r="EQ393" s="7"/>
      <c r="ES393" s="7"/>
      <c r="EU393" s="7"/>
      <c r="EY393" s="7"/>
      <c r="FA393" s="7"/>
      <c r="FB393" s="7"/>
      <c r="FD393" s="7"/>
      <c r="FE393" s="7"/>
      <c r="FG393" s="7"/>
      <c r="FI393" s="7"/>
      <c r="FJ393" s="7"/>
      <c r="FL393" s="7"/>
      <c r="FN393" s="7"/>
      <c r="FP393" s="7"/>
      <c r="FR393" s="7"/>
      <c r="FT393" s="7"/>
      <c r="FV393" s="7"/>
      <c r="FX393" s="7"/>
      <c r="FZ393" s="7"/>
      <c r="GB393" s="7"/>
    </row>
    <row r="394" spans="5:184" s="166" customFormat="1" x14ac:dyDescent="0.2">
      <c r="E394" s="7"/>
      <c r="G394" s="7"/>
      <c r="I394" s="7"/>
      <c r="K394" s="7"/>
      <c r="M394" s="7"/>
      <c r="N394" s="7"/>
      <c r="P394" s="7"/>
      <c r="R394" s="7"/>
      <c r="T394" s="7"/>
      <c r="V394" s="7"/>
      <c r="X394" s="7"/>
      <c r="Z394" s="7"/>
      <c r="AB394" s="7"/>
      <c r="AD394" s="7"/>
      <c r="AF394" s="7"/>
      <c r="AH394" s="7"/>
      <c r="AJ394" s="7"/>
      <c r="AL394" s="7"/>
      <c r="AN394" s="7"/>
      <c r="AO394" s="7"/>
      <c r="AQ394" s="7"/>
      <c r="AR394" s="7"/>
      <c r="AS394" s="7"/>
      <c r="AT394" s="7"/>
      <c r="AU394" s="7"/>
      <c r="AV394" s="7"/>
      <c r="AW394" s="7"/>
      <c r="AX394" s="7"/>
      <c r="AZ394" s="7"/>
      <c r="BB394" s="7"/>
      <c r="BC394" s="7"/>
      <c r="BD394" s="7"/>
      <c r="BF394" s="7"/>
      <c r="BH394" s="7"/>
      <c r="BJ394" s="7"/>
      <c r="BL394" s="7"/>
      <c r="BN394" s="7"/>
      <c r="BP394" s="7"/>
      <c r="BR394" s="7"/>
      <c r="BT394" s="7"/>
      <c r="BV394" s="7"/>
      <c r="BX394" s="7"/>
      <c r="BZ394" s="7"/>
      <c r="CB394" s="7"/>
      <c r="CD394" s="7"/>
      <c r="CF394" s="7"/>
      <c r="CH394" s="7"/>
      <c r="CJ394" s="7"/>
      <c r="CL394" s="7"/>
      <c r="CM394" s="7"/>
      <c r="CO394" s="7"/>
      <c r="CQ394" s="7"/>
      <c r="CS394" s="7"/>
      <c r="CU394" s="7"/>
      <c r="CW394" s="7"/>
      <c r="CY394" s="7"/>
      <c r="DA394" s="7"/>
      <c r="DC394" s="7"/>
      <c r="DE394" s="7"/>
      <c r="DG394" s="7"/>
      <c r="DI394" s="7"/>
      <c r="DK394" s="7"/>
      <c r="DL394" s="7"/>
      <c r="DM394" s="7"/>
      <c r="DN394" s="7"/>
      <c r="DP394" s="7"/>
      <c r="DR394" s="7"/>
      <c r="DT394" s="7"/>
      <c r="DV394" s="7"/>
      <c r="DX394" s="7"/>
      <c r="DY394" s="7"/>
      <c r="EA394" s="7"/>
      <c r="EC394" s="7"/>
      <c r="EE394" s="7"/>
      <c r="EG394" s="7"/>
      <c r="EI394" s="7"/>
      <c r="EK394" s="7"/>
      <c r="EM394" s="7"/>
      <c r="EO394" s="7"/>
      <c r="EQ394" s="7"/>
      <c r="ES394" s="7"/>
      <c r="EU394" s="7"/>
      <c r="EY394" s="7"/>
      <c r="FA394" s="7"/>
      <c r="FB394" s="7"/>
      <c r="FD394" s="7"/>
      <c r="FE394" s="7"/>
      <c r="FG394" s="7"/>
      <c r="FI394" s="7"/>
      <c r="FJ394" s="7"/>
      <c r="FL394" s="7"/>
      <c r="FN394" s="7"/>
      <c r="FP394" s="7"/>
      <c r="FR394" s="7"/>
      <c r="FT394" s="7"/>
      <c r="FV394" s="7"/>
      <c r="FX394" s="7"/>
      <c r="FZ394" s="7"/>
      <c r="GB394" s="7"/>
    </row>
    <row r="395" spans="5:184" s="166" customFormat="1" x14ac:dyDescent="0.2">
      <c r="E395" s="7"/>
      <c r="G395" s="7"/>
      <c r="I395" s="7"/>
      <c r="K395" s="7"/>
      <c r="M395" s="7"/>
      <c r="N395" s="7"/>
      <c r="P395" s="7"/>
      <c r="R395" s="7"/>
      <c r="T395" s="7"/>
      <c r="V395" s="7"/>
      <c r="X395" s="7"/>
      <c r="Z395" s="7"/>
      <c r="AB395" s="7"/>
      <c r="AD395" s="7"/>
      <c r="AF395" s="7"/>
      <c r="AH395" s="7"/>
      <c r="AJ395" s="7"/>
      <c r="AL395" s="7"/>
      <c r="AN395" s="7"/>
      <c r="AO395" s="7"/>
      <c r="AQ395" s="7"/>
      <c r="AR395" s="7"/>
      <c r="AS395" s="7"/>
      <c r="AT395" s="7"/>
      <c r="AU395" s="7"/>
      <c r="AV395" s="7"/>
      <c r="AW395" s="7"/>
      <c r="AX395" s="7"/>
      <c r="AZ395" s="7"/>
      <c r="BB395" s="7"/>
      <c r="BC395" s="7"/>
      <c r="BD395" s="7"/>
      <c r="BF395" s="7"/>
      <c r="BH395" s="7"/>
      <c r="BJ395" s="7"/>
      <c r="BL395" s="7"/>
      <c r="BN395" s="7"/>
      <c r="BP395" s="7"/>
      <c r="BR395" s="7"/>
      <c r="BT395" s="7"/>
      <c r="BV395" s="7"/>
      <c r="BX395" s="7"/>
      <c r="BZ395" s="7"/>
      <c r="CB395" s="7"/>
      <c r="CD395" s="7"/>
      <c r="CF395" s="7"/>
      <c r="CH395" s="7"/>
      <c r="CJ395" s="7"/>
      <c r="CL395" s="7"/>
      <c r="CM395" s="7"/>
      <c r="CO395" s="7"/>
      <c r="CQ395" s="7"/>
      <c r="CS395" s="7"/>
      <c r="CU395" s="7"/>
      <c r="CW395" s="7"/>
      <c r="CY395" s="7"/>
      <c r="DA395" s="7"/>
      <c r="DC395" s="7"/>
      <c r="DE395" s="7"/>
      <c r="DG395" s="7"/>
      <c r="DI395" s="7"/>
      <c r="DK395" s="7"/>
      <c r="DL395" s="7"/>
      <c r="DM395" s="7"/>
      <c r="DN395" s="7"/>
      <c r="DP395" s="7"/>
      <c r="DR395" s="7"/>
      <c r="DT395" s="7"/>
      <c r="DV395" s="7"/>
      <c r="DX395" s="7"/>
      <c r="DY395" s="7"/>
      <c r="EA395" s="7"/>
      <c r="EC395" s="7"/>
      <c r="EE395" s="7"/>
      <c r="EG395" s="7"/>
      <c r="EI395" s="7"/>
      <c r="EK395" s="7"/>
      <c r="EM395" s="7"/>
      <c r="EO395" s="7"/>
      <c r="EQ395" s="7"/>
      <c r="ES395" s="7"/>
      <c r="EU395" s="7"/>
      <c r="EY395" s="7"/>
      <c r="FA395" s="7"/>
      <c r="FB395" s="7"/>
      <c r="FD395" s="7"/>
      <c r="FE395" s="7"/>
      <c r="FG395" s="7"/>
      <c r="FI395" s="7"/>
      <c r="FJ395" s="7"/>
      <c r="FL395" s="7"/>
      <c r="FN395" s="7"/>
      <c r="FP395" s="7"/>
      <c r="FR395" s="7"/>
      <c r="FT395" s="7"/>
      <c r="FV395" s="7"/>
      <c r="FX395" s="7"/>
      <c r="FZ395" s="7"/>
      <c r="GB395" s="7"/>
    </row>
    <row r="396" spans="5:184" s="166" customFormat="1" x14ac:dyDescent="0.2">
      <c r="E396" s="7"/>
      <c r="G396" s="7"/>
      <c r="I396" s="7"/>
      <c r="K396" s="7"/>
      <c r="M396" s="7"/>
      <c r="N396" s="7"/>
      <c r="P396" s="7"/>
      <c r="R396" s="7"/>
      <c r="T396" s="7"/>
      <c r="V396" s="7"/>
      <c r="X396" s="7"/>
      <c r="Z396" s="7"/>
      <c r="AB396" s="7"/>
      <c r="AD396" s="7"/>
      <c r="AF396" s="7"/>
      <c r="AH396" s="7"/>
      <c r="AJ396" s="7"/>
      <c r="AL396" s="7"/>
      <c r="AN396" s="7"/>
      <c r="AO396" s="7"/>
      <c r="AQ396" s="7"/>
      <c r="AR396" s="7"/>
      <c r="AS396" s="7"/>
      <c r="AT396" s="7"/>
      <c r="AU396" s="7"/>
      <c r="AV396" s="7"/>
      <c r="AW396" s="7"/>
      <c r="AX396" s="7"/>
      <c r="AZ396" s="7"/>
      <c r="BB396" s="7"/>
      <c r="BC396" s="7"/>
      <c r="BD396" s="7"/>
      <c r="BF396" s="7"/>
      <c r="BH396" s="7"/>
      <c r="BJ396" s="7"/>
      <c r="BL396" s="7"/>
      <c r="BN396" s="7"/>
      <c r="BP396" s="7"/>
      <c r="BR396" s="7"/>
      <c r="BT396" s="7"/>
      <c r="BV396" s="7"/>
      <c r="BX396" s="7"/>
      <c r="BZ396" s="7"/>
      <c r="CB396" s="7"/>
      <c r="CD396" s="7"/>
      <c r="CF396" s="7"/>
      <c r="CH396" s="7"/>
      <c r="CJ396" s="7"/>
      <c r="CL396" s="7"/>
      <c r="CM396" s="7"/>
      <c r="CO396" s="7"/>
      <c r="CQ396" s="7"/>
      <c r="CS396" s="7"/>
      <c r="CU396" s="7"/>
      <c r="CW396" s="7"/>
      <c r="CY396" s="7"/>
      <c r="DA396" s="7"/>
      <c r="DC396" s="7"/>
      <c r="DE396" s="7"/>
      <c r="DG396" s="7"/>
      <c r="DI396" s="7"/>
      <c r="DK396" s="7"/>
      <c r="DL396" s="7"/>
      <c r="DM396" s="7"/>
      <c r="DN396" s="7"/>
      <c r="DP396" s="7"/>
      <c r="DR396" s="7"/>
      <c r="DT396" s="7"/>
      <c r="DV396" s="7"/>
      <c r="DX396" s="7"/>
      <c r="DY396" s="7"/>
      <c r="EA396" s="7"/>
      <c r="EC396" s="7"/>
      <c r="EE396" s="7"/>
      <c r="EG396" s="7"/>
      <c r="EI396" s="7"/>
      <c r="EK396" s="7"/>
      <c r="EM396" s="7"/>
      <c r="EO396" s="7"/>
      <c r="EQ396" s="7"/>
      <c r="ES396" s="7"/>
      <c r="EU396" s="7"/>
      <c r="EY396" s="7"/>
      <c r="FA396" s="7"/>
      <c r="FB396" s="7"/>
      <c r="FD396" s="7"/>
      <c r="FE396" s="7"/>
      <c r="FG396" s="7"/>
      <c r="FI396" s="7"/>
      <c r="FJ396" s="7"/>
      <c r="FL396" s="7"/>
      <c r="FN396" s="7"/>
      <c r="FP396" s="7"/>
      <c r="FR396" s="7"/>
      <c r="FT396" s="7"/>
      <c r="FV396" s="7"/>
      <c r="FX396" s="7"/>
      <c r="FZ396" s="7"/>
      <c r="GB396" s="7"/>
    </row>
    <row r="397" spans="5:184" s="166" customFormat="1" x14ac:dyDescent="0.2">
      <c r="E397" s="7"/>
      <c r="G397" s="7"/>
      <c r="I397" s="7"/>
      <c r="K397" s="7"/>
      <c r="M397" s="7"/>
      <c r="N397" s="7"/>
      <c r="P397" s="7"/>
      <c r="R397" s="7"/>
      <c r="T397" s="7"/>
      <c r="V397" s="7"/>
      <c r="X397" s="7"/>
      <c r="Z397" s="7"/>
      <c r="AB397" s="7"/>
      <c r="AD397" s="7"/>
      <c r="AF397" s="7"/>
      <c r="AH397" s="7"/>
      <c r="AJ397" s="7"/>
      <c r="AL397" s="7"/>
      <c r="AN397" s="7"/>
      <c r="AO397" s="7"/>
      <c r="AQ397" s="7"/>
      <c r="AR397" s="7"/>
      <c r="AS397" s="7"/>
      <c r="AT397" s="7"/>
      <c r="AU397" s="7"/>
      <c r="AV397" s="7"/>
      <c r="AW397" s="7"/>
      <c r="AX397" s="7"/>
      <c r="AZ397" s="7"/>
      <c r="BB397" s="7"/>
      <c r="BC397" s="7"/>
      <c r="BD397" s="7"/>
      <c r="BF397" s="7"/>
      <c r="BH397" s="7"/>
      <c r="BJ397" s="7"/>
      <c r="BL397" s="7"/>
      <c r="BN397" s="7"/>
      <c r="BP397" s="7"/>
      <c r="BR397" s="7"/>
      <c r="BT397" s="7"/>
      <c r="BV397" s="7"/>
      <c r="BX397" s="7"/>
      <c r="BZ397" s="7"/>
      <c r="CB397" s="7"/>
      <c r="CD397" s="7"/>
      <c r="CF397" s="7"/>
      <c r="CH397" s="7"/>
      <c r="CJ397" s="7"/>
      <c r="CL397" s="7"/>
      <c r="CM397" s="7"/>
      <c r="CO397" s="7"/>
      <c r="CQ397" s="7"/>
      <c r="CS397" s="7"/>
      <c r="CU397" s="7"/>
      <c r="CW397" s="7"/>
      <c r="CY397" s="7"/>
      <c r="DA397" s="7"/>
      <c r="DC397" s="7"/>
      <c r="DE397" s="7"/>
      <c r="DG397" s="7"/>
      <c r="DI397" s="7"/>
      <c r="DK397" s="7"/>
      <c r="DL397" s="7"/>
      <c r="DM397" s="7"/>
      <c r="DN397" s="7"/>
      <c r="DP397" s="7"/>
      <c r="DR397" s="7"/>
      <c r="DT397" s="7"/>
      <c r="DV397" s="7"/>
      <c r="DX397" s="7"/>
      <c r="DY397" s="7"/>
      <c r="EA397" s="7"/>
      <c r="EC397" s="7"/>
      <c r="EE397" s="7"/>
      <c r="EG397" s="7"/>
      <c r="EI397" s="7"/>
      <c r="EK397" s="7"/>
      <c r="EM397" s="7"/>
      <c r="EO397" s="7"/>
      <c r="EQ397" s="7"/>
      <c r="ES397" s="7"/>
      <c r="EU397" s="7"/>
      <c r="EY397" s="7"/>
      <c r="FA397" s="7"/>
      <c r="FB397" s="7"/>
      <c r="FD397" s="7"/>
      <c r="FE397" s="7"/>
      <c r="FG397" s="7"/>
      <c r="FI397" s="7"/>
      <c r="FJ397" s="7"/>
      <c r="FL397" s="7"/>
      <c r="FN397" s="7"/>
      <c r="FP397" s="7"/>
      <c r="FR397" s="7"/>
      <c r="FT397" s="7"/>
      <c r="FV397" s="7"/>
      <c r="FX397" s="7"/>
      <c r="FZ397" s="7"/>
      <c r="GB397" s="7"/>
    </row>
    <row r="398" spans="5:184" s="166" customFormat="1" x14ac:dyDescent="0.2">
      <c r="E398" s="7"/>
      <c r="G398" s="7"/>
      <c r="I398" s="7"/>
      <c r="K398" s="7"/>
      <c r="M398" s="7"/>
      <c r="N398" s="7"/>
      <c r="P398" s="7"/>
      <c r="R398" s="7"/>
      <c r="T398" s="7"/>
      <c r="V398" s="7"/>
      <c r="X398" s="7"/>
      <c r="Z398" s="7"/>
      <c r="AB398" s="7"/>
      <c r="AD398" s="7"/>
      <c r="AF398" s="7"/>
      <c r="AH398" s="7"/>
      <c r="AJ398" s="7"/>
      <c r="AL398" s="7"/>
      <c r="AN398" s="7"/>
      <c r="AO398" s="7"/>
      <c r="AQ398" s="7"/>
      <c r="AR398" s="7"/>
      <c r="AS398" s="7"/>
      <c r="AT398" s="7"/>
      <c r="AU398" s="7"/>
      <c r="AV398" s="7"/>
      <c r="AW398" s="7"/>
      <c r="AX398" s="7"/>
      <c r="AZ398" s="7"/>
      <c r="BB398" s="7"/>
      <c r="BC398" s="7"/>
      <c r="BD398" s="7"/>
      <c r="BF398" s="7"/>
      <c r="BH398" s="7"/>
      <c r="BJ398" s="7"/>
      <c r="BL398" s="7"/>
      <c r="BN398" s="7"/>
      <c r="BP398" s="7"/>
      <c r="BR398" s="7"/>
      <c r="BT398" s="7"/>
      <c r="BV398" s="7"/>
      <c r="BX398" s="7"/>
      <c r="BZ398" s="7"/>
      <c r="CB398" s="7"/>
      <c r="CD398" s="7"/>
      <c r="CF398" s="7"/>
      <c r="CH398" s="7"/>
      <c r="CJ398" s="7"/>
      <c r="CL398" s="7"/>
      <c r="CM398" s="7"/>
      <c r="CO398" s="7"/>
      <c r="CQ398" s="7"/>
      <c r="CS398" s="7"/>
      <c r="CU398" s="7"/>
      <c r="CW398" s="7"/>
      <c r="CY398" s="7"/>
      <c r="DA398" s="7"/>
      <c r="DC398" s="7"/>
      <c r="DE398" s="7"/>
      <c r="DG398" s="7"/>
      <c r="DI398" s="7"/>
      <c r="DK398" s="7"/>
      <c r="DL398" s="7"/>
      <c r="DM398" s="7"/>
      <c r="DN398" s="7"/>
      <c r="DP398" s="7"/>
      <c r="DR398" s="7"/>
      <c r="DT398" s="7"/>
      <c r="DV398" s="7"/>
      <c r="DX398" s="7"/>
      <c r="DY398" s="7"/>
      <c r="EA398" s="7"/>
      <c r="EC398" s="7"/>
      <c r="EE398" s="7"/>
      <c r="EG398" s="7"/>
      <c r="EI398" s="7"/>
      <c r="EK398" s="7"/>
      <c r="EM398" s="7"/>
      <c r="EO398" s="7"/>
      <c r="EQ398" s="7"/>
      <c r="ES398" s="7"/>
      <c r="EU398" s="7"/>
      <c r="EY398" s="7"/>
      <c r="FA398" s="7"/>
      <c r="FB398" s="7"/>
      <c r="FD398" s="7"/>
      <c r="FE398" s="7"/>
      <c r="FG398" s="7"/>
      <c r="FI398" s="7"/>
      <c r="FJ398" s="7"/>
      <c r="FL398" s="7"/>
      <c r="FN398" s="7"/>
      <c r="FP398" s="7"/>
      <c r="FR398" s="7"/>
      <c r="FT398" s="7"/>
      <c r="FV398" s="7"/>
      <c r="FX398" s="7"/>
      <c r="FZ398" s="7"/>
      <c r="GB398" s="7"/>
    </row>
    <row r="399" spans="5:184" s="166" customFormat="1" x14ac:dyDescent="0.2">
      <c r="E399" s="7"/>
      <c r="G399" s="7"/>
      <c r="I399" s="7"/>
      <c r="K399" s="7"/>
      <c r="M399" s="7"/>
      <c r="N399" s="7"/>
      <c r="P399" s="7"/>
      <c r="R399" s="7"/>
      <c r="T399" s="7"/>
      <c r="V399" s="7"/>
      <c r="X399" s="7"/>
      <c r="Z399" s="7"/>
      <c r="AB399" s="7"/>
      <c r="AD399" s="7"/>
      <c r="AF399" s="7"/>
      <c r="AH399" s="7"/>
      <c r="AJ399" s="7"/>
      <c r="AL399" s="7"/>
      <c r="AN399" s="7"/>
      <c r="AO399" s="7"/>
      <c r="AQ399" s="7"/>
      <c r="AR399" s="7"/>
      <c r="AS399" s="7"/>
      <c r="AT399" s="7"/>
      <c r="AU399" s="7"/>
      <c r="AV399" s="7"/>
      <c r="AW399" s="7"/>
      <c r="AX399" s="7"/>
      <c r="AZ399" s="7"/>
      <c r="BB399" s="7"/>
      <c r="BC399" s="7"/>
      <c r="BD399" s="7"/>
      <c r="BF399" s="7"/>
      <c r="BH399" s="7"/>
      <c r="BJ399" s="7"/>
      <c r="BL399" s="7"/>
      <c r="BN399" s="7"/>
      <c r="BP399" s="7"/>
      <c r="BR399" s="7"/>
      <c r="BT399" s="7"/>
      <c r="BV399" s="7"/>
      <c r="BX399" s="7"/>
      <c r="BZ399" s="7"/>
      <c r="CB399" s="7"/>
      <c r="CD399" s="7"/>
      <c r="CF399" s="7"/>
      <c r="CH399" s="7"/>
      <c r="CJ399" s="7"/>
      <c r="CL399" s="7"/>
      <c r="CM399" s="7"/>
      <c r="CO399" s="7"/>
      <c r="CQ399" s="7"/>
      <c r="CS399" s="7"/>
      <c r="CU399" s="7"/>
      <c r="CW399" s="7"/>
      <c r="CY399" s="7"/>
      <c r="DA399" s="7"/>
      <c r="DC399" s="7"/>
      <c r="DE399" s="7"/>
      <c r="DG399" s="7"/>
      <c r="DI399" s="7"/>
      <c r="DK399" s="7"/>
      <c r="DL399" s="7"/>
      <c r="DM399" s="7"/>
      <c r="DN399" s="7"/>
      <c r="DP399" s="7"/>
      <c r="DR399" s="7"/>
      <c r="DT399" s="7"/>
      <c r="DV399" s="7"/>
      <c r="DX399" s="7"/>
      <c r="DY399" s="7"/>
      <c r="EA399" s="7"/>
      <c r="EC399" s="7"/>
      <c r="EE399" s="7"/>
      <c r="EG399" s="7"/>
      <c r="EI399" s="7"/>
      <c r="EK399" s="7"/>
      <c r="EM399" s="7"/>
      <c r="EO399" s="7"/>
      <c r="EQ399" s="7"/>
      <c r="ES399" s="7"/>
      <c r="EU399" s="7"/>
      <c r="EY399" s="7"/>
      <c r="FA399" s="7"/>
      <c r="FB399" s="7"/>
      <c r="FD399" s="7"/>
      <c r="FE399" s="7"/>
      <c r="FG399" s="7"/>
      <c r="FI399" s="7"/>
      <c r="FJ399" s="7"/>
      <c r="FL399" s="7"/>
      <c r="FN399" s="7"/>
      <c r="FP399" s="7"/>
      <c r="FR399" s="7"/>
      <c r="FT399" s="7"/>
      <c r="FV399" s="7"/>
      <c r="FX399" s="7"/>
      <c r="FZ399" s="7"/>
      <c r="GB399" s="7"/>
    </row>
    <row r="400" spans="5:184" s="166" customFormat="1" x14ac:dyDescent="0.2">
      <c r="E400" s="7"/>
      <c r="G400" s="7"/>
      <c r="I400" s="7"/>
      <c r="K400" s="7"/>
      <c r="M400" s="7"/>
      <c r="N400" s="7"/>
      <c r="P400" s="7"/>
      <c r="R400" s="7"/>
      <c r="T400" s="7"/>
      <c r="V400" s="7"/>
      <c r="X400" s="7"/>
      <c r="Z400" s="7"/>
      <c r="AB400" s="7"/>
      <c r="AD400" s="7"/>
      <c r="AF400" s="7"/>
      <c r="AH400" s="7"/>
      <c r="AJ400" s="7"/>
      <c r="AL400" s="7"/>
      <c r="AN400" s="7"/>
      <c r="AO400" s="7"/>
      <c r="AQ400" s="7"/>
      <c r="AR400" s="7"/>
      <c r="AS400" s="7"/>
      <c r="AT400" s="7"/>
      <c r="AU400" s="7"/>
      <c r="AV400" s="7"/>
      <c r="AW400" s="7"/>
      <c r="AX400" s="7"/>
      <c r="AZ400" s="7"/>
      <c r="BB400" s="7"/>
      <c r="BC400" s="7"/>
      <c r="BD400" s="7"/>
      <c r="BF400" s="7"/>
      <c r="BH400" s="7"/>
      <c r="BJ400" s="7"/>
      <c r="BL400" s="7"/>
      <c r="BN400" s="7"/>
      <c r="BP400" s="7"/>
      <c r="BR400" s="7"/>
      <c r="BT400" s="7"/>
      <c r="BV400" s="7"/>
      <c r="BX400" s="7"/>
      <c r="BZ400" s="7"/>
      <c r="CB400" s="7"/>
      <c r="CD400" s="7"/>
      <c r="CF400" s="7"/>
      <c r="CH400" s="7"/>
      <c r="CJ400" s="7"/>
      <c r="CL400" s="7"/>
      <c r="CM400" s="7"/>
      <c r="CO400" s="7"/>
      <c r="CQ400" s="7"/>
      <c r="CS400" s="7"/>
      <c r="CU400" s="7"/>
      <c r="CW400" s="7"/>
      <c r="CY400" s="7"/>
      <c r="DA400" s="7"/>
      <c r="DC400" s="7"/>
      <c r="DE400" s="7"/>
      <c r="DG400" s="7"/>
      <c r="DI400" s="7"/>
      <c r="DK400" s="7"/>
      <c r="DL400" s="7"/>
      <c r="DM400" s="7"/>
      <c r="DN400" s="7"/>
      <c r="DP400" s="7"/>
      <c r="DR400" s="7"/>
      <c r="DT400" s="7"/>
      <c r="DV400" s="7"/>
      <c r="DX400" s="7"/>
      <c r="DY400" s="7"/>
      <c r="EA400" s="7"/>
      <c r="EC400" s="7"/>
      <c r="EE400" s="7"/>
      <c r="EG400" s="7"/>
      <c r="EI400" s="7"/>
      <c r="EK400" s="7"/>
      <c r="EM400" s="7"/>
      <c r="EO400" s="7"/>
      <c r="EQ400" s="7"/>
      <c r="ES400" s="7"/>
      <c r="EU400" s="7"/>
      <c r="EY400" s="7"/>
      <c r="FA400" s="7"/>
      <c r="FB400" s="7"/>
      <c r="FD400" s="7"/>
      <c r="FE400" s="7"/>
      <c r="FG400" s="7"/>
      <c r="FI400" s="7"/>
      <c r="FJ400" s="7"/>
      <c r="FL400" s="7"/>
      <c r="FN400" s="7"/>
      <c r="FP400" s="7"/>
      <c r="FR400" s="7"/>
      <c r="FT400" s="7"/>
      <c r="FV400" s="7"/>
      <c r="FX400" s="7"/>
      <c r="FZ400" s="7"/>
      <c r="GB400" s="7"/>
    </row>
    <row r="401" spans="5:184" s="166" customFormat="1" x14ac:dyDescent="0.2">
      <c r="E401" s="7"/>
      <c r="G401" s="7"/>
      <c r="I401" s="7"/>
      <c r="K401" s="7"/>
      <c r="M401" s="7"/>
      <c r="N401" s="7"/>
      <c r="P401" s="7"/>
      <c r="R401" s="7"/>
      <c r="T401" s="7"/>
      <c r="V401" s="7"/>
      <c r="X401" s="7"/>
      <c r="Z401" s="7"/>
      <c r="AB401" s="7"/>
      <c r="AD401" s="7"/>
      <c r="AF401" s="7"/>
      <c r="AH401" s="7"/>
      <c r="AJ401" s="7"/>
      <c r="AL401" s="7"/>
      <c r="AN401" s="7"/>
      <c r="AO401" s="7"/>
      <c r="AQ401" s="7"/>
      <c r="AR401" s="7"/>
      <c r="AS401" s="7"/>
      <c r="AT401" s="7"/>
      <c r="AU401" s="7"/>
      <c r="AV401" s="7"/>
      <c r="AW401" s="7"/>
      <c r="AX401" s="7"/>
      <c r="AZ401" s="7"/>
      <c r="BB401" s="7"/>
      <c r="BC401" s="7"/>
      <c r="BD401" s="7"/>
      <c r="BF401" s="7"/>
      <c r="BH401" s="7"/>
      <c r="BJ401" s="7"/>
      <c r="BL401" s="7"/>
      <c r="BN401" s="7"/>
      <c r="BP401" s="7"/>
      <c r="BR401" s="7"/>
      <c r="BT401" s="7"/>
      <c r="BV401" s="7"/>
      <c r="BX401" s="7"/>
      <c r="BZ401" s="7"/>
      <c r="CB401" s="7"/>
      <c r="CD401" s="7"/>
      <c r="CF401" s="7"/>
      <c r="CH401" s="7"/>
      <c r="CJ401" s="7"/>
      <c r="CL401" s="7"/>
      <c r="CM401" s="7"/>
      <c r="CO401" s="7"/>
      <c r="CQ401" s="7"/>
      <c r="CS401" s="7"/>
      <c r="CU401" s="7"/>
      <c r="CW401" s="7"/>
      <c r="CY401" s="7"/>
      <c r="DA401" s="7"/>
      <c r="DC401" s="7"/>
      <c r="DE401" s="7"/>
      <c r="DG401" s="7"/>
      <c r="DI401" s="7"/>
      <c r="DK401" s="7"/>
      <c r="DL401" s="7"/>
      <c r="DM401" s="7"/>
      <c r="DN401" s="7"/>
      <c r="DP401" s="7"/>
      <c r="DR401" s="7"/>
      <c r="DT401" s="7"/>
      <c r="DV401" s="7"/>
      <c r="DX401" s="7"/>
      <c r="DY401" s="7"/>
      <c r="EA401" s="7"/>
      <c r="EC401" s="7"/>
      <c r="EE401" s="7"/>
      <c r="EG401" s="7"/>
      <c r="EI401" s="7"/>
      <c r="EK401" s="7"/>
      <c r="EM401" s="7"/>
      <c r="EO401" s="7"/>
      <c r="EQ401" s="7"/>
      <c r="ES401" s="7"/>
      <c r="EU401" s="7"/>
      <c r="EY401" s="7"/>
      <c r="FA401" s="7"/>
      <c r="FB401" s="7"/>
      <c r="FD401" s="7"/>
      <c r="FE401" s="7"/>
      <c r="FG401" s="7"/>
      <c r="FI401" s="7"/>
      <c r="FJ401" s="7"/>
      <c r="FL401" s="7"/>
      <c r="FN401" s="7"/>
      <c r="FP401" s="7"/>
      <c r="FR401" s="7"/>
      <c r="FT401" s="7"/>
      <c r="FV401" s="7"/>
      <c r="FX401" s="7"/>
      <c r="FZ401" s="7"/>
      <c r="GB401" s="7"/>
    </row>
    <row r="402" spans="5:184" s="166" customFormat="1" x14ac:dyDescent="0.2">
      <c r="E402" s="7"/>
      <c r="G402" s="7"/>
      <c r="I402" s="7"/>
      <c r="K402" s="7"/>
      <c r="M402" s="7"/>
      <c r="N402" s="7"/>
      <c r="P402" s="7"/>
      <c r="R402" s="7"/>
      <c r="T402" s="7"/>
      <c r="V402" s="7"/>
      <c r="X402" s="7"/>
      <c r="Z402" s="7"/>
      <c r="AB402" s="7"/>
      <c r="AD402" s="7"/>
      <c r="AF402" s="7"/>
      <c r="AH402" s="7"/>
      <c r="AJ402" s="7"/>
      <c r="AL402" s="7"/>
      <c r="AN402" s="7"/>
      <c r="AO402" s="7"/>
      <c r="AQ402" s="7"/>
      <c r="AR402" s="7"/>
      <c r="AS402" s="7"/>
      <c r="AT402" s="7"/>
      <c r="AU402" s="7"/>
      <c r="AV402" s="7"/>
      <c r="AW402" s="7"/>
      <c r="AX402" s="7"/>
      <c r="AZ402" s="7"/>
      <c r="BB402" s="7"/>
      <c r="BC402" s="7"/>
      <c r="BD402" s="7"/>
      <c r="BF402" s="7"/>
      <c r="BH402" s="7"/>
      <c r="BJ402" s="7"/>
      <c r="BL402" s="7"/>
      <c r="BN402" s="7"/>
      <c r="BP402" s="7"/>
      <c r="BR402" s="7"/>
      <c r="BT402" s="7"/>
      <c r="BV402" s="7"/>
      <c r="BX402" s="7"/>
      <c r="BZ402" s="7"/>
      <c r="CB402" s="7"/>
      <c r="CD402" s="7"/>
      <c r="CF402" s="7"/>
      <c r="CH402" s="7"/>
      <c r="CJ402" s="7"/>
      <c r="CL402" s="7"/>
      <c r="CM402" s="7"/>
      <c r="CO402" s="7"/>
      <c r="CQ402" s="7"/>
      <c r="CS402" s="7"/>
      <c r="CU402" s="7"/>
      <c r="CW402" s="7"/>
      <c r="CY402" s="7"/>
      <c r="DA402" s="7"/>
      <c r="DC402" s="7"/>
      <c r="DE402" s="7"/>
      <c r="DG402" s="7"/>
      <c r="DI402" s="7"/>
      <c r="DK402" s="7"/>
      <c r="DL402" s="7"/>
      <c r="DM402" s="7"/>
      <c r="DN402" s="7"/>
      <c r="DP402" s="7"/>
      <c r="DR402" s="7"/>
      <c r="DT402" s="7"/>
      <c r="DV402" s="7"/>
      <c r="DX402" s="7"/>
      <c r="DY402" s="7"/>
      <c r="EA402" s="7"/>
      <c r="EC402" s="7"/>
      <c r="EE402" s="7"/>
      <c r="EG402" s="7"/>
      <c r="EI402" s="7"/>
      <c r="EK402" s="7"/>
      <c r="EM402" s="7"/>
      <c r="EO402" s="7"/>
      <c r="EQ402" s="7"/>
      <c r="ES402" s="7"/>
      <c r="EU402" s="7"/>
      <c r="EY402" s="7"/>
      <c r="FA402" s="7"/>
      <c r="FB402" s="7"/>
      <c r="FD402" s="7"/>
      <c r="FE402" s="7"/>
      <c r="FG402" s="7"/>
      <c r="FI402" s="7"/>
      <c r="FJ402" s="7"/>
      <c r="FL402" s="7"/>
      <c r="FN402" s="7"/>
      <c r="FP402" s="7"/>
      <c r="FR402" s="7"/>
      <c r="FT402" s="7"/>
      <c r="FV402" s="7"/>
      <c r="FX402" s="7"/>
      <c r="FZ402" s="7"/>
      <c r="GB402" s="7"/>
    </row>
    <row r="403" spans="5:184" s="166" customFormat="1" x14ac:dyDescent="0.2">
      <c r="E403" s="7"/>
      <c r="G403" s="7"/>
      <c r="I403" s="7"/>
      <c r="K403" s="7"/>
      <c r="M403" s="7"/>
      <c r="N403" s="7"/>
      <c r="P403" s="7"/>
      <c r="R403" s="7"/>
      <c r="T403" s="7"/>
      <c r="V403" s="7"/>
      <c r="X403" s="7"/>
      <c r="Z403" s="7"/>
      <c r="AB403" s="7"/>
      <c r="AD403" s="7"/>
      <c r="AF403" s="7"/>
      <c r="AH403" s="7"/>
      <c r="AJ403" s="7"/>
      <c r="AL403" s="7"/>
      <c r="AN403" s="7"/>
      <c r="AO403" s="7"/>
      <c r="AQ403" s="7"/>
      <c r="AR403" s="7"/>
      <c r="AS403" s="7"/>
      <c r="AT403" s="7"/>
      <c r="AU403" s="7"/>
      <c r="AV403" s="7"/>
      <c r="AW403" s="7"/>
      <c r="AX403" s="7"/>
      <c r="AZ403" s="7"/>
      <c r="BB403" s="7"/>
      <c r="BC403" s="7"/>
      <c r="BD403" s="7"/>
      <c r="BF403" s="7"/>
      <c r="BH403" s="7"/>
      <c r="BJ403" s="7"/>
      <c r="BL403" s="7"/>
      <c r="BN403" s="7"/>
      <c r="BP403" s="7"/>
      <c r="BR403" s="7"/>
      <c r="BT403" s="7"/>
      <c r="BV403" s="7"/>
      <c r="BX403" s="7"/>
      <c r="BZ403" s="7"/>
      <c r="CB403" s="7"/>
      <c r="CD403" s="7"/>
      <c r="CF403" s="7"/>
      <c r="CH403" s="7"/>
      <c r="CJ403" s="7"/>
      <c r="CL403" s="7"/>
      <c r="CM403" s="7"/>
      <c r="CO403" s="7"/>
      <c r="CQ403" s="7"/>
      <c r="CS403" s="7"/>
      <c r="CU403" s="7"/>
      <c r="CW403" s="7"/>
      <c r="CY403" s="7"/>
      <c r="DA403" s="7"/>
      <c r="DC403" s="7"/>
      <c r="DE403" s="7"/>
      <c r="DG403" s="7"/>
      <c r="DI403" s="7"/>
      <c r="DK403" s="7"/>
      <c r="DL403" s="7"/>
      <c r="DM403" s="7"/>
      <c r="DN403" s="7"/>
      <c r="DP403" s="7"/>
      <c r="DR403" s="7"/>
      <c r="DT403" s="7"/>
      <c r="DV403" s="7"/>
      <c r="DX403" s="7"/>
      <c r="DY403" s="7"/>
      <c r="EA403" s="7"/>
      <c r="EC403" s="7"/>
      <c r="EE403" s="7"/>
      <c r="EG403" s="7"/>
      <c r="EI403" s="7"/>
      <c r="EK403" s="7"/>
      <c r="EM403" s="7"/>
      <c r="EO403" s="7"/>
      <c r="EQ403" s="7"/>
      <c r="ES403" s="7"/>
      <c r="EU403" s="7"/>
      <c r="EY403" s="7"/>
      <c r="FA403" s="7"/>
      <c r="FB403" s="7"/>
      <c r="FD403" s="7"/>
      <c r="FE403" s="7"/>
      <c r="FG403" s="7"/>
      <c r="FI403" s="7"/>
      <c r="FJ403" s="7"/>
      <c r="FL403" s="7"/>
      <c r="FN403" s="7"/>
      <c r="FP403" s="7"/>
      <c r="FR403" s="7"/>
      <c r="FT403" s="7"/>
      <c r="FV403" s="7"/>
      <c r="FX403" s="7"/>
      <c r="FZ403" s="7"/>
      <c r="GB403" s="7"/>
    </row>
    <row r="404" spans="5:184" s="166" customFormat="1" x14ac:dyDescent="0.2">
      <c r="E404" s="7"/>
      <c r="G404" s="7"/>
      <c r="I404" s="7"/>
      <c r="K404" s="7"/>
      <c r="M404" s="7"/>
      <c r="N404" s="7"/>
      <c r="P404" s="7"/>
      <c r="R404" s="7"/>
      <c r="T404" s="7"/>
      <c r="V404" s="7"/>
      <c r="X404" s="7"/>
      <c r="Z404" s="7"/>
      <c r="AB404" s="7"/>
      <c r="AD404" s="7"/>
      <c r="AF404" s="7"/>
      <c r="AH404" s="7"/>
      <c r="AJ404" s="7"/>
      <c r="AL404" s="7"/>
      <c r="AN404" s="7"/>
      <c r="AO404" s="7"/>
      <c r="AQ404" s="7"/>
      <c r="AR404" s="7"/>
      <c r="AS404" s="7"/>
      <c r="AT404" s="7"/>
      <c r="AU404" s="7"/>
      <c r="AV404" s="7"/>
      <c r="AW404" s="7"/>
      <c r="AX404" s="7"/>
      <c r="AZ404" s="7"/>
      <c r="BB404" s="7"/>
      <c r="BC404" s="7"/>
      <c r="BD404" s="7"/>
      <c r="BF404" s="7"/>
      <c r="BH404" s="7"/>
      <c r="BJ404" s="7"/>
      <c r="BL404" s="7"/>
      <c r="BN404" s="7"/>
      <c r="BP404" s="7"/>
      <c r="BR404" s="7"/>
      <c r="BT404" s="7"/>
      <c r="BV404" s="7"/>
      <c r="BX404" s="7"/>
      <c r="BZ404" s="7"/>
      <c r="CB404" s="7"/>
      <c r="CD404" s="7"/>
      <c r="CF404" s="7"/>
      <c r="CH404" s="7"/>
      <c r="CJ404" s="7"/>
      <c r="CL404" s="7"/>
      <c r="CM404" s="7"/>
      <c r="CO404" s="7"/>
      <c r="CQ404" s="7"/>
      <c r="CS404" s="7"/>
      <c r="CU404" s="7"/>
      <c r="CW404" s="7"/>
      <c r="CY404" s="7"/>
      <c r="DA404" s="7"/>
      <c r="DC404" s="7"/>
      <c r="DE404" s="7"/>
      <c r="DG404" s="7"/>
      <c r="DI404" s="7"/>
      <c r="DK404" s="7"/>
      <c r="DL404" s="7"/>
      <c r="DM404" s="7"/>
      <c r="DN404" s="7"/>
      <c r="DP404" s="7"/>
      <c r="DR404" s="7"/>
      <c r="DT404" s="7"/>
      <c r="DV404" s="7"/>
      <c r="DX404" s="7"/>
      <c r="DY404" s="7"/>
      <c r="EA404" s="7"/>
      <c r="EC404" s="7"/>
      <c r="EE404" s="7"/>
      <c r="EG404" s="7"/>
      <c r="EI404" s="7"/>
      <c r="EK404" s="7"/>
      <c r="EM404" s="7"/>
      <c r="EO404" s="7"/>
      <c r="EQ404" s="7"/>
      <c r="ES404" s="7"/>
      <c r="EU404" s="7"/>
      <c r="EY404" s="7"/>
      <c r="FA404" s="7"/>
      <c r="FB404" s="7"/>
      <c r="FD404" s="7"/>
      <c r="FE404" s="7"/>
      <c r="FG404" s="7"/>
      <c r="FI404" s="7"/>
      <c r="FJ404" s="7"/>
      <c r="FL404" s="7"/>
      <c r="FN404" s="7"/>
      <c r="FP404" s="7"/>
      <c r="FR404" s="7"/>
      <c r="FT404" s="7"/>
      <c r="FV404" s="7"/>
      <c r="FX404" s="7"/>
      <c r="FZ404" s="7"/>
      <c r="GB404" s="7"/>
    </row>
    <row r="405" spans="5:184" s="166" customFormat="1" x14ac:dyDescent="0.2">
      <c r="E405" s="7"/>
      <c r="G405" s="7"/>
      <c r="I405" s="7"/>
      <c r="K405" s="7"/>
      <c r="M405" s="7"/>
      <c r="N405" s="7"/>
      <c r="P405" s="7"/>
      <c r="R405" s="7"/>
      <c r="T405" s="7"/>
      <c r="V405" s="7"/>
      <c r="X405" s="7"/>
      <c r="Z405" s="7"/>
      <c r="AB405" s="7"/>
      <c r="AD405" s="7"/>
      <c r="AF405" s="7"/>
      <c r="AH405" s="7"/>
      <c r="AJ405" s="7"/>
      <c r="AL405" s="7"/>
      <c r="AN405" s="7"/>
      <c r="AO405" s="7"/>
      <c r="AQ405" s="7"/>
      <c r="AR405" s="7"/>
      <c r="AS405" s="7"/>
      <c r="AT405" s="7"/>
      <c r="AU405" s="7"/>
      <c r="AV405" s="7"/>
      <c r="AW405" s="7"/>
      <c r="AX405" s="7"/>
      <c r="AZ405" s="7"/>
      <c r="BB405" s="7"/>
      <c r="BC405" s="7"/>
      <c r="BD405" s="7"/>
      <c r="BF405" s="7"/>
      <c r="BH405" s="7"/>
      <c r="BJ405" s="7"/>
      <c r="BL405" s="7"/>
      <c r="BN405" s="7"/>
      <c r="BP405" s="7"/>
      <c r="BR405" s="7"/>
      <c r="BT405" s="7"/>
      <c r="BV405" s="7"/>
      <c r="BX405" s="7"/>
      <c r="BZ405" s="7"/>
      <c r="CB405" s="7"/>
      <c r="CD405" s="7"/>
      <c r="CF405" s="7"/>
      <c r="CH405" s="7"/>
      <c r="CJ405" s="7"/>
      <c r="CL405" s="7"/>
      <c r="CM405" s="7"/>
      <c r="CO405" s="7"/>
      <c r="CQ405" s="7"/>
      <c r="CS405" s="7"/>
      <c r="CU405" s="7"/>
      <c r="CW405" s="7"/>
      <c r="CY405" s="7"/>
      <c r="DA405" s="7"/>
      <c r="DC405" s="7"/>
      <c r="DE405" s="7"/>
      <c r="DG405" s="7"/>
      <c r="DI405" s="7"/>
      <c r="DK405" s="7"/>
      <c r="DL405" s="7"/>
      <c r="DM405" s="7"/>
      <c r="DN405" s="7"/>
      <c r="DP405" s="7"/>
      <c r="DR405" s="7"/>
      <c r="DT405" s="7"/>
      <c r="DV405" s="7"/>
      <c r="DX405" s="7"/>
      <c r="DY405" s="7"/>
      <c r="EA405" s="7"/>
      <c r="EC405" s="7"/>
      <c r="EE405" s="7"/>
      <c r="EG405" s="7"/>
      <c r="EI405" s="7"/>
      <c r="EK405" s="7"/>
      <c r="EM405" s="7"/>
      <c r="EO405" s="7"/>
      <c r="EQ405" s="7"/>
      <c r="ES405" s="7"/>
      <c r="EU405" s="7"/>
      <c r="EY405" s="7"/>
      <c r="FA405" s="7"/>
      <c r="FB405" s="7"/>
      <c r="FD405" s="7"/>
      <c r="FE405" s="7"/>
      <c r="FG405" s="7"/>
      <c r="FI405" s="7"/>
      <c r="FJ405" s="7"/>
      <c r="FL405" s="7"/>
      <c r="FN405" s="7"/>
      <c r="FP405" s="7"/>
      <c r="FR405" s="7"/>
      <c r="FT405" s="7"/>
      <c r="FV405" s="7"/>
      <c r="FX405" s="7"/>
      <c r="FZ405" s="7"/>
      <c r="GB405" s="7"/>
    </row>
    <row r="406" spans="5:184" s="166" customFormat="1" x14ac:dyDescent="0.2">
      <c r="E406" s="7"/>
      <c r="G406" s="7"/>
      <c r="I406" s="7"/>
      <c r="K406" s="7"/>
      <c r="M406" s="7"/>
      <c r="N406" s="7"/>
      <c r="P406" s="7"/>
      <c r="R406" s="7"/>
      <c r="T406" s="7"/>
      <c r="V406" s="7"/>
      <c r="X406" s="7"/>
      <c r="Z406" s="7"/>
      <c r="AB406" s="7"/>
      <c r="AD406" s="7"/>
      <c r="AF406" s="7"/>
      <c r="AH406" s="7"/>
      <c r="AJ406" s="7"/>
      <c r="AL406" s="7"/>
      <c r="AN406" s="7"/>
      <c r="AO406" s="7"/>
      <c r="AQ406" s="7"/>
      <c r="AR406" s="7"/>
      <c r="AS406" s="7"/>
      <c r="AT406" s="7"/>
      <c r="AU406" s="7"/>
      <c r="AV406" s="7"/>
      <c r="AW406" s="7"/>
      <c r="AX406" s="7"/>
      <c r="AZ406" s="7"/>
      <c r="BB406" s="7"/>
      <c r="BC406" s="7"/>
      <c r="BD406" s="7"/>
      <c r="BF406" s="7"/>
      <c r="BH406" s="7"/>
      <c r="BJ406" s="7"/>
      <c r="BL406" s="7"/>
      <c r="BN406" s="7"/>
      <c r="BP406" s="7"/>
      <c r="BR406" s="7"/>
      <c r="BT406" s="7"/>
      <c r="BV406" s="7"/>
      <c r="BX406" s="7"/>
      <c r="BZ406" s="7"/>
      <c r="CB406" s="7"/>
      <c r="CD406" s="7"/>
      <c r="CF406" s="7"/>
      <c r="CH406" s="7"/>
      <c r="CJ406" s="7"/>
      <c r="CL406" s="7"/>
      <c r="CM406" s="7"/>
      <c r="CO406" s="7"/>
      <c r="CQ406" s="7"/>
      <c r="CS406" s="7"/>
      <c r="CU406" s="7"/>
      <c r="CW406" s="7"/>
      <c r="CY406" s="7"/>
      <c r="DA406" s="7"/>
      <c r="DC406" s="7"/>
      <c r="DE406" s="7"/>
      <c r="DG406" s="7"/>
      <c r="DI406" s="7"/>
      <c r="DK406" s="7"/>
      <c r="DL406" s="7"/>
      <c r="DM406" s="7"/>
      <c r="DN406" s="7"/>
      <c r="DP406" s="7"/>
      <c r="DR406" s="7"/>
      <c r="DT406" s="7"/>
      <c r="DV406" s="7"/>
      <c r="DX406" s="7"/>
      <c r="DY406" s="7"/>
      <c r="EA406" s="7"/>
      <c r="EC406" s="7"/>
      <c r="EE406" s="7"/>
      <c r="EG406" s="7"/>
      <c r="EI406" s="7"/>
      <c r="EK406" s="7"/>
      <c r="EM406" s="7"/>
      <c r="EO406" s="7"/>
      <c r="EQ406" s="7"/>
      <c r="ES406" s="7"/>
      <c r="EU406" s="7"/>
      <c r="EY406" s="7"/>
      <c r="FA406" s="7"/>
      <c r="FB406" s="7"/>
      <c r="FD406" s="7"/>
      <c r="FE406" s="7"/>
      <c r="FG406" s="7"/>
      <c r="FI406" s="7"/>
      <c r="FJ406" s="7"/>
      <c r="FL406" s="7"/>
      <c r="FN406" s="7"/>
      <c r="FP406" s="7"/>
      <c r="FR406" s="7"/>
      <c r="FT406" s="7"/>
      <c r="FV406" s="7"/>
      <c r="FX406" s="7"/>
      <c r="FZ406" s="7"/>
      <c r="GB406" s="7"/>
    </row>
    <row r="407" spans="5:184" s="166" customFormat="1" x14ac:dyDescent="0.2">
      <c r="E407" s="7"/>
      <c r="G407" s="7"/>
      <c r="I407" s="7"/>
      <c r="K407" s="7"/>
      <c r="M407" s="7"/>
      <c r="N407" s="7"/>
      <c r="P407" s="7"/>
      <c r="R407" s="7"/>
      <c r="T407" s="7"/>
      <c r="V407" s="7"/>
      <c r="X407" s="7"/>
      <c r="Z407" s="7"/>
      <c r="AB407" s="7"/>
      <c r="AD407" s="7"/>
      <c r="AF407" s="7"/>
      <c r="AH407" s="7"/>
      <c r="AJ407" s="7"/>
      <c r="AL407" s="7"/>
      <c r="AN407" s="7"/>
      <c r="AO407" s="7"/>
      <c r="AQ407" s="7"/>
      <c r="AR407" s="7"/>
      <c r="AS407" s="7"/>
      <c r="AT407" s="7"/>
      <c r="AU407" s="7"/>
      <c r="AV407" s="7"/>
      <c r="AW407" s="7"/>
      <c r="AX407" s="7"/>
      <c r="AZ407" s="7"/>
      <c r="BB407" s="7"/>
      <c r="BC407" s="7"/>
      <c r="BD407" s="7"/>
      <c r="BF407" s="7"/>
      <c r="BH407" s="7"/>
      <c r="BJ407" s="7"/>
      <c r="BL407" s="7"/>
      <c r="BN407" s="7"/>
      <c r="BP407" s="7"/>
      <c r="BR407" s="7"/>
      <c r="BT407" s="7"/>
      <c r="BV407" s="7"/>
      <c r="BX407" s="7"/>
      <c r="BZ407" s="7"/>
      <c r="CB407" s="7"/>
      <c r="CD407" s="7"/>
      <c r="CF407" s="7"/>
      <c r="CH407" s="7"/>
      <c r="CJ407" s="7"/>
      <c r="CL407" s="7"/>
      <c r="CM407" s="7"/>
      <c r="CO407" s="7"/>
      <c r="CQ407" s="7"/>
      <c r="CS407" s="7"/>
      <c r="CU407" s="7"/>
      <c r="CW407" s="7"/>
      <c r="CY407" s="7"/>
      <c r="DA407" s="7"/>
      <c r="DC407" s="7"/>
      <c r="DE407" s="7"/>
      <c r="DG407" s="7"/>
      <c r="DI407" s="7"/>
      <c r="DK407" s="7"/>
      <c r="DL407" s="7"/>
      <c r="DM407" s="7"/>
      <c r="DN407" s="7"/>
      <c r="DP407" s="7"/>
      <c r="DR407" s="7"/>
      <c r="DT407" s="7"/>
      <c r="DV407" s="7"/>
      <c r="DX407" s="7"/>
      <c r="DY407" s="7"/>
      <c r="EA407" s="7"/>
      <c r="EC407" s="7"/>
      <c r="EE407" s="7"/>
      <c r="EG407" s="7"/>
      <c r="EI407" s="7"/>
      <c r="EK407" s="7"/>
      <c r="EM407" s="7"/>
      <c r="EO407" s="7"/>
      <c r="EQ407" s="7"/>
      <c r="ES407" s="7"/>
      <c r="EU407" s="7"/>
      <c r="EY407" s="7"/>
      <c r="FA407" s="7"/>
      <c r="FB407" s="7"/>
      <c r="FD407" s="7"/>
      <c r="FE407" s="7"/>
      <c r="FG407" s="7"/>
      <c r="FI407" s="7"/>
      <c r="FJ407" s="7"/>
      <c r="FL407" s="7"/>
      <c r="FN407" s="7"/>
      <c r="FP407" s="7"/>
      <c r="FR407" s="7"/>
      <c r="FT407" s="7"/>
      <c r="FV407" s="7"/>
      <c r="FX407" s="7"/>
      <c r="FZ407" s="7"/>
      <c r="GB407" s="7"/>
    </row>
    <row r="408" spans="5:184" s="166" customFormat="1" x14ac:dyDescent="0.2">
      <c r="E408" s="7"/>
      <c r="G408" s="7"/>
      <c r="I408" s="7"/>
      <c r="K408" s="7"/>
      <c r="M408" s="7"/>
      <c r="N408" s="7"/>
      <c r="P408" s="7"/>
      <c r="R408" s="7"/>
      <c r="T408" s="7"/>
      <c r="V408" s="7"/>
      <c r="X408" s="7"/>
      <c r="Z408" s="7"/>
      <c r="AB408" s="7"/>
      <c r="AD408" s="7"/>
      <c r="AF408" s="7"/>
      <c r="AH408" s="7"/>
      <c r="AJ408" s="7"/>
      <c r="AL408" s="7"/>
      <c r="AN408" s="7"/>
      <c r="AO408" s="7"/>
      <c r="AQ408" s="7"/>
      <c r="AR408" s="7"/>
      <c r="AS408" s="7"/>
      <c r="AT408" s="7"/>
      <c r="AU408" s="7"/>
      <c r="AV408" s="7"/>
      <c r="AW408" s="7"/>
      <c r="AX408" s="7"/>
      <c r="AZ408" s="7"/>
      <c r="BB408" s="7"/>
      <c r="BC408" s="7"/>
      <c r="BD408" s="7"/>
      <c r="BF408" s="7"/>
      <c r="BH408" s="7"/>
      <c r="BJ408" s="7"/>
      <c r="BL408" s="7"/>
      <c r="BN408" s="7"/>
      <c r="BP408" s="7"/>
      <c r="BR408" s="7"/>
      <c r="BT408" s="7"/>
      <c r="BV408" s="7"/>
      <c r="BX408" s="7"/>
      <c r="BZ408" s="7"/>
      <c r="CB408" s="7"/>
      <c r="CD408" s="7"/>
      <c r="CF408" s="7"/>
      <c r="CH408" s="7"/>
      <c r="CJ408" s="7"/>
      <c r="CL408" s="7"/>
      <c r="CM408" s="7"/>
      <c r="CO408" s="7"/>
      <c r="CQ408" s="7"/>
      <c r="CS408" s="7"/>
      <c r="CU408" s="7"/>
      <c r="CW408" s="7"/>
      <c r="CY408" s="7"/>
      <c r="DA408" s="7"/>
      <c r="DC408" s="7"/>
      <c r="DE408" s="7"/>
      <c r="DG408" s="7"/>
      <c r="DI408" s="7"/>
      <c r="DK408" s="7"/>
      <c r="DL408" s="7"/>
      <c r="DM408" s="7"/>
      <c r="DN408" s="7"/>
      <c r="DP408" s="7"/>
      <c r="DR408" s="7"/>
      <c r="DT408" s="7"/>
      <c r="DV408" s="7"/>
      <c r="DX408" s="7"/>
      <c r="DY408" s="7"/>
      <c r="EA408" s="7"/>
      <c r="EC408" s="7"/>
      <c r="EE408" s="7"/>
      <c r="EG408" s="7"/>
      <c r="EI408" s="7"/>
      <c r="EK408" s="7"/>
      <c r="EM408" s="7"/>
      <c r="EO408" s="7"/>
      <c r="EQ408" s="7"/>
      <c r="ES408" s="7"/>
      <c r="EU408" s="7"/>
      <c r="EY408" s="7"/>
      <c r="FA408" s="7"/>
      <c r="FB408" s="7"/>
      <c r="FD408" s="7"/>
      <c r="FE408" s="7"/>
      <c r="FG408" s="7"/>
      <c r="FI408" s="7"/>
      <c r="FJ408" s="7"/>
      <c r="FL408" s="7"/>
      <c r="FN408" s="7"/>
      <c r="FP408" s="7"/>
      <c r="FR408" s="7"/>
      <c r="FT408" s="7"/>
      <c r="FV408" s="7"/>
      <c r="FX408" s="7"/>
      <c r="FZ408" s="7"/>
      <c r="GB408" s="7"/>
    </row>
    <row r="409" spans="5:184" s="166" customFormat="1" x14ac:dyDescent="0.2">
      <c r="E409" s="7"/>
      <c r="G409" s="7"/>
      <c r="I409" s="7"/>
      <c r="K409" s="7"/>
      <c r="M409" s="7"/>
      <c r="N409" s="7"/>
      <c r="P409" s="7"/>
      <c r="R409" s="7"/>
      <c r="T409" s="7"/>
      <c r="V409" s="7"/>
      <c r="X409" s="7"/>
      <c r="Z409" s="7"/>
      <c r="AB409" s="7"/>
      <c r="AD409" s="7"/>
      <c r="AF409" s="7"/>
      <c r="AH409" s="7"/>
      <c r="AJ409" s="7"/>
      <c r="AL409" s="7"/>
      <c r="AN409" s="7"/>
      <c r="AO409" s="7"/>
      <c r="AQ409" s="7"/>
      <c r="AR409" s="7"/>
      <c r="AS409" s="7"/>
      <c r="AT409" s="7"/>
      <c r="AU409" s="7"/>
      <c r="AV409" s="7"/>
      <c r="AW409" s="7"/>
      <c r="AX409" s="7"/>
      <c r="AZ409" s="7"/>
      <c r="BB409" s="7"/>
      <c r="BC409" s="7"/>
      <c r="BD409" s="7"/>
      <c r="BF409" s="7"/>
      <c r="BH409" s="7"/>
      <c r="BJ409" s="7"/>
      <c r="BL409" s="7"/>
      <c r="BN409" s="7"/>
      <c r="BP409" s="7"/>
      <c r="BR409" s="7"/>
      <c r="BT409" s="7"/>
      <c r="BV409" s="7"/>
      <c r="BX409" s="7"/>
      <c r="BZ409" s="7"/>
      <c r="CB409" s="7"/>
      <c r="CD409" s="7"/>
      <c r="CF409" s="7"/>
      <c r="CH409" s="7"/>
      <c r="CJ409" s="7"/>
      <c r="CL409" s="7"/>
      <c r="CM409" s="7"/>
      <c r="CO409" s="7"/>
      <c r="CQ409" s="7"/>
      <c r="CS409" s="7"/>
      <c r="CU409" s="7"/>
      <c r="CW409" s="7"/>
      <c r="CY409" s="7"/>
      <c r="DA409" s="7"/>
      <c r="DC409" s="7"/>
      <c r="DE409" s="7"/>
      <c r="DG409" s="7"/>
      <c r="DI409" s="7"/>
      <c r="DK409" s="7"/>
      <c r="DL409" s="7"/>
      <c r="DM409" s="7"/>
      <c r="DN409" s="7"/>
      <c r="DP409" s="7"/>
      <c r="DR409" s="7"/>
      <c r="DT409" s="7"/>
      <c r="DV409" s="7"/>
      <c r="DX409" s="7"/>
      <c r="DY409" s="7"/>
      <c r="EA409" s="7"/>
      <c r="EC409" s="7"/>
      <c r="EE409" s="7"/>
      <c r="EG409" s="7"/>
      <c r="EI409" s="7"/>
      <c r="EK409" s="7"/>
      <c r="EM409" s="7"/>
      <c r="EO409" s="7"/>
      <c r="EQ409" s="7"/>
      <c r="ES409" s="7"/>
      <c r="EU409" s="7"/>
      <c r="EY409" s="7"/>
      <c r="FA409" s="7"/>
      <c r="FB409" s="7"/>
      <c r="FD409" s="7"/>
      <c r="FE409" s="7"/>
      <c r="FG409" s="7"/>
      <c r="FI409" s="7"/>
      <c r="FJ409" s="7"/>
      <c r="FL409" s="7"/>
      <c r="FN409" s="7"/>
      <c r="FP409" s="7"/>
      <c r="FR409" s="7"/>
      <c r="FT409" s="7"/>
      <c r="FV409" s="7"/>
      <c r="FX409" s="7"/>
      <c r="FZ409" s="7"/>
      <c r="GB409" s="7"/>
    </row>
    <row r="410" spans="5:184" s="166" customFormat="1" x14ac:dyDescent="0.2">
      <c r="E410" s="7"/>
      <c r="G410" s="7"/>
      <c r="I410" s="7"/>
      <c r="K410" s="7"/>
      <c r="M410" s="7"/>
      <c r="N410" s="7"/>
      <c r="P410" s="7"/>
      <c r="R410" s="7"/>
      <c r="T410" s="7"/>
      <c r="V410" s="7"/>
      <c r="X410" s="7"/>
      <c r="Z410" s="7"/>
      <c r="AB410" s="7"/>
      <c r="AD410" s="7"/>
      <c r="AF410" s="7"/>
      <c r="AH410" s="7"/>
      <c r="AJ410" s="7"/>
      <c r="AL410" s="7"/>
      <c r="AN410" s="7"/>
      <c r="AO410" s="7"/>
      <c r="AQ410" s="7"/>
      <c r="AR410" s="7"/>
      <c r="AS410" s="7"/>
      <c r="AT410" s="7"/>
      <c r="AU410" s="7"/>
      <c r="AV410" s="7"/>
      <c r="AW410" s="7"/>
      <c r="AX410" s="7"/>
      <c r="AZ410" s="7"/>
      <c r="BB410" s="7"/>
      <c r="BC410" s="7"/>
      <c r="BD410" s="7"/>
      <c r="BF410" s="7"/>
      <c r="BH410" s="7"/>
      <c r="BJ410" s="7"/>
      <c r="BL410" s="7"/>
      <c r="BN410" s="7"/>
      <c r="BP410" s="7"/>
      <c r="BR410" s="7"/>
      <c r="BT410" s="7"/>
      <c r="BV410" s="7"/>
      <c r="BX410" s="7"/>
      <c r="BZ410" s="7"/>
      <c r="CB410" s="7"/>
      <c r="CD410" s="7"/>
      <c r="CF410" s="7"/>
      <c r="CH410" s="7"/>
      <c r="CJ410" s="7"/>
      <c r="CL410" s="7"/>
      <c r="CM410" s="7"/>
      <c r="CO410" s="7"/>
      <c r="CQ410" s="7"/>
      <c r="CS410" s="7"/>
      <c r="CU410" s="7"/>
      <c r="CW410" s="7"/>
      <c r="CY410" s="7"/>
      <c r="DA410" s="7"/>
      <c r="DC410" s="7"/>
      <c r="DE410" s="7"/>
      <c r="DG410" s="7"/>
      <c r="DI410" s="7"/>
      <c r="DK410" s="7"/>
      <c r="DL410" s="7"/>
      <c r="DM410" s="7"/>
      <c r="DN410" s="7"/>
      <c r="DP410" s="7"/>
      <c r="DR410" s="7"/>
      <c r="DT410" s="7"/>
      <c r="DV410" s="7"/>
      <c r="DX410" s="7"/>
      <c r="DY410" s="7"/>
      <c r="EA410" s="7"/>
      <c r="EC410" s="7"/>
      <c r="EE410" s="7"/>
      <c r="EG410" s="7"/>
      <c r="EI410" s="7"/>
      <c r="EK410" s="7"/>
      <c r="EM410" s="7"/>
      <c r="EO410" s="7"/>
      <c r="EQ410" s="7"/>
      <c r="ES410" s="7"/>
      <c r="EU410" s="7"/>
      <c r="EY410" s="7"/>
      <c r="FA410" s="7"/>
      <c r="FB410" s="7"/>
      <c r="FD410" s="7"/>
      <c r="FE410" s="7"/>
      <c r="FG410" s="7"/>
      <c r="FI410" s="7"/>
      <c r="FJ410" s="7"/>
      <c r="FL410" s="7"/>
      <c r="FN410" s="7"/>
      <c r="FP410" s="7"/>
      <c r="FR410" s="7"/>
      <c r="FT410" s="7"/>
      <c r="FV410" s="7"/>
      <c r="FX410" s="7"/>
      <c r="FZ410" s="7"/>
      <c r="GB410" s="7"/>
    </row>
    <row r="411" spans="5:184" s="166" customFormat="1" x14ac:dyDescent="0.2">
      <c r="E411" s="7"/>
      <c r="G411" s="7"/>
      <c r="I411" s="7"/>
      <c r="K411" s="7"/>
      <c r="M411" s="7"/>
      <c r="N411" s="7"/>
      <c r="P411" s="7"/>
      <c r="R411" s="7"/>
      <c r="T411" s="7"/>
      <c r="V411" s="7"/>
      <c r="X411" s="7"/>
      <c r="Z411" s="7"/>
      <c r="AB411" s="7"/>
      <c r="AD411" s="7"/>
      <c r="AF411" s="7"/>
      <c r="AH411" s="7"/>
      <c r="AJ411" s="7"/>
      <c r="AL411" s="7"/>
      <c r="AN411" s="7"/>
      <c r="AO411" s="7"/>
      <c r="AQ411" s="7"/>
      <c r="AR411" s="7"/>
      <c r="AS411" s="7"/>
      <c r="AT411" s="7"/>
      <c r="AU411" s="7"/>
      <c r="AV411" s="7"/>
      <c r="AW411" s="7"/>
      <c r="AX411" s="7"/>
      <c r="AZ411" s="7"/>
      <c r="BB411" s="7"/>
      <c r="BC411" s="7"/>
      <c r="BD411" s="7"/>
      <c r="BF411" s="7"/>
      <c r="BH411" s="7"/>
      <c r="BJ411" s="7"/>
      <c r="BL411" s="7"/>
      <c r="BN411" s="7"/>
      <c r="BP411" s="7"/>
      <c r="BR411" s="7"/>
      <c r="BT411" s="7"/>
      <c r="BV411" s="7"/>
      <c r="BX411" s="7"/>
      <c r="BZ411" s="7"/>
      <c r="CB411" s="7"/>
      <c r="CD411" s="7"/>
      <c r="CF411" s="7"/>
      <c r="CH411" s="7"/>
      <c r="CJ411" s="7"/>
      <c r="CL411" s="7"/>
      <c r="CM411" s="7"/>
      <c r="CO411" s="7"/>
      <c r="CQ411" s="7"/>
      <c r="CS411" s="7"/>
      <c r="CU411" s="7"/>
      <c r="CW411" s="7"/>
      <c r="CY411" s="7"/>
      <c r="DA411" s="7"/>
      <c r="DC411" s="7"/>
      <c r="DE411" s="7"/>
      <c r="DG411" s="7"/>
      <c r="DI411" s="7"/>
      <c r="DK411" s="7"/>
      <c r="DL411" s="7"/>
      <c r="DM411" s="7"/>
      <c r="DN411" s="7"/>
      <c r="DP411" s="7"/>
      <c r="DR411" s="7"/>
      <c r="DT411" s="7"/>
      <c r="DV411" s="7"/>
      <c r="DX411" s="7"/>
      <c r="DY411" s="7"/>
      <c r="EA411" s="7"/>
      <c r="EC411" s="7"/>
      <c r="EE411" s="7"/>
      <c r="EG411" s="7"/>
      <c r="EI411" s="7"/>
      <c r="EK411" s="7"/>
      <c r="EM411" s="7"/>
      <c r="EO411" s="7"/>
      <c r="EQ411" s="7"/>
      <c r="ES411" s="7"/>
      <c r="EU411" s="7"/>
      <c r="EY411" s="7"/>
      <c r="FA411" s="7"/>
      <c r="FB411" s="7"/>
      <c r="FD411" s="7"/>
      <c r="FE411" s="7"/>
      <c r="FG411" s="7"/>
      <c r="FI411" s="7"/>
      <c r="FJ411" s="7"/>
      <c r="FL411" s="7"/>
      <c r="FN411" s="7"/>
      <c r="FP411" s="7"/>
      <c r="FR411" s="7"/>
      <c r="FT411" s="7"/>
      <c r="FV411" s="7"/>
      <c r="FX411" s="7"/>
      <c r="FZ411" s="7"/>
      <c r="GB411" s="7"/>
    </row>
    <row r="412" spans="5:184" s="166" customFormat="1" x14ac:dyDescent="0.2">
      <c r="E412" s="7"/>
      <c r="G412" s="7"/>
      <c r="I412" s="7"/>
      <c r="K412" s="7"/>
      <c r="M412" s="7"/>
      <c r="N412" s="7"/>
      <c r="P412" s="7"/>
      <c r="R412" s="7"/>
      <c r="T412" s="7"/>
      <c r="V412" s="7"/>
      <c r="X412" s="7"/>
      <c r="Z412" s="7"/>
      <c r="AB412" s="7"/>
      <c r="AD412" s="7"/>
      <c r="AF412" s="7"/>
      <c r="AH412" s="7"/>
      <c r="AJ412" s="7"/>
      <c r="AL412" s="7"/>
      <c r="AN412" s="7"/>
      <c r="AO412" s="7"/>
      <c r="AQ412" s="7"/>
      <c r="AR412" s="7"/>
      <c r="AS412" s="7"/>
      <c r="AT412" s="7"/>
      <c r="AU412" s="7"/>
      <c r="AV412" s="7"/>
      <c r="AW412" s="7"/>
      <c r="AX412" s="7"/>
      <c r="AZ412" s="7"/>
      <c r="BB412" s="7"/>
      <c r="BC412" s="7"/>
      <c r="BD412" s="7"/>
      <c r="BF412" s="7"/>
      <c r="BH412" s="7"/>
      <c r="BJ412" s="7"/>
      <c r="BL412" s="7"/>
      <c r="BN412" s="7"/>
      <c r="BP412" s="7"/>
      <c r="BR412" s="7"/>
      <c r="BT412" s="7"/>
      <c r="BV412" s="7"/>
      <c r="BX412" s="7"/>
      <c r="BZ412" s="7"/>
      <c r="CB412" s="7"/>
      <c r="CD412" s="7"/>
      <c r="CF412" s="7"/>
      <c r="CH412" s="7"/>
      <c r="CJ412" s="7"/>
      <c r="CL412" s="7"/>
      <c r="CM412" s="7"/>
      <c r="CO412" s="7"/>
      <c r="CQ412" s="7"/>
      <c r="CS412" s="7"/>
      <c r="CU412" s="7"/>
      <c r="CW412" s="7"/>
      <c r="CY412" s="7"/>
      <c r="DA412" s="7"/>
      <c r="DC412" s="7"/>
      <c r="DE412" s="7"/>
      <c r="DG412" s="7"/>
      <c r="DI412" s="7"/>
      <c r="DK412" s="7"/>
      <c r="DL412" s="7"/>
      <c r="DM412" s="7"/>
      <c r="DN412" s="7"/>
      <c r="DP412" s="7"/>
      <c r="DR412" s="7"/>
      <c r="DT412" s="7"/>
      <c r="DV412" s="7"/>
      <c r="DX412" s="7"/>
      <c r="DY412" s="7"/>
      <c r="EA412" s="7"/>
      <c r="EC412" s="7"/>
      <c r="EE412" s="7"/>
      <c r="EG412" s="7"/>
      <c r="EI412" s="7"/>
      <c r="EK412" s="7"/>
      <c r="EM412" s="7"/>
      <c r="EO412" s="7"/>
      <c r="EQ412" s="7"/>
      <c r="ES412" s="7"/>
      <c r="EU412" s="7"/>
      <c r="EY412" s="7"/>
      <c r="FA412" s="7"/>
      <c r="FB412" s="7"/>
      <c r="FD412" s="7"/>
      <c r="FE412" s="7"/>
      <c r="FG412" s="7"/>
      <c r="FI412" s="7"/>
      <c r="FJ412" s="7"/>
      <c r="FL412" s="7"/>
      <c r="FN412" s="7"/>
      <c r="FP412" s="7"/>
      <c r="FR412" s="7"/>
      <c r="FT412" s="7"/>
      <c r="FV412" s="7"/>
      <c r="FX412" s="7"/>
      <c r="FZ412" s="7"/>
      <c r="GB412" s="7"/>
    </row>
    <row r="413" spans="5:184" s="166" customFormat="1" x14ac:dyDescent="0.2">
      <c r="E413" s="7"/>
      <c r="G413" s="7"/>
      <c r="I413" s="7"/>
      <c r="K413" s="7"/>
      <c r="M413" s="7"/>
      <c r="N413" s="7"/>
      <c r="P413" s="7"/>
      <c r="R413" s="7"/>
      <c r="T413" s="7"/>
      <c r="V413" s="7"/>
      <c r="X413" s="7"/>
      <c r="Z413" s="7"/>
      <c r="AB413" s="7"/>
      <c r="AD413" s="7"/>
      <c r="AF413" s="7"/>
      <c r="AH413" s="7"/>
      <c r="AJ413" s="7"/>
      <c r="AL413" s="7"/>
      <c r="AN413" s="7"/>
      <c r="AO413" s="7"/>
      <c r="AQ413" s="7"/>
      <c r="AR413" s="7"/>
      <c r="AS413" s="7"/>
      <c r="AT413" s="7"/>
      <c r="AU413" s="7"/>
      <c r="AV413" s="7"/>
      <c r="AW413" s="7"/>
      <c r="AX413" s="7"/>
      <c r="AZ413" s="7"/>
      <c r="BB413" s="7"/>
      <c r="BC413" s="7"/>
      <c r="BD413" s="7"/>
      <c r="BF413" s="7"/>
      <c r="BH413" s="7"/>
      <c r="BJ413" s="7"/>
      <c r="BL413" s="7"/>
      <c r="BN413" s="7"/>
      <c r="BP413" s="7"/>
      <c r="BR413" s="7"/>
      <c r="BT413" s="7"/>
      <c r="BV413" s="7"/>
      <c r="BX413" s="7"/>
      <c r="BZ413" s="7"/>
      <c r="CB413" s="7"/>
      <c r="CD413" s="7"/>
      <c r="CF413" s="7"/>
      <c r="CH413" s="7"/>
      <c r="CJ413" s="7"/>
      <c r="CL413" s="7"/>
      <c r="CM413" s="7"/>
      <c r="CO413" s="7"/>
      <c r="CQ413" s="7"/>
      <c r="CS413" s="7"/>
      <c r="CU413" s="7"/>
      <c r="CW413" s="7"/>
      <c r="CY413" s="7"/>
      <c r="DA413" s="7"/>
      <c r="DC413" s="7"/>
      <c r="DE413" s="7"/>
      <c r="DG413" s="7"/>
      <c r="DI413" s="7"/>
      <c r="DK413" s="7"/>
      <c r="DL413" s="7"/>
      <c r="DM413" s="7"/>
      <c r="DN413" s="7"/>
      <c r="DP413" s="7"/>
      <c r="DR413" s="7"/>
      <c r="DT413" s="7"/>
      <c r="DV413" s="7"/>
      <c r="DX413" s="7"/>
      <c r="DY413" s="7"/>
      <c r="EA413" s="7"/>
      <c r="EC413" s="7"/>
      <c r="EE413" s="7"/>
      <c r="EG413" s="7"/>
      <c r="EI413" s="7"/>
      <c r="EK413" s="7"/>
      <c r="EM413" s="7"/>
      <c r="EO413" s="7"/>
      <c r="EQ413" s="7"/>
      <c r="ES413" s="7"/>
      <c r="EU413" s="7"/>
      <c r="EY413" s="7"/>
      <c r="FA413" s="7"/>
      <c r="FB413" s="7"/>
      <c r="FD413" s="7"/>
      <c r="FE413" s="7"/>
      <c r="FG413" s="7"/>
      <c r="FI413" s="7"/>
      <c r="FJ413" s="7"/>
      <c r="FL413" s="7"/>
      <c r="FN413" s="7"/>
      <c r="FP413" s="7"/>
      <c r="FR413" s="7"/>
      <c r="FT413" s="7"/>
      <c r="FV413" s="7"/>
      <c r="FX413" s="7"/>
      <c r="FZ413" s="7"/>
      <c r="GB413" s="7"/>
    </row>
    <row r="414" spans="5:184" s="166" customFormat="1" x14ac:dyDescent="0.2">
      <c r="E414" s="7"/>
      <c r="G414" s="7"/>
      <c r="I414" s="7"/>
      <c r="K414" s="7"/>
      <c r="M414" s="7"/>
      <c r="N414" s="7"/>
      <c r="P414" s="7"/>
      <c r="R414" s="7"/>
      <c r="T414" s="7"/>
      <c r="V414" s="7"/>
      <c r="X414" s="7"/>
      <c r="Z414" s="7"/>
      <c r="AB414" s="7"/>
      <c r="AD414" s="7"/>
      <c r="AF414" s="7"/>
      <c r="AH414" s="7"/>
      <c r="AJ414" s="7"/>
      <c r="AL414" s="7"/>
      <c r="AN414" s="7"/>
      <c r="AO414" s="7"/>
      <c r="AQ414" s="7"/>
      <c r="AR414" s="7"/>
      <c r="AS414" s="7"/>
      <c r="AT414" s="7"/>
      <c r="AU414" s="7"/>
      <c r="AV414" s="7"/>
      <c r="AW414" s="7"/>
      <c r="AX414" s="7"/>
      <c r="AZ414" s="7"/>
      <c r="BB414" s="7"/>
      <c r="BC414" s="7"/>
      <c r="BD414" s="7"/>
      <c r="BF414" s="7"/>
      <c r="BH414" s="7"/>
      <c r="BJ414" s="7"/>
      <c r="BL414" s="7"/>
      <c r="BN414" s="7"/>
      <c r="BP414" s="7"/>
      <c r="BR414" s="7"/>
      <c r="BT414" s="7"/>
      <c r="BV414" s="7"/>
      <c r="BX414" s="7"/>
      <c r="BZ414" s="7"/>
      <c r="CB414" s="7"/>
      <c r="CD414" s="7"/>
      <c r="CF414" s="7"/>
      <c r="CH414" s="7"/>
      <c r="CJ414" s="7"/>
      <c r="CL414" s="7"/>
      <c r="CM414" s="7"/>
      <c r="CO414" s="7"/>
      <c r="CQ414" s="7"/>
      <c r="CS414" s="7"/>
      <c r="CU414" s="7"/>
      <c r="CW414" s="7"/>
      <c r="CY414" s="7"/>
      <c r="DA414" s="7"/>
      <c r="DC414" s="7"/>
      <c r="DE414" s="7"/>
      <c r="DG414" s="7"/>
      <c r="DI414" s="7"/>
      <c r="DK414" s="7"/>
      <c r="DL414" s="7"/>
      <c r="DM414" s="7"/>
      <c r="DN414" s="7"/>
      <c r="DP414" s="7"/>
      <c r="DR414" s="7"/>
      <c r="DT414" s="7"/>
      <c r="DV414" s="7"/>
      <c r="DX414" s="7"/>
      <c r="DY414" s="7"/>
      <c r="EA414" s="7"/>
      <c r="EC414" s="7"/>
      <c r="EE414" s="7"/>
      <c r="EG414" s="7"/>
      <c r="EI414" s="7"/>
      <c r="EK414" s="7"/>
      <c r="EM414" s="7"/>
      <c r="EO414" s="7"/>
      <c r="EQ414" s="7"/>
      <c r="ES414" s="7"/>
      <c r="EU414" s="7"/>
      <c r="EY414" s="7"/>
      <c r="FA414" s="7"/>
      <c r="FB414" s="7"/>
      <c r="FD414" s="7"/>
      <c r="FE414" s="7"/>
      <c r="FG414" s="7"/>
      <c r="FI414" s="7"/>
      <c r="FJ414" s="7"/>
      <c r="FL414" s="7"/>
      <c r="FN414" s="7"/>
      <c r="FP414" s="7"/>
      <c r="FR414" s="7"/>
      <c r="FT414" s="7"/>
      <c r="FV414" s="7"/>
      <c r="FX414" s="7"/>
      <c r="FZ414" s="7"/>
      <c r="GB414" s="7"/>
    </row>
    <row r="415" spans="5:184" s="166" customFormat="1" x14ac:dyDescent="0.2">
      <c r="E415" s="7"/>
      <c r="G415" s="7"/>
      <c r="I415" s="7"/>
      <c r="K415" s="7"/>
      <c r="M415" s="7"/>
      <c r="N415" s="7"/>
      <c r="P415" s="7"/>
      <c r="R415" s="7"/>
      <c r="T415" s="7"/>
      <c r="V415" s="7"/>
      <c r="X415" s="7"/>
      <c r="Z415" s="7"/>
      <c r="AB415" s="7"/>
      <c r="AD415" s="7"/>
      <c r="AF415" s="7"/>
      <c r="AH415" s="7"/>
      <c r="AJ415" s="7"/>
      <c r="AL415" s="7"/>
      <c r="AN415" s="7"/>
      <c r="AO415" s="7"/>
      <c r="AQ415" s="7"/>
      <c r="AR415" s="7"/>
      <c r="AS415" s="7"/>
      <c r="AT415" s="7"/>
      <c r="AU415" s="7"/>
      <c r="AV415" s="7"/>
      <c r="AW415" s="7"/>
      <c r="AX415" s="7"/>
      <c r="AZ415" s="7"/>
      <c r="BB415" s="7"/>
      <c r="BC415" s="7"/>
      <c r="BD415" s="7"/>
      <c r="BF415" s="7"/>
      <c r="BH415" s="7"/>
      <c r="BJ415" s="7"/>
      <c r="BL415" s="7"/>
      <c r="BN415" s="7"/>
      <c r="BP415" s="7"/>
      <c r="BR415" s="7"/>
      <c r="BT415" s="7"/>
      <c r="BV415" s="7"/>
      <c r="BX415" s="7"/>
      <c r="BZ415" s="7"/>
      <c r="CB415" s="7"/>
      <c r="CD415" s="7"/>
      <c r="CF415" s="7"/>
      <c r="CH415" s="7"/>
      <c r="CJ415" s="7"/>
      <c r="CL415" s="7"/>
      <c r="CM415" s="7"/>
      <c r="CO415" s="7"/>
      <c r="CQ415" s="7"/>
      <c r="CS415" s="7"/>
      <c r="CU415" s="7"/>
      <c r="CW415" s="7"/>
      <c r="CY415" s="7"/>
      <c r="DA415" s="7"/>
      <c r="DC415" s="7"/>
      <c r="DE415" s="7"/>
      <c r="DG415" s="7"/>
      <c r="DI415" s="7"/>
      <c r="DK415" s="7"/>
      <c r="DL415" s="7"/>
      <c r="DM415" s="7"/>
      <c r="DN415" s="7"/>
      <c r="DP415" s="7"/>
      <c r="DR415" s="7"/>
      <c r="DT415" s="7"/>
      <c r="DV415" s="7"/>
      <c r="DX415" s="7"/>
      <c r="DY415" s="7"/>
      <c r="EA415" s="7"/>
      <c r="EC415" s="7"/>
      <c r="EE415" s="7"/>
      <c r="EG415" s="7"/>
      <c r="EI415" s="7"/>
      <c r="EK415" s="7"/>
      <c r="EM415" s="7"/>
      <c r="EO415" s="7"/>
      <c r="EQ415" s="7"/>
      <c r="ES415" s="7"/>
      <c r="EU415" s="7"/>
      <c r="EY415" s="7"/>
      <c r="FA415" s="7"/>
      <c r="FB415" s="7"/>
      <c r="FD415" s="7"/>
      <c r="FE415" s="7"/>
      <c r="FG415" s="7"/>
      <c r="FI415" s="7"/>
      <c r="FJ415" s="7"/>
      <c r="FL415" s="7"/>
      <c r="FN415" s="7"/>
      <c r="FP415" s="7"/>
      <c r="FR415" s="7"/>
      <c r="FT415" s="7"/>
      <c r="FV415" s="7"/>
      <c r="FX415" s="7"/>
      <c r="FZ415" s="7"/>
      <c r="GB415" s="7"/>
    </row>
    <row r="416" spans="5:184" s="166" customFormat="1" x14ac:dyDescent="0.2">
      <c r="E416" s="7"/>
      <c r="G416" s="7"/>
      <c r="I416" s="7"/>
      <c r="K416" s="7"/>
      <c r="M416" s="7"/>
      <c r="N416" s="7"/>
      <c r="P416" s="7"/>
      <c r="R416" s="7"/>
      <c r="T416" s="7"/>
      <c r="V416" s="7"/>
      <c r="X416" s="7"/>
      <c r="Z416" s="7"/>
      <c r="AB416" s="7"/>
      <c r="AD416" s="7"/>
      <c r="AF416" s="7"/>
      <c r="AH416" s="7"/>
      <c r="AJ416" s="7"/>
      <c r="AL416" s="7"/>
      <c r="AN416" s="7"/>
      <c r="AO416" s="7"/>
      <c r="AQ416" s="7"/>
      <c r="AR416" s="7"/>
      <c r="AS416" s="7"/>
      <c r="AT416" s="7"/>
      <c r="AU416" s="7"/>
      <c r="AV416" s="7"/>
      <c r="AW416" s="7"/>
      <c r="AX416" s="7"/>
      <c r="AZ416" s="7"/>
      <c r="BB416" s="7"/>
      <c r="BC416" s="7"/>
      <c r="BD416" s="7"/>
      <c r="BF416" s="7"/>
      <c r="BH416" s="7"/>
      <c r="BJ416" s="7"/>
      <c r="BL416" s="7"/>
      <c r="BN416" s="7"/>
      <c r="BP416" s="7"/>
      <c r="BR416" s="7"/>
      <c r="BT416" s="7"/>
      <c r="BV416" s="7"/>
      <c r="BX416" s="7"/>
      <c r="BZ416" s="7"/>
      <c r="CB416" s="7"/>
      <c r="CD416" s="7"/>
      <c r="CF416" s="7"/>
      <c r="CH416" s="7"/>
      <c r="CJ416" s="7"/>
      <c r="CL416" s="7"/>
      <c r="CM416" s="7"/>
      <c r="CO416" s="7"/>
      <c r="CQ416" s="7"/>
      <c r="CS416" s="7"/>
      <c r="CU416" s="7"/>
      <c r="CW416" s="7"/>
      <c r="CY416" s="7"/>
      <c r="DA416" s="7"/>
      <c r="DC416" s="7"/>
      <c r="DE416" s="7"/>
      <c r="DG416" s="7"/>
      <c r="DI416" s="7"/>
      <c r="DK416" s="7"/>
      <c r="DL416" s="7"/>
      <c r="DM416" s="7"/>
      <c r="DN416" s="7"/>
      <c r="DP416" s="7"/>
      <c r="DR416" s="7"/>
      <c r="DT416" s="7"/>
      <c r="DV416" s="7"/>
      <c r="DX416" s="7"/>
      <c r="DY416" s="7"/>
      <c r="EA416" s="7"/>
      <c r="EC416" s="7"/>
      <c r="EE416" s="7"/>
      <c r="EG416" s="7"/>
      <c r="EI416" s="7"/>
      <c r="EK416" s="7"/>
      <c r="EM416" s="7"/>
      <c r="EO416" s="7"/>
      <c r="EQ416" s="7"/>
      <c r="ES416" s="7"/>
      <c r="EU416" s="7"/>
      <c r="EY416" s="7"/>
      <c r="FA416" s="7"/>
      <c r="FB416" s="7"/>
      <c r="FD416" s="7"/>
      <c r="FE416" s="7"/>
      <c r="FG416" s="7"/>
      <c r="FI416" s="7"/>
      <c r="FJ416" s="7"/>
      <c r="FL416" s="7"/>
      <c r="FN416" s="7"/>
      <c r="FP416" s="7"/>
      <c r="FR416" s="7"/>
      <c r="FT416" s="7"/>
      <c r="FV416" s="7"/>
      <c r="FX416" s="7"/>
      <c r="FZ416" s="7"/>
      <c r="GB416" s="7"/>
    </row>
    <row r="417" spans="5:184" s="166" customFormat="1" x14ac:dyDescent="0.2">
      <c r="E417" s="7"/>
      <c r="G417" s="7"/>
      <c r="I417" s="7"/>
      <c r="K417" s="7"/>
      <c r="M417" s="7"/>
      <c r="N417" s="7"/>
      <c r="P417" s="7"/>
      <c r="R417" s="7"/>
      <c r="T417" s="7"/>
      <c r="V417" s="7"/>
      <c r="X417" s="7"/>
      <c r="Z417" s="7"/>
      <c r="AB417" s="7"/>
      <c r="AD417" s="7"/>
      <c r="AF417" s="7"/>
      <c r="AH417" s="7"/>
      <c r="AJ417" s="7"/>
      <c r="AL417" s="7"/>
      <c r="AN417" s="7"/>
      <c r="AO417" s="7"/>
      <c r="AQ417" s="7"/>
      <c r="AR417" s="7"/>
      <c r="AS417" s="7"/>
      <c r="AT417" s="7"/>
      <c r="AU417" s="7"/>
      <c r="AV417" s="7"/>
      <c r="AW417" s="7"/>
      <c r="AX417" s="7"/>
      <c r="AZ417" s="7"/>
      <c r="BB417" s="7"/>
      <c r="BC417" s="7"/>
      <c r="BD417" s="7"/>
      <c r="BF417" s="7"/>
      <c r="BH417" s="7"/>
      <c r="BJ417" s="7"/>
      <c r="BL417" s="7"/>
      <c r="BN417" s="7"/>
      <c r="BP417" s="7"/>
      <c r="BR417" s="7"/>
      <c r="BT417" s="7"/>
      <c r="BV417" s="7"/>
      <c r="BX417" s="7"/>
      <c r="BZ417" s="7"/>
      <c r="CB417" s="7"/>
      <c r="CD417" s="7"/>
      <c r="CF417" s="7"/>
      <c r="CH417" s="7"/>
      <c r="CJ417" s="7"/>
      <c r="CL417" s="7"/>
      <c r="CM417" s="7"/>
      <c r="CO417" s="7"/>
      <c r="CQ417" s="7"/>
      <c r="CS417" s="7"/>
      <c r="CU417" s="7"/>
      <c r="CW417" s="7"/>
      <c r="CY417" s="7"/>
      <c r="DA417" s="7"/>
      <c r="DC417" s="7"/>
      <c r="DE417" s="7"/>
      <c r="DG417" s="7"/>
      <c r="DI417" s="7"/>
      <c r="DK417" s="7"/>
      <c r="DL417" s="7"/>
      <c r="DM417" s="7"/>
      <c r="DN417" s="7"/>
      <c r="DP417" s="7"/>
      <c r="DR417" s="7"/>
      <c r="DT417" s="7"/>
      <c r="DV417" s="7"/>
      <c r="DX417" s="7"/>
      <c r="DY417" s="7"/>
      <c r="EA417" s="7"/>
      <c r="EC417" s="7"/>
      <c r="EE417" s="7"/>
      <c r="EG417" s="7"/>
      <c r="EI417" s="7"/>
      <c r="EK417" s="7"/>
      <c r="EM417" s="7"/>
      <c r="EO417" s="7"/>
      <c r="EQ417" s="7"/>
      <c r="ES417" s="7"/>
      <c r="EU417" s="7"/>
      <c r="EY417" s="7"/>
      <c r="FA417" s="7"/>
      <c r="FB417" s="7"/>
      <c r="FD417" s="7"/>
      <c r="FE417" s="7"/>
      <c r="FG417" s="7"/>
      <c r="FI417" s="7"/>
      <c r="FJ417" s="7"/>
      <c r="FL417" s="7"/>
      <c r="FN417" s="7"/>
      <c r="FP417" s="7"/>
      <c r="FR417" s="7"/>
      <c r="FT417" s="7"/>
      <c r="FV417" s="7"/>
      <c r="FX417" s="7"/>
      <c r="FZ417" s="7"/>
      <c r="GB417" s="7"/>
    </row>
    <row r="418" spans="5:184" s="166" customFormat="1" x14ac:dyDescent="0.2">
      <c r="E418" s="7"/>
      <c r="G418" s="7"/>
      <c r="I418" s="7"/>
      <c r="K418" s="7"/>
      <c r="M418" s="7"/>
      <c r="N418" s="7"/>
      <c r="P418" s="7"/>
      <c r="R418" s="7"/>
      <c r="T418" s="7"/>
      <c r="V418" s="7"/>
      <c r="X418" s="7"/>
      <c r="Z418" s="7"/>
      <c r="AB418" s="7"/>
      <c r="AD418" s="7"/>
      <c r="AF418" s="7"/>
      <c r="AH418" s="7"/>
      <c r="AJ418" s="7"/>
      <c r="AL418" s="7"/>
      <c r="AN418" s="7"/>
      <c r="AO418" s="7"/>
      <c r="AQ418" s="7"/>
      <c r="AR418" s="7"/>
      <c r="AS418" s="7"/>
      <c r="AT418" s="7"/>
      <c r="AU418" s="7"/>
      <c r="AV418" s="7"/>
      <c r="AW418" s="7"/>
      <c r="AX418" s="7"/>
      <c r="AZ418" s="7"/>
      <c r="BB418" s="7"/>
      <c r="BC418" s="7"/>
      <c r="BD418" s="7"/>
      <c r="BF418" s="7"/>
      <c r="BH418" s="7"/>
      <c r="BJ418" s="7"/>
      <c r="BL418" s="7"/>
      <c r="BN418" s="7"/>
      <c r="BP418" s="7"/>
      <c r="BR418" s="7"/>
      <c r="BT418" s="7"/>
      <c r="BV418" s="7"/>
      <c r="BX418" s="7"/>
      <c r="BZ418" s="7"/>
      <c r="CB418" s="7"/>
      <c r="CD418" s="7"/>
      <c r="CF418" s="7"/>
      <c r="CH418" s="7"/>
      <c r="CJ418" s="7"/>
      <c r="CL418" s="7"/>
      <c r="CM418" s="7"/>
      <c r="CO418" s="7"/>
      <c r="CQ418" s="7"/>
      <c r="CS418" s="7"/>
      <c r="CU418" s="7"/>
      <c r="CW418" s="7"/>
      <c r="CY418" s="7"/>
      <c r="DA418" s="7"/>
      <c r="DC418" s="7"/>
      <c r="DE418" s="7"/>
      <c r="DG418" s="7"/>
      <c r="DI418" s="7"/>
      <c r="DK418" s="7"/>
      <c r="DL418" s="7"/>
      <c r="DM418" s="7"/>
      <c r="DN418" s="7"/>
      <c r="DP418" s="7"/>
      <c r="DR418" s="7"/>
      <c r="DT418" s="7"/>
      <c r="DV418" s="7"/>
      <c r="DX418" s="7"/>
      <c r="DY418" s="7"/>
      <c r="EA418" s="7"/>
      <c r="EC418" s="7"/>
      <c r="EE418" s="7"/>
      <c r="EG418" s="7"/>
      <c r="EI418" s="7"/>
      <c r="EK418" s="7"/>
      <c r="EM418" s="7"/>
      <c r="EO418" s="7"/>
      <c r="EQ418" s="7"/>
      <c r="ES418" s="7"/>
      <c r="EU418" s="7"/>
      <c r="EY418" s="7"/>
      <c r="FA418" s="7"/>
      <c r="FB418" s="7"/>
      <c r="FD418" s="7"/>
      <c r="FE418" s="7"/>
      <c r="FG418" s="7"/>
      <c r="FI418" s="7"/>
      <c r="FJ418" s="7"/>
      <c r="FL418" s="7"/>
      <c r="FN418" s="7"/>
      <c r="FP418" s="7"/>
      <c r="FR418" s="7"/>
      <c r="FT418" s="7"/>
      <c r="FV418" s="7"/>
      <c r="FX418" s="7"/>
      <c r="FZ418" s="7"/>
      <c r="GB418" s="7"/>
    </row>
    <row r="419" spans="5:184" s="166" customFormat="1" x14ac:dyDescent="0.2">
      <c r="E419" s="7"/>
      <c r="G419" s="7"/>
      <c r="I419" s="7"/>
      <c r="K419" s="7"/>
      <c r="M419" s="7"/>
      <c r="N419" s="7"/>
      <c r="P419" s="7"/>
      <c r="R419" s="7"/>
      <c r="T419" s="7"/>
      <c r="V419" s="7"/>
      <c r="X419" s="7"/>
      <c r="Z419" s="7"/>
      <c r="AB419" s="7"/>
      <c r="AD419" s="7"/>
      <c r="AF419" s="7"/>
      <c r="AH419" s="7"/>
      <c r="AJ419" s="7"/>
      <c r="AL419" s="7"/>
      <c r="AN419" s="7"/>
      <c r="AO419" s="7"/>
      <c r="AQ419" s="7"/>
      <c r="AR419" s="7"/>
      <c r="AS419" s="7"/>
      <c r="AT419" s="7"/>
      <c r="AU419" s="7"/>
      <c r="AV419" s="7"/>
      <c r="AW419" s="7"/>
      <c r="AX419" s="7"/>
      <c r="AZ419" s="7"/>
      <c r="BB419" s="7"/>
      <c r="BC419" s="7"/>
      <c r="BD419" s="7"/>
      <c r="BF419" s="7"/>
      <c r="BH419" s="7"/>
      <c r="BJ419" s="7"/>
      <c r="BL419" s="7"/>
      <c r="BN419" s="7"/>
      <c r="BP419" s="7"/>
      <c r="BR419" s="7"/>
      <c r="BT419" s="7"/>
      <c r="BV419" s="7"/>
      <c r="BX419" s="7"/>
      <c r="BZ419" s="7"/>
      <c r="CB419" s="7"/>
      <c r="CD419" s="7"/>
      <c r="CF419" s="7"/>
      <c r="CH419" s="7"/>
      <c r="CJ419" s="7"/>
      <c r="CL419" s="7"/>
      <c r="CM419" s="7"/>
      <c r="CO419" s="7"/>
      <c r="CQ419" s="7"/>
      <c r="CS419" s="7"/>
      <c r="CU419" s="7"/>
      <c r="CW419" s="7"/>
      <c r="CY419" s="7"/>
      <c r="DA419" s="7"/>
      <c r="DC419" s="7"/>
      <c r="DE419" s="7"/>
      <c r="DG419" s="7"/>
      <c r="DI419" s="7"/>
      <c r="DK419" s="7"/>
      <c r="DL419" s="7"/>
      <c r="DM419" s="7"/>
      <c r="DN419" s="7"/>
      <c r="DP419" s="7"/>
      <c r="DR419" s="7"/>
      <c r="DT419" s="7"/>
      <c r="DV419" s="7"/>
      <c r="DX419" s="7"/>
      <c r="DY419" s="7"/>
      <c r="EA419" s="7"/>
      <c r="EC419" s="7"/>
      <c r="EE419" s="7"/>
      <c r="EG419" s="7"/>
      <c r="EI419" s="7"/>
      <c r="EK419" s="7"/>
      <c r="EM419" s="7"/>
      <c r="EO419" s="7"/>
      <c r="EQ419" s="7"/>
      <c r="ES419" s="7"/>
      <c r="EU419" s="7"/>
      <c r="EY419" s="7"/>
      <c r="FA419" s="7"/>
      <c r="FB419" s="7"/>
      <c r="FD419" s="7"/>
      <c r="FE419" s="7"/>
      <c r="FG419" s="7"/>
      <c r="FI419" s="7"/>
      <c r="FJ419" s="7"/>
      <c r="FL419" s="7"/>
      <c r="FN419" s="7"/>
      <c r="FP419" s="7"/>
      <c r="FR419" s="7"/>
      <c r="FT419" s="7"/>
      <c r="FV419" s="7"/>
      <c r="FX419" s="7"/>
      <c r="FZ419" s="7"/>
      <c r="GB419" s="7"/>
    </row>
    <row r="420" spans="5:184" s="166" customFormat="1" x14ac:dyDescent="0.2">
      <c r="E420" s="7"/>
      <c r="G420" s="7"/>
      <c r="I420" s="7"/>
      <c r="K420" s="7"/>
      <c r="M420" s="7"/>
      <c r="N420" s="7"/>
      <c r="P420" s="7"/>
      <c r="R420" s="7"/>
      <c r="T420" s="7"/>
      <c r="V420" s="7"/>
      <c r="X420" s="7"/>
      <c r="Z420" s="7"/>
      <c r="AB420" s="7"/>
      <c r="AD420" s="7"/>
      <c r="AF420" s="7"/>
      <c r="AH420" s="7"/>
      <c r="AJ420" s="7"/>
      <c r="AL420" s="7"/>
      <c r="AN420" s="7"/>
      <c r="AO420" s="7"/>
      <c r="AQ420" s="7"/>
      <c r="AR420" s="7"/>
      <c r="AS420" s="7"/>
      <c r="AT420" s="7"/>
      <c r="AU420" s="7"/>
      <c r="AV420" s="7"/>
      <c r="AW420" s="7"/>
      <c r="AX420" s="7"/>
      <c r="AZ420" s="7"/>
      <c r="BB420" s="7"/>
      <c r="BC420" s="7"/>
      <c r="BD420" s="7"/>
      <c r="BF420" s="7"/>
      <c r="BH420" s="7"/>
      <c r="BJ420" s="7"/>
      <c r="BL420" s="7"/>
      <c r="BN420" s="7"/>
      <c r="BP420" s="7"/>
      <c r="BR420" s="7"/>
      <c r="BT420" s="7"/>
      <c r="BV420" s="7"/>
      <c r="BX420" s="7"/>
      <c r="BZ420" s="7"/>
      <c r="CB420" s="7"/>
      <c r="CD420" s="7"/>
      <c r="CF420" s="7"/>
      <c r="CH420" s="7"/>
      <c r="CJ420" s="7"/>
      <c r="CL420" s="7"/>
      <c r="CM420" s="7"/>
      <c r="CO420" s="7"/>
      <c r="CQ420" s="7"/>
      <c r="CS420" s="7"/>
      <c r="CU420" s="7"/>
      <c r="CW420" s="7"/>
      <c r="CY420" s="7"/>
      <c r="DA420" s="7"/>
      <c r="DC420" s="7"/>
      <c r="DE420" s="7"/>
      <c r="DG420" s="7"/>
      <c r="DI420" s="7"/>
      <c r="DK420" s="7"/>
      <c r="DL420" s="7"/>
      <c r="DM420" s="7"/>
      <c r="DN420" s="7"/>
      <c r="DP420" s="7"/>
      <c r="DR420" s="7"/>
      <c r="DT420" s="7"/>
      <c r="DV420" s="7"/>
      <c r="DX420" s="7"/>
      <c r="DY420" s="7"/>
      <c r="EA420" s="7"/>
      <c r="EC420" s="7"/>
      <c r="EE420" s="7"/>
      <c r="EG420" s="7"/>
      <c r="EI420" s="7"/>
      <c r="EK420" s="7"/>
      <c r="EM420" s="7"/>
      <c r="EO420" s="7"/>
      <c r="EQ420" s="7"/>
      <c r="ES420" s="7"/>
      <c r="EU420" s="7"/>
      <c r="EY420" s="7"/>
      <c r="FA420" s="7"/>
      <c r="FB420" s="7"/>
      <c r="FD420" s="7"/>
      <c r="FE420" s="7"/>
      <c r="FG420" s="7"/>
      <c r="FI420" s="7"/>
      <c r="FJ420" s="7"/>
      <c r="FL420" s="7"/>
      <c r="FN420" s="7"/>
      <c r="FP420" s="7"/>
      <c r="FR420" s="7"/>
      <c r="FT420" s="7"/>
      <c r="FV420" s="7"/>
      <c r="FX420" s="7"/>
      <c r="FZ420" s="7"/>
      <c r="GB420" s="7"/>
    </row>
    <row r="421" spans="5:184" s="166" customFormat="1" x14ac:dyDescent="0.2">
      <c r="E421" s="7"/>
      <c r="G421" s="7"/>
      <c r="I421" s="7"/>
      <c r="K421" s="7"/>
      <c r="M421" s="7"/>
      <c r="N421" s="7"/>
      <c r="P421" s="7"/>
      <c r="R421" s="7"/>
      <c r="T421" s="7"/>
      <c r="V421" s="7"/>
      <c r="X421" s="7"/>
      <c r="Z421" s="7"/>
      <c r="AB421" s="7"/>
      <c r="AD421" s="7"/>
      <c r="AF421" s="7"/>
      <c r="AH421" s="7"/>
      <c r="AJ421" s="7"/>
      <c r="AL421" s="7"/>
      <c r="AN421" s="7"/>
      <c r="AO421" s="7"/>
      <c r="AQ421" s="7"/>
      <c r="AR421" s="7"/>
      <c r="AS421" s="7"/>
      <c r="AT421" s="7"/>
      <c r="AU421" s="7"/>
      <c r="AV421" s="7"/>
      <c r="AW421" s="7"/>
      <c r="AX421" s="7"/>
      <c r="AZ421" s="7"/>
      <c r="BB421" s="7"/>
      <c r="BC421" s="7"/>
      <c r="BD421" s="7"/>
      <c r="BF421" s="7"/>
      <c r="BH421" s="7"/>
      <c r="BJ421" s="7"/>
      <c r="BL421" s="7"/>
      <c r="BN421" s="7"/>
      <c r="BP421" s="7"/>
      <c r="BR421" s="7"/>
      <c r="BT421" s="7"/>
      <c r="BV421" s="7"/>
      <c r="BX421" s="7"/>
      <c r="BZ421" s="7"/>
      <c r="CB421" s="7"/>
      <c r="CD421" s="7"/>
      <c r="CF421" s="7"/>
      <c r="CH421" s="7"/>
      <c r="CJ421" s="7"/>
      <c r="CL421" s="7"/>
      <c r="CM421" s="7"/>
      <c r="CO421" s="7"/>
      <c r="CQ421" s="7"/>
      <c r="CS421" s="7"/>
      <c r="CU421" s="7"/>
      <c r="CW421" s="7"/>
      <c r="CY421" s="7"/>
      <c r="DA421" s="7"/>
      <c r="DC421" s="7"/>
      <c r="DE421" s="7"/>
      <c r="DG421" s="7"/>
      <c r="DI421" s="7"/>
      <c r="DK421" s="7"/>
      <c r="DL421" s="7"/>
      <c r="DM421" s="7"/>
      <c r="DN421" s="7"/>
      <c r="DP421" s="7"/>
      <c r="DR421" s="7"/>
      <c r="DT421" s="7"/>
      <c r="DV421" s="7"/>
      <c r="DX421" s="7"/>
      <c r="DY421" s="7"/>
      <c r="EA421" s="7"/>
      <c r="EC421" s="7"/>
      <c r="EE421" s="7"/>
      <c r="EG421" s="7"/>
      <c r="EI421" s="7"/>
      <c r="EK421" s="7"/>
      <c r="EM421" s="7"/>
      <c r="EO421" s="7"/>
      <c r="EQ421" s="7"/>
      <c r="ES421" s="7"/>
      <c r="EU421" s="7"/>
      <c r="EY421" s="7"/>
      <c r="FA421" s="7"/>
      <c r="FB421" s="7"/>
      <c r="FD421" s="7"/>
      <c r="FE421" s="7"/>
      <c r="FG421" s="7"/>
      <c r="FI421" s="7"/>
      <c r="FJ421" s="7"/>
      <c r="FL421" s="7"/>
      <c r="FN421" s="7"/>
      <c r="FP421" s="7"/>
      <c r="FR421" s="7"/>
      <c r="FT421" s="7"/>
      <c r="FV421" s="7"/>
      <c r="FX421" s="7"/>
      <c r="FZ421" s="7"/>
      <c r="GB421" s="7"/>
    </row>
    <row r="422" spans="5:184" s="166" customFormat="1" x14ac:dyDescent="0.2">
      <c r="E422" s="7"/>
      <c r="G422" s="7"/>
      <c r="I422" s="7"/>
      <c r="K422" s="7"/>
      <c r="M422" s="7"/>
      <c r="N422" s="7"/>
      <c r="P422" s="7"/>
      <c r="R422" s="7"/>
      <c r="T422" s="7"/>
      <c r="V422" s="7"/>
      <c r="X422" s="7"/>
      <c r="Z422" s="7"/>
      <c r="AB422" s="7"/>
      <c r="AD422" s="7"/>
      <c r="AF422" s="7"/>
      <c r="AH422" s="7"/>
      <c r="AJ422" s="7"/>
      <c r="AL422" s="7"/>
      <c r="AN422" s="7"/>
      <c r="AO422" s="7"/>
      <c r="AQ422" s="7"/>
      <c r="AR422" s="7"/>
      <c r="AS422" s="7"/>
      <c r="AT422" s="7"/>
      <c r="AU422" s="7"/>
      <c r="AV422" s="7"/>
      <c r="AW422" s="7"/>
      <c r="AX422" s="7"/>
      <c r="AZ422" s="7"/>
      <c r="BB422" s="7"/>
      <c r="BC422" s="7"/>
      <c r="BD422" s="7"/>
      <c r="BF422" s="7"/>
      <c r="BH422" s="7"/>
      <c r="BJ422" s="7"/>
      <c r="BL422" s="7"/>
      <c r="BN422" s="7"/>
      <c r="BP422" s="7"/>
      <c r="BR422" s="7"/>
      <c r="BT422" s="7"/>
      <c r="BV422" s="7"/>
      <c r="BX422" s="7"/>
      <c r="BZ422" s="7"/>
      <c r="CB422" s="7"/>
      <c r="CD422" s="7"/>
      <c r="CF422" s="7"/>
      <c r="CH422" s="7"/>
      <c r="CJ422" s="7"/>
      <c r="CL422" s="7"/>
      <c r="CM422" s="7"/>
      <c r="CO422" s="7"/>
      <c r="CQ422" s="7"/>
      <c r="CS422" s="7"/>
      <c r="CU422" s="7"/>
      <c r="CW422" s="7"/>
      <c r="CY422" s="7"/>
      <c r="DA422" s="7"/>
      <c r="DC422" s="7"/>
      <c r="DE422" s="7"/>
      <c r="DG422" s="7"/>
      <c r="DI422" s="7"/>
      <c r="DK422" s="7"/>
      <c r="DL422" s="7"/>
      <c r="DM422" s="7"/>
      <c r="DN422" s="7"/>
      <c r="DP422" s="7"/>
      <c r="DR422" s="7"/>
      <c r="DT422" s="7"/>
      <c r="DV422" s="7"/>
      <c r="DX422" s="7"/>
      <c r="DY422" s="7"/>
      <c r="EA422" s="7"/>
      <c r="EC422" s="7"/>
      <c r="EE422" s="7"/>
      <c r="EG422" s="7"/>
      <c r="EI422" s="7"/>
      <c r="EK422" s="7"/>
      <c r="EM422" s="7"/>
      <c r="EO422" s="7"/>
      <c r="EQ422" s="7"/>
      <c r="ES422" s="7"/>
      <c r="EU422" s="7"/>
      <c r="EY422" s="7"/>
      <c r="FA422" s="7"/>
      <c r="FB422" s="7"/>
      <c r="FD422" s="7"/>
      <c r="FE422" s="7"/>
      <c r="FG422" s="7"/>
      <c r="FI422" s="7"/>
      <c r="FJ422" s="7"/>
      <c r="FL422" s="7"/>
      <c r="FN422" s="7"/>
      <c r="FP422" s="7"/>
      <c r="FR422" s="7"/>
      <c r="FT422" s="7"/>
      <c r="FV422" s="7"/>
      <c r="FX422" s="7"/>
      <c r="FZ422" s="7"/>
      <c r="GB422" s="7"/>
    </row>
    <row r="423" spans="5:184" s="166" customFormat="1" x14ac:dyDescent="0.2">
      <c r="E423" s="7"/>
      <c r="G423" s="7"/>
      <c r="I423" s="7"/>
      <c r="K423" s="7"/>
      <c r="M423" s="7"/>
      <c r="N423" s="7"/>
      <c r="P423" s="7"/>
      <c r="R423" s="7"/>
      <c r="T423" s="7"/>
      <c r="V423" s="7"/>
      <c r="X423" s="7"/>
      <c r="Z423" s="7"/>
      <c r="AB423" s="7"/>
      <c r="AD423" s="7"/>
      <c r="AF423" s="7"/>
      <c r="AH423" s="7"/>
      <c r="AJ423" s="7"/>
      <c r="AL423" s="7"/>
      <c r="AN423" s="7"/>
      <c r="AO423" s="7"/>
      <c r="AQ423" s="7"/>
      <c r="AR423" s="7"/>
      <c r="AS423" s="7"/>
      <c r="AT423" s="7"/>
      <c r="AU423" s="7"/>
      <c r="AV423" s="7"/>
      <c r="AW423" s="7"/>
      <c r="AX423" s="7"/>
      <c r="AZ423" s="7"/>
      <c r="BB423" s="7"/>
      <c r="BC423" s="7"/>
      <c r="BD423" s="7"/>
      <c r="BF423" s="7"/>
      <c r="BH423" s="7"/>
      <c r="BJ423" s="7"/>
      <c r="BL423" s="7"/>
      <c r="BN423" s="7"/>
      <c r="BP423" s="7"/>
      <c r="BR423" s="7"/>
      <c r="BT423" s="7"/>
      <c r="BV423" s="7"/>
      <c r="BX423" s="7"/>
      <c r="BZ423" s="7"/>
      <c r="CB423" s="7"/>
      <c r="CD423" s="7"/>
      <c r="CF423" s="7"/>
      <c r="CH423" s="7"/>
      <c r="CJ423" s="7"/>
      <c r="CL423" s="7"/>
      <c r="CM423" s="7"/>
      <c r="CO423" s="7"/>
      <c r="CQ423" s="7"/>
      <c r="CS423" s="7"/>
      <c r="CU423" s="7"/>
      <c r="CW423" s="7"/>
      <c r="CY423" s="7"/>
      <c r="DA423" s="7"/>
      <c r="DC423" s="7"/>
      <c r="DE423" s="7"/>
      <c r="DG423" s="7"/>
      <c r="DI423" s="7"/>
      <c r="DK423" s="7"/>
      <c r="DL423" s="7"/>
      <c r="DM423" s="7"/>
      <c r="DN423" s="7"/>
      <c r="DP423" s="7"/>
      <c r="DR423" s="7"/>
      <c r="DT423" s="7"/>
      <c r="DV423" s="7"/>
      <c r="DX423" s="7"/>
      <c r="DY423" s="7"/>
      <c r="EA423" s="7"/>
      <c r="EC423" s="7"/>
      <c r="EE423" s="7"/>
      <c r="EG423" s="7"/>
      <c r="EI423" s="7"/>
      <c r="EK423" s="7"/>
      <c r="EM423" s="7"/>
      <c r="EO423" s="7"/>
      <c r="EQ423" s="7"/>
      <c r="ES423" s="7"/>
      <c r="EU423" s="7"/>
      <c r="EY423" s="7"/>
      <c r="FA423" s="7"/>
      <c r="FB423" s="7"/>
      <c r="FD423" s="7"/>
      <c r="FE423" s="7"/>
      <c r="FG423" s="7"/>
      <c r="FI423" s="7"/>
      <c r="FJ423" s="7"/>
      <c r="FL423" s="7"/>
      <c r="FN423" s="7"/>
      <c r="FP423" s="7"/>
      <c r="FR423" s="7"/>
      <c r="FT423" s="7"/>
      <c r="FV423" s="7"/>
      <c r="FX423" s="7"/>
      <c r="FZ423" s="7"/>
      <c r="GB423" s="7"/>
    </row>
    <row r="424" spans="5:184" s="166" customFormat="1" x14ac:dyDescent="0.2">
      <c r="E424" s="7"/>
      <c r="G424" s="7"/>
      <c r="I424" s="7"/>
      <c r="K424" s="7"/>
      <c r="M424" s="7"/>
      <c r="N424" s="7"/>
      <c r="P424" s="7"/>
      <c r="R424" s="7"/>
      <c r="T424" s="7"/>
      <c r="V424" s="7"/>
      <c r="X424" s="7"/>
      <c r="Z424" s="7"/>
      <c r="AB424" s="7"/>
      <c r="AD424" s="7"/>
      <c r="AF424" s="7"/>
      <c r="AH424" s="7"/>
      <c r="AJ424" s="7"/>
      <c r="AL424" s="7"/>
      <c r="AN424" s="7"/>
      <c r="AO424" s="7"/>
      <c r="AQ424" s="7"/>
      <c r="AR424" s="7"/>
      <c r="AS424" s="7"/>
      <c r="AT424" s="7"/>
      <c r="AU424" s="7"/>
      <c r="AV424" s="7"/>
      <c r="AW424" s="7"/>
      <c r="AX424" s="7"/>
      <c r="AZ424" s="7"/>
      <c r="BB424" s="7"/>
      <c r="BC424" s="7"/>
      <c r="BD424" s="7"/>
      <c r="BF424" s="7"/>
      <c r="BH424" s="7"/>
      <c r="BJ424" s="7"/>
      <c r="BL424" s="7"/>
      <c r="BN424" s="7"/>
      <c r="BP424" s="7"/>
      <c r="BR424" s="7"/>
      <c r="BT424" s="7"/>
      <c r="BV424" s="7"/>
      <c r="BX424" s="7"/>
      <c r="BZ424" s="7"/>
      <c r="CB424" s="7"/>
      <c r="CD424" s="7"/>
      <c r="CF424" s="7"/>
      <c r="CH424" s="7"/>
      <c r="CJ424" s="7"/>
      <c r="CL424" s="7"/>
      <c r="CM424" s="7"/>
      <c r="CO424" s="7"/>
      <c r="CQ424" s="7"/>
      <c r="CS424" s="7"/>
      <c r="CU424" s="7"/>
      <c r="CW424" s="7"/>
      <c r="CY424" s="7"/>
      <c r="DA424" s="7"/>
      <c r="DC424" s="7"/>
      <c r="DE424" s="7"/>
      <c r="DG424" s="7"/>
      <c r="DI424" s="7"/>
      <c r="DK424" s="7"/>
      <c r="DL424" s="7"/>
      <c r="DM424" s="7"/>
      <c r="DN424" s="7"/>
      <c r="DP424" s="7"/>
      <c r="DR424" s="7"/>
      <c r="DT424" s="7"/>
      <c r="DV424" s="7"/>
      <c r="DX424" s="7"/>
      <c r="DY424" s="7"/>
      <c r="EA424" s="7"/>
      <c r="EC424" s="7"/>
      <c r="EE424" s="7"/>
      <c r="EG424" s="7"/>
      <c r="EI424" s="7"/>
      <c r="EK424" s="7"/>
      <c r="EM424" s="7"/>
      <c r="EO424" s="7"/>
      <c r="EQ424" s="7"/>
      <c r="ES424" s="7"/>
      <c r="EU424" s="7"/>
      <c r="EY424" s="7"/>
      <c r="FA424" s="7"/>
      <c r="FB424" s="7"/>
      <c r="FD424" s="7"/>
      <c r="FE424" s="7"/>
      <c r="FG424" s="7"/>
      <c r="FI424" s="7"/>
      <c r="FJ424" s="7"/>
      <c r="FL424" s="7"/>
      <c r="FN424" s="7"/>
      <c r="FP424" s="7"/>
      <c r="FR424" s="7"/>
      <c r="FT424" s="7"/>
      <c r="FV424" s="7"/>
      <c r="FX424" s="7"/>
      <c r="FZ424" s="7"/>
      <c r="GB424" s="7"/>
    </row>
    <row r="425" spans="5:184" s="166" customFormat="1" x14ac:dyDescent="0.2">
      <c r="E425" s="7"/>
      <c r="G425" s="7"/>
      <c r="I425" s="7"/>
      <c r="K425" s="7"/>
      <c r="M425" s="7"/>
      <c r="N425" s="7"/>
      <c r="P425" s="7"/>
      <c r="R425" s="7"/>
      <c r="T425" s="7"/>
      <c r="V425" s="7"/>
      <c r="X425" s="7"/>
      <c r="Z425" s="7"/>
      <c r="AB425" s="7"/>
      <c r="AD425" s="7"/>
      <c r="AF425" s="7"/>
      <c r="AH425" s="7"/>
      <c r="AJ425" s="7"/>
      <c r="AL425" s="7"/>
      <c r="AN425" s="7"/>
      <c r="AO425" s="7"/>
      <c r="AQ425" s="7"/>
      <c r="AR425" s="7"/>
      <c r="AS425" s="7"/>
      <c r="AT425" s="7"/>
      <c r="AU425" s="7"/>
      <c r="AV425" s="7"/>
      <c r="AW425" s="7"/>
      <c r="AX425" s="7"/>
      <c r="AZ425" s="7"/>
      <c r="BB425" s="7"/>
      <c r="BC425" s="7"/>
      <c r="BD425" s="7"/>
      <c r="BF425" s="7"/>
      <c r="BH425" s="7"/>
      <c r="BJ425" s="7"/>
      <c r="BL425" s="7"/>
      <c r="BN425" s="7"/>
      <c r="BP425" s="7"/>
      <c r="BR425" s="7"/>
      <c r="BT425" s="7"/>
      <c r="BV425" s="7"/>
      <c r="BX425" s="7"/>
      <c r="BZ425" s="7"/>
      <c r="CB425" s="7"/>
      <c r="CD425" s="7"/>
      <c r="CF425" s="7"/>
      <c r="CH425" s="7"/>
      <c r="CJ425" s="7"/>
      <c r="CL425" s="7"/>
      <c r="CM425" s="7"/>
      <c r="CO425" s="7"/>
      <c r="CQ425" s="7"/>
      <c r="CS425" s="7"/>
      <c r="CU425" s="7"/>
      <c r="CW425" s="7"/>
      <c r="CY425" s="7"/>
      <c r="DA425" s="7"/>
      <c r="DC425" s="7"/>
      <c r="DE425" s="7"/>
      <c r="DG425" s="7"/>
      <c r="DI425" s="7"/>
      <c r="DK425" s="7"/>
      <c r="DL425" s="7"/>
      <c r="DM425" s="7"/>
      <c r="DN425" s="7"/>
      <c r="DP425" s="7"/>
      <c r="DR425" s="7"/>
      <c r="DT425" s="7"/>
      <c r="DV425" s="7"/>
      <c r="DX425" s="7"/>
      <c r="DY425" s="7"/>
      <c r="EA425" s="7"/>
      <c r="EC425" s="7"/>
      <c r="EE425" s="7"/>
      <c r="EG425" s="7"/>
      <c r="EI425" s="7"/>
      <c r="EK425" s="7"/>
      <c r="EM425" s="7"/>
      <c r="EO425" s="7"/>
      <c r="EQ425" s="7"/>
      <c r="ES425" s="7"/>
      <c r="EU425" s="7"/>
      <c r="EY425" s="7"/>
      <c r="FA425" s="7"/>
      <c r="FB425" s="7"/>
      <c r="FD425" s="7"/>
      <c r="FE425" s="7"/>
      <c r="FG425" s="7"/>
      <c r="FI425" s="7"/>
      <c r="FJ425" s="7"/>
      <c r="FL425" s="7"/>
      <c r="FN425" s="7"/>
      <c r="FP425" s="7"/>
      <c r="FR425" s="7"/>
      <c r="FT425" s="7"/>
      <c r="FV425" s="7"/>
      <c r="FX425" s="7"/>
      <c r="FZ425" s="7"/>
      <c r="GB425" s="7"/>
    </row>
    <row r="426" spans="5:184" s="166" customFormat="1" x14ac:dyDescent="0.2">
      <c r="E426" s="7"/>
      <c r="G426" s="7"/>
      <c r="I426" s="7"/>
      <c r="K426" s="7"/>
      <c r="M426" s="7"/>
      <c r="N426" s="7"/>
      <c r="P426" s="7"/>
      <c r="R426" s="7"/>
      <c r="T426" s="7"/>
      <c r="V426" s="7"/>
      <c r="X426" s="7"/>
      <c r="Z426" s="7"/>
      <c r="AB426" s="7"/>
      <c r="AD426" s="7"/>
      <c r="AF426" s="7"/>
      <c r="AH426" s="7"/>
      <c r="AJ426" s="7"/>
      <c r="AL426" s="7"/>
      <c r="AN426" s="7"/>
      <c r="AO426" s="7"/>
      <c r="AQ426" s="7"/>
      <c r="AR426" s="7"/>
      <c r="AS426" s="7"/>
      <c r="AT426" s="7"/>
      <c r="AU426" s="7"/>
      <c r="AV426" s="7"/>
      <c r="AW426" s="7"/>
      <c r="AX426" s="7"/>
      <c r="AZ426" s="7"/>
      <c r="BB426" s="7"/>
      <c r="BC426" s="7"/>
      <c r="BD426" s="7"/>
      <c r="BF426" s="7"/>
      <c r="BH426" s="7"/>
      <c r="BJ426" s="7"/>
      <c r="BL426" s="7"/>
      <c r="BN426" s="7"/>
      <c r="BP426" s="7"/>
      <c r="BR426" s="7"/>
      <c r="BT426" s="7"/>
      <c r="BV426" s="7"/>
      <c r="BX426" s="7"/>
      <c r="BZ426" s="7"/>
      <c r="CB426" s="7"/>
      <c r="CD426" s="7"/>
      <c r="CF426" s="7"/>
      <c r="CH426" s="7"/>
      <c r="CJ426" s="7"/>
      <c r="CL426" s="7"/>
      <c r="CM426" s="7"/>
      <c r="CO426" s="7"/>
      <c r="CQ426" s="7"/>
      <c r="CS426" s="7"/>
      <c r="CU426" s="7"/>
      <c r="CW426" s="7"/>
      <c r="CY426" s="7"/>
      <c r="DA426" s="7"/>
      <c r="DC426" s="7"/>
      <c r="DE426" s="7"/>
      <c r="DG426" s="7"/>
      <c r="DI426" s="7"/>
      <c r="DK426" s="7"/>
      <c r="DL426" s="7"/>
      <c r="DM426" s="7"/>
      <c r="DN426" s="7"/>
      <c r="DP426" s="7"/>
      <c r="DR426" s="7"/>
      <c r="DT426" s="7"/>
      <c r="DV426" s="7"/>
      <c r="DX426" s="7"/>
      <c r="DY426" s="7"/>
      <c r="EA426" s="7"/>
      <c r="EC426" s="7"/>
      <c r="EE426" s="7"/>
      <c r="EG426" s="7"/>
      <c r="EI426" s="7"/>
      <c r="EK426" s="7"/>
      <c r="EM426" s="7"/>
      <c r="EO426" s="7"/>
      <c r="EQ426" s="7"/>
      <c r="ES426" s="7"/>
      <c r="EU426" s="7"/>
      <c r="EY426" s="7"/>
      <c r="FA426" s="7"/>
      <c r="FB426" s="7"/>
      <c r="FD426" s="7"/>
      <c r="FE426" s="7"/>
      <c r="FG426" s="7"/>
      <c r="FI426" s="7"/>
      <c r="FJ426" s="7"/>
      <c r="FL426" s="7"/>
      <c r="FN426" s="7"/>
      <c r="FP426" s="7"/>
      <c r="FR426" s="7"/>
      <c r="FT426" s="7"/>
      <c r="FV426" s="7"/>
      <c r="FX426" s="7"/>
      <c r="FZ426" s="7"/>
      <c r="GB426" s="7"/>
    </row>
    <row r="427" spans="5:184" s="166" customFormat="1" x14ac:dyDescent="0.2">
      <c r="E427" s="7"/>
      <c r="G427" s="7"/>
      <c r="I427" s="7"/>
      <c r="K427" s="7"/>
      <c r="M427" s="7"/>
      <c r="N427" s="7"/>
      <c r="P427" s="7"/>
      <c r="R427" s="7"/>
      <c r="T427" s="7"/>
      <c r="V427" s="7"/>
      <c r="X427" s="7"/>
      <c r="Z427" s="7"/>
      <c r="AB427" s="7"/>
      <c r="AD427" s="7"/>
      <c r="AF427" s="7"/>
      <c r="AH427" s="7"/>
      <c r="AJ427" s="7"/>
      <c r="AL427" s="7"/>
      <c r="AN427" s="7"/>
      <c r="AO427" s="7"/>
      <c r="AQ427" s="7"/>
      <c r="AR427" s="7"/>
      <c r="AS427" s="7"/>
      <c r="AT427" s="7"/>
      <c r="AU427" s="7"/>
      <c r="AV427" s="7"/>
      <c r="AW427" s="7"/>
      <c r="AX427" s="7"/>
      <c r="AZ427" s="7"/>
      <c r="BB427" s="7"/>
      <c r="BC427" s="7"/>
      <c r="BD427" s="7"/>
      <c r="BF427" s="7"/>
      <c r="BH427" s="7"/>
      <c r="BJ427" s="7"/>
      <c r="BL427" s="7"/>
      <c r="BN427" s="7"/>
      <c r="BP427" s="7"/>
      <c r="BR427" s="7"/>
      <c r="BT427" s="7"/>
      <c r="BV427" s="7"/>
      <c r="BX427" s="7"/>
      <c r="BZ427" s="7"/>
      <c r="CB427" s="7"/>
      <c r="CD427" s="7"/>
      <c r="CF427" s="7"/>
      <c r="CH427" s="7"/>
      <c r="CJ427" s="7"/>
      <c r="CL427" s="7"/>
      <c r="CM427" s="7"/>
      <c r="CO427" s="7"/>
      <c r="CQ427" s="7"/>
      <c r="CS427" s="7"/>
      <c r="CU427" s="7"/>
      <c r="CW427" s="7"/>
      <c r="CY427" s="7"/>
      <c r="DA427" s="7"/>
      <c r="DC427" s="7"/>
      <c r="DE427" s="7"/>
      <c r="DG427" s="7"/>
      <c r="DI427" s="7"/>
      <c r="DK427" s="7"/>
      <c r="DL427" s="7"/>
      <c r="DM427" s="7"/>
      <c r="DN427" s="7"/>
      <c r="DP427" s="7"/>
      <c r="DR427" s="7"/>
      <c r="DT427" s="7"/>
      <c r="DV427" s="7"/>
      <c r="DX427" s="7"/>
      <c r="DY427" s="7"/>
      <c r="EA427" s="7"/>
      <c r="EC427" s="7"/>
      <c r="EE427" s="7"/>
      <c r="EG427" s="7"/>
      <c r="EI427" s="7"/>
      <c r="EK427" s="7"/>
      <c r="EM427" s="7"/>
      <c r="EO427" s="7"/>
      <c r="EQ427" s="7"/>
      <c r="ES427" s="7"/>
      <c r="EU427" s="7"/>
      <c r="EY427" s="7"/>
      <c r="FA427" s="7"/>
      <c r="FB427" s="7"/>
      <c r="FD427" s="7"/>
      <c r="FE427" s="7"/>
      <c r="FG427" s="7"/>
      <c r="FI427" s="7"/>
      <c r="FJ427" s="7"/>
      <c r="FL427" s="7"/>
      <c r="FN427" s="7"/>
      <c r="FP427" s="7"/>
      <c r="FR427" s="7"/>
      <c r="FT427" s="7"/>
      <c r="FV427" s="7"/>
      <c r="FX427" s="7"/>
      <c r="FZ427" s="7"/>
      <c r="GB427" s="7"/>
    </row>
    <row r="428" spans="5:184" s="166" customFormat="1" x14ac:dyDescent="0.2">
      <c r="E428" s="7"/>
      <c r="G428" s="7"/>
      <c r="I428" s="7"/>
      <c r="K428" s="7"/>
      <c r="M428" s="7"/>
      <c r="N428" s="7"/>
      <c r="P428" s="7"/>
      <c r="R428" s="7"/>
      <c r="T428" s="7"/>
      <c r="V428" s="7"/>
      <c r="X428" s="7"/>
      <c r="Z428" s="7"/>
      <c r="AB428" s="7"/>
      <c r="AD428" s="7"/>
      <c r="AF428" s="7"/>
      <c r="AH428" s="7"/>
      <c r="AJ428" s="7"/>
      <c r="AL428" s="7"/>
      <c r="AN428" s="7"/>
      <c r="AO428" s="7"/>
      <c r="AQ428" s="7"/>
      <c r="AR428" s="7"/>
      <c r="AS428" s="7"/>
      <c r="AT428" s="7"/>
      <c r="AU428" s="7"/>
      <c r="AV428" s="7"/>
      <c r="AW428" s="7"/>
      <c r="AX428" s="7"/>
      <c r="AZ428" s="7"/>
      <c r="BB428" s="7"/>
      <c r="BC428" s="7"/>
      <c r="BD428" s="7"/>
      <c r="BF428" s="7"/>
      <c r="BH428" s="7"/>
      <c r="BJ428" s="7"/>
      <c r="BL428" s="7"/>
      <c r="BN428" s="7"/>
      <c r="BP428" s="7"/>
      <c r="BR428" s="7"/>
      <c r="BT428" s="7"/>
      <c r="BV428" s="7"/>
      <c r="BX428" s="7"/>
      <c r="BZ428" s="7"/>
      <c r="CB428" s="7"/>
      <c r="CD428" s="7"/>
      <c r="CF428" s="7"/>
      <c r="CH428" s="7"/>
      <c r="CJ428" s="7"/>
      <c r="CL428" s="7"/>
      <c r="CM428" s="7"/>
      <c r="CO428" s="7"/>
      <c r="CQ428" s="7"/>
      <c r="CS428" s="7"/>
      <c r="CU428" s="7"/>
      <c r="CW428" s="7"/>
      <c r="CY428" s="7"/>
      <c r="DA428" s="7"/>
      <c r="DC428" s="7"/>
      <c r="DE428" s="7"/>
      <c r="DG428" s="7"/>
      <c r="DI428" s="7"/>
      <c r="DK428" s="7"/>
      <c r="DL428" s="7"/>
      <c r="DM428" s="7"/>
      <c r="DN428" s="7"/>
      <c r="DP428" s="7"/>
      <c r="DR428" s="7"/>
      <c r="DT428" s="7"/>
      <c r="DV428" s="7"/>
      <c r="DX428" s="7"/>
      <c r="DY428" s="7"/>
      <c r="EA428" s="7"/>
      <c r="EC428" s="7"/>
      <c r="EE428" s="7"/>
      <c r="EG428" s="7"/>
      <c r="EI428" s="7"/>
      <c r="EK428" s="7"/>
      <c r="EM428" s="7"/>
      <c r="EO428" s="7"/>
      <c r="EQ428" s="7"/>
      <c r="ES428" s="7"/>
      <c r="EU428" s="7"/>
      <c r="EY428" s="7"/>
      <c r="FA428" s="7"/>
      <c r="FB428" s="7"/>
      <c r="FD428" s="7"/>
      <c r="FE428" s="7"/>
      <c r="FG428" s="7"/>
      <c r="FI428" s="7"/>
      <c r="FJ428" s="7"/>
      <c r="FL428" s="7"/>
      <c r="FN428" s="7"/>
      <c r="FP428" s="7"/>
      <c r="FR428" s="7"/>
      <c r="FT428" s="7"/>
      <c r="FV428" s="7"/>
      <c r="FX428" s="7"/>
      <c r="FZ428" s="7"/>
      <c r="GB428" s="7"/>
    </row>
    <row r="429" spans="5:184" s="166" customFormat="1" x14ac:dyDescent="0.2">
      <c r="E429" s="7"/>
      <c r="G429" s="7"/>
      <c r="I429" s="7"/>
      <c r="K429" s="7"/>
      <c r="M429" s="7"/>
      <c r="N429" s="7"/>
      <c r="P429" s="7"/>
      <c r="R429" s="7"/>
      <c r="T429" s="7"/>
      <c r="V429" s="7"/>
      <c r="X429" s="7"/>
      <c r="Z429" s="7"/>
      <c r="AB429" s="7"/>
      <c r="AD429" s="7"/>
      <c r="AF429" s="7"/>
      <c r="AH429" s="7"/>
      <c r="AJ429" s="7"/>
      <c r="AL429" s="7"/>
      <c r="AN429" s="7"/>
      <c r="AO429" s="7"/>
      <c r="AQ429" s="7"/>
      <c r="AR429" s="7"/>
      <c r="AS429" s="7"/>
      <c r="AT429" s="7"/>
      <c r="AU429" s="7"/>
      <c r="AV429" s="7"/>
      <c r="AW429" s="7"/>
      <c r="AX429" s="7"/>
      <c r="AZ429" s="7"/>
      <c r="BB429" s="7"/>
      <c r="BC429" s="7"/>
      <c r="BD429" s="7"/>
      <c r="BF429" s="7"/>
      <c r="BH429" s="7"/>
      <c r="BJ429" s="7"/>
      <c r="BL429" s="7"/>
      <c r="BN429" s="7"/>
      <c r="BP429" s="7"/>
      <c r="BR429" s="7"/>
      <c r="BT429" s="7"/>
      <c r="BV429" s="7"/>
      <c r="BX429" s="7"/>
      <c r="BZ429" s="7"/>
      <c r="CB429" s="7"/>
      <c r="CD429" s="7"/>
      <c r="CF429" s="7"/>
      <c r="CH429" s="7"/>
      <c r="CJ429" s="7"/>
      <c r="CL429" s="7"/>
      <c r="CM429" s="7"/>
      <c r="CO429" s="7"/>
      <c r="CQ429" s="7"/>
      <c r="CS429" s="7"/>
      <c r="CU429" s="7"/>
      <c r="CW429" s="7"/>
      <c r="CY429" s="7"/>
      <c r="DA429" s="7"/>
      <c r="DC429" s="7"/>
      <c r="DE429" s="7"/>
      <c r="DG429" s="7"/>
      <c r="DI429" s="7"/>
      <c r="DK429" s="7"/>
      <c r="DL429" s="7"/>
      <c r="DM429" s="7"/>
      <c r="DN429" s="7"/>
      <c r="DP429" s="7"/>
      <c r="DR429" s="7"/>
      <c r="DT429" s="7"/>
      <c r="DV429" s="7"/>
      <c r="DX429" s="7"/>
      <c r="DY429" s="7"/>
      <c r="EA429" s="7"/>
      <c r="EC429" s="7"/>
      <c r="EE429" s="7"/>
      <c r="EG429" s="7"/>
      <c r="EI429" s="7"/>
      <c r="EK429" s="7"/>
      <c r="EM429" s="7"/>
      <c r="EO429" s="7"/>
      <c r="EQ429" s="7"/>
      <c r="ES429" s="7"/>
      <c r="EU429" s="7"/>
      <c r="EY429" s="7"/>
      <c r="FA429" s="7"/>
      <c r="FB429" s="7"/>
      <c r="FD429" s="7"/>
      <c r="FE429" s="7"/>
      <c r="FG429" s="7"/>
      <c r="FI429" s="7"/>
      <c r="FJ429" s="7"/>
      <c r="FL429" s="7"/>
      <c r="FN429" s="7"/>
      <c r="FP429" s="7"/>
      <c r="FR429" s="7"/>
      <c r="FT429" s="7"/>
      <c r="FV429" s="7"/>
      <c r="FX429" s="7"/>
      <c r="FZ429" s="7"/>
      <c r="GB429" s="7"/>
    </row>
    <row r="430" spans="5:184" s="166" customFormat="1" x14ac:dyDescent="0.2">
      <c r="E430" s="7"/>
      <c r="G430" s="7"/>
      <c r="I430" s="7"/>
      <c r="K430" s="7"/>
      <c r="M430" s="7"/>
      <c r="N430" s="7"/>
      <c r="P430" s="7"/>
      <c r="R430" s="7"/>
      <c r="T430" s="7"/>
      <c r="V430" s="7"/>
      <c r="X430" s="7"/>
      <c r="Z430" s="7"/>
      <c r="AB430" s="7"/>
      <c r="AD430" s="7"/>
      <c r="AF430" s="7"/>
      <c r="AH430" s="7"/>
      <c r="AJ430" s="7"/>
      <c r="AL430" s="7"/>
      <c r="AN430" s="7"/>
      <c r="AO430" s="7"/>
      <c r="AQ430" s="7"/>
      <c r="AR430" s="7"/>
      <c r="AS430" s="7"/>
      <c r="AT430" s="7"/>
      <c r="AU430" s="7"/>
      <c r="AV430" s="7"/>
      <c r="AW430" s="7"/>
      <c r="AX430" s="7"/>
      <c r="AZ430" s="7"/>
      <c r="BB430" s="7"/>
      <c r="BC430" s="7"/>
      <c r="BD430" s="7"/>
      <c r="BF430" s="7"/>
      <c r="BH430" s="7"/>
      <c r="BJ430" s="7"/>
      <c r="BL430" s="7"/>
      <c r="BN430" s="7"/>
      <c r="BP430" s="7"/>
      <c r="BR430" s="7"/>
      <c r="BT430" s="7"/>
      <c r="BV430" s="7"/>
      <c r="BX430" s="7"/>
      <c r="BZ430" s="7"/>
      <c r="CB430" s="7"/>
      <c r="CD430" s="7"/>
      <c r="CF430" s="7"/>
      <c r="CH430" s="7"/>
      <c r="CJ430" s="7"/>
      <c r="CL430" s="7"/>
      <c r="CM430" s="7"/>
      <c r="CO430" s="7"/>
      <c r="CQ430" s="7"/>
      <c r="CS430" s="7"/>
      <c r="CU430" s="7"/>
      <c r="CW430" s="7"/>
      <c r="CY430" s="7"/>
      <c r="DA430" s="7"/>
      <c r="DC430" s="7"/>
      <c r="DE430" s="7"/>
      <c r="DG430" s="7"/>
      <c r="DI430" s="7"/>
      <c r="DK430" s="7"/>
      <c r="DL430" s="7"/>
      <c r="DM430" s="7"/>
      <c r="DN430" s="7"/>
      <c r="DP430" s="7"/>
      <c r="DR430" s="7"/>
      <c r="DT430" s="7"/>
      <c r="DV430" s="7"/>
      <c r="DX430" s="7"/>
      <c r="DY430" s="7"/>
      <c r="EA430" s="7"/>
      <c r="EC430" s="7"/>
      <c r="EE430" s="7"/>
      <c r="EG430" s="7"/>
      <c r="EI430" s="7"/>
      <c r="EK430" s="7"/>
      <c r="EM430" s="7"/>
      <c r="EO430" s="7"/>
      <c r="EQ430" s="7"/>
      <c r="ES430" s="7"/>
      <c r="EU430" s="7"/>
      <c r="EY430" s="7"/>
      <c r="FA430" s="7"/>
      <c r="FB430" s="7"/>
      <c r="FD430" s="7"/>
      <c r="FE430" s="7"/>
      <c r="FG430" s="7"/>
      <c r="FI430" s="7"/>
      <c r="FJ430" s="7"/>
      <c r="FL430" s="7"/>
      <c r="FN430" s="7"/>
      <c r="FP430" s="7"/>
      <c r="FR430" s="7"/>
      <c r="FT430" s="7"/>
      <c r="FV430" s="7"/>
      <c r="FX430" s="7"/>
      <c r="FZ430" s="7"/>
      <c r="GB430" s="7"/>
    </row>
    <row r="431" spans="5:184" s="166" customFormat="1" x14ac:dyDescent="0.2">
      <c r="E431" s="7"/>
      <c r="G431" s="7"/>
      <c r="I431" s="7"/>
      <c r="K431" s="7"/>
      <c r="M431" s="7"/>
      <c r="N431" s="7"/>
      <c r="P431" s="7"/>
      <c r="R431" s="7"/>
      <c r="T431" s="7"/>
      <c r="V431" s="7"/>
      <c r="X431" s="7"/>
      <c r="Z431" s="7"/>
      <c r="AB431" s="7"/>
      <c r="AD431" s="7"/>
      <c r="AF431" s="7"/>
      <c r="AH431" s="7"/>
      <c r="AJ431" s="7"/>
      <c r="AL431" s="7"/>
      <c r="AN431" s="7"/>
      <c r="AO431" s="7"/>
      <c r="AQ431" s="7"/>
      <c r="AR431" s="7"/>
      <c r="AS431" s="7"/>
      <c r="AT431" s="7"/>
      <c r="AU431" s="7"/>
      <c r="AV431" s="7"/>
      <c r="AW431" s="7"/>
      <c r="AX431" s="7"/>
      <c r="AZ431" s="7"/>
      <c r="BB431" s="7"/>
      <c r="BC431" s="7"/>
      <c r="BD431" s="7"/>
      <c r="BF431" s="7"/>
      <c r="BH431" s="7"/>
      <c r="BJ431" s="7"/>
      <c r="BL431" s="7"/>
      <c r="BN431" s="7"/>
      <c r="BP431" s="7"/>
      <c r="BR431" s="7"/>
      <c r="BT431" s="7"/>
      <c r="BV431" s="7"/>
      <c r="BX431" s="7"/>
      <c r="BZ431" s="7"/>
      <c r="CB431" s="7"/>
      <c r="CD431" s="7"/>
      <c r="CF431" s="7"/>
      <c r="CH431" s="7"/>
      <c r="CJ431" s="7"/>
      <c r="CL431" s="7"/>
      <c r="CM431" s="7"/>
      <c r="CO431" s="7"/>
      <c r="CQ431" s="7"/>
      <c r="CS431" s="7"/>
      <c r="CU431" s="7"/>
      <c r="CW431" s="7"/>
      <c r="CY431" s="7"/>
      <c r="DA431" s="7"/>
      <c r="DC431" s="7"/>
      <c r="DE431" s="7"/>
      <c r="DG431" s="7"/>
      <c r="DI431" s="7"/>
      <c r="DK431" s="7"/>
      <c r="DL431" s="7"/>
      <c r="DM431" s="7"/>
      <c r="DN431" s="7"/>
      <c r="DP431" s="7"/>
      <c r="DR431" s="7"/>
      <c r="DT431" s="7"/>
      <c r="DV431" s="7"/>
      <c r="DX431" s="7"/>
      <c r="DY431" s="7"/>
      <c r="EA431" s="7"/>
      <c r="EC431" s="7"/>
      <c r="EE431" s="7"/>
      <c r="EG431" s="7"/>
      <c r="EI431" s="7"/>
      <c r="EK431" s="7"/>
      <c r="EM431" s="7"/>
      <c r="EO431" s="7"/>
      <c r="EQ431" s="7"/>
      <c r="ES431" s="7"/>
      <c r="EU431" s="7"/>
      <c r="EY431" s="7"/>
      <c r="FA431" s="7"/>
      <c r="FB431" s="7"/>
      <c r="FD431" s="7"/>
      <c r="FE431" s="7"/>
      <c r="FG431" s="7"/>
      <c r="FI431" s="7"/>
      <c r="FJ431" s="7"/>
      <c r="FL431" s="7"/>
      <c r="FN431" s="7"/>
      <c r="FP431" s="7"/>
      <c r="FR431" s="7"/>
      <c r="FT431" s="7"/>
      <c r="FV431" s="7"/>
      <c r="FX431" s="7"/>
      <c r="FZ431" s="7"/>
      <c r="GB431" s="7"/>
    </row>
    <row r="432" spans="5:184" s="166" customFormat="1" x14ac:dyDescent="0.2">
      <c r="E432" s="7"/>
      <c r="G432" s="7"/>
      <c r="I432" s="7"/>
      <c r="K432" s="7"/>
      <c r="M432" s="7"/>
      <c r="N432" s="7"/>
      <c r="P432" s="7"/>
      <c r="R432" s="7"/>
      <c r="T432" s="7"/>
      <c r="V432" s="7"/>
      <c r="X432" s="7"/>
      <c r="Z432" s="7"/>
      <c r="AB432" s="7"/>
      <c r="AD432" s="7"/>
      <c r="AF432" s="7"/>
      <c r="AH432" s="7"/>
      <c r="AJ432" s="7"/>
      <c r="AL432" s="7"/>
      <c r="AN432" s="7"/>
      <c r="AO432" s="7"/>
      <c r="AQ432" s="7"/>
      <c r="AR432" s="7"/>
      <c r="AS432" s="7"/>
      <c r="AT432" s="7"/>
      <c r="AU432" s="7"/>
      <c r="AV432" s="7"/>
      <c r="AW432" s="7"/>
      <c r="AX432" s="7"/>
      <c r="AZ432" s="7"/>
      <c r="BB432" s="7"/>
      <c r="BC432" s="7"/>
      <c r="BD432" s="7"/>
      <c r="BF432" s="7"/>
      <c r="BH432" s="7"/>
      <c r="BJ432" s="7"/>
      <c r="BL432" s="7"/>
      <c r="BN432" s="7"/>
      <c r="BP432" s="7"/>
      <c r="BR432" s="7"/>
      <c r="BT432" s="7"/>
      <c r="BV432" s="7"/>
      <c r="BX432" s="7"/>
      <c r="BZ432" s="7"/>
      <c r="CB432" s="7"/>
      <c r="CD432" s="7"/>
      <c r="CF432" s="7"/>
      <c r="CH432" s="7"/>
      <c r="CJ432" s="7"/>
      <c r="CL432" s="7"/>
      <c r="CM432" s="7"/>
      <c r="CO432" s="7"/>
      <c r="CQ432" s="7"/>
      <c r="CS432" s="7"/>
      <c r="CU432" s="7"/>
      <c r="CW432" s="7"/>
      <c r="CY432" s="7"/>
      <c r="DA432" s="7"/>
      <c r="DC432" s="7"/>
      <c r="DE432" s="7"/>
      <c r="DG432" s="7"/>
      <c r="DI432" s="7"/>
      <c r="DK432" s="7"/>
      <c r="DL432" s="7"/>
      <c r="DM432" s="7"/>
      <c r="DN432" s="7"/>
      <c r="DP432" s="7"/>
      <c r="DR432" s="7"/>
      <c r="DT432" s="7"/>
      <c r="DV432" s="7"/>
      <c r="DX432" s="7"/>
      <c r="DY432" s="7"/>
      <c r="EA432" s="7"/>
      <c r="EC432" s="7"/>
      <c r="EE432" s="7"/>
      <c r="EG432" s="7"/>
      <c r="EI432" s="7"/>
      <c r="EK432" s="7"/>
      <c r="EM432" s="7"/>
      <c r="EO432" s="7"/>
      <c r="EQ432" s="7"/>
      <c r="ES432" s="7"/>
      <c r="EU432" s="7"/>
      <c r="EY432" s="7"/>
      <c r="FA432" s="7"/>
      <c r="FB432" s="7"/>
      <c r="FD432" s="7"/>
      <c r="FE432" s="7"/>
      <c r="FG432" s="7"/>
      <c r="FI432" s="7"/>
      <c r="FJ432" s="7"/>
      <c r="FL432" s="7"/>
      <c r="FN432" s="7"/>
      <c r="FP432" s="7"/>
      <c r="FR432" s="7"/>
      <c r="FT432" s="7"/>
      <c r="FV432" s="7"/>
      <c r="FX432" s="7"/>
      <c r="FZ432" s="7"/>
      <c r="GB432" s="7"/>
    </row>
    <row r="433" spans="5:184" s="166" customFormat="1" x14ac:dyDescent="0.2">
      <c r="E433" s="7"/>
      <c r="G433" s="7"/>
      <c r="I433" s="7"/>
      <c r="K433" s="7"/>
      <c r="M433" s="7"/>
      <c r="N433" s="7"/>
      <c r="P433" s="7"/>
      <c r="R433" s="7"/>
      <c r="T433" s="7"/>
      <c r="V433" s="7"/>
      <c r="X433" s="7"/>
      <c r="Z433" s="7"/>
      <c r="AB433" s="7"/>
      <c r="AD433" s="7"/>
      <c r="AF433" s="7"/>
      <c r="AH433" s="7"/>
      <c r="AJ433" s="7"/>
      <c r="AL433" s="7"/>
      <c r="AN433" s="7"/>
      <c r="AO433" s="7"/>
      <c r="AQ433" s="7"/>
      <c r="AR433" s="7"/>
      <c r="AS433" s="7"/>
      <c r="AT433" s="7"/>
      <c r="AU433" s="7"/>
      <c r="AV433" s="7"/>
      <c r="AW433" s="7"/>
      <c r="AX433" s="7"/>
      <c r="AZ433" s="7"/>
      <c r="BB433" s="7"/>
      <c r="BC433" s="7"/>
      <c r="BD433" s="7"/>
      <c r="BF433" s="7"/>
      <c r="BH433" s="7"/>
      <c r="BJ433" s="7"/>
      <c r="BL433" s="7"/>
      <c r="BN433" s="7"/>
      <c r="BP433" s="7"/>
      <c r="BR433" s="7"/>
      <c r="BT433" s="7"/>
      <c r="BV433" s="7"/>
      <c r="BX433" s="7"/>
      <c r="BZ433" s="7"/>
      <c r="CB433" s="7"/>
      <c r="CD433" s="7"/>
      <c r="CF433" s="7"/>
      <c r="CH433" s="7"/>
      <c r="CJ433" s="7"/>
      <c r="CL433" s="7"/>
      <c r="CM433" s="7"/>
      <c r="CO433" s="7"/>
      <c r="CQ433" s="7"/>
      <c r="CS433" s="7"/>
      <c r="CU433" s="7"/>
      <c r="CW433" s="7"/>
      <c r="CY433" s="7"/>
      <c r="DA433" s="7"/>
      <c r="DC433" s="7"/>
      <c r="DE433" s="7"/>
      <c r="DG433" s="7"/>
      <c r="DI433" s="7"/>
      <c r="DK433" s="7"/>
      <c r="DL433" s="7"/>
      <c r="DM433" s="7"/>
      <c r="DN433" s="7"/>
      <c r="DP433" s="7"/>
      <c r="DR433" s="7"/>
      <c r="DT433" s="7"/>
      <c r="DV433" s="7"/>
      <c r="DX433" s="7"/>
      <c r="DY433" s="7"/>
      <c r="EA433" s="7"/>
      <c r="EC433" s="7"/>
      <c r="EE433" s="7"/>
      <c r="EG433" s="7"/>
      <c r="EI433" s="7"/>
      <c r="EK433" s="7"/>
      <c r="EM433" s="7"/>
      <c r="EO433" s="7"/>
      <c r="EQ433" s="7"/>
      <c r="ES433" s="7"/>
      <c r="EU433" s="7"/>
      <c r="EY433" s="7"/>
      <c r="FA433" s="7"/>
      <c r="FB433" s="7"/>
      <c r="FD433" s="7"/>
      <c r="FE433" s="7"/>
      <c r="FG433" s="7"/>
      <c r="FI433" s="7"/>
      <c r="FJ433" s="7"/>
      <c r="FL433" s="7"/>
      <c r="FN433" s="7"/>
      <c r="FP433" s="7"/>
      <c r="FR433" s="7"/>
      <c r="FT433" s="7"/>
      <c r="FV433" s="7"/>
      <c r="FX433" s="7"/>
      <c r="FZ433" s="7"/>
      <c r="GB433" s="7"/>
    </row>
    <row r="434" spans="5:184" s="166" customFormat="1" x14ac:dyDescent="0.2">
      <c r="E434" s="7"/>
      <c r="G434" s="7"/>
      <c r="I434" s="7"/>
      <c r="K434" s="7"/>
      <c r="M434" s="7"/>
      <c r="N434" s="7"/>
      <c r="P434" s="7"/>
      <c r="R434" s="7"/>
      <c r="T434" s="7"/>
      <c r="V434" s="7"/>
      <c r="X434" s="7"/>
      <c r="Z434" s="7"/>
      <c r="AB434" s="7"/>
      <c r="AD434" s="7"/>
      <c r="AF434" s="7"/>
      <c r="AH434" s="7"/>
      <c r="AJ434" s="7"/>
      <c r="AL434" s="7"/>
      <c r="AN434" s="7"/>
      <c r="AO434" s="7"/>
      <c r="AQ434" s="7"/>
      <c r="AR434" s="7"/>
      <c r="AS434" s="7"/>
      <c r="AT434" s="7"/>
      <c r="AU434" s="7"/>
      <c r="AV434" s="7"/>
      <c r="AW434" s="7"/>
      <c r="AX434" s="7"/>
      <c r="AZ434" s="7"/>
      <c r="BB434" s="7"/>
      <c r="BC434" s="7"/>
      <c r="BD434" s="7"/>
      <c r="BF434" s="7"/>
      <c r="BH434" s="7"/>
      <c r="BJ434" s="7"/>
      <c r="BL434" s="7"/>
      <c r="BN434" s="7"/>
      <c r="BP434" s="7"/>
      <c r="BR434" s="7"/>
      <c r="BT434" s="7"/>
      <c r="BV434" s="7"/>
      <c r="BX434" s="7"/>
      <c r="BZ434" s="7"/>
      <c r="CB434" s="7"/>
      <c r="CD434" s="7"/>
      <c r="CF434" s="7"/>
      <c r="CH434" s="7"/>
      <c r="CJ434" s="7"/>
      <c r="CL434" s="7"/>
      <c r="CM434" s="7"/>
      <c r="CO434" s="7"/>
      <c r="CQ434" s="7"/>
      <c r="CS434" s="7"/>
      <c r="CU434" s="7"/>
      <c r="CW434" s="7"/>
      <c r="CY434" s="7"/>
      <c r="DA434" s="7"/>
      <c r="DC434" s="7"/>
      <c r="DE434" s="7"/>
      <c r="DG434" s="7"/>
      <c r="DI434" s="7"/>
      <c r="DK434" s="7"/>
      <c r="DL434" s="7"/>
      <c r="DM434" s="7"/>
      <c r="DN434" s="7"/>
      <c r="DP434" s="7"/>
      <c r="DR434" s="7"/>
      <c r="DT434" s="7"/>
      <c r="DV434" s="7"/>
      <c r="DX434" s="7"/>
      <c r="DY434" s="7"/>
      <c r="EA434" s="7"/>
      <c r="EC434" s="7"/>
      <c r="EE434" s="7"/>
      <c r="EG434" s="7"/>
      <c r="EI434" s="7"/>
      <c r="EK434" s="7"/>
      <c r="EM434" s="7"/>
      <c r="EO434" s="7"/>
      <c r="EQ434" s="7"/>
      <c r="ES434" s="7"/>
      <c r="EU434" s="7"/>
      <c r="EY434" s="7"/>
      <c r="FA434" s="7"/>
      <c r="FB434" s="7"/>
      <c r="FD434" s="7"/>
      <c r="FE434" s="7"/>
      <c r="FG434" s="7"/>
      <c r="FI434" s="7"/>
      <c r="FJ434" s="7"/>
      <c r="FL434" s="7"/>
      <c r="FN434" s="7"/>
      <c r="FP434" s="7"/>
      <c r="FR434" s="7"/>
      <c r="FT434" s="7"/>
      <c r="FV434" s="7"/>
      <c r="FX434" s="7"/>
      <c r="FZ434" s="7"/>
      <c r="GB434" s="7"/>
    </row>
    <row r="435" spans="5:184" s="166" customFormat="1" x14ac:dyDescent="0.2">
      <c r="E435" s="7"/>
      <c r="G435" s="7"/>
      <c r="I435" s="7"/>
      <c r="K435" s="7"/>
      <c r="M435" s="7"/>
      <c r="N435" s="7"/>
      <c r="P435" s="7"/>
      <c r="R435" s="7"/>
      <c r="T435" s="7"/>
      <c r="V435" s="7"/>
      <c r="X435" s="7"/>
      <c r="Z435" s="7"/>
      <c r="AB435" s="7"/>
      <c r="AD435" s="7"/>
      <c r="AF435" s="7"/>
      <c r="AH435" s="7"/>
      <c r="AJ435" s="7"/>
      <c r="AL435" s="7"/>
      <c r="AN435" s="7"/>
      <c r="AO435" s="7"/>
      <c r="AQ435" s="7"/>
      <c r="AR435" s="7"/>
      <c r="AS435" s="7"/>
      <c r="AT435" s="7"/>
      <c r="AU435" s="7"/>
      <c r="AV435" s="7"/>
      <c r="AW435" s="7"/>
      <c r="AX435" s="7"/>
      <c r="AZ435" s="7"/>
      <c r="BB435" s="7"/>
      <c r="BC435" s="7"/>
      <c r="BD435" s="7"/>
      <c r="BF435" s="7"/>
      <c r="BH435" s="7"/>
      <c r="BJ435" s="7"/>
      <c r="BL435" s="7"/>
      <c r="BN435" s="7"/>
      <c r="BP435" s="7"/>
      <c r="BR435" s="7"/>
      <c r="BT435" s="7"/>
      <c r="BV435" s="7"/>
      <c r="BX435" s="7"/>
      <c r="BZ435" s="7"/>
      <c r="CB435" s="7"/>
      <c r="CD435" s="7"/>
      <c r="CF435" s="7"/>
      <c r="CH435" s="7"/>
      <c r="CJ435" s="7"/>
      <c r="CL435" s="7"/>
      <c r="CM435" s="7"/>
      <c r="CO435" s="7"/>
      <c r="CQ435" s="7"/>
      <c r="CS435" s="7"/>
      <c r="CU435" s="7"/>
      <c r="CW435" s="7"/>
      <c r="CY435" s="7"/>
      <c r="DA435" s="7"/>
      <c r="DC435" s="7"/>
      <c r="DE435" s="7"/>
      <c r="DG435" s="7"/>
      <c r="DI435" s="7"/>
      <c r="DK435" s="7"/>
      <c r="DL435" s="7"/>
      <c r="DM435" s="7"/>
      <c r="DN435" s="7"/>
      <c r="DP435" s="7"/>
      <c r="DR435" s="7"/>
      <c r="DT435" s="7"/>
      <c r="DV435" s="7"/>
      <c r="DX435" s="7"/>
      <c r="DY435" s="7"/>
      <c r="EA435" s="7"/>
      <c r="EC435" s="7"/>
      <c r="EE435" s="7"/>
      <c r="EG435" s="7"/>
      <c r="EI435" s="7"/>
      <c r="EK435" s="7"/>
      <c r="EM435" s="7"/>
      <c r="EO435" s="7"/>
      <c r="EQ435" s="7"/>
      <c r="ES435" s="7"/>
      <c r="EU435" s="7"/>
      <c r="EY435" s="7"/>
      <c r="FA435" s="7"/>
      <c r="FB435" s="7"/>
      <c r="FD435" s="7"/>
      <c r="FE435" s="7"/>
      <c r="FG435" s="7"/>
      <c r="FI435" s="7"/>
      <c r="FJ435" s="7"/>
      <c r="FL435" s="7"/>
      <c r="FN435" s="7"/>
      <c r="FP435" s="7"/>
      <c r="FR435" s="7"/>
      <c r="FT435" s="7"/>
      <c r="FV435" s="7"/>
      <c r="FX435" s="7"/>
      <c r="FZ435" s="7"/>
      <c r="GB435" s="7"/>
    </row>
    <row r="436" spans="5:184" s="166" customFormat="1" x14ac:dyDescent="0.2">
      <c r="E436" s="7"/>
      <c r="G436" s="7"/>
      <c r="I436" s="7"/>
      <c r="K436" s="7"/>
      <c r="M436" s="7"/>
      <c r="N436" s="7"/>
      <c r="P436" s="7"/>
      <c r="R436" s="7"/>
      <c r="T436" s="7"/>
      <c r="V436" s="7"/>
      <c r="X436" s="7"/>
      <c r="Z436" s="7"/>
      <c r="AB436" s="7"/>
      <c r="AD436" s="7"/>
      <c r="AF436" s="7"/>
      <c r="AH436" s="7"/>
      <c r="AJ436" s="7"/>
      <c r="AL436" s="7"/>
      <c r="AN436" s="7"/>
      <c r="AO436" s="7"/>
      <c r="AQ436" s="7"/>
      <c r="AR436" s="7"/>
      <c r="AS436" s="7"/>
      <c r="AT436" s="7"/>
      <c r="AU436" s="7"/>
      <c r="AV436" s="7"/>
      <c r="AW436" s="7"/>
      <c r="AX436" s="7"/>
      <c r="AZ436" s="7"/>
      <c r="BB436" s="7"/>
      <c r="BC436" s="7"/>
      <c r="BD436" s="7"/>
      <c r="BF436" s="7"/>
      <c r="BH436" s="7"/>
      <c r="BJ436" s="7"/>
      <c r="BL436" s="7"/>
      <c r="BN436" s="7"/>
      <c r="BP436" s="7"/>
      <c r="BR436" s="7"/>
      <c r="BT436" s="7"/>
      <c r="BV436" s="7"/>
      <c r="BX436" s="7"/>
      <c r="BZ436" s="7"/>
      <c r="CB436" s="7"/>
      <c r="CD436" s="7"/>
      <c r="CF436" s="7"/>
      <c r="CH436" s="7"/>
      <c r="CJ436" s="7"/>
      <c r="CL436" s="7"/>
      <c r="CM436" s="7"/>
      <c r="CO436" s="7"/>
      <c r="CQ436" s="7"/>
      <c r="CS436" s="7"/>
      <c r="CU436" s="7"/>
      <c r="CW436" s="7"/>
      <c r="CY436" s="7"/>
      <c r="DA436" s="7"/>
      <c r="DC436" s="7"/>
      <c r="DE436" s="7"/>
      <c r="DG436" s="7"/>
      <c r="DI436" s="7"/>
      <c r="DK436" s="7"/>
      <c r="DL436" s="7"/>
      <c r="DM436" s="7"/>
      <c r="DN436" s="7"/>
      <c r="DP436" s="7"/>
      <c r="DR436" s="7"/>
      <c r="DT436" s="7"/>
      <c r="DV436" s="7"/>
      <c r="DX436" s="7"/>
      <c r="DY436" s="7"/>
      <c r="EA436" s="7"/>
      <c r="EC436" s="7"/>
      <c r="EE436" s="7"/>
      <c r="EG436" s="7"/>
      <c r="EI436" s="7"/>
      <c r="EK436" s="7"/>
      <c r="EM436" s="7"/>
      <c r="EO436" s="7"/>
      <c r="EQ436" s="7"/>
      <c r="ES436" s="7"/>
      <c r="EU436" s="7"/>
      <c r="EY436" s="7"/>
      <c r="FA436" s="7"/>
      <c r="FB436" s="7"/>
      <c r="FD436" s="7"/>
      <c r="FE436" s="7"/>
      <c r="FG436" s="7"/>
      <c r="FI436" s="7"/>
      <c r="FJ436" s="7"/>
      <c r="FL436" s="7"/>
      <c r="FN436" s="7"/>
      <c r="FP436" s="7"/>
      <c r="FR436" s="7"/>
      <c r="FT436" s="7"/>
      <c r="FV436" s="7"/>
      <c r="FX436" s="7"/>
      <c r="FZ436" s="7"/>
      <c r="GB436" s="7"/>
    </row>
    <row r="437" spans="5:184" s="166" customFormat="1" x14ac:dyDescent="0.2">
      <c r="E437" s="7"/>
      <c r="G437" s="7"/>
      <c r="I437" s="7"/>
      <c r="K437" s="7"/>
      <c r="M437" s="7"/>
      <c r="N437" s="7"/>
      <c r="P437" s="7"/>
      <c r="R437" s="7"/>
      <c r="T437" s="7"/>
      <c r="V437" s="7"/>
      <c r="X437" s="7"/>
      <c r="Z437" s="7"/>
      <c r="AB437" s="7"/>
      <c r="AD437" s="7"/>
      <c r="AF437" s="7"/>
      <c r="AH437" s="7"/>
      <c r="AJ437" s="7"/>
      <c r="AL437" s="7"/>
      <c r="AN437" s="7"/>
      <c r="AO437" s="7"/>
      <c r="AQ437" s="7"/>
      <c r="AR437" s="7"/>
      <c r="AS437" s="7"/>
      <c r="AT437" s="7"/>
      <c r="AU437" s="7"/>
      <c r="AV437" s="7"/>
      <c r="AW437" s="7"/>
      <c r="AX437" s="7"/>
      <c r="AZ437" s="7"/>
      <c r="BB437" s="7"/>
      <c r="BC437" s="7"/>
      <c r="BD437" s="7"/>
      <c r="BF437" s="7"/>
      <c r="BH437" s="7"/>
      <c r="BJ437" s="7"/>
      <c r="BL437" s="7"/>
      <c r="BN437" s="7"/>
      <c r="BP437" s="7"/>
      <c r="BR437" s="7"/>
      <c r="BT437" s="7"/>
      <c r="BV437" s="7"/>
      <c r="BX437" s="7"/>
      <c r="BZ437" s="7"/>
      <c r="CB437" s="7"/>
      <c r="CD437" s="7"/>
      <c r="CF437" s="7"/>
      <c r="CH437" s="7"/>
      <c r="CJ437" s="7"/>
      <c r="CL437" s="7"/>
      <c r="CM437" s="7"/>
      <c r="CO437" s="7"/>
      <c r="CQ437" s="7"/>
      <c r="CS437" s="7"/>
      <c r="CU437" s="7"/>
      <c r="CW437" s="7"/>
      <c r="CY437" s="7"/>
      <c r="DA437" s="7"/>
      <c r="DC437" s="7"/>
      <c r="DE437" s="7"/>
      <c r="DG437" s="7"/>
      <c r="DI437" s="7"/>
      <c r="DK437" s="7"/>
      <c r="DL437" s="7"/>
      <c r="DM437" s="7"/>
      <c r="DN437" s="7"/>
      <c r="DP437" s="7"/>
      <c r="DR437" s="7"/>
      <c r="DT437" s="7"/>
      <c r="DV437" s="7"/>
      <c r="DX437" s="7"/>
      <c r="DY437" s="7"/>
      <c r="EA437" s="7"/>
      <c r="EC437" s="7"/>
      <c r="EE437" s="7"/>
      <c r="EG437" s="7"/>
      <c r="EI437" s="7"/>
      <c r="EK437" s="7"/>
      <c r="EM437" s="7"/>
      <c r="EO437" s="7"/>
      <c r="EQ437" s="7"/>
      <c r="ES437" s="7"/>
      <c r="EU437" s="7"/>
      <c r="EY437" s="7"/>
      <c r="FA437" s="7"/>
      <c r="FB437" s="7"/>
      <c r="FD437" s="7"/>
      <c r="FE437" s="7"/>
      <c r="FG437" s="7"/>
      <c r="FI437" s="7"/>
      <c r="FJ437" s="7"/>
      <c r="FL437" s="7"/>
      <c r="FN437" s="7"/>
      <c r="FP437" s="7"/>
      <c r="FR437" s="7"/>
      <c r="FT437" s="7"/>
      <c r="FV437" s="7"/>
      <c r="FX437" s="7"/>
      <c r="FZ437" s="7"/>
      <c r="GB437" s="7"/>
    </row>
    <row r="438" spans="5:184" s="166" customFormat="1" x14ac:dyDescent="0.2">
      <c r="E438" s="7"/>
      <c r="G438" s="7"/>
      <c r="I438" s="7"/>
      <c r="K438" s="7"/>
      <c r="M438" s="7"/>
      <c r="N438" s="7"/>
      <c r="P438" s="7"/>
      <c r="R438" s="7"/>
      <c r="T438" s="7"/>
      <c r="V438" s="7"/>
      <c r="X438" s="7"/>
      <c r="Z438" s="7"/>
      <c r="AB438" s="7"/>
      <c r="AD438" s="7"/>
      <c r="AF438" s="7"/>
      <c r="AH438" s="7"/>
      <c r="AJ438" s="7"/>
      <c r="AL438" s="7"/>
      <c r="AN438" s="7"/>
      <c r="AO438" s="7"/>
      <c r="AQ438" s="7"/>
      <c r="AR438" s="7"/>
      <c r="AS438" s="7"/>
      <c r="AT438" s="7"/>
      <c r="AU438" s="7"/>
      <c r="AV438" s="7"/>
      <c r="AW438" s="7"/>
      <c r="AX438" s="7"/>
      <c r="AZ438" s="7"/>
      <c r="BB438" s="7"/>
      <c r="BC438" s="7"/>
      <c r="BD438" s="7"/>
      <c r="BF438" s="7"/>
      <c r="BH438" s="7"/>
      <c r="BJ438" s="7"/>
      <c r="BL438" s="7"/>
      <c r="BN438" s="7"/>
      <c r="BP438" s="7"/>
      <c r="BR438" s="7"/>
      <c r="BT438" s="7"/>
      <c r="BV438" s="7"/>
      <c r="BX438" s="7"/>
      <c r="BZ438" s="7"/>
      <c r="CB438" s="7"/>
      <c r="CD438" s="7"/>
      <c r="CF438" s="7"/>
      <c r="CH438" s="7"/>
      <c r="CJ438" s="7"/>
      <c r="CL438" s="7"/>
      <c r="CM438" s="7"/>
      <c r="CO438" s="7"/>
      <c r="CQ438" s="7"/>
      <c r="CS438" s="7"/>
      <c r="CU438" s="7"/>
      <c r="CW438" s="7"/>
      <c r="CY438" s="7"/>
      <c r="DA438" s="7"/>
      <c r="DC438" s="7"/>
      <c r="DE438" s="7"/>
      <c r="DG438" s="7"/>
      <c r="DI438" s="7"/>
      <c r="DK438" s="7"/>
      <c r="DL438" s="7"/>
      <c r="DM438" s="7"/>
      <c r="DN438" s="7"/>
      <c r="DP438" s="7"/>
      <c r="DR438" s="7"/>
      <c r="DT438" s="7"/>
      <c r="DV438" s="7"/>
      <c r="DX438" s="7"/>
      <c r="DY438" s="7"/>
      <c r="EA438" s="7"/>
      <c r="EC438" s="7"/>
      <c r="EE438" s="7"/>
      <c r="EG438" s="7"/>
      <c r="EI438" s="7"/>
      <c r="EK438" s="7"/>
      <c r="EM438" s="7"/>
      <c r="EO438" s="7"/>
      <c r="EQ438" s="7"/>
      <c r="ES438" s="7"/>
      <c r="EU438" s="7"/>
      <c r="EY438" s="7"/>
      <c r="FA438" s="7"/>
      <c r="FB438" s="7"/>
      <c r="FD438" s="7"/>
      <c r="FE438" s="7"/>
      <c r="FG438" s="7"/>
      <c r="FI438" s="7"/>
      <c r="FJ438" s="7"/>
      <c r="FL438" s="7"/>
      <c r="FN438" s="7"/>
      <c r="FP438" s="7"/>
      <c r="FR438" s="7"/>
      <c r="FT438" s="7"/>
      <c r="FV438" s="7"/>
      <c r="FX438" s="7"/>
      <c r="FZ438" s="7"/>
      <c r="GB438" s="7"/>
    </row>
    <row r="439" spans="5:184" s="166" customFormat="1" x14ac:dyDescent="0.2">
      <c r="E439" s="7"/>
      <c r="G439" s="7"/>
      <c r="I439" s="7"/>
      <c r="K439" s="7"/>
      <c r="M439" s="7"/>
      <c r="N439" s="7"/>
      <c r="P439" s="7"/>
      <c r="R439" s="7"/>
      <c r="T439" s="7"/>
      <c r="V439" s="7"/>
      <c r="X439" s="7"/>
      <c r="Z439" s="7"/>
      <c r="AB439" s="7"/>
      <c r="AD439" s="7"/>
      <c r="AF439" s="7"/>
      <c r="AH439" s="7"/>
      <c r="AJ439" s="7"/>
      <c r="AL439" s="7"/>
      <c r="AN439" s="7"/>
      <c r="AO439" s="7"/>
      <c r="AQ439" s="7"/>
      <c r="AR439" s="7"/>
      <c r="AS439" s="7"/>
      <c r="AT439" s="7"/>
      <c r="AU439" s="7"/>
      <c r="AV439" s="7"/>
      <c r="AW439" s="7"/>
      <c r="AX439" s="7"/>
      <c r="AZ439" s="7"/>
      <c r="BB439" s="7"/>
      <c r="BC439" s="7"/>
      <c r="BD439" s="7"/>
      <c r="BF439" s="7"/>
      <c r="BH439" s="7"/>
      <c r="BJ439" s="7"/>
      <c r="BL439" s="7"/>
      <c r="BN439" s="7"/>
      <c r="BP439" s="7"/>
      <c r="BR439" s="7"/>
      <c r="BT439" s="7"/>
      <c r="BV439" s="7"/>
      <c r="BX439" s="7"/>
      <c r="BZ439" s="7"/>
      <c r="CB439" s="7"/>
      <c r="CD439" s="7"/>
      <c r="CF439" s="7"/>
      <c r="CH439" s="7"/>
      <c r="CJ439" s="7"/>
      <c r="CL439" s="7"/>
      <c r="CM439" s="7"/>
      <c r="CO439" s="7"/>
      <c r="CQ439" s="7"/>
      <c r="CS439" s="7"/>
      <c r="CU439" s="7"/>
      <c r="CW439" s="7"/>
      <c r="CY439" s="7"/>
      <c r="DA439" s="7"/>
      <c r="DC439" s="7"/>
      <c r="DE439" s="7"/>
      <c r="DG439" s="7"/>
      <c r="DI439" s="7"/>
      <c r="DK439" s="7"/>
      <c r="DL439" s="7"/>
      <c r="DM439" s="7"/>
      <c r="DN439" s="7"/>
      <c r="DP439" s="7"/>
      <c r="DR439" s="7"/>
      <c r="DT439" s="7"/>
      <c r="DV439" s="7"/>
      <c r="DX439" s="7"/>
      <c r="DY439" s="7"/>
      <c r="EA439" s="7"/>
      <c r="EC439" s="7"/>
      <c r="EE439" s="7"/>
      <c r="EG439" s="7"/>
      <c r="EI439" s="7"/>
      <c r="EK439" s="7"/>
      <c r="EM439" s="7"/>
      <c r="EO439" s="7"/>
      <c r="EQ439" s="7"/>
      <c r="ES439" s="7"/>
      <c r="EU439" s="7"/>
      <c r="EY439" s="7"/>
      <c r="FA439" s="7"/>
      <c r="FB439" s="7"/>
      <c r="FD439" s="7"/>
      <c r="FE439" s="7"/>
      <c r="FG439" s="7"/>
      <c r="FI439" s="7"/>
      <c r="FJ439" s="7"/>
      <c r="FL439" s="7"/>
      <c r="FN439" s="7"/>
      <c r="FP439" s="7"/>
      <c r="FR439" s="7"/>
      <c r="FT439" s="7"/>
      <c r="FV439" s="7"/>
      <c r="FX439" s="7"/>
      <c r="FZ439" s="7"/>
      <c r="GB439" s="7"/>
    </row>
    <row r="440" spans="5:184" s="166" customFormat="1" x14ac:dyDescent="0.2">
      <c r="E440" s="7"/>
      <c r="G440" s="7"/>
      <c r="I440" s="7"/>
      <c r="K440" s="7"/>
      <c r="M440" s="7"/>
      <c r="N440" s="7"/>
      <c r="P440" s="7"/>
      <c r="R440" s="7"/>
      <c r="T440" s="7"/>
      <c r="V440" s="7"/>
      <c r="X440" s="7"/>
      <c r="Z440" s="7"/>
      <c r="AB440" s="7"/>
      <c r="AD440" s="7"/>
      <c r="AF440" s="7"/>
      <c r="AH440" s="7"/>
      <c r="AJ440" s="7"/>
      <c r="AL440" s="7"/>
      <c r="AN440" s="7"/>
      <c r="AO440" s="7"/>
      <c r="AQ440" s="7"/>
      <c r="AR440" s="7"/>
      <c r="AS440" s="7"/>
      <c r="AT440" s="7"/>
      <c r="AU440" s="7"/>
      <c r="AV440" s="7"/>
      <c r="AW440" s="7"/>
      <c r="AX440" s="7"/>
      <c r="AZ440" s="7"/>
      <c r="BB440" s="7"/>
      <c r="BC440" s="7"/>
      <c r="BD440" s="7"/>
      <c r="BF440" s="7"/>
      <c r="BH440" s="7"/>
      <c r="BJ440" s="7"/>
      <c r="BL440" s="7"/>
      <c r="BN440" s="7"/>
      <c r="BP440" s="7"/>
      <c r="BR440" s="7"/>
      <c r="BT440" s="7"/>
      <c r="BV440" s="7"/>
      <c r="BX440" s="7"/>
      <c r="BZ440" s="7"/>
      <c r="CB440" s="7"/>
      <c r="CD440" s="7"/>
      <c r="CF440" s="7"/>
      <c r="CH440" s="7"/>
      <c r="CJ440" s="7"/>
      <c r="CL440" s="7"/>
      <c r="CM440" s="7"/>
      <c r="CO440" s="7"/>
      <c r="CQ440" s="7"/>
      <c r="CS440" s="7"/>
      <c r="CU440" s="7"/>
      <c r="CW440" s="7"/>
      <c r="CY440" s="7"/>
      <c r="DA440" s="7"/>
      <c r="DC440" s="7"/>
      <c r="DE440" s="7"/>
      <c r="DG440" s="7"/>
      <c r="DI440" s="7"/>
      <c r="DK440" s="7"/>
      <c r="DL440" s="7"/>
      <c r="DM440" s="7"/>
      <c r="DN440" s="7"/>
      <c r="DP440" s="7"/>
      <c r="DR440" s="7"/>
      <c r="DT440" s="7"/>
      <c r="DV440" s="7"/>
      <c r="DX440" s="7"/>
      <c r="DY440" s="7"/>
      <c r="EA440" s="7"/>
      <c r="EC440" s="7"/>
      <c r="EE440" s="7"/>
      <c r="EG440" s="7"/>
      <c r="EI440" s="7"/>
      <c r="EK440" s="7"/>
      <c r="EM440" s="7"/>
      <c r="EO440" s="7"/>
      <c r="EQ440" s="7"/>
      <c r="ES440" s="7"/>
      <c r="EU440" s="7"/>
      <c r="EY440" s="7"/>
      <c r="FA440" s="7"/>
      <c r="FB440" s="7"/>
      <c r="FD440" s="7"/>
      <c r="FE440" s="7"/>
      <c r="FG440" s="7"/>
      <c r="FI440" s="7"/>
      <c r="FJ440" s="7"/>
      <c r="FL440" s="7"/>
      <c r="FN440" s="7"/>
      <c r="FP440" s="7"/>
      <c r="FR440" s="7"/>
      <c r="FT440" s="7"/>
      <c r="FV440" s="7"/>
      <c r="FX440" s="7"/>
      <c r="FZ440" s="7"/>
      <c r="GB440" s="7"/>
    </row>
    <row r="441" spans="5:184" s="166" customFormat="1" x14ac:dyDescent="0.2">
      <c r="E441" s="7"/>
      <c r="G441" s="7"/>
      <c r="I441" s="7"/>
      <c r="K441" s="7"/>
      <c r="M441" s="7"/>
      <c r="N441" s="7"/>
      <c r="P441" s="7"/>
      <c r="R441" s="7"/>
      <c r="T441" s="7"/>
      <c r="V441" s="7"/>
      <c r="X441" s="7"/>
      <c r="Z441" s="7"/>
      <c r="AB441" s="7"/>
      <c r="AD441" s="7"/>
      <c r="AF441" s="7"/>
      <c r="AH441" s="7"/>
      <c r="AJ441" s="7"/>
      <c r="AL441" s="7"/>
      <c r="AN441" s="7"/>
      <c r="AO441" s="7"/>
      <c r="AQ441" s="7"/>
      <c r="AR441" s="7"/>
      <c r="AS441" s="7"/>
      <c r="AT441" s="7"/>
      <c r="AU441" s="7"/>
      <c r="AV441" s="7"/>
      <c r="AW441" s="7"/>
      <c r="AX441" s="7"/>
      <c r="AZ441" s="7"/>
      <c r="BB441" s="7"/>
      <c r="BC441" s="7"/>
      <c r="BD441" s="7"/>
      <c r="BF441" s="7"/>
      <c r="BH441" s="7"/>
      <c r="BJ441" s="7"/>
      <c r="BL441" s="7"/>
      <c r="BN441" s="7"/>
      <c r="BP441" s="7"/>
      <c r="BR441" s="7"/>
      <c r="BT441" s="7"/>
      <c r="BV441" s="7"/>
      <c r="BX441" s="7"/>
      <c r="BZ441" s="7"/>
      <c r="CB441" s="7"/>
      <c r="CD441" s="7"/>
      <c r="CF441" s="7"/>
      <c r="CH441" s="7"/>
      <c r="CJ441" s="7"/>
      <c r="CL441" s="7"/>
      <c r="CM441" s="7"/>
      <c r="CO441" s="7"/>
      <c r="CQ441" s="7"/>
      <c r="CS441" s="7"/>
      <c r="CU441" s="7"/>
      <c r="CW441" s="7"/>
      <c r="CY441" s="7"/>
      <c r="DA441" s="7"/>
      <c r="DC441" s="7"/>
      <c r="DE441" s="7"/>
      <c r="DG441" s="7"/>
      <c r="DI441" s="7"/>
      <c r="DK441" s="7"/>
      <c r="DL441" s="7"/>
      <c r="DM441" s="7"/>
      <c r="DN441" s="7"/>
      <c r="DP441" s="7"/>
      <c r="DR441" s="7"/>
      <c r="DT441" s="7"/>
      <c r="DV441" s="7"/>
      <c r="DX441" s="7"/>
      <c r="DY441" s="7"/>
      <c r="EA441" s="7"/>
      <c r="EC441" s="7"/>
      <c r="EE441" s="7"/>
      <c r="EG441" s="7"/>
      <c r="EI441" s="7"/>
      <c r="EK441" s="7"/>
      <c r="EM441" s="7"/>
      <c r="EO441" s="7"/>
      <c r="EQ441" s="7"/>
      <c r="ES441" s="7"/>
      <c r="EU441" s="7"/>
      <c r="EY441" s="7"/>
      <c r="FA441" s="7"/>
      <c r="FB441" s="7"/>
      <c r="FD441" s="7"/>
      <c r="FE441" s="7"/>
      <c r="FG441" s="7"/>
      <c r="FI441" s="7"/>
      <c r="FJ441" s="7"/>
      <c r="FL441" s="7"/>
      <c r="FN441" s="7"/>
      <c r="FP441" s="7"/>
      <c r="FR441" s="7"/>
      <c r="FT441" s="7"/>
      <c r="FV441" s="7"/>
      <c r="FX441" s="7"/>
      <c r="FZ441" s="7"/>
      <c r="GB441" s="7"/>
    </row>
    <row r="442" spans="5:184" s="166" customFormat="1" x14ac:dyDescent="0.2">
      <c r="E442" s="7"/>
      <c r="G442" s="7"/>
      <c r="I442" s="7"/>
      <c r="K442" s="7"/>
      <c r="M442" s="7"/>
      <c r="N442" s="7"/>
      <c r="P442" s="7"/>
      <c r="R442" s="7"/>
      <c r="T442" s="7"/>
      <c r="V442" s="7"/>
      <c r="X442" s="7"/>
      <c r="Z442" s="7"/>
      <c r="AB442" s="7"/>
      <c r="AD442" s="7"/>
      <c r="AF442" s="7"/>
      <c r="AH442" s="7"/>
      <c r="AJ442" s="7"/>
      <c r="AL442" s="7"/>
      <c r="AN442" s="7"/>
      <c r="AO442" s="7"/>
      <c r="AQ442" s="7"/>
      <c r="AR442" s="7"/>
      <c r="AS442" s="7"/>
      <c r="AT442" s="7"/>
      <c r="AU442" s="7"/>
      <c r="AV442" s="7"/>
      <c r="AW442" s="7"/>
      <c r="AX442" s="7"/>
      <c r="AZ442" s="7"/>
      <c r="BB442" s="7"/>
      <c r="BC442" s="7"/>
      <c r="BD442" s="7"/>
      <c r="BF442" s="7"/>
      <c r="BH442" s="7"/>
      <c r="BJ442" s="7"/>
      <c r="BL442" s="7"/>
      <c r="BN442" s="7"/>
      <c r="BP442" s="7"/>
      <c r="BR442" s="7"/>
      <c r="BT442" s="7"/>
      <c r="BV442" s="7"/>
      <c r="BX442" s="7"/>
      <c r="BZ442" s="7"/>
      <c r="CB442" s="7"/>
      <c r="CD442" s="7"/>
      <c r="CF442" s="7"/>
      <c r="CH442" s="7"/>
      <c r="CJ442" s="7"/>
      <c r="CL442" s="7"/>
      <c r="CM442" s="7"/>
      <c r="CO442" s="7"/>
      <c r="CQ442" s="7"/>
      <c r="CS442" s="7"/>
      <c r="CU442" s="7"/>
      <c r="CW442" s="7"/>
      <c r="CY442" s="7"/>
      <c r="DA442" s="7"/>
      <c r="DC442" s="7"/>
      <c r="DE442" s="7"/>
      <c r="DG442" s="7"/>
      <c r="DI442" s="7"/>
      <c r="DK442" s="7"/>
      <c r="DL442" s="7"/>
      <c r="DM442" s="7"/>
      <c r="DN442" s="7"/>
      <c r="DP442" s="7"/>
      <c r="DR442" s="7"/>
      <c r="DT442" s="7"/>
      <c r="DV442" s="7"/>
      <c r="DX442" s="7"/>
      <c r="DY442" s="7"/>
      <c r="EA442" s="7"/>
      <c r="EC442" s="7"/>
      <c r="EE442" s="7"/>
      <c r="EG442" s="7"/>
      <c r="EI442" s="7"/>
      <c r="EK442" s="7"/>
      <c r="EM442" s="7"/>
      <c r="EO442" s="7"/>
      <c r="EQ442" s="7"/>
      <c r="ES442" s="7"/>
      <c r="EU442" s="7"/>
      <c r="EY442" s="7"/>
      <c r="FA442" s="7"/>
      <c r="FB442" s="7"/>
      <c r="FD442" s="7"/>
      <c r="FE442" s="7"/>
      <c r="FG442" s="7"/>
      <c r="FI442" s="7"/>
      <c r="FJ442" s="7"/>
      <c r="FL442" s="7"/>
      <c r="FN442" s="7"/>
      <c r="FP442" s="7"/>
      <c r="FR442" s="7"/>
      <c r="FT442" s="7"/>
      <c r="FV442" s="7"/>
      <c r="FX442" s="7"/>
      <c r="FZ442" s="7"/>
      <c r="GB442" s="7"/>
    </row>
    <row r="443" spans="5:184" s="166" customFormat="1" x14ac:dyDescent="0.2">
      <c r="E443" s="7"/>
      <c r="G443" s="7"/>
      <c r="I443" s="7"/>
      <c r="K443" s="7"/>
      <c r="M443" s="7"/>
      <c r="N443" s="7"/>
      <c r="P443" s="7"/>
      <c r="R443" s="7"/>
      <c r="T443" s="7"/>
      <c r="V443" s="7"/>
      <c r="X443" s="7"/>
      <c r="Z443" s="7"/>
      <c r="AB443" s="7"/>
      <c r="AD443" s="7"/>
      <c r="AF443" s="7"/>
      <c r="AH443" s="7"/>
      <c r="AJ443" s="7"/>
      <c r="AL443" s="7"/>
      <c r="AN443" s="7"/>
      <c r="AO443" s="7"/>
      <c r="AQ443" s="7"/>
      <c r="AR443" s="7"/>
      <c r="AS443" s="7"/>
      <c r="AT443" s="7"/>
      <c r="AU443" s="7"/>
      <c r="AV443" s="7"/>
      <c r="AW443" s="7"/>
      <c r="AX443" s="7"/>
      <c r="AZ443" s="7"/>
      <c r="BB443" s="7"/>
      <c r="BC443" s="7"/>
      <c r="BD443" s="7"/>
      <c r="BF443" s="7"/>
      <c r="BH443" s="7"/>
      <c r="BJ443" s="7"/>
      <c r="BL443" s="7"/>
      <c r="BN443" s="7"/>
      <c r="BP443" s="7"/>
      <c r="BR443" s="7"/>
      <c r="BT443" s="7"/>
      <c r="BV443" s="7"/>
      <c r="BX443" s="7"/>
      <c r="BZ443" s="7"/>
      <c r="CB443" s="7"/>
      <c r="CD443" s="7"/>
      <c r="CF443" s="7"/>
      <c r="CH443" s="7"/>
      <c r="CJ443" s="7"/>
      <c r="CL443" s="7"/>
      <c r="CM443" s="7"/>
      <c r="CO443" s="7"/>
      <c r="CQ443" s="7"/>
      <c r="CS443" s="7"/>
      <c r="CU443" s="7"/>
      <c r="CW443" s="7"/>
      <c r="CY443" s="7"/>
      <c r="DA443" s="7"/>
      <c r="DC443" s="7"/>
      <c r="DE443" s="7"/>
      <c r="DG443" s="7"/>
      <c r="DI443" s="7"/>
      <c r="DK443" s="7"/>
      <c r="DL443" s="7"/>
      <c r="DM443" s="7"/>
      <c r="DN443" s="7"/>
      <c r="DP443" s="7"/>
      <c r="DR443" s="7"/>
      <c r="DT443" s="7"/>
      <c r="DV443" s="7"/>
      <c r="DX443" s="7"/>
      <c r="DY443" s="7"/>
      <c r="EA443" s="7"/>
      <c r="EC443" s="7"/>
      <c r="EE443" s="7"/>
      <c r="EG443" s="7"/>
      <c r="EI443" s="7"/>
      <c r="EK443" s="7"/>
      <c r="EM443" s="7"/>
      <c r="EO443" s="7"/>
      <c r="EQ443" s="7"/>
      <c r="ES443" s="7"/>
      <c r="EU443" s="7"/>
      <c r="EY443" s="7"/>
      <c r="FA443" s="7"/>
      <c r="FB443" s="7"/>
      <c r="FD443" s="7"/>
      <c r="FE443" s="7"/>
      <c r="FG443" s="7"/>
      <c r="FI443" s="7"/>
      <c r="FJ443" s="7"/>
      <c r="FL443" s="7"/>
      <c r="FN443" s="7"/>
      <c r="FP443" s="7"/>
      <c r="FR443" s="7"/>
      <c r="FT443" s="7"/>
      <c r="FV443" s="7"/>
      <c r="FX443" s="7"/>
      <c r="FZ443" s="7"/>
      <c r="GB443" s="7"/>
    </row>
    <row r="444" spans="5:184" s="166" customFormat="1" x14ac:dyDescent="0.2">
      <c r="E444" s="7"/>
      <c r="G444" s="7"/>
      <c r="I444" s="7"/>
      <c r="K444" s="7"/>
      <c r="M444" s="7"/>
      <c r="N444" s="7"/>
      <c r="P444" s="7"/>
      <c r="R444" s="7"/>
      <c r="T444" s="7"/>
      <c r="V444" s="7"/>
      <c r="X444" s="7"/>
      <c r="Z444" s="7"/>
      <c r="AB444" s="7"/>
      <c r="AD444" s="7"/>
      <c r="AF444" s="7"/>
      <c r="AH444" s="7"/>
      <c r="AJ444" s="7"/>
      <c r="AL444" s="7"/>
      <c r="AN444" s="7"/>
      <c r="AO444" s="7"/>
      <c r="AQ444" s="7"/>
      <c r="AR444" s="7"/>
      <c r="AS444" s="7"/>
      <c r="AT444" s="7"/>
      <c r="AU444" s="7"/>
      <c r="AV444" s="7"/>
      <c r="AW444" s="7"/>
      <c r="AX444" s="7"/>
      <c r="AZ444" s="7"/>
      <c r="BB444" s="7"/>
      <c r="BC444" s="7"/>
      <c r="BD444" s="7"/>
      <c r="BF444" s="7"/>
      <c r="BH444" s="7"/>
      <c r="BJ444" s="7"/>
      <c r="BL444" s="7"/>
      <c r="BN444" s="7"/>
      <c r="BP444" s="7"/>
      <c r="BR444" s="7"/>
      <c r="BT444" s="7"/>
      <c r="BV444" s="7"/>
      <c r="BX444" s="7"/>
      <c r="BZ444" s="7"/>
      <c r="CB444" s="7"/>
      <c r="CD444" s="7"/>
      <c r="CF444" s="7"/>
      <c r="CH444" s="7"/>
      <c r="CJ444" s="7"/>
      <c r="CL444" s="7"/>
      <c r="CM444" s="7"/>
      <c r="CO444" s="7"/>
      <c r="CQ444" s="7"/>
      <c r="CS444" s="7"/>
      <c r="CU444" s="7"/>
      <c r="CW444" s="7"/>
      <c r="CY444" s="7"/>
      <c r="DA444" s="7"/>
      <c r="DC444" s="7"/>
      <c r="DE444" s="7"/>
      <c r="DG444" s="7"/>
      <c r="DI444" s="7"/>
      <c r="DK444" s="7"/>
      <c r="DL444" s="7"/>
      <c r="DM444" s="7"/>
      <c r="DN444" s="7"/>
      <c r="DP444" s="7"/>
      <c r="DR444" s="7"/>
      <c r="DT444" s="7"/>
      <c r="DV444" s="7"/>
      <c r="DX444" s="7"/>
      <c r="DY444" s="7"/>
      <c r="EA444" s="7"/>
      <c r="EC444" s="7"/>
      <c r="EE444" s="7"/>
      <c r="EG444" s="7"/>
      <c r="EI444" s="7"/>
      <c r="EK444" s="7"/>
      <c r="EM444" s="7"/>
      <c r="EO444" s="7"/>
      <c r="EQ444" s="7"/>
      <c r="ES444" s="7"/>
      <c r="EU444" s="7"/>
      <c r="EY444" s="7"/>
      <c r="FA444" s="7"/>
      <c r="FB444" s="7"/>
      <c r="FD444" s="7"/>
      <c r="FE444" s="7"/>
      <c r="FG444" s="7"/>
      <c r="FI444" s="7"/>
      <c r="FJ444" s="7"/>
      <c r="FL444" s="7"/>
      <c r="FN444" s="7"/>
      <c r="FP444" s="7"/>
      <c r="FR444" s="7"/>
      <c r="FT444" s="7"/>
      <c r="FV444" s="7"/>
      <c r="FX444" s="7"/>
      <c r="FZ444" s="7"/>
      <c r="GB444" s="7"/>
    </row>
    <row r="445" spans="5:184" s="166" customFormat="1" x14ac:dyDescent="0.2">
      <c r="E445" s="7"/>
      <c r="G445" s="7"/>
      <c r="I445" s="7"/>
      <c r="K445" s="7"/>
      <c r="M445" s="7"/>
      <c r="N445" s="7"/>
      <c r="P445" s="7"/>
      <c r="R445" s="7"/>
      <c r="T445" s="7"/>
      <c r="V445" s="7"/>
      <c r="X445" s="7"/>
      <c r="Z445" s="7"/>
      <c r="AB445" s="7"/>
      <c r="AD445" s="7"/>
      <c r="AF445" s="7"/>
      <c r="AH445" s="7"/>
      <c r="AJ445" s="7"/>
      <c r="AL445" s="7"/>
      <c r="AN445" s="7"/>
      <c r="AO445" s="7"/>
      <c r="AQ445" s="7"/>
      <c r="AR445" s="7"/>
      <c r="AS445" s="7"/>
      <c r="AT445" s="7"/>
      <c r="AU445" s="7"/>
      <c r="AV445" s="7"/>
      <c r="AW445" s="7"/>
      <c r="AX445" s="7"/>
      <c r="AZ445" s="7"/>
      <c r="BB445" s="7"/>
      <c r="BC445" s="7"/>
      <c r="BD445" s="7"/>
      <c r="BF445" s="7"/>
      <c r="BH445" s="7"/>
      <c r="BJ445" s="7"/>
      <c r="BL445" s="7"/>
      <c r="BN445" s="7"/>
      <c r="BP445" s="7"/>
      <c r="BR445" s="7"/>
      <c r="BT445" s="7"/>
      <c r="BV445" s="7"/>
      <c r="BX445" s="7"/>
      <c r="BZ445" s="7"/>
      <c r="CB445" s="7"/>
      <c r="CD445" s="7"/>
      <c r="CF445" s="7"/>
      <c r="CH445" s="7"/>
      <c r="CJ445" s="7"/>
      <c r="CL445" s="7"/>
      <c r="CM445" s="7"/>
      <c r="CO445" s="7"/>
      <c r="CQ445" s="7"/>
      <c r="CS445" s="7"/>
      <c r="CU445" s="7"/>
      <c r="CW445" s="7"/>
      <c r="CY445" s="7"/>
      <c r="DA445" s="7"/>
      <c r="DC445" s="7"/>
      <c r="DE445" s="7"/>
      <c r="DG445" s="7"/>
      <c r="DI445" s="7"/>
      <c r="DK445" s="7"/>
      <c r="DL445" s="7"/>
      <c r="DM445" s="7"/>
      <c r="DN445" s="7"/>
      <c r="DP445" s="7"/>
      <c r="DR445" s="7"/>
      <c r="DT445" s="7"/>
      <c r="DV445" s="7"/>
      <c r="DX445" s="7"/>
      <c r="DY445" s="7"/>
      <c r="EA445" s="7"/>
      <c r="EC445" s="7"/>
      <c r="EE445" s="7"/>
      <c r="EG445" s="7"/>
      <c r="EI445" s="7"/>
      <c r="EK445" s="7"/>
      <c r="EM445" s="7"/>
      <c r="EO445" s="7"/>
      <c r="EQ445" s="7"/>
      <c r="ES445" s="7"/>
      <c r="EU445" s="7"/>
      <c r="EY445" s="7"/>
      <c r="FA445" s="7"/>
      <c r="FB445" s="7"/>
      <c r="FD445" s="7"/>
      <c r="FE445" s="7"/>
      <c r="FG445" s="7"/>
      <c r="FI445" s="7"/>
      <c r="FJ445" s="7"/>
      <c r="FL445" s="7"/>
      <c r="FN445" s="7"/>
      <c r="FP445" s="7"/>
      <c r="FR445" s="7"/>
      <c r="FT445" s="7"/>
      <c r="FV445" s="7"/>
      <c r="FX445" s="7"/>
      <c r="FZ445" s="7"/>
      <c r="GB445" s="7"/>
    </row>
    <row r="446" spans="5:184" s="166" customFormat="1" x14ac:dyDescent="0.2">
      <c r="E446" s="7"/>
      <c r="G446" s="7"/>
      <c r="I446" s="7"/>
      <c r="K446" s="7"/>
      <c r="M446" s="7"/>
      <c r="N446" s="7"/>
      <c r="P446" s="7"/>
      <c r="R446" s="7"/>
      <c r="T446" s="7"/>
      <c r="V446" s="7"/>
      <c r="X446" s="7"/>
      <c r="Z446" s="7"/>
      <c r="AB446" s="7"/>
      <c r="AD446" s="7"/>
      <c r="AF446" s="7"/>
      <c r="AH446" s="7"/>
      <c r="AJ446" s="7"/>
      <c r="AL446" s="7"/>
      <c r="AN446" s="7"/>
      <c r="AO446" s="7"/>
      <c r="AQ446" s="7"/>
      <c r="AR446" s="7"/>
      <c r="AS446" s="7"/>
      <c r="AT446" s="7"/>
      <c r="AU446" s="7"/>
      <c r="AV446" s="7"/>
      <c r="AW446" s="7"/>
      <c r="AX446" s="7"/>
      <c r="AZ446" s="7"/>
      <c r="BB446" s="7"/>
      <c r="BC446" s="7"/>
      <c r="BD446" s="7"/>
      <c r="BF446" s="7"/>
      <c r="BH446" s="7"/>
      <c r="BJ446" s="7"/>
      <c r="BL446" s="7"/>
      <c r="BN446" s="7"/>
      <c r="BP446" s="7"/>
      <c r="BR446" s="7"/>
      <c r="BT446" s="7"/>
      <c r="BV446" s="7"/>
      <c r="BX446" s="7"/>
      <c r="BZ446" s="7"/>
      <c r="CB446" s="7"/>
      <c r="CD446" s="7"/>
      <c r="CF446" s="7"/>
      <c r="CH446" s="7"/>
      <c r="CJ446" s="7"/>
      <c r="CL446" s="7"/>
      <c r="CM446" s="7"/>
      <c r="CO446" s="7"/>
      <c r="CQ446" s="7"/>
      <c r="CS446" s="7"/>
      <c r="CU446" s="7"/>
      <c r="CW446" s="7"/>
      <c r="CY446" s="7"/>
      <c r="DA446" s="7"/>
      <c r="DC446" s="7"/>
      <c r="DE446" s="7"/>
      <c r="DG446" s="7"/>
      <c r="DI446" s="7"/>
      <c r="DK446" s="7"/>
      <c r="DL446" s="7"/>
      <c r="DM446" s="7"/>
      <c r="DN446" s="7"/>
      <c r="DP446" s="7"/>
      <c r="DR446" s="7"/>
      <c r="DT446" s="7"/>
      <c r="DV446" s="7"/>
      <c r="DX446" s="7"/>
      <c r="DY446" s="7"/>
      <c r="EA446" s="7"/>
      <c r="EC446" s="7"/>
      <c r="EE446" s="7"/>
      <c r="EG446" s="7"/>
      <c r="EI446" s="7"/>
      <c r="EK446" s="7"/>
      <c r="EM446" s="7"/>
      <c r="EO446" s="7"/>
      <c r="EQ446" s="7"/>
      <c r="ES446" s="7"/>
      <c r="EU446" s="7"/>
      <c r="EY446" s="7"/>
      <c r="FA446" s="7"/>
      <c r="FB446" s="7"/>
      <c r="FD446" s="7"/>
      <c r="FE446" s="7"/>
      <c r="FG446" s="7"/>
      <c r="FI446" s="7"/>
      <c r="FJ446" s="7"/>
      <c r="FL446" s="7"/>
      <c r="FN446" s="7"/>
      <c r="FP446" s="7"/>
      <c r="FR446" s="7"/>
      <c r="FT446" s="7"/>
      <c r="FV446" s="7"/>
      <c r="FX446" s="7"/>
      <c r="FZ446" s="7"/>
      <c r="GB446" s="7"/>
    </row>
    <row r="447" spans="5:184" s="166" customFormat="1" x14ac:dyDescent="0.2">
      <c r="E447" s="7"/>
      <c r="G447" s="7"/>
      <c r="I447" s="7"/>
      <c r="K447" s="7"/>
      <c r="M447" s="7"/>
      <c r="N447" s="7"/>
      <c r="P447" s="7"/>
      <c r="R447" s="7"/>
      <c r="T447" s="7"/>
      <c r="V447" s="7"/>
      <c r="X447" s="7"/>
      <c r="Z447" s="7"/>
      <c r="AB447" s="7"/>
      <c r="AD447" s="7"/>
      <c r="AF447" s="7"/>
      <c r="AH447" s="7"/>
      <c r="AJ447" s="7"/>
      <c r="AL447" s="7"/>
      <c r="AN447" s="7"/>
      <c r="AO447" s="7"/>
      <c r="AQ447" s="7"/>
      <c r="AR447" s="7"/>
      <c r="AS447" s="7"/>
      <c r="AT447" s="7"/>
      <c r="AU447" s="7"/>
      <c r="AV447" s="7"/>
      <c r="AW447" s="7"/>
      <c r="AX447" s="7"/>
      <c r="AZ447" s="7"/>
      <c r="BB447" s="7"/>
      <c r="BC447" s="7"/>
      <c r="BD447" s="7"/>
      <c r="BF447" s="7"/>
      <c r="BH447" s="7"/>
      <c r="BJ447" s="7"/>
      <c r="BL447" s="7"/>
      <c r="BN447" s="7"/>
      <c r="BP447" s="7"/>
      <c r="BR447" s="7"/>
      <c r="BT447" s="7"/>
      <c r="BV447" s="7"/>
      <c r="BX447" s="7"/>
      <c r="BZ447" s="7"/>
      <c r="CB447" s="7"/>
      <c r="CD447" s="7"/>
      <c r="CF447" s="7"/>
      <c r="CH447" s="7"/>
      <c r="CJ447" s="7"/>
      <c r="CL447" s="7"/>
      <c r="CM447" s="7"/>
      <c r="CO447" s="7"/>
      <c r="CQ447" s="7"/>
      <c r="CS447" s="7"/>
      <c r="CU447" s="7"/>
      <c r="CW447" s="7"/>
      <c r="CY447" s="7"/>
      <c r="DA447" s="7"/>
      <c r="DC447" s="7"/>
      <c r="DE447" s="7"/>
      <c r="DG447" s="7"/>
      <c r="DI447" s="7"/>
      <c r="DK447" s="7"/>
      <c r="DL447" s="7"/>
      <c r="DM447" s="7"/>
      <c r="DN447" s="7"/>
      <c r="DP447" s="7"/>
      <c r="DR447" s="7"/>
      <c r="DT447" s="7"/>
      <c r="DV447" s="7"/>
      <c r="DX447" s="7"/>
      <c r="DY447" s="7"/>
      <c r="EA447" s="7"/>
      <c r="EC447" s="7"/>
      <c r="EE447" s="7"/>
      <c r="EG447" s="7"/>
      <c r="EI447" s="7"/>
      <c r="EK447" s="7"/>
      <c r="EM447" s="7"/>
      <c r="EO447" s="7"/>
      <c r="EQ447" s="7"/>
      <c r="ES447" s="7"/>
      <c r="EU447" s="7"/>
      <c r="EY447" s="7"/>
      <c r="FA447" s="7"/>
      <c r="FB447" s="7"/>
      <c r="FD447" s="7"/>
      <c r="FE447" s="7"/>
      <c r="FG447" s="7"/>
      <c r="FI447" s="7"/>
      <c r="FJ447" s="7"/>
      <c r="FL447" s="7"/>
      <c r="FN447" s="7"/>
      <c r="FP447" s="7"/>
      <c r="FR447" s="7"/>
      <c r="FT447" s="7"/>
      <c r="FV447" s="7"/>
      <c r="FX447" s="7"/>
      <c r="FZ447" s="7"/>
      <c r="GB447" s="7"/>
    </row>
    <row r="448" spans="5:184" s="166" customFormat="1" x14ac:dyDescent="0.2">
      <c r="E448" s="7"/>
      <c r="G448" s="7"/>
      <c r="I448" s="7"/>
      <c r="K448" s="7"/>
      <c r="M448" s="7"/>
      <c r="N448" s="7"/>
      <c r="P448" s="7"/>
      <c r="R448" s="7"/>
      <c r="T448" s="7"/>
      <c r="V448" s="7"/>
      <c r="X448" s="7"/>
      <c r="Z448" s="7"/>
      <c r="AB448" s="7"/>
      <c r="AD448" s="7"/>
      <c r="AF448" s="7"/>
      <c r="AH448" s="7"/>
      <c r="AJ448" s="7"/>
      <c r="AL448" s="7"/>
      <c r="AN448" s="7"/>
      <c r="AO448" s="7"/>
      <c r="AQ448" s="7"/>
      <c r="AR448" s="7"/>
      <c r="AS448" s="7"/>
      <c r="AT448" s="7"/>
      <c r="AU448" s="7"/>
      <c r="AV448" s="7"/>
      <c r="AW448" s="7"/>
      <c r="AX448" s="7"/>
      <c r="AZ448" s="7"/>
      <c r="BB448" s="7"/>
      <c r="BC448" s="7"/>
      <c r="BD448" s="7"/>
      <c r="BF448" s="7"/>
      <c r="BH448" s="7"/>
      <c r="BJ448" s="7"/>
      <c r="BL448" s="7"/>
      <c r="BN448" s="7"/>
      <c r="BP448" s="7"/>
      <c r="BR448" s="7"/>
      <c r="BT448" s="7"/>
      <c r="BV448" s="7"/>
      <c r="BX448" s="7"/>
      <c r="BZ448" s="7"/>
      <c r="CB448" s="7"/>
      <c r="CD448" s="7"/>
      <c r="CF448" s="7"/>
      <c r="CH448" s="7"/>
      <c r="CJ448" s="7"/>
      <c r="CL448" s="7"/>
      <c r="CM448" s="7"/>
      <c r="CO448" s="7"/>
      <c r="CQ448" s="7"/>
      <c r="CS448" s="7"/>
      <c r="CU448" s="7"/>
      <c r="CW448" s="7"/>
      <c r="CY448" s="7"/>
      <c r="DA448" s="7"/>
      <c r="DC448" s="7"/>
      <c r="DE448" s="7"/>
      <c r="DG448" s="7"/>
      <c r="DI448" s="7"/>
      <c r="DK448" s="7"/>
      <c r="DL448" s="7"/>
      <c r="DM448" s="7"/>
      <c r="DN448" s="7"/>
      <c r="DP448" s="7"/>
      <c r="DR448" s="7"/>
      <c r="DT448" s="7"/>
      <c r="DV448" s="7"/>
      <c r="DX448" s="7"/>
      <c r="DY448" s="7"/>
      <c r="EA448" s="7"/>
      <c r="EC448" s="7"/>
      <c r="EE448" s="7"/>
      <c r="EG448" s="7"/>
      <c r="EI448" s="7"/>
      <c r="EK448" s="7"/>
      <c r="EM448" s="7"/>
      <c r="EO448" s="7"/>
      <c r="EQ448" s="7"/>
      <c r="ES448" s="7"/>
      <c r="EU448" s="7"/>
      <c r="EY448" s="7"/>
      <c r="FA448" s="7"/>
      <c r="FB448" s="7"/>
      <c r="FD448" s="7"/>
      <c r="FE448" s="7"/>
      <c r="FG448" s="7"/>
      <c r="FI448" s="7"/>
      <c r="FJ448" s="7"/>
      <c r="FL448" s="7"/>
      <c r="FN448" s="7"/>
      <c r="FP448" s="7"/>
      <c r="FR448" s="7"/>
      <c r="FT448" s="7"/>
      <c r="FV448" s="7"/>
      <c r="FX448" s="7"/>
      <c r="FZ448" s="7"/>
      <c r="GB448" s="7"/>
    </row>
    <row r="449" spans="5:184" s="166" customFormat="1" x14ac:dyDescent="0.2">
      <c r="E449" s="7"/>
      <c r="G449" s="7"/>
      <c r="I449" s="7"/>
      <c r="K449" s="7"/>
      <c r="M449" s="7"/>
      <c r="N449" s="7"/>
      <c r="P449" s="7"/>
      <c r="R449" s="7"/>
      <c r="T449" s="7"/>
      <c r="V449" s="7"/>
      <c r="X449" s="7"/>
      <c r="Z449" s="7"/>
      <c r="AB449" s="7"/>
      <c r="AD449" s="7"/>
      <c r="AF449" s="7"/>
      <c r="AH449" s="7"/>
      <c r="AJ449" s="7"/>
      <c r="AL449" s="7"/>
      <c r="AN449" s="7"/>
      <c r="AO449" s="7"/>
      <c r="AQ449" s="7"/>
      <c r="AR449" s="7"/>
      <c r="AS449" s="7"/>
      <c r="AT449" s="7"/>
      <c r="AU449" s="7"/>
      <c r="AV449" s="7"/>
      <c r="AW449" s="7"/>
      <c r="AX449" s="7"/>
      <c r="AZ449" s="7"/>
      <c r="BB449" s="7"/>
      <c r="BC449" s="7"/>
      <c r="BD449" s="7"/>
      <c r="BF449" s="7"/>
      <c r="BH449" s="7"/>
      <c r="BJ449" s="7"/>
      <c r="BL449" s="7"/>
      <c r="BN449" s="7"/>
      <c r="BP449" s="7"/>
      <c r="BR449" s="7"/>
      <c r="BT449" s="7"/>
      <c r="BV449" s="7"/>
      <c r="BX449" s="7"/>
      <c r="BZ449" s="7"/>
      <c r="CB449" s="7"/>
      <c r="CD449" s="7"/>
      <c r="CF449" s="7"/>
      <c r="CH449" s="7"/>
      <c r="CJ449" s="7"/>
      <c r="CL449" s="7"/>
      <c r="CM449" s="7"/>
      <c r="CO449" s="7"/>
      <c r="CQ449" s="7"/>
      <c r="CS449" s="7"/>
      <c r="CU449" s="7"/>
      <c r="CW449" s="7"/>
      <c r="CY449" s="7"/>
      <c r="DA449" s="7"/>
      <c r="DC449" s="7"/>
      <c r="DE449" s="7"/>
      <c r="DG449" s="7"/>
      <c r="DI449" s="7"/>
      <c r="DK449" s="7"/>
      <c r="DL449" s="7"/>
      <c r="DM449" s="7"/>
      <c r="DN449" s="7"/>
      <c r="DP449" s="7"/>
      <c r="DR449" s="7"/>
      <c r="DT449" s="7"/>
      <c r="DV449" s="7"/>
      <c r="DX449" s="7"/>
      <c r="DY449" s="7"/>
      <c r="EA449" s="7"/>
      <c r="EC449" s="7"/>
      <c r="EE449" s="7"/>
      <c r="EG449" s="7"/>
      <c r="EI449" s="7"/>
      <c r="EK449" s="7"/>
      <c r="EM449" s="7"/>
      <c r="EO449" s="7"/>
      <c r="EQ449" s="7"/>
      <c r="ES449" s="7"/>
      <c r="EU449" s="7"/>
      <c r="EY449" s="7"/>
      <c r="FA449" s="7"/>
      <c r="FB449" s="7"/>
      <c r="FD449" s="7"/>
      <c r="FE449" s="7"/>
      <c r="FG449" s="7"/>
      <c r="FI449" s="7"/>
      <c r="FJ449" s="7"/>
      <c r="FL449" s="7"/>
      <c r="FN449" s="7"/>
      <c r="FP449" s="7"/>
      <c r="FR449" s="7"/>
      <c r="FT449" s="7"/>
      <c r="FV449" s="7"/>
      <c r="FX449" s="7"/>
      <c r="FZ449" s="7"/>
      <c r="GB449" s="7"/>
    </row>
    <row r="450" spans="5:184" s="166" customFormat="1" x14ac:dyDescent="0.2">
      <c r="E450" s="7"/>
      <c r="G450" s="7"/>
      <c r="I450" s="7"/>
      <c r="K450" s="7"/>
      <c r="M450" s="7"/>
      <c r="N450" s="7"/>
      <c r="P450" s="7"/>
      <c r="R450" s="7"/>
      <c r="T450" s="7"/>
      <c r="V450" s="7"/>
      <c r="X450" s="7"/>
      <c r="Z450" s="7"/>
      <c r="AB450" s="7"/>
      <c r="AD450" s="7"/>
      <c r="AF450" s="7"/>
      <c r="AH450" s="7"/>
      <c r="AJ450" s="7"/>
      <c r="AL450" s="7"/>
      <c r="AN450" s="7"/>
      <c r="AO450" s="7"/>
      <c r="AQ450" s="7"/>
      <c r="AR450" s="7"/>
      <c r="AS450" s="7"/>
      <c r="AT450" s="7"/>
      <c r="AU450" s="7"/>
      <c r="AV450" s="7"/>
      <c r="AW450" s="7"/>
      <c r="AX450" s="7"/>
      <c r="AZ450" s="7"/>
      <c r="BB450" s="7"/>
      <c r="BC450" s="7"/>
      <c r="BD450" s="7"/>
      <c r="BF450" s="7"/>
      <c r="BH450" s="7"/>
      <c r="BJ450" s="7"/>
      <c r="BL450" s="7"/>
      <c r="BN450" s="7"/>
      <c r="BP450" s="7"/>
      <c r="BR450" s="7"/>
      <c r="BT450" s="7"/>
      <c r="BV450" s="7"/>
      <c r="BX450" s="7"/>
      <c r="BZ450" s="7"/>
      <c r="CB450" s="7"/>
      <c r="CD450" s="7"/>
      <c r="CF450" s="7"/>
      <c r="CH450" s="7"/>
      <c r="CJ450" s="7"/>
      <c r="CL450" s="7"/>
      <c r="CM450" s="7"/>
      <c r="CO450" s="7"/>
      <c r="CQ450" s="7"/>
      <c r="CS450" s="7"/>
      <c r="CU450" s="7"/>
      <c r="CW450" s="7"/>
      <c r="CY450" s="7"/>
      <c r="DA450" s="7"/>
      <c r="DC450" s="7"/>
      <c r="DE450" s="7"/>
      <c r="DG450" s="7"/>
      <c r="DI450" s="7"/>
      <c r="DK450" s="7"/>
      <c r="DL450" s="7"/>
      <c r="DM450" s="7"/>
      <c r="DN450" s="7"/>
      <c r="DP450" s="7"/>
      <c r="DR450" s="7"/>
      <c r="DT450" s="7"/>
      <c r="DV450" s="7"/>
      <c r="DX450" s="7"/>
      <c r="DY450" s="7"/>
      <c r="EA450" s="7"/>
      <c r="EC450" s="7"/>
      <c r="EE450" s="7"/>
      <c r="EG450" s="7"/>
      <c r="EI450" s="7"/>
      <c r="EK450" s="7"/>
      <c r="EM450" s="7"/>
      <c r="EO450" s="7"/>
      <c r="EQ450" s="7"/>
      <c r="ES450" s="7"/>
      <c r="EU450" s="7"/>
      <c r="EY450" s="7"/>
      <c r="FA450" s="7"/>
      <c r="FB450" s="7"/>
      <c r="FD450" s="7"/>
      <c r="FE450" s="7"/>
      <c r="FG450" s="7"/>
      <c r="FI450" s="7"/>
      <c r="FJ450" s="7"/>
      <c r="FL450" s="7"/>
      <c r="FN450" s="7"/>
      <c r="FP450" s="7"/>
      <c r="FR450" s="7"/>
      <c r="FT450" s="7"/>
      <c r="FV450" s="7"/>
      <c r="FX450" s="7"/>
      <c r="FZ450" s="7"/>
      <c r="GB450" s="7"/>
    </row>
    <row r="451" spans="5:184" s="166" customFormat="1" x14ac:dyDescent="0.2">
      <c r="E451" s="7"/>
      <c r="G451" s="7"/>
      <c r="I451" s="7"/>
      <c r="K451" s="7"/>
      <c r="M451" s="7"/>
      <c r="N451" s="7"/>
      <c r="P451" s="7"/>
      <c r="R451" s="7"/>
      <c r="T451" s="7"/>
      <c r="V451" s="7"/>
      <c r="X451" s="7"/>
      <c r="Z451" s="7"/>
      <c r="AB451" s="7"/>
      <c r="AD451" s="7"/>
      <c r="AF451" s="7"/>
      <c r="AH451" s="7"/>
      <c r="AJ451" s="7"/>
      <c r="AL451" s="7"/>
      <c r="AN451" s="7"/>
      <c r="AO451" s="7"/>
      <c r="AQ451" s="7"/>
      <c r="AR451" s="7"/>
      <c r="AS451" s="7"/>
      <c r="AT451" s="7"/>
      <c r="AU451" s="7"/>
      <c r="AV451" s="7"/>
      <c r="AW451" s="7"/>
      <c r="AX451" s="7"/>
      <c r="AZ451" s="7"/>
      <c r="BB451" s="7"/>
      <c r="BC451" s="7"/>
      <c r="BD451" s="7"/>
      <c r="BF451" s="7"/>
      <c r="BH451" s="7"/>
      <c r="BJ451" s="7"/>
      <c r="BL451" s="7"/>
      <c r="BN451" s="7"/>
      <c r="BP451" s="7"/>
      <c r="BR451" s="7"/>
      <c r="BT451" s="7"/>
      <c r="BV451" s="7"/>
      <c r="BX451" s="7"/>
      <c r="BZ451" s="7"/>
      <c r="CB451" s="7"/>
      <c r="CD451" s="7"/>
      <c r="CF451" s="7"/>
      <c r="CH451" s="7"/>
      <c r="CJ451" s="7"/>
      <c r="CL451" s="7"/>
      <c r="CM451" s="7"/>
      <c r="CO451" s="7"/>
      <c r="CQ451" s="7"/>
      <c r="CS451" s="7"/>
      <c r="CU451" s="7"/>
      <c r="CW451" s="7"/>
      <c r="CY451" s="7"/>
      <c r="DA451" s="7"/>
      <c r="DC451" s="7"/>
      <c r="DE451" s="7"/>
      <c r="DG451" s="7"/>
      <c r="DI451" s="7"/>
      <c r="DK451" s="7"/>
      <c r="DL451" s="7"/>
      <c r="DM451" s="7"/>
      <c r="DN451" s="7"/>
      <c r="DP451" s="7"/>
      <c r="DR451" s="7"/>
      <c r="DT451" s="7"/>
      <c r="DV451" s="7"/>
      <c r="DX451" s="7"/>
      <c r="DY451" s="7"/>
      <c r="EA451" s="7"/>
      <c r="EC451" s="7"/>
      <c r="EE451" s="7"/>
      <c r="EG451" s="7"/>
      <c r="EI451" s="7"/>
      <c r="EK451" s="7"/>
      <c r="EM451" s="7"/>
      <c r="EO451" s="7"/>
      <c r="EQ451" s="7"/>
      <c r="ES451" s="7"/>
      <c r="EU451" s="7"/>
      <c r="EY451" s="7"/>
      <c r="FA451" s="7"/>
      <c r="FB451" s="7"/>
      <c r="FD451" s="7"/>
      <c r="FE451" s="7"/>
      <c r="FG451" s="7"/>
      <c r="FI451" s="7"/>
      <c r="FJ451" s="7"/>
      <c r="FL451" s="7"/>
      <c r="FN451" s="7"/>
      <c r="FP451" s="7"/>
      <c r="FR451" s="7"/>
      <c r="FT451" s="7"/>
      <c r="FV451" s="7"/>
      <c r="FX451" s="7"/>
      <c r="FZ451" s="7"/>
      <c r="GB451" s="7"/>
    </row>
    <row r="452" spans="5:184" s="166" customFormat="1" x14ac:dyDescent="0.2">
      <c r="E452" s="7"/>
      <c r="G452" s="7"/>
      <c r="I452" s="7"/>
      <c r="K452" s="7"/>
      <c r="M452" s="7"/>
      <c r="N452" s="7"/>
      <c r="P452" s="7"/>
      <c r="R452" s="7"/>
      <c r="T452" s="7"/>
      <c r="V452" s="7"/>
      <c r="X452" s="7"/>
      <c r="Z452" s="7"/>
      <c r="AB452" s="7"/>
      <c r="AD452" s="7"/>
      <c r="AF452" s="7"/>
      <c r="AH452" s="7"/>
      <c r="AJ452" s="7"/>
      <c r="AL452" s="7"/>
      <c r="AN452" s="7"/>
      <c r="AO452" s="7"/>
      <c r="AQ452" s="7"/>
      <c r="AR452" s="7"/>
      <c r="AS452" s="7"/>
      <c r="AT452" s="7"/>
      <c r="AU452" s="7"/>
      <c r="AV452" s="7"/>
      <c r="AW452" s="7"/>
      <c r="AX452" s="7"/>
      <c r="AZ452" s="7"/>
      <c r="BB452" s="7"/>
      <c r="BC452" s="7"/>
      <c r="BD452" s="7"/>
      <c r="BF452" s="7"/>
      <c r="BH452" s="7"/>
      <c r="BJ452" s="7"/>
      <c r="BL452" s="7"/>
      <c r="BN452" s="7"/>
      <c r="BP452" s="7"/>
      <c r="BR452" s="7"/>
      <c r="BT452" s="7"/>
      <c r="BV452" s="7"/>
      <c r="BX452" s="7"/>
      <c r="BZ452" s="7"/>
      <c r="CB452" s="7"/>
      <c r="CD452" s="7"/>
      <c r="CF452" s="7"/>
      <c r="CH452" s="7"/>
      <c r="CJ452" s="7"/>
      <c r="CL452" s="7"/>
      <c r="CM452" s="7"/>
      <c r="CO452" s="7"/>
      <c r="CQ452" s="7"/>
      <c r="CS452" s="7"/>
      <c r="CU452" s="7"/>
      <c r="CW452" s="7"/>
      <c r="CY452" s="7"/>
      <c r="DA452" s="7"/>
      <c r="DC452" s="7"/>
      <c r="DE452" s="7"/>
      <c r="DG452" s="7"/>
      <c r="DI452" s="7"/>
      <c r="DK452" s="7"/>
      <c r="DL452" s="7"/>
      <c r="DM452" s="7"/>
      <c r="DN452" s="7"/>
      <c r="DP452" s="7"/>
      <c r="DR452" s="7"/>
      <c r="DT452" s="7"/>
      <c r="DV452" s="7"/>
      <c r="DX452" s="7"/>
      <c r="DY452" s="7"/>
      <c r="EA452" s="7"/>
      <c r="EC452" s="7"/>
      <c r="EE452" s="7"/>
      <c r="EG452" s="7"/>
      <c r="EI452" s="7"/>
      <c r="EK452" s="7"/>
      <c r="EM452" s="7"/>
      <c r="EO452" s="7"/>
      <c r="EQ452" s="7"/>
      <c r="ES452" s="7"/>
      <c r="EU452" s="7"/>
      <c r="EY452" s="7"/>
      <c r="FA452" s="7"/>
      <c r="FB452" s="7"/>
      <c r="FD452" s="7"/>
      <c r="FE452" s="7"/>
      <c r="FG452" s="7"/>
      <c r="FI452" s="7"/>
      <c r="FJ452" s="7"/>
      <c r="FL452" s="7"/>
      <c r="FN452" s="7"/>
      <c r="FP452" s="7"/>
      <c r="FR452" s="7"/>
      <c r="FT452" s="7"/>
      <c r="FV452" s="7"/>
      <c r="FX452" s="7"/>
      <c r="FZ452" s="7"/>
      <c r="GB452" s="7"/>
    </row>
    <row r="453" spans="5:184" s="166" customFormat="1" x14ac:dyDescent="0.2">
      <c r="E453" s="7"/>
      <c r="G453" s="7"/>
      <c r="I453" s="7"/>
      <c r="K453" s="7"/>
      <c r="M453" s="7"/>
      <c r="N453" s="7"/>
      <c r="P453" s="7"/>
      <c r="R453" s="7"/>
      <c r="T453" s="7"/>
      <c r="V453" s="7"/>
      <c r="X453" s="7"/>
      <c r="Z453" s="7"/>
      <c r="AB453" s="7"/>
      <c r="AD453" s="7"/>
      <c r="AF453" s="7"/>
      <c r="AH453" s="7"/>
      <c r="AJ453" s="7"/>
      <c r="AL453" s="7"/>
      <c r="AN453" s="7"/>
      <c r="AO453" s="7"/>
      <c r="AQ453" s="7"/>
      <c r="AR453" s="7"/>
      <c r="AS453" s="7"/>
      <c r="AT453" s="7"/>
      <c r="AU453" s="7"/>
      <c r="AV453" s="7"/>
      <c r="AW453" s="7"/>
      <c r="AX453" s="7"/>
      <c r="AZ453" s="7"/>
      <c r="BB453" s="7"/>
      <c r="BC453" s="7"/>
      <c r="BD453" s="7"/>
      <c r="BF453" s="7"/>
      <c r="BH453" s="7"/>
      <c r="BJ453" s="7"/>
      <c r="BL453" s="7"/>
      <c r="BN453" s="7"/>
      <c r="BP453" s="7"/>
      <c r="BR453" s="7"/>
      <c r="BT453" s="7"/>
      <c r="BV453" s="7"/>
      <c r="BX453" s="7"/>
      <c r="BZ453" s="7"/>
      <c r="CB453" s="7"/>
      <c r="CD453" s="7"/>
      <c r="CF453" s="7"/>
      <c r="CH453" s="7"/>
      <c r="CJ453" s="7"/>
      <c r="CL453" s="7"/>
      <c r="CM453" s="7"/>
      <c r="CO453" s="7"/>
      <c r="CQ453" s="7"/>
      <c r="CS453" s="7"/>
      <c r="CU453" s="7"/>
      <c r="CW453" s="7"/>
      <c r="CY453" s="7"/>
      <c r="DA453" s="7"/>
      <c r="DC453" s="7"/>
      <c r="DE453" s="7"/>
      <c r="DG453" s="7"/>
      <c r="DI453" s="7"/>
      <c r="DK453" s="7"/>
      <c r="DL453" s="7"/>
      <c r="DM453" s="7"/>
      <c r="DN453" s="7"/>
      <c r="DP453" s="7"/>
      <c r="DR453" s="7"/>
      <c r="DT453" s="7"/>
      <c r="DV453" s="7"/>
      <c r="DX453" s="7"/>
      <c r="DY453" s="7"/>
      <c r="EA453" s="7"/>
      <c r="EC453" s="7"/>
      <c r="EE453" s="7"/>
      <c r="EG453" s="7"/>
      <c r="EI453" s="7"/>
      <c r="EK453" s="7"/>
      <c r="EM453" s="7"/>
      <c r="EO453" s="7"/>
      <c r="EQ453" s="7"/>
      <c r="ES453" s="7"/>
      <c r="EU453" s="7"/>
      <c r="EY453" s="7"/>
      <c r="FA453" s="7"/>
      <c r="FB453" s="7"/>
      <c r="FD453" s="7"/>
      <c r="FE453" s="7"/>
      <c r="FG453" s="7"/>
      <c r="FI453" s="7"/>
      <c r="FJ453" s="7"/>
      <c r="FL453" s="7"/>
      <c r="FN453" s="7"/>
      <c r="FP453" s="7"/>
      <c r="FR453" s="7"/>
      <c r="FT453" s="7"/>
      <c r="FV453" s="7"/>
      <c r="FX453" s="7"/>
      <c r="FZ453" s="7"/>
      <c r="GB453" s="7"/>
    </row>
    <row r="454" spans="5:184" s="166" customFormat="1" x14ac:dyDescent="0.2">
      <c r="E454" s="7"/>
      <c r="G454" s="7"/>
      <c r="I454" s="7"/>
      <c r="K454" s="7"/>
      <c r="M454" s="7"/>
      <c r="N454" s="7"/>
      <c r="P454" s="7"/>
      <c r="R454" s="7"/>
      <c r="T454" s="7"/>
      <c r="V454" s="7"/>
      <c r="X454" s="7"/>
      <c r="Z454" s="7"/>
      <c r="AB454" s="7"/>
      <c r="AD454" s="7"/>
      <c r="AF454" s="7"/>
      <c r="AH454" s="7"/>
      <c r="AJ454" s="7"/>
      <c r="AL454" s="7"/>
      <c r="AN454" s="7"/>
      <c r="AO454" s="7"/>
      <c r="AQ454" s="7"/>
      <c r="AR454" s="7"/>
      <c r="AS454" s="7"/>
      <c r="AT454" s="7"/>
      <c r="AU454" s="7"/>
      <c r="AV454" s="7"/>
      <c r="AW454" s="7"/>
      <c r="AX454" s="7"/>
      <c r="AZ454" s="7"/>
      <c r="BB454" s="7"/>
      <c r="BC454" s="7"/>
      <c r="BD454" s="7"/>
      <c r="BF454" s="7"/>
      <c r="BH454" s="7"/>
      <c r="BJ454" s="7"/>
      <c r="BL454" s="7"/>
      <c r="BN454" s="7"/>
      <c r="BP454" s="7"/>
      <c r="BR454" s="7"/>
      <c r="BT454" s="7"/>
      <c r="BV454" s="7"/>
      <c r="BX454" s="7"/>
      <c r="BZ454" s="7"/>
      <c r="CB454" s="7"/>
      <c r="CD454" s="7"/>
      <c r="CF454" s="7"/>
      <c r="CH454" s="7"/>
      <c r="CJ454" s="7"/>
      <c r="CL454" s="7"/>
      <c r="CM454" s="7"/>
      <c r="CO454" s="7"/>
      <c r="CQ454" s="7"/>
      <c r="CS454" s="7"/>
      <c r="CU454" s="7"/>
      <c r="CW454" s="7"/>
      <c r="CY454" s="7"/>
      <c r="DA454" s="7"/>
      <c r="DC454" s="7"/>
      <c r="DE454" s="7"/>
      <c r="DG454" s="7"/>
      <c r="DI454" s="7"/>
      <c r="DK454" s="7"/>
      <c r="DL454" s="7"/>
      <c r="DM454" s="7"/>
      <c r="DN454" s="7"/>
      <c r="DP454" s="7"/>
      <c r="DR454" s="7"/>
      <c r="DT454" s="7"/>
      <c r="DV454" s="7"/>
      <c r="DX454" s="7"/>
      <c r="DY454" s="7"/>
      <c r="EA454" s="7"/>
      <c r="EC454" s="7"/>
      <c r="EE454" s="7"/>
      <c r="EG454" s="7"/>
      <c r="EI454" s="7"/>
      <c r="EK454" s="7"/>
      <c r="EM454" s="7"/>
      <c r="EO454" s="7"/>
      <c r="EQ454" s="7"/>
      <c r="ES454" s="7"/>
      <c r="EU454" s="7"/>
      <c r="EY454" s="7"/>
      <c r="FA454" s="7"/>
      <c r="FB454" s="7"/>
      <c r="FD454" s="7"/>
      <c r="FE454" s="7"/>
      <c r="FG454" s="7"/>
      <c r="FI454" s="7"/>
      <c r="FJ454" s="7"/>
      <c r="FL454" s="7"/>
      <c r="FN454" s="7"/>
      <c r="FP454" s="7"/>
      <c r="FR454" s="7"/>
      <c r="FT454" s="7"/>
      <c r="FV454" s="7"/>
      <c r="FX454" s="7"/>
      <c r="FZ454" s="7"/>
      <c r="GB454" s="7"/>
    </row>
    <row r="455" spans="5:184" s="166" customFormat="1" x14ac:dyDescent="0.2">
      <c r="E455" s="7"/>
      <c r="G455" s="7"/>
      <c r="I455" s="7"/>
      <c r="K455" s="7"/>
      <c r="M455" s="7"/>
      <c r="N455" s="7"/>
      <c r="P455" s="7"/>
      <c r="R455" s="7"/>
      <c r="T455" s="7"/>
      <c r="V455" s="7"/>
      <c r="X455" s="7"/>
      <c r="Z455" s="7"/>
      <c r="AB455" s="7"/>
      <c r="AD455" s="7"/>
      <c r="AF455" s="7"/>
      <c r="AH455" s="7"/>
      <c r="AJ455" s="7"/>
      <c r="AL455" s="7"/>
      <c r="AN455" s="7"/>
      <c r="AO455" s="7"/>
      <c r="AQ455" s="7"/>
      <c r="AR455" s="7"/>
      <c r="AS455" s="7"/>
      <c r="AT455" s="7"/>
      <c r="AU455" s="7"/>
      <c r="AV455" s="7"/>
      <c r="AW455" s="7"/>
      <c r="AX455" s="7"/>
      <c r="AZ455" s="7"/>
      <c r="BB455" s="7"/>
      <c r="BC455" s="7"/>
      <c r="BD455" s="7"/>
      <c r="BF455" s="7"/>
      <c r="BH455" s="7"/>
      <c r="BJ455" s="7"/>
      <c r="BL455" s="7"/>
      <c r="BN455" s="7"/>
      <c r="BP455" s="7"/>
      <c r="BR455" s="7"/>
      <c r="BT455" s="7"/>
      <c r="BV455" s="7"/>
      <c r="BX455" s="7"/>
      <c r="BZ455" s="7"/>
      <c r="CB455" s="7"/>
      <c r="CD455" s="7"/>
      <c r="CF455" s="7"/>
      <c r="CH455" s="7"/>
      <c r="CJ455" s="7"/>
      <c r="CL455" s="7"/>
      <c r="CM455" s="7"/>
      <c r="CO455" s="7"/>
      <c r="CQ455" s="7"/>
      <c r="CS455" s="7"/>
      <c r="CU455" s="7"/>
      <c r="CW455" s="7"/>
      <c r="CY455" s="7"/>
      <c r="DA455" s="7"/>
      <c r="DC455" s="7"/>
      <c r="DE455" s="7"/>
      <c r="DG455" s="7"/>
      <c r="DI455" s="7"/>
      <c r="DK455" s="7"/>
      <c r="DL455" s="7"/>
      <c r="DM455" s="7"/>
      <c r="DN455" s="7"/>
      <c r="DP455" s="7"/>
      <c r="DR455" s="7"/>
      <c r="DT455" s="7"/>
      <c r="DV455" s="7"/>
      <c r="DX455" s="7"/>
      <c r="DY455" s="7"/>
      <c r="EA455" s="7"/>
      <c r="EC455" s="7"/>
      <c r="EE455" s="7"/>
      <c r="EG455" s="7"/>
      <c r="EI455" s="7"/>
      <c r="EK455" s="7"/>
      <c r="EM455" s="7"/>
      <c r="EO455" s="7"/>
      <c r="EQ455" s="7"/>
      <c r="ES455" s="7"/>
      <c r="EU455" s="7"/>
      <c r="EY455" s="7"/>
      <c r="FA455" s="7"/>
      <c r="FB455" s="7"/>
      <c r="FD455" s="7"/>
      <c r="FE455" s="7"/>
      <c r="FG455" s="7"/>
      <c r="FI455" s="7"/>
      <c r="FJ455" s="7"/>
      <c r="FL455" s="7"/>
      <c r="FN455" s="7"/>
      <c r="FP455" s="7"/>
      <c r="FR455" s="7"/>
      <c r="FT455" s="7"/>
      <c r="FV455" s="7"/>
      <c r="FX455" s="7"/>
      <c r="FZ455" s="7"/>
      <c r="GB455" s="7"/>
    </row>
    <row r="456" spans="5:184" s="166" customFormat="1" x14ac:dyDescent="0.2">
      <c r="E456" s="7"/>
      <c r="G456" s="7"/>
      <c r="I456" s="7"/>
      <c r="K456" s="7"/>
      <c r="M456" s="7"/>
      <c r="N456" s="7"/>
      <c r="P456" s="7"/>
      <c r="R456" s="7"/>
      <c r="T456" s="7"/>
      <c r="V456" s="7"/>
      <c r="X456" s="7"/>
      <c r="Z456" s="7"/>
      <c r="AB456" s="7"/>
      <c r="AD456" s="7"/>
      <c r="AF456" s="7"/>
      <c r="AH456" s="7"/>
      <c r="AJ456" s="7"/>
      <c r="AL456" s="7"/>
      <c r="AN456" s="7"/>
      <c r="AO456" s="7"/>
      <c r="AQ456" s="7"/>
      <c r="AR456" s="7"/>
      <c r="AS456" s="7"/>
      <c r="AT456" s="7"/>
      <c r="AU456" s="7"/>
      <c r="AV456" s="7"/>
      <c r="AW456" s="7"/>
      <c r="AX456" s="7"/>
      <c r="AZ456" s="7"/>
      <c r="BB456" s="7"/>
      <c r="BC456" s="7"/>
      <c r="BD456" s="7"/>
      <c r="BF456" s="7"/>
      <c r="BH456" s="7"/>
      <c r="BJ456" s="7"/>
      <c r="BL456" s="7"/>
      <c r="BN456" s="7"/>
      <c r="BP456" s="7"/>
      <c r="BR456" s="7"/>
      <c r="BT456" s="7"/>
      <c r="BV456" s="7"/>
      <c r="BX456" s="7"/>
      <c r="BZ456" s="7"/>
      <c r="CB456" s="7"/>
      <c r="CD456" s="7"/>
      <c r="CF456" s="7"/>
      <c r="CH456" s="7"/>
      <c r="CJ456" s="7"/>
      <c r="CL456" s="7"/>
      <c r="CM456" s="7"/>
      <c r="CO456" s="7"/>
      <c r="CQ456" s="7"/>
      <c r="CS456" s="7"/>
      <c r="CU456" s="7"/>
      <c r="CW456" s="7"/>
      <c r="CY456" s="7"/>
      <c r="DA456" s="7"/>
      <c r="DC456" s="7"/>
      <c r="DE456" s="7"/>
      <c r="DG456" s="7"/>
      <c r="DI456" s="7"/>
      <c r="DK456" s="7"/>
      <c r="DL456" s="7"/>
      <c r="DM456" s="7"/>
      <c r="DN456" s="7"/>
      <c r="DP456" s="7"/>
      <c r="DR456" s="7"/>
      <c r="DT456" s="7"/>
      <c r="DV456" s="7"/>
      <c r="DX456" s="7"/>
      <c r="DY456" s="7"/>
      <c r="EA456" s="7"/>
      <c r="EC456" s="7"/>
      <c r="EE456" s="7"/>
      <c r="EG456" s="7"/>
      <c r="EI456" s="7"/>
      <c r="EK456" s="7"/>
      <c r="EM456" s="7"/>
      <c r="EO456" s="7"/>
      <c r="EQ456" s="7"/>
      <c r="ES456" s="7"/>
      <c r="EU456" s="7"/>
      <c r="EY456" s="7"/>
      <c r="FA456" s="7"/>
      <c r="FB456" s="7"/>
      <c r="FD456" s="7"/>
      <c r="FE456" s="7"/>
      <c r="FG456" s="7"/>
      <c r="FI456" s="7"/>
      <c r="FJ456" s="7"/>
      <c r="FL456" s="7"/>
      <c r="FN456" s="7"/>
      <c r="FP456" s="7"/>
      <c r="FR456" s="7"/>
      <c r="FT456" s="7"/>
      <c r="FV456" s="7"/>
      <c r="FX456" s="7"/>
      <c r="FZ456" s="7"/>
      <c r="GB456" s="7"/>
    </row>
    <row r="457" spans="5:184" s="166" customFormat="1" x14ac:dyDescent="0.2">
      <c r="E457" s="7"/>
      <c r="G457" s="7"/>
      <c r="I457" s="7"/>
      <c r="K457" s="7"/>
      <c r="M457" s="7"/>
      <c r="N457" s="7"/>
      <c r="P457" s="7"/>
      <c r="R457" s="7"/>
      <c r="T457" s="7"/>
      <c r="V457" s="7"/>
      <c r="X457" s="7"/>
      <c r="Z457" s="7"/>
      <c r="AB457" s="7"/>
      <c r="AD457" s="7"/>
      <c r="AF457" s="7"/>
      <c r="AH457" s="7"/>
      <c r="AJ457" s="7"/>
      <c r="AL457" s="7"/>
      <c r="AN457" s="7"/>
      <c r="AO457" s="7"/>
      <c r="AQ457" s="7"/>
      <c r="AR457" s="7"/>
      <c r="AS457" s="7"/>
      <c r="AT457" s="7"/>
      <c r="AU457" s="7"/>
      <c r="AV457" s="7"/>
      <c r="AW457" s="7"/>
      <c r="AX457" s="7"/>
      <c r="AZ457" s="7"/>
      <c r="BB457" s="7"/>
      <c r="BC457" s="7"/>
      <c r="BD457" s="7"/>
      <c r="BF457" s="7"/>
      <c r="BH457" s="7"/>
      <c r="BJ457" s="7"/>
      <c r="BL457" s="7"/>
      <c r="BN457" s="7"/>
      <c r="BP457" s="7"/>
      <c r="BR457" s="7"/>
      <c r="BT457" s="7"/>
      <c r="BV457" s="7"/>
      <c r="BX457" s="7"/>
      <c r="BZ457" s="7"/>
      <c r="CB457" s="7"/>
      <c r="CD457" s="7"/>
      <c r="CF457" s="7"/>
      <c r="CH457" s="7"/>
      <c r="CJ457" s="7"/>
      <c r="CL457" s="7"/>
      <c r="CM457" s="7"/>
      <c r="CO457" s="7"/>
      <c r="CQ457" s="7"/>
      <c r="CS457" s="7"/>
      <c r="CU457" s="7"/>
      <c r="CW457" s="7"/>
      <c r="CY457" s="7"/>
      <c r="DA457" s="7"/>
      <c r="DC457" s="7"/>
      <c r="DE457" s="7"/>
      <c r="DG457" s="7"/>
      <c r="DI457" s="7"/>
      <c r="DK457" s="7"/>
      <c r="DL457" s="7"/>
      <c r="DM457" s="7"/>
      <c r="DN457" s="7"/>
      <c r="DP457" s="7"/>
      <c r="DR457" s="7"/>
      <c r="DT457" s="7"/>
      <c r="DV457" s="7"/>
      <c r="DX457" s="7"/>
      <c r="DY457" s="7"/>
      <c r="EA457" s="7"/>
      <c r="EC457" s="7"/>
      <c r="EE457" s="7"/>
      <c r="EG457" s="7"/>
      <c r="EI457" s="7"/>
      <c r="EK457" s="7"/>
      <c r="EM457" s="7"/>
      <c r="EO457" s="7"/>
      <c r="EQ457" s="7"/>
      <c r="ES457" s="7"/>
      <c r="EU457" s="7"/>
      <c r="EY457" s="7"/>
      <c r="FA457" s="7"/>
      <c r="FB457" s="7"/>
      <c r="FD457" s="7"/>
      <c r="FE457" s="7"/>
      <c r="FG457" s="7"/>
      <c r="FI457" s="7"/>
      <c r="FJ457" s="7"/>
      <c r="FL457" s="7"/>
      <c r="FN457" s="7"/>
      <c r="FP457" s="7"/>
      <c r="FR457" s="7"/>
      <c r="FT457" s="7"/>
      <c r="FV457" s="7"/>
      <c r="FX457" s="7"/>
      <c r="FZ457" s="7"/>
      <c r="GB457" s="7"/>
    </row>
    <row r="458" spans="5:184" s="166" customFormat="1" x14ac:dyDescent="0.2">
      <c r="E458" s="7"/>
      <c r="G458" s="7"/>
      <c r="I458" s="7"/>
      <c r="K458" s="7"/>
      <c r="M458" s="7"/>
      <c r="N458" s="7"/>
      <c r="P458" s="7"/>
      <c r="R458" s="7"/>
      <c r="T458" s="7"/>
      <c r="V458" s="7"/>
      <c r="X458" s="7"/>
      <c r="Z458" s="7"/>
      <c r="AB458" s="7"/>
      <c r="AD458" s="7"/>
      <c r="AF458" s="7"/>
      <c r="AH458" s="7"/>
      <c r="AJ458" s="7"/>
      <c r="AL458" s="7"/>
      <c r="AN458" s="7"/>
      <c r="AO458" s="7"/>
      <c r="AQ458" s="7"/>
      <c r="AR458" s="7"/>
      <c r="AS458" s="7"/>
      <c r="AT458" s="7"/>
      <c r="AU458" s="7"/>
      <c r="AV458" s="7"/>
      <c r="AW458" s="7"/>
      <c r="AX458" s="7"/>
      <c r="AZ458" s="7"/>
      <c r="BB458" s="7"/>
      <c r="BC458" s="7"/>
      <c r="BD458" s="7"/>
      <c r="BF458" s="7"/>
      <c r="BH458" s="7"/>
      <c r="BJ458" s="7"/>
      <c r="BL458" s="7"/>
      <c r="BN458" s="7"/>
      <c r="BP458" s="7"/>
      <c r="BR458" s="7"/>
      <c r="BT458" s="7"/>
      <c r="BV458" s="7"/>
      <c r="BX458" s="7"/>
      <c r="BZ458" s="7"/>
      <c r="CB458" s="7"/>
      <c r="CD458" s="7"/>
      <c r="CF458" s="7"/>
      <c r="CH458" s="7"/>
      <c r="CJ458" s="7"/>
      <c r="CL458" s="7"/>
      <c r="CM458" s="7"/>
      <c r="CO458" s="7"/>
      <c r="CQ458" s="7"/>
      <c r="CS458" s="7"/>
      <c r="CU458" s="7"/>
      <c r="CW458" s="7"/>
      <c r="CY458" s="7"/>
      <c r="DA458" s="7"/>
      <c r="DC458" s="7"/>
      <c r="DE458" s="7"/>
      <c r="DG458" s="7"/>
      <c r="DI458" s="7"/>
      <c r="DK458" s="7"/>
      <c r="DL458" s="7"/>
      <c r="DM458" s="7"/>
      <c r="DN458" s="7"/>
      <c r="DP458" s="7"/>
      <c r="DR458" s="7"/>
      <c r="DT458" s="7"/>
      <c r="DV458" s="7"/>
      <c r="DX458" s="7"/>
      <c r="DY458" s="7"/>
      <c r="EA458" s="7"/>
      <c r="EC458" s="7"/>
      <c r="EE458" s="7"/>
      <c r="EG458" s="7"/>
      <c r="EI458" s="7"/>
      <c r="EK458" s="7"/>
      <c r="EM458" s="7"/>
      <c r="EO458" s="7"/>
      <c r="EQ458" s="7"/>
      <c r="ES458" s="7"/>
      <c r="EU458" s="7"/>
      <c r="EY458" s="7"/>
      <c r="FA458" s="7"/>
      <c r="FB458" s="7"/>
      <c r="FD458" s="7"/>
      <c r="FE458" s="7"/>
      <c r="FG458" s="7"/>
      <c r="FI458" s="7"/>
      <c r="FJ458" s="7"/>
      <c r="FL458" s="7"/>
      <c r="FN458" s="7"/>
      <c r="FP458" s="7"/>
      <c r="FR458" s="7"/>
      <c r="FT458" s="7"/>
      <c r="FV458" s="7"/>
      <c r="FX458" s="7"/>
      <c r="FZ458" s="7"/>
      <c r="GB458" s="7"/>
    </row>
    <row r="459" spans="5:184" s="166" customFormat="1" x14ac:dyDescent="0.2">
      <c r="E459" s="7"/>
      <c r="G459" s="7"/>
      <c r="I459" s="7"/>
      <c r="K459" s="7"/>
      <c r="M459" s="7"/>
      <c r="N459" s="7"/>
      <c r="P459" s="7"/>
      <c r="R459" s="7"/>
      <c r="T459" s="7"/>
      <c r="V459" s="7"/>
      <c r="X459" s="7"/>
      <c r="Z459" s="7"/>
      <c r="AB459" s="7"/>
      <c r="AD459" s="7"/>
      <c r="AF459" s="7"/>
      <c r="AH459" s="7"/>
      <c r="AJ459" s="7"/>
      <c r="AL459" s="7"/>
      <c r="AN459" s="7"/>
      <c r="AO459" s="7"/>
      <c r="AQ459" s="7"/>
      <c r="AR459" s="7"/>
      <c r="AS459" s="7"/>
      <c r="AT459" s="7"/>
      <c r="AU459" s="7"/>
      <c r="AV459" s="7"/>
      <c r="AW459" s="7"/>
      <c r="AX459" s="7"/>
      <c r="AZ459" s="7"/>
      <c r="BB459" s="7"/>
      <c r="BC459" s="7"/>
      <c r="BD459" s="7"/>
      <c r="BF459" s="7"/>
      <c r="BH459" s="7"/>
      <c r="BJ459" s="7"/>
      <c r="BL459" s="7"/>
      <c r="BN459" s="7"/>
      <c r="BP459" s="7"/>
      <c r="BR459" s="7"/>
      <c r="BT459" s="7"/>
      <c r="BV459" s="7"/>
      <c r="BX459" s="7"/>
      <c r="BZ459" s="7"/>
      <c r="CB459" s="7"/>
      <c r="CD459" s="7"/>
      <c r="CF459" s="7"/>
      <c r="CH459" s="7"/>
      <c r="CJ459" s="7"/>
      <c r="CL459" s="7"/>
      <c r="CM459" s="7"/>
      <c r="CO459" s="7"/>
      <c r="CQ459" s="7"/>
      <c r="CS459" s="7"/>
      <c r="CU459" s="7"/>
      <c r="CW459" s="7"/>
      <c r="CY459" s="7"/>
      <c r="DA459" s="7"/>
      <c r="DC459" s="7"/>
      <c r="DE459" s="7"/>
      <c r="DG459" s="7"/>
      <c r="DI459" s="7"/>
      <c r="DK459" s="7"/>
      <c r="DL459" s="7"/>
      <c r="DM459" s="7"/>
      <c r="DN459" s="7"/>
      <c r="DP459" s="7"/>
      <c r="DR459" s="7"/>
      <c r="DT459" s="7"/>
      <c r="DV459" s="7"/>
      <c r="DX459" s="7"/>
      <c r="DY459" s="7"/>
      <c r="EA459" s="7"/>
      <c r="EC459" s="7"/>
      <c r="EE459" s="7"/>
      <c r="EG459" s="7"/>
      <c r="EI459" s="7"/>
      <c r="EK459" s="7"/>
      <c r="EM459" s="7"/>
      <c r="EO459" s="7"/>
      <c r="EQ459" s="7"/>
      <c r="ES459" s="7"/>
      <c r="EU459" s="7"/>
      <c r="EY459" s="7"/>
      <c r="FA459" s="7"/>
      <c r="FB459" s="7"/>
      <c r="FD459" s="7"/>
      <c r="FE459" s="7"/>
      <c r="FG459" s="7"/>
      <c r="FI459" s="7"/>
      <c r="FJ459" s="7"/>
      <c r="FL459" s="7"/>
      <c r="FN459" s="7"/>
      <c r="FP459" s="7"/>
      <c r="FR459" s="7"/>
      <c r="FT459" s="7"/>
      <c r="FV459" s="7"/>
      <c r="FX459" s="7"/>
      <c r="FZ459" s="7"/>
      <c r="GB459" s="7"/>
    </row>
    <row r="460" spans="5:184" s="166" customFormat="1" x14ac:dyDescent="0.2">
      <c r="E460" s="7"/>
      <c r="G460" s="7"/>
      <c r="I460" s="7"/>
      <c r="K460" s="7"/>
      <c r="M460" s="7"/>
      <c r="N460" s="7"/>
      <c r="P460" s="7"/>
      <c r="R460" s="7"/>
      <c r="T460" s="7"/>
      <c r="V460" s="7"/>
      <c r="X460" s="7"/>
      <c r="Z460" s="7"/>
      <c r="AB460" s="7"/>
      <c r="AD460" s="7"/>
      <c r="AF460" s="7"/>
      <c r="AH460" s="7"/>
      <c r="AJ460" s="7"/>
      <c r="AL460" s="7"/>
      <c r="AN460" s="7"/>
      <c r="AO460" s="7"/>
      <c r="AQ460" s="7"/>
      <c r="AR460" s="7"/>
      <c r="AS460" s="7"/>
      <c r="AT460" s="7"/>
      <c r="AU460" s="7"/>
      <c r="AV460" s="7"/>
      <c r="AW460" s="7"/>
      <c r="AX460" s="7"/>
      <c r="AZ460" s="7"/>
      <c r="BB460" s="7"/>
      <c r="BC460" s="7"/>
      <c r="BD460" s="7"/>
      <c r="BF460" s="7"/>
      <c r="BH460" s="7"/>
      <c r="BJ460" s="7"/>
      <c r="BL460" s="7"/>
      <c r="BN460" s="7"/>
      <c r="BP460" s="7"/>
      <c r="BR460" s="7"/>
      <c r="BT460" s="7"/>
      <c r="BV460" s="7"/>
      <c r="BX460" s="7"/>
      <c r="BZ460" s="7"/>
      <c r="CB460" s="7"/>
      <c r="CD460" s="7"/>
      <c r="CF460" s="7"/>
      <c r="CH460" s="7"/>
      <c r="CJ460" s="7"/>
      <c r="CL460" s="7"/>
      <c r="CM460" s="7"/>
      <c r="CO460" s="7"/>
      <c r="CQ460" s="7"/>
      <c r="CS460" s="7"/>
      <c r="CU460" s="7"/>
      <c r="CW460" s="7"/>
      <c r="CY460" s="7"/>
      <c r="DA460" s="7"/>
      <c r="DC460" s="7"/>
      <c r="DE460" s="7"/>
      <c r="DG460" s="7"/>
      <c r="DI460" s="7"/>
      <c r="DK460" s="7"/>
      <c r="DL460" s="7"/>
      <c r="DM460" s="7"/>
      <c r="DN460" s="7"/>
      <c r="DP460" s="7"/>
      <c r="DR460" s="7"/>
      <c r="DT460" s="7"/>
      <c r="DV460" s="7"/>
      <c r="DX460" s="7"/>
      <c r="DY460" s="7"/>
      <c r="EA460" s="7"/>
      <c r="EC460" s="7"/>
      <c r="EE460" s="7"/>
      <c r="EG460" s="7"/>
      <c r="EI460" s="7"/>
      <c r="EK460" s="7"/>
      <c r="EM460" s="7"/>
      <c r="EO460" s="7"/>
      <c r="EQ460" s="7"/>
      <c r="ES460" s="7"/>
      <c r="EU460" s="7"/>
      <c r="EY460" s="7"/>
      <c r="FA460" s="7"/>
      <c r="FB460" s="7"/>
      <c r="FD460" s="7"/>
      <c r="FE460" s="7"/>
      <c r="FG460" s="7"/>
      <c r="FI460" s="7"/>
      <c r="FJ460" s="7"/>
      <c r="FL460" s="7"/>
      <c r="FN460" s="7"/>
      <c r="FP460" s="7"/>
      <c r="FR460" s="7"/>
      <c r="FT460" s="7"/>
      <c r="FV460" s="7"/>
      <c r="FX460" s="7"/>
      <c r="FZ460" s="7"/>
      <c r="GB460" s="7"/>
    </row>
    <row r="461" spans="5:184" s="166" customFormat="1" x14ac:dyDescent="0.2">
      <c r="E461" s="7"/>
      <c r="G461" s="7"/>
      <c r="I461" s="7"/>
      <c r="K461" s="7"/>
      <c r="M461" s="7"/>
      <c r="N461" s="7"/>
      <c r="P461" s="7"/>
      <c r="R461" s="7"/>
      <c r="T461" s="7"/>
      <c r="V461" s="7"/>
      <c r="X461" s="7"/>
      <c r="Z461" s="7"/>
      <c r="AB461" s="7"/>
      <c r="AD461" s="7"/>
      <c r="AF461" s="7"/>
      <c r="AH461" s="7"/>
      <c r="AJ461" s="7"/>
      <c r="AL461" s="7"/>
      <c r="AN461" s="7"/>
      <c r="AO461" s="7"/>
      <c r="AQ461" s="7"/>
      <c r="AR461" s="7"/>
      <c r="AS461" s="7"/>
      <c r="AT461" s="7"/>
      <c r="AU461" s="7"/>
      <c r="AV461" s="7"/>
      <c r="AW461" s="7"/>
      <c r="AX461" s="7"/>
      <c r="AZ461" s="7"/>
      <c r="BB461" s="7"/>
      <c r="BC461" s="7"/>
      <c r="BD461" s="7"/>
      <c r="BF461" s="7"/>
      <c r="BH461" s="7"/>
      <c r="BJ461" s="7"/>
      <c r="BL461" s="7"/>
      <c r="BN461" s="7"/>
      <c r="BP461" s="7"/>
      <c r="BR461" s="7"/>
      <c r="BT461" s="7"/>
      <c r="BV461" s="7"/>
      <c r="BX461" s="7"/>
      <c r="BZ461" s="7"/>
      <c r="CB461" s="7"/>
      <c r="CD461" s="7"/>
      <c r="CF461" s="7"/>
      <c r="CH461" s="7"/>
      <c r="CJ461" s="7"/>
      <c r="CL461" s="7"/>
      <c r="CM461" s="7"/>
      <c r="CO461" s="7"/>
      <c r="CQ461" s="7"/>
      <c r="CS461" s="7"/>
      <c r="CU461" s="7"/>
      <c r="CW461" s="7"/>
      <c r="CY461" s="7"/>
      <c r="DA461" s="7"/>
      <c r="DC461" s="7"/>
      <c r="DE461" s="7"/>
      <c r="DG461" s="7"/>
      <c r="DI461" s="7"/>
      <c r="DK461" s="7"/>
      <c r="DL461" s="7"/>
      <c r="DM461" s="7"/>
      <c r="DN461" s="7"/>
      <c r="DP461" s="7"/>
      <c r="DR461" s="7"/>
      <c r="DT461" s="7"/>
      <c r="DV461" s="7"/>
      <c r="DX461" s="7"/>
      <c r="DY461" s="7"/>
      <c r="EA461" s="7"/>
      <c r="EC461" s="7"/>
      <c r="EE461" s="7"/>
      <c r="EG461" s="7"/>
      <c r="EI461" s="7"/>
      <c r="EK461" s="7"/>
      <c r="EM461" s="7"/>
      <c r="EO461" s="7"/>
      <c r="EQ461" s="7"/>
      <c r="ES461" s="7"/>
      <c r="EU461" s="7"/>
      <c r="EY461" s="7"/>
      <c r="FA461" s="7"/>
      <c r="FB461" s="7"/>
      <c r="FD461" s="7"/>
      <c r="FE461" s="7"/>
      <c r="FG461" s="7"/>
      <c r="FI461" s="7"/>
      <c r="FJ461" s="7"/>
      <c r="FL461" s="7"/>
      <c r="FN461" s="7"/>
      <c r="FP461" s="7"/>
      <c r="FR461" s="7"/>
      <c r="FT461" s="7"/>
      <c r="FV461" s="7"/>
      <c r="FX461" s="7"/>
      <c r="FZ461" s="7"/>
      <c r="GB461" s="7"/>
    </row>
    <row r="462" spans="5:184" s="166" customFormat="1" x14ac:dyDescent="0.2">
      <c r="E462" s="7"/>
      <c r="G462" s="7"/>
      <c r="I462" s="7"/>
      <c r="K462" s="7"/>
      <c r="M462" s="7"/>
      <c r="N462" s="7"/>
      <c r="P462" s="7"/>
      <c r="R462" s="7"/>
      <c r="T462" s="7"/>
      <c r="V462" s="7"/>
      <c r="X462" s="7"/>
      <c r="Z462" s="7"/>
      <c r="AB462" s="7"/>
      <c r="AD462" s="7"/>
      <c r="AF462" s="7"/>
      <c r="AH462" s="7"/>
      <c r="AJ462" s="7"/>
      <c r="AL462" s="7"/>
      <c r="AN462" s="7"/>
      <c r="AO462" s="7"/>
      <c r="AQ462" s="7"/>
      <c r="AR462" s="7"/>
      <c r="AS462" s="7"/>
      <c r="AT462" s="7"/>
      <c r="AU462" s="7"/>
      <c r="AV462" s="7"/>
      <c r="AW462" s="7"/>
      <c r="AX462" s="7"/>
      <c r="AZ462" s="7"/>
      <c r="BB462" s="7"/>
      <c r="BC462" s="7"/>
      <c r="BD462" s="7"/>
      <c r="BF462" s="7"/>
      <c r="BH462" s="7"/>
      <c r="BJ462" s="7"/>
      <c r="BL462" s="7"/>
      <c r="BN462" s="7"/>
      <c r="BP462" s="7"/>
      <c r="BR462" s="7"/>
      <c r="BT462" s="7"/>
      <c r="BV462" s="7"/>
      <c r="BX462" s="7"/>
      <c r="BZ462" s="7"/>
      <c r="CB462" s="7"/>
      <c r="CD462" s="7"/>
      <c r="CF462" s="7"/>
      <c r="CH462" s="7"/>
      <c r="CJ462" s="7"/>
      <c r="CL462" s="7"/>
      <c r="CM462" s="7"/>
      <c r="CO462" s="7"/>
      <c r="CQ462" s="7"/>
      <c r="CS462" s="7"/>
      <c r="CU462" s="7"/>
      <c r="CW462" s="7"/>
      <c r="CY462" s="7"/>
      <c r="DA462" s="7"/>
      <c r="DC462" s="7"/>
      <c r="DE462" s="7"/>
      <c r="DG462" s="7"/>
      <c r="DI462" s="7"/>
      <c r="DK462" s="7"/>
      <c r="DL462" s="7"/>
      <c r="DM462" s="7"/>
      <c r="DN462" s="7"/>
      <c r="DP462" s="7"/>
      <c r="DR462" s="7"/>
      <c r="DT462" s="7"/>
      <c r="DV462" s="7"/>
      <c r="DX462" s="7"/>
      <c r="DY462" s="7"/>
      <c r="EA462" s="7"/>
      <c r="EC462" s="7"/>
      <c r="EE462" s="7"/>
      <c r="EG462" s="7"/>
      <c r="EI462" s="7"/>
      <c r="EK462" s="7"/>
      <c r="EM462" s="7"/>
      <c r="EO462" s="7"/>
      <c r="EQ462" s="7"/>
      <c r="ES462" s="7"/>
      <c r="EU462" s="7"/>
      <c r="EY462" s="7"/>
      <c r="FA462" s="7"/>
      <c r="FB462" s="7"/>
      <c r="FD462" s="7"/>
      <c r="FE462" s="7"/>
      <c r="FG462" s="7"/>
      <c r="FI462" s="7"/>
      <c r="FJ462" s="7"/>
      <c r="FL462" s="7"/>
      <c r="FN462" s="7"/>
      <c r="FP462" s="7"/>
      <c r="FR462" s="7"/>
      <c r="FT462" s="7"/>
      <c r="FV462" s="7"/>
      <c r="FX462" s="7"/>
      <c r="FZ462" s="7"/>
      <c r="GB462" s="7"/>
    </row>
    <row r="463" spans="5:184" s="166" customFormat="1" x14ac:dyDescent="0.2">
      <c r="E463" s="7"/>
      <c r="G463" s="7"/>
      <c r="I463" s="7"/>
      <c r="K463" s="7"/>
      <c r="M463" s="7"/>
      <c r="N463" s="7"/>
      <c r="P463" s="7"/>
      <c r="R463" s="7"/>
      <c r="T463" s="7"/>
      <c r="V463" s="7"/>
      <c r="X463" s="7"/>
      <c r="Z463" s="7"/>
      <c r="AB463" s="7"/>
      <c r="AD463" s="7"/>
      <c r="AF463" s="7"/>
      <c r="AH463" s="7"/>
      <c r="AJ463" s="7"/>
      <c r="AL463" s="7"/>
      <c r="AN463" s="7"/>
      <c r="AO463" s="7"/>
      <c r="AQ463" s="7"/>
      <c r="AR463" s="7"/>
      <c r="AS463" s="7"/>
      <c r="AT463" s="7"/>
      <c r="AU463" s="7"/>
      <c r="AV463" s="7"/>
      <c r="AW463" s="7"/>
      <c r="AX463" s="7"/>
      <c r="AZ463" s="7"/>
      <c r="BB463" s="7"/>
      <c r="BC463" s="7"/>
      <c r="BD463" s="7"/>
      <c r="BF463" s="7"/>
      <c r="BH463" s="7"/>
      <c r="BJ463" s="7"/>
      <c r="BL463" s="7"/>
      <c r="BN463" s="7"/>
      <c r="BP463" s="7"/>
      <c r="BR463" s="7"/>
      <c r="BT463" s="7"/>
      <c r="BV463" s="7"/>
      <c r="BX463" s="7"/>
      <c r="BZ463" s="7"/>
      <c r="CB463" s="7"/>
      <c r="CD463" s="7"/>
      <c r="CF463" s="7"/>
      <c r="CH463" s="7"/>
      <c r="CJ463" s="7"/>
      <c r="CL463" s="7"/>
      <c r="CM463" s="7"/>
      <c r="CO463" s="7"/>
      <c r="CQ463" s="7"/>
      <c r="CS463" s="7"/>
      <c r="CU463" s="7"/>
      <c r="CW463" s="7"/>
      <c r="CY463" s="7"/>
      <c r="DA463" s="7"/>
      <c r="DC463" s="7"/>
      <c r="DE463" s="7"/>
      <c r="DG463" s="7"/>
      <c r="DI463" s="7"/>
      <c r="DK463" s="7"/>
      <c r="DL463" s="7"/>
      <c r="DM463" s="7"/>
      <c r="DN463" s="7"/>
      <c r="DP463" s="7"/>
      <c r="DR463" s="7"/>
      <c r="DT463" s="7"/>
      <c r="DV463" s="7"/>
      <c r="DX463" s="7"/>
      <c r="DY463" s="7"/>
      <c r="EA463" s="7"/>
      <c r="EC463" s="7"/>
      <c r="EE463" s="7"/>
      <c r="EG463" s="7"/>
      <c r="EI463" s="7"/>
      <c r="EK463" s="7"/>
      <c r="EM463" s="7"/>
      <c r="EO463" s="7"/>
      <c r="EQ463" s="7"/>
      <c r="ES463" s="7"/>
      <c r="EU463" s="7"/>
      <c r="EY463" s="7"/>
      <c r="FA463" s="7"/>
      <c r="FB463" s="7"/>
      <c r="FD463" s="7"/>
      <c r="FE463" s="7"/>
      <c r="FG463" s="7"/>
      <c r="FI463" s="7"/>
      <c r="FJ463" s="7"/>
      <c r="FL463" s="7"/>
      <c r="FN463" s="7"/>
      <c r="FP463" s="7"/>
      <c r="FR463" s="7"/>
      <c r="FT463" s="7"/>
      <c r="FV463" s="7"/>
      <c r="FX463" s="7"/>
      <c r="FZ463" s="7"/>
      <c r="GB463" s="7"/>
    </row>
    <row r="464" spans="5:184" s="166" customFormat="1" x14ac:dyDescent="0.2">
      <c r="E464" s="7"/>
      <c r="G464" s="7"/>
      <c r="I464" s="7"/>
      <c r="K464" s="7"/>
      <c r="M464" s="7"/>
      <c r="N464" s="7"/>
      <c r="P464" s="7"/>
      <c r="R464" s="7"/>
      <c r="T464" s="7"/>
      <c r="V464" s="7"/>
      <c r="X464" s="7"/>
      <c r="Z464" s="7"/>
      <c r="AB464" s="7"/>
      <c r="AD464" s="7"/>
      <c r="AF464" s="7"/>
      <c r="AH464" s="7"/>
      <c r="AJ464" s="7"/>
      <c r="AL464" s="7"/>
      <c r="AN464" s="7"/>
      <c r="AO464" s="7"/>
      <c r="AQ464" s="7"/>
      <c r="AR464" s="7"/>
      <c r="AS464" s="7"/>
      <c r="AT464" s="7"/>
      <c r="AU464" s="7"/>
      <c r="AV464" s="7"/>
      <c r="AW464" s="7"/>
      <c r="AX464" s="7"/>
      <c r="AZ464" s="7"/>
      <c r="BB464" s="7"/>
      <c r="BC464" s="7"/>
      <c r="BD464" s="7"/>
      <c r="BF464" s="7"/>
      <c r="BH464" s="7"/>
      <c r="BJ464" s="7"/>
      <c r="BL464" s="7"/>
      <c r="BN464" s="7"/>
      <c r="BP464" s="7"/>
      <c r="BR464" s="7"/>
      <c r="BT464" s="7"/>
      <c r="BV464" s="7"/>
      <c r="BX464" s="7"/>
      <c r="BZ464" s="7"/>
      <c r="CB464" s="7"/>
      <c r="CD464" s="7"/>
      <c r="CF464" s="7"/>
      <c r="CH464" s="7"/>
      <c r="CJ464" s="7"/>
      <c r="CL464" s="7"/>
      <c r="CM464" s="7"/>
      <c r="CO464" s="7"/>
      <c r="CQ464" s="7"/>
      <c r="CS464" s="7"/>
      <c r="CU464" s="7"/>
      <c r="CW464" s="7"/>
      <c r="CY464" s="7"/>
      <c r="DA464" s="7"/>
      <c r="DC464" s="7"/>
      <c r="DE464" s="7"/>
      <c r="DG464" s="7"/>
      <c r="DI464" s="7"/>
      <c r="DK464" s="7"/>
      <c r="DL464" s="7"/>
      <c r="DM464" s="7"/>
      <c r="DN464" s="7"/>
      <c r="DP464" s="7"/>
      <c r="DR464" s="7"/>
      <c r="DT464" s="7"/>
      <c r="DV464" s="7"/>
      <c r="DX464" s="7"/>
      <c r="DY464" s="7"/>
      <c r="EA464" s="7"/>
      <c r="EC464" s="7"/>
      <c r="EE464" s="7"/>
      <c r="EG464" s="7"/>
      <c r="EI464" s="7"/>
      <c r="EK464" s="7"/>
      <c r="EM464" s="7"/>
      <c r="EO464" s="7"/>
      <c r="EQ464" s="7"/>
      <c r="ES464" s="7"/>
      <c r="EU464" s="7"/>
      <c r="EY464" s="7"/>
      <c r="FA464" s="7"/>
      <c r="FB464" s="7"/>
      <c r="FD464" s="7"/>
      <c r="FE464" s="7"/>
      <c r="FG464" s="7"/>
      <c r="FI464" s="7"/>
      <c r="FJ464" s="7"/>
      <c r="FL464" s="7"/>
      <c r="FN464" s="7"/>
      <c r="FP464" s="7"/>
      <c r="FR464" s="7"/>
      <c r="FT464" s="7"/>
      <c r="FV464" s="7"/>
      <c r="FX464" s="7"/>
      <c r="FZ464" s="7"/>
      <c r="GB464" s="7"/>
    </row>
    <row r="465" spans="5:184" s="166" customFormat="1" x14ac:dyDescent="0.2">
      <c r="E465" s="7"/>
      <c r="G465" s="7"/>
      <c r="I465" s="7"/>
      <c r="K465" s="7"/>
      <c r="M465" s="7"/>
      <c r="N465" s="7"/>
      <c r="P465" s="7"/>
      <c r="R465" s="7"/>
      <c r="T465" s="7"/>
      <c r="V465" s="7"/>
      <c r="X465" s="7"/>
      <c r="Z465" s="7"/>
      <c r="AB465" s="7"/>
      <c r="AD465" s="7"/>
      <c r="AF465" s="7"/>
      <c r="AH465" s="7"/>
      <c r="AJ465" s="7"/>
      <c r="AL465" s="7"/>
      <c r="AN465" s="7"/>
      <c r="AO465" s="7"/>
      <c r="AQ465" s="7"/>
      <c r="AR465" s="7"/>
      <c r="AS465" s="7"/>
      <c r="AT465" s="7"/>
      <c r="AU465" s="7"/>
      <c r="AV465" s="7"/>
      <c r="AW465" s="7"/>
      <c r="AX465" s="7"/>
      <c r="AZ465" s="7"/>
      <c r="BB465" s="7"/>
      <c r="BC465" s="7"/>
      <c r="BD465" s="7"/>
      <c r="BF465" s="7"/>
      <c r="BH465" s="7"/>
      <c r="BJ465" s="7"/>
      <c r="BL465" s="7"/>
      <c r="BN465" s="7"/>
      <c r="BP465" s="7"/>
      <c r="BR465" s="7"/>
      <c r="BT465" s="7"/>
      <c r="BV465" s="7"/>
      <c r="BX465" s="7"/>
      <c r="BZ465" s="7"/>
      <c r="CB465" s="7"/>
      <c r="CD465" s="7"/>
      <c r="CF465" s="7"/>
      <c r="CH465" s="7"/>
      <c r="CJ465" s="7"/>
      <c r="CL465" s="7"/>
      <c r="CM465" s="7"/>
      <c r="CO465" s="7"/>
      <c r="CQ465" s="7"/>
      <c r="CS465" s="7"/>
      <c r="CU465" s="7"/>
      <c r="CW465" s="7"/>
      <c r="CY465" s="7"/>
      <c r="DA465" s="7"/>
      <c r="DC465" s="7"/>
      <c r="DE465" s="7"/>
      <c r="DG465" s="7"/>
      <c r="DI465" s="7"/>
      <c r="DK465" s="7"/>
      <c r="DL465" s="7"/>
      <c r="DM465" s="7"/>
      <c r="DN465" s="7"/>
      <c r="DP465" s="7"/>
      <c r="DR465" s="7"/>
      <c r="DT465" s="7"/>
      <c r="DV465" s="7"/>
      <c r="DX465" s="7"/>
      <c r="DY465" s="7"/>
      <c r="EA465" s="7"/>
      <c r="EC465" s="7"/>
      <c r="EE465" s="7"/>
      <c r="EG465" s="7"/>
      <c r="EI465" s="7"/>
      <c r="EK465" s="7"/>
      <c r="EM465" s="7"/>
      <c r="EO465" s="7"/>
      <c r="EQ465" s="7"/>
      <c r="ES465" s="7"/>
      <c r="EU465" s="7"/>
      <c r="EY465" s="7"/>
      <c r="FA465" s="7"/>
      <c r="FB465" s="7"/>
      <c r="FD465" s="7"/>
      <c r="FE465" s="7"/>
      <c r="FG465" s="7"/>
      <c r="FI465" s="7"/>
      <c r="FJ465" s="7"/>
      <c r="FL465" s="7"/>
      <c r="FN465" s="7"/>
      <c r="FP465" s="7"/>
      <c r="FR465" s="7"/>
      <c r="FT465" s="7"/>
      <c r="FV465" s="7"/>
      <c r="FX465" s="7"/>
      <c r="FZ465" s="7"/>
      <c r="GB465" s="7"/>
    </row>
    <row r="466" spans="5:184" s="166" customFormat="1" x14ac:dyDescent="0.2">
      <c r="E466" s="7"/>
      <c r="G466" s="7"/>
      <c r="I466" s="7"/>
      <c r="K466" s="7"/>
      <c r="M466" s="7"/>
      <c r="N466" s="7"/>
      <c r="P466" s="7"/>
      <c r="R466" s="7"/>
      <c r="T466" s="7"/>
      <c r="V466" s="7"/>
      <c r="X466" s="7"/>
      <c r="Z466" s="7"/>
      <c r="AB466" s="7"/>
      <c r="AD466" s="7"/>
      <c r="AF466" s="7"/>
      <c r="AH466" s="7"/>
      <c r="AJ466" s="7"/>
      <c r="AL466" s="7"/>
      <c r="AN466" s="7"/>
      <c r="AO466" s="7"/>
      <c r="AQ466" s="7"/>
      <c r="AR466" s="7"/>
      <c r="AS466" s="7"/>
      <c r="AT466" s="7"/>
      <c r="AU466" s="7"/>
      <c r="AV466" s="7"/>
      <c r="AW466" s="7"/>
      <c r="AX466" s="7"/>
      <c r="AZ466" s="7"/>
      <c r="BB466" s="7"/>
      <c r="BC466" s="7"/>
      <c r="BD466" s="7"/>
      <c r="BF466" s="7"/>
      <c r="BH466" s="7"/>
      <c r="BJ466" s="7"/>
      <c r="BL466" s="7"/>
      <c r="BN466" s="7"/>
      <c r="BP466" s="7"/>
      <c r="BR466" s="7"/>
      <c r="BT466" s="7"/>
      <c r="BV466" s="7"/>
      <c r="BX466" s="7"/>
      <c r="BZ466" s="7"/>
      <c r="CB466" s="7"/>
      <c r="CD466" s="7"/>
      <c r="CF466" s="7"/>
      <c r="CH466" s="7"/>
      <c r="CJ466" s="7"/>
      <c r="CL466" s="7"/>
      <c r="CM466" s="7"/>
      <c r="CO466" s="7"/>
      <c r="CQ466" s="7"/>
      <c r="CS466" s="7"/>
      <c r="CU466" s="7"/>
      <c r="CW466" s="7"/>
      <c r="CY466" s="7"/>
      <c r="DA466" s="7"/>
      <c r="DC466" s="7"/>
      <c r="DE466" s="7"/>
      <c r="DG466" s="7"/>
      <c r="DI466" s="7"/>
      <c r="DK466" s="7"/>
      <c r="DL466" s="7"/>
      <c r="DM466" s="7"/>
      <c r="DN466" s="7"/>
      <c r="DP466" s="7"/>
      <c r="DR466" s="7"/>
      <c r="DT466" s="7"/>
      <c r="DV466" s="7"/>
      <c r="DX466" s="7"/>
      <c r="DY466" s="7"/>
      <c r="EA466" s="7"/>
      <c r="EC466" s="7"/>
      <c r="EE466" s="7"/>
      <c r="EG466" s="7"/>
      <c r="EI466" s="7"/>
      <c r="EK466" s="7"/>
      <c r="EM466" s="7"/>
      <c r="EO466" s="7"/>
      <c r="EQ466" s="7"/>
      <c r="ES466" s="7"/>
      <c r="EU466" s="7"/>
      <c r="EY466" s="7"/>
      <c r="FA466" s="7"/>
      <c r="FB466" s="7"/>
      <c r="FD466" s="7"/>
      <c r="FE466" s="7"/>
      <c r="FG466" s="7"/>
      <c r="FI466" s="7"/>
      <c r="FJ466" s="7"/>
      <c r="FL466" s="7"/>
      <c r="FN466" s="7"/>
      <c r="FP466" s="7"/>
      <c r="FR466" s="7"/>
      <c r="FT466" s="7"/>
      <c r="FV466" s="7"/>
      <c r="FX466" s="7"/>
      <c r="FZ466" s="7"/>
      <c r="GB466" s="7"/>
    </row>
    <row r="467" spans="5:184" s="166" customFormat="1" x14ac:dyDescent="0.2">
      <c r="E467" s="7"/>
      <c r="G467" s="7"/>
      <c r="I467" s="7"/>
      <c r="K467" s="7"/>
      <c r="M467" s="7"/>
      <c r="N467" s="7"/>
      <c r="P467" s="7"/>
      <c r="R467" s="7"/>
      <c r="T467" s="7"/>
      <c r="V467" s="7"/>
      <c r="X467" s="7"/>
      <c r="Z467" s="7"/>
      <c r="AB467" s="7"/>
      <c r="AD467" s="7"/>
      <c r="AF467" s="7"/>
      <c r="AH467" s="7"/>
      <c r="AJ467" s="7"/>
      <c r="AL467" s="7"/>
      <c r="AN467" s="7"/>
      <c r="AO467" s="7"/>
      <c r="AQ467" s="7"/>
      <c r="AR467" s="7"/>
      <c r="AS467" s="7"/>
      <c r="AT467" s="7"/>
      <c r="AU467" s="7"/>
      <c r="AV467" s="7"/>
      <c r="AW467" s="7"/>
      <c r="AX467" s="7"/>
      <c r="AZ467" s="7"/>
      <c r="BB467" s="7"/>
      <c r="BC467" s="7"/>
      <c r="BD467" s="7"/>
      <c r="BF467" s="7"/>
      <c r="BH467" s="7"/>
      <c r="BJ467" s="7"/>
      <c r="BL467" s="7"/>
      <c r="BN467" s="7"/>
      <c r="BP467" s="7"/>
      <c r="BR467" s="7"/>
      <c r="BT467" s="7"/>
      <c r="BV467" s="7"/>
      <c r="BX467" s="7"/>
      <c r="BZ467" s="7"/>
      <c r="CB467" s="7"/>
      <c r="CD467" s="7"/>
      <c r="CF467" s="7"/>
      <c r="CH467" s="7"/>
      <c r="CJ467" s="7"/>
      <c r="CL467" s="7"/>
      <c r="CM467" s="7"/>
      <c r="CO467" s="7"/>
      <c r="CQ467" s="7"/>
      <c r="CS467" s="7"/>
      <c r="CU467" s="7"/>
      <c r="CW467" s="7"/>
      <c r="CY467" s="7"/>
      <c r="DA467" s="7"/>
      <c r="DC467" s="7"/>
      <c r="DE467" s="7"/>
      <c r="DG467" s="7"/>
      <c r="DI467" s="7"/>
      <c r="DK467" s="7"/>
      <c r="DL467" s="7"/>
      <c r="DM467" s="7"/>
      <c r="DN467" s="7"/>
      <c r="DP467" s="7"/>
      <c r="DR467" s="7"/>
      <c r="DT467" s="7"/>
      <c r="DV467" s="7"/>
      <c r="DX467" s="7"/>
      <c r="DY467" s="7"/>
      <c r="EA467" s="7"/>
      <c r="EC467" s="7"/>
      <c r="EE467" s="7"/>
      <c r="EG467" s="7"/>
      <c r="EI467" s="7"/>
      <c r="EK467" s="7"/>
      <c r="EM467" s="7"/>
      <c r="EO467" s="7"/>
      <c r="EQ467" s="7"/>
      <c r="ES467" s="7"/>
      <c r="EU467" s="7"/>
      <c r="EY467" s="7"/>
      <c r="FA467" s="7"/>
      <c r="FB467" s="7"/>
      <c r="FD467" s="7"/>
      <c r="FE467" s="7"/>
      <c r="FG467" s="7"/>
      <c r="FI467" s="7"/>
      <c r="FJ467" s="7"/>
      <c r="FL467" s="7"/>
      <c r="FN467" s="7"/>
      <c r="FP467" s="7"/>
      <c r="FR467" s="7"/>
      <c r="FT467" s="7"/>
      <c r="FV467" s="7"/>
      <c r="FX467" s="7"/>
      <c r="FZ467" s="7"/>
      <c r="GB467" s="7"/>
    </row>
    <row r="468" spans="5:184" s="166" customFormat="1" x14ac:dyDescent="0.2">
      <c r="E468" s="7"/>
      <c r="G468" s="7"/>
      <c r="I468" s="7"/>
      <c r="K468" s="7"/>
      <c r="M468" s="7"/>
      <c r="N468" s="7"/>
      <c r="P468" s="7"/>
      <c r="R468" s="7"/>
      <c r="T468" s="7"/>
      <c r="V468" s="7"/>
      <c r="X468" s="7"/>
      <c r="Z468" s="7"/>
      <c r="AB468" s="7"/>
      <c r="AD468" s="7"/>
      <c r="AF468" s="7"/>
      <c r="AH468" s="7"/>
      <c r="AJ468" s="7"/>
      <c r="AL468" s="7"/>
      <c r="AN468" s="7"/>
      <c r="AO468" s="7"/>
      <c r="AQ468" s="7"/>
      <c r="AR468" s="7"/>
      <c r="AS468" s="7"/>
      <c r="AT468" s="7"/>
      <c r="AU468" s="7"/>
      <c r="AV468" s="7"/>
      <c r="AW468" s="7"/>
      <c r="AX468" s="7"/>
      <c r="AZ468" s="7"/>
      <c r="BB468" s="7"/>
      <c r="BC468" s="7"/>
      <c r="BD468" s="7"/>
      <c r="BF468" s="7"/>
      <c r="BH468" s="7"/>
      <c r="BJ468" s="7"/>
      <c r="BL468" s="7"/>
      <c r="BN468" s="7"/>
      <c r="BP468" s="7"/>
      <c r="BR468" s="7"/>
      <c r="BT468" s="7"/>
      <c r="BV468" s="7"/>
      <c r="BX468" s="7"/>
      <c r="BZ468" s="7"/>
      <c r="CB468" s="7"/>
      <c r="CD468" s="7"/>
      <c r="CF468" s="7"/>
      <c r="CH468" s="7"/>
      <c r="CJ468" s="7"/>
      <c r="CL468" s="7"/>
      <c r="CM468" s="7"/>
      <c r="CO468" s="7"/>
      <c r="CQ468" s="7"/>
      <c r="CS468" s="7"/>
      <c r="CU468" s="7"/>
      <c r="CW468" s="7"/>
      <c r="CY468" s="7"/>
      <c r="DA468" s="7"/>
      <c r="DC468" s="7"/>
      <c r="DE468" s="7"/>
      <c r="DG468" s="7"/>
      <c r="DI468" s="7"/>
      <c r="DK468" s="7"/>
      <c r="DL468" s="7"/>
      <c r="DM468" s="7"/>
      <c r="DN468" s="7"/>
      <c r="DP468" s="7"/>
      <c r="DR468" s="7"/>
      <c r="DT468" s="7"/>
      <c r="DV468" s="7"/>
      <c r="DX468" s="7"/>
      <c r="DY468" s="7"/>
      <c r="EA468" s="7"/>
      <c r="EC468" s="7"/>
      <c r="EE468" s="7"/>
      <c r="EG468" s="7"/>
      <c r="EI468" s="7"/>
      <c r="EK468" s="7"/>
      <c r="EM468" s="7"/>
      <c r="EO468" s="7"/>
      <c r="EQ468" s="7"/>
      <c r="ES468" s="7"/>
      <c r="EU468" s="7"/>
      <c r="EY468" s="7"/>
      <c r="FA468" s="7"/>
      <c r="FB468" s="7"/>
      <c r="FD468" s="7"/>
      <c r="FE468" s="7"/>
      <c r="FG468" s="7"/>
      <c r="FI468" s="7"/>
      <c r="FJ468" s="7"/>
      <c r="FL468" s="7"/>
      <c r="FN468" s="7"/>
      <c r="FP468" s="7"/>
      <c r="FR468" s="7"/>
      <c r="FT468" s="7"/>
      <c r="FV468" s="7"/>
      <c r="FX468" s="7"/>
      <c r="FZ468" s="7"/>
      <c r="GB468" s="7"/>
    </row>
    <row r="469" spans="5:184" s="166" customFormat="1" x14ac:dyDescent="0.2">
      <c r="E469" s="7"/>
      <c r="G469" s="7"/>
      <c r="I469" s="7"/>
      <c r="K469" s="7"/>
      <c r="M469" s="7"/>
      <c r="N469" s="7"/>
      <c r="P469" s="7"/>
      <c r="R469" s="7"/>
      <c r="T469" s="7"/>
      <c r="V469" s="7"/>
      <c r="X469" s="7"/>
      <c r="Z469" s="7"/>
      <c r="AB469" s="7"/>
      <c r="AD469" s="7"/>
      <c r="AF469" s="7"/>
      <c r="AH469" s="7"/>
      <c r="AJ469" s="7"/>
      <c r="AL469" s="7"/>
      <c r="AN469" s="7"/>
      <c r="AO469" s="7"/>
      <c r="AQ469" s="7"/>
      <c r="AR469" s="7"/>
      <c r="AS469" s="7"/>
      <c r="AT469" s="7"/>
      <c r="AU469" s="7"/>
      <c r="AV469" s="7"/>
      <c r="AW469" s="7"/>
      <c r="AX469" s="7"/>
      <c r="AZ469" s="7"/>
      <c r="BB469" s="7"/>
      <c r="BC469" s="7"/>
      <c r="BD469" s="7"/>
      <c r="BF469" s="7"/>
      <c r="BH469" s="7"/>
      <c r="BJ469" s="7"/>
      <c r="BL469" s="7"/>
      <c r="BN469" s="7"/>
      <c r="BP469" s="7"/>
      <c r="BR469" s="7"/>
      <c r="BT469" s="7"/>
      <c r="BV469" s="7"/>
      <c r="BX469" s="7"/>
      <c r="BZ469" s="7"/>
      <c r="CB469" s="7"/>
      <c r="CD469" s="7"/>
      <c r="CF469" s="7"/>
      <c r="CH469" s="7"/>
      <c r="CJ469" s="7"/>
      <c r="CL469" s="7"/>
      <c r="CM469" s="7"/>
      <c r="CO469" s="7"/>
      <c r="CQ469" s="7"/>
      <c r="CS469" s="7"/>
      <c r="CU469" s="7"/>
      <c r="CW469" s="7"/>
      <c r="CY469" s="7"/>
      <c r="DA469" s="7"/>
      <c r="DC469" s="7"/>
      <c r="DE469" s="7"/>
      <c r="DG469" s="7"/>
      <c r="DI469" s="7"/>
      <c r="DK469" s="7"/>
      <c r="DL469" s="7"/>
      <c r="DM469" s="7"/>
      <c r="DN469" s="7"/>
      <c r="DP469" s="7"/>
      <c r="DR469" s="7"/>
      <c r="DT469" s="7"/>
      <c r="DV469" s="7"/>
      <c r="DX469" s="7"/>
      <c r="DY469" s="7"/>
      <c r="EA469" s="7"/>
      <c r="EC469" s="7"/>
      <c r="EE469" s="7"/>
      <c r="EG469" s="7"/>
      <c r="EI469" s="7"/>
      <c r="EK469" s="7"/>
      <c r="EM469" s="7"/>
      <c r="EO469" s="7"/>
      <c r="EQ469" s="7"/>
      <c r="ES469" s="7"/>
      <c r="EU469" s="7"/>
      <c r="EY469" s="7"/>
      <c r="FA469" s="7"/>
      <c r="FB469" s="7"/>
      <c r="FD469" s="7"/>
      <c r="FE469" s="7"/>
      <c r="FG469" s="7"/>
      <c r="FI469" s="7"/>
      <c r="FJ469" s="7"/>
      <c r="FL469" s="7"/>
      <c r="FN469" s="7"/>
      <c r="FP469" s="7"/>
      <c r="FR469" s="7"/>
      <c r="FT469" s="7"/>
      <c r="FV469" s="7"/>
      <c r="FX469" s="7"/>
      <c r="FZ469" s="7"/>
      <c r="GB469" s="7"/>
    </row>
    <row r="470" spans="5:184" s="166" customFormat="1" x14ac:dyDescent="0.2">
      <c r="E470" s="7"/>
      <c r="G470" s="7"/>
      <c r="I470" s="7"/>
      <c r="K470" s="7"/>
      <c r="M470" s="7"/>
      <c r="N470" s="7"/>
      <c r="P470" s="7"/>
      <c r="R470" s="7"/>
      <c r="T470" s="7"/>
      <c r="V470" s="7"/>
      <c r="X470" s="7"/>
      <c r="Z470" s="7"/>
      <c r="AB470" s="7"/>
      <c r="AD470" s="7"/>
      <c r="AF470" s="7"/>
      <c r="AH470" s="7"/>
      <c r="AJ470" s="7"/>
      <c r="AL470" s="7"/>
      <c r="AN470" s="7"/>
      <c r="AO470" s="7"/>
      <c r="AQ470" s="7"/>
      <c r="AR470" s="7"/>
      <c r="AS470" s="7"/>
      <c r="AT470" s="7"/>
      <c r="AU470" s="7"/>
      <c r="AV470" s="7"/>
      <c r="AW470" s="7"/>
      <c r="AX470" s="7"/>
      <c r="AZ470" s="7"/>
      <c r="BB470" s="7"/>
      <c r="BC470" s="7"/>
      <c r="BD470" s="7"/>
      <c r="BF470" s="7"/>
      <c r="BH470" s="7"/>
      <c r="BJ470" s="7"/>
      <c r="BL470" s="7"/>
      <c r="BN470" s="7"/>
      <c r="BP470" s="7"/>
      <c r="BR470" s="7"/>
      <c r="BT470" s="7"/>
      <c r="BV470" s="7"/>
      <c r="BX470" s="7"/>
      <c r="BZ470" s="7"/>
      <c r="CB470" s="7"/>
      <c r="CD470" s="7"/>
      <c r="CF470" s="7"/>
      <c r="CH470" s="7"/>
      <c r="CJ470" s="7"/>
      <c r="CL470" s="7"/>
      <c r="CM470" s="7"/>
      <c r="CO470" s="7"/>
      <c r="CQ470" s="7"/>
      <c r="CS470" s="7"/>
      <c r="CU470" s="7"/>
      <c r="CW470" s="7"/>
      <c r="CY470" s="7"/>
      <c r="DA470" s="7"/>
      <c r="DC470" s="7"/>
      <c r="DE470" s="7"/>
      <c r="DG470" s="7"/>
      <c r="DI470" s="7"/>
      <c r="DK470" s="7"/>
      <c r="DL470" s="7"/>
      <c r="DM470" s="7"/>
      <c r="DN470" s="7"/>
      <c r="DP470" s="7"/>
      <c r="DR470" s="7"/>
      <c r="DT470" s="7"/>
      <c r="DV470" s="7"/>
      <c r="DX470" s="7"/>
      <c r="DY470" s="7"/>
      <c r="EA470" s="7"/>
      <c r="EC470" s="7"/>
      <c r="EE470" s="7"/>
      <c r="EG470" s="7"/>
      <c r="EI470" s="7"/>
      <c r="EK470" s="7"/>
      <c r="EM470" s="7"/>
      <c r="EO470" s="7"/>
      <c r="EQ470" s="7"/>
      <c r="ES470" s="7"/>
      <c r="EU470" s="7"/>
      <c r="EY470" s="7"/>
      <c r="FA470" s="7"/>
      <c r="FB470" s="7"/>
      <c r="FD470" s="7"/>
      <c r="FE470" s="7"/>
      <c r="FG470" s="7"/>
      <c r="FI470" s="7"/>
      <c r="FJ470" s="7"/>
      <c r="FL470" s="7"/>
      <c r="FN470" s="7"/>
      <c r="FP470" s="7"/>
      <c r="FR470" s="7"/>
      <c r="FT470" s="7"/>
      <c r="FV470" s="7"/>
      <c r="FX470" s="7"/>
      <c r="FZ470" s="7"/>
      <c r="GB470" s="7"/>
    </row>
    <row r="471" spans="5:184" s="166" customFormat="1" x14ac:dyDescent="0.2">
      <c r="E471" s="7"/>
      <c r="G471" s="7"/>
      <c r="I471" s="7"/>
      <c r="K471" s="7"/>
      <c r="M471" s="7"/>
      <c r="N471" s="7"/>
      <c r="P471" s="7"/>
      <c r="R471" s="7"/>
      <c r="T471" s="7"/>
      <c r="V471" s="7"/>
      <c r="X471" s="7"/>
      <c r="Z471" s="7"/>
      <c r="AB471" s="7"/>
      <c r="AD471" s="7"/>
      <c r="AF471" s="7"/>
      <c r="AH471" s="7"/>
      <c r="AJ471" s="7"/>
      <c r="AL471" s="7"/>
      <c r="AN471" s="7"/>
      <c r="AO471" s="7"/>
      <c r="AQ471" s="7"/>
      <c r="AR471" s="7"/>
      <c r="AS471" s="7"/>
      <c r="AT471" s="7"/>
      <c r="AU471" s="7"/>
      <c r="AV471" s="7"/>
      <c r="AW471" s="7"/>
      <c r="AX471" s="7"/>
      <c r="AZ471" s="7"/>
      <c r="BB471" s="7"/>
      <c r="BC471" s="7"/>
      <c r="BD471" s="7"/>
      <c r="BF471" s="7"/>
      <c r="BH471" s="7"/>
      <c r="BJ471" s="7"/>
      <c r="BL471" s="7"/>
      <c r="BN471" s="7"/>
      <c r="BP471" s="7"/>
      <c r="BR471" s="7"/>
      <c r="BT471" s="7"/>
      <c r="BV471" s="7"/>
      <c r="BX471" s="7"/>
      <c r="BZ471" s="7"/>
      <c r="CB471" s="7"/>
      <c r="CD471" s="7"/>
      <c r="CF471" s="7"/>
      <c r="CH471" s="7"/>
      <c r="CJ471" s="7"/>
      <c r="CL471" s="7"/>
      <c r="CM471" s="7"/>
      <c r="CO471" s="7"/>
      <c r="CQ471" s="7"/>
      <c r="CS471" s="7"/>
      <c r="CU471" s="7"/>
      <c r="CW471" s="7"/>
      <c r="CY471" s="7"/>
      <c r="DA471" s="7"/>
      <c r="DC471" s="7"/>
      <c r="DE471" s="7"/>
      <c r="DG471" s="7"/>
      <c r="DI471" s="7"/>
      <c r="DK471" s="7"/>
      <c r="DL471" s="7"/>
      <c r="DM471" s="7"/>
      <c r="DN471" s="7"/>
      <c r="DP471" s="7"/>
      <c r="DR471" s="7"/>
      <c r="DT471" s="7"/>
      <c r="DV471" s="7"/>
      <c r="DX471" s="7"/>
      <c r="DY471" s="7"/>
      <c r="EA471" s="7"/>
      <c r="EC471" s="7"/>
      <c r="EE471" s="7"/>
      <c r="EG471" s="7"/>
      <c r="EI471" s="7"/>
      <c r="EK471" s="7"/>
      <c r="EM471" s="7"/>
      <c r="EO471" s="7"/>
      <c r="EQ471" s="7"/>
      <c r="ES471" s="7"/>
      <c r="EU471" s="7"/>
      <c r="EY471" s="7"/>
      <c r="FA471" s="7"/>
      <c r="FB471" s="7"/>
      <c r="FD471" s="7"/>
      <c r="FE471" s="7"/>
      <c r="FG471" s="7"/>
      <c r="FI471" s="7"/>
      <c r="FJ471" s="7"/>
      <c r="FL471" s="7"/>
      <c r="FN471" s="7"/>
      <c r="FP471" s="7"/>
      <c r="FR471" s="7"/>
      <c r="FT471" s="7"/>
      <c r="FV471" s="7"/>
      <c r="FX471" s="7"/>
      <c r="FZ471" s="7"/>
      <c r="GB471" s="7"/>
    </row>
    <row r="472" spans="5:184" s="166" customFormat="1" x14ac:dyDescent="0.2">
      <c r="E472" s="7"/>
      <c r="G472" s="7"/>
      <c r="I472" s="7"/>
      <c r="K472" s="7"/>
      <c r="M472" s="7"/>
      <c r="N472" s="7"/>
      <c r="P472" s="7"/>
      <c r="R472" s="7"/>
      <c r="T472" s="7"/>
      <c r="V472" s="7"/>
      <c r="X472" s="7"/>
      <c r="Z472" s="7"/>
      <c r="AB472" s="7"/>
      <c r="AD472" s="7"/>
      <c r="AF472" s="7"/>
      <c r="AH472" s="7"/>
      <c r="AJ472" s="7"/>
      <c r="AL472" s="7"/>
      <c r="AN472" s="7"/>
      <c r="AO472" s="7"/>
      <c r="AQ472" s="7"/>
      <c r="AR472" s="7"/>
      <c r="AS472" s="7"/>
      <c r="AT472" s="7"/>
      <c r="AU472" s="7"/>
      <c r="AV472" s="7"/>
      <c r="AW472" s="7"/>
      <c r="AX472" s="7"/>
      <c r="AZ472" s="7"/>
      <c r="BB472" s="7"/>
      <c r="BC472" s="7"/>
      <c r="BD472" s="7"/>
      <c r="BF472" s="7"/>
      <c r="BH472" s="7"/>
      <c r="BJ472" s="7"/>
      <c r="BL472" s="7"/>
      <c r="BN472" s="7"/>
      <c r="BP472" s="7"/>
      <c r="BR472" s="7"/>
      <c r="BT472" s="7"/>
      <c r="BV472" s="7"/>
      <c r="BX472" s="7"/>
      <c r="BZ472" s="7"/>
      <c r="CB472" s="7"/>
      <c r="CD472" s="7"/>
      <c r="CF472" s="7"/>
      <c r="CH472" s="7"/>
      <c r="CJ472" s="7"/>
      <c r="CL472" s="7"/>
      <c r="CM472" s="7"/>
      <c r="CO472" s="7"/>
      <c r="CQ472" s="7"/>
      <c r="CS472" s="7"/>
      <c r="CU472" s="7"/>
      <c r="CW472" s="7"/>
      <c r="CY472" s="7"/>
      <c r="DA472" s="7"/>
      <c r="DC472" s="7"/>
      <c r="DE472" s="7"/>
      <c r="DG472" s="7"/>
      <c r="DI472" s="7"/>
      <c r="DK472" s="7"/>
      <c r="DL472" s="7"/>
      <c r="DM472" s="7"/>
      <c r="DN472" s="7"/>
      <c r="DP472" s="7"/>
      <c r="DR472" s="7"/>
      <c r="DT472" s="7"/>
      <c r="DV472" s="7"/>
      <c r="DX472" s="7"/>
      <c r="DY472" s="7"/>
      <c r="EA472" s="7"/>
      <c r="EC472" s="7"/>
      <c r="EE472" s="7"/>
      <c r="EG472" s="7"/>
      <c r="EI472" s="7"/>
      <c r="EK472" s="7"/>
      <c r="EM472" s="7"/>
      <c r="EO472" s="7"/>
      <c r="EQ472" s="7"/>
      <c r="ES472" s="7"/>
      <c r="EU472" s="7"/>
      <c r="EY472" s="7"/>
      <c r="FA472" s="7"/>
      <c r="FB472" s="7"/>
      <c r="FD472" s="7"/>
      <c r="FE472" s="7"/>
      <c r="FG472" s="7"/>
      <c r="FI472" s="7"/>
      <c r="FJ472" s="7"/>
      <c r="FL472" s="7"/>
      <c r="FN472" s="7"/>
      <c r="FP472" s="7"/>
      <c r="FR472" s="7"/>
      <c r="FT472" s="7"/>
      <c r="FV472" s="7"/>
      <c r="FX472" s="7"/>
      <c r="FZ472" s="7"/>
      <c r="GB472" s="7"/>
    </row>
    <row r="473" spans="5:184" s="166" customFormat="1" x14ac:dyDescent="0.2">
      <c r="E473" s="7"/>
      <c r="G473" s="7"/>
      <c r="I473" s="7"/>
      <c r="K473" s="7"/>
      <c r="M473" s="7"/>
      <c r="N473" s="7"/>
      <c r="P473" s="7"/>
      <c r="R473" s="7"/>
      <c r="T473" s="7"/>
      <c r="V473" s="7"/>
      <c r="X473" s="7"/>
      <c r="Z473" s="7"/>
      <c r="AB473" s="7"/>
      <c r="AD473" s="7"/>
      <c r="AF473" s="7"/>
      <c r="AH473" s="7"/>
      <c r="AJ473" s="7"/>
      <c r="AL473" s="7"/>
      <c r="AN473" s="7"/>
      <c r="AO473" s="7"/>
      <c r="AQ473" s="7"/>
      <c r="AR473" s="7"/>
      <c r="AS473" s="7"/>
      <c r="AT473" s="7"/>
      <c r="AU473" s="7"/>
      <c r="AV473" s="7"/>
      <c r="AW473" s="7"/>
      <c r="AX473" s="7"/>
      <c r="AZ473" s="7"/>
      <c r="BB473" s="7"/>
      <c r="BC473" s="7"/>
      <c r="BD473" s="7"/>
      <c r="BF473" s="7"/>
      <c r="BH473" s="7"/>
      <c r="BJ473" s="7"/>
      <c r="BL473" s="7"/>
      <c r="BN473" s="7"/>
      <c r="BP473" s="7"/>
      <c r="BR473" s="7"/>
      <c r="BT473" s="7"/>
      <c r="BV473" s="7"/>
      <c r="BX473" s="7"/>
      <c r="BZ473" s="7"/>
      <c r="CB473" s="7"/>
      <c r="CD473" s="7"/>
      <c r="CF473" s="7"/>
      <c r="CH473" s="7"/>
      <c r="CJ473" s="7"/>
      <c r="CL473" s="7"/>
      <c r="CM473" s="7"/>
      <c r="CO473" s="7"/>
      <c r="CQ473" s="7"/>
      <c r="CS473" s="7"/>
      <c r="CU473" s="7"/>
      <c r="CW473" s="7"/>
      <c r="CY473" s="7"/>
      <c r="DA473" s="7"/>
      <c r="DC473" s="7"/>
      <c r="DE473" s="7"/>
      <c r="DG473" s="7"/>
      <c r="DI473" s="7"/>
      <c r="DK473" s="7"/>
      <c r="DL473" s="7"/>
      <c r="DM473" s="7"/>
      <c r="DN473" s="7"/>
      <c r="DP473" s="7"/>
      <c r="DR473" s="7"/>
      <c r="DT473" s="7"/>
      <c r="DV473" s="7"/>
      <c r="DX473" s="7"/>
      <c r="DY473" s="7"/>
      <c r="EA473" s="7"/>
      <c r="EC473" s="7"/>
      <c r="EE473" s="7"/>
      <c r="EG473" s="7"/>
      <c r="EI473" s="7"/>
      <c r="EK473" s="7"/>
      <c r="EM473" s="7"/>
      <c r="EO473" s="7"/>
      <c r="EQ473" s="7"/>
      <c r="ES473" s="7"/>
      <c r="EU473" s="7"/>
      <c r="EY473" s="7"/>
      <c r="FA473" s="7"/>
      <c r="FB473" s="7"/>
      <c r="FD473" s="7"/>
      <c r="FE473" s="7"/>
      <c r="FG473" s="7"/>
      <c r="FI473" s="7"/>
      <c r="FJ473" s="7"/>
      <c r="FL473" s="7"/>
      <c r="FN473" s="7"/>
      <c r="FP473" s="7"/>
      <c r="FR473" s="7"/>
      <c r="FT473" s="7"/>
      <c r="FV473" s="7"/>
      <c r="FX473" s="7"/>
      <c r="FZ473" s="7"/>
      <c r="GB473" s="7"/>
    </row>
    <row r="474" spans="5:184" s="166" customFormat="1" x14ac:dyDescent="0.2">
      <c r="E474" s="7"/>
      <c r="G474" s="7"/>
      <c r="I474" s="7"/>
      <c r="K474" s="7"/>
      <c r="M474" s="7"/>
      <c r="N474" s="7"/>
      <c r="P474" s="7"/>
      <c r="R474" s="7"/>
      <c r="T474" s="7"/>
      <c r="V474" s="7"/>
      <c r="X474" s="7"/>
      <c r="Z474" s="7"/>
      <c r="AB474" s="7"/>
      <c r="AD474" s="7"/>
      <c r="AF474" s="7"/>
      <c r="AH474" s="7"/>
      <c r="AJ474" s="7"/>
      <c r="AL474" s="7"/>
      <c r="AN474" s="7"/>
      <c r="AO474" s="7"/>
      <c r="AQ474" s="7"/>
      <c r="AR474" s="7"/>
      <c r="AS474" s="7"/>
      <c r="AT474" s="7"/>
      <c r="AU474" s="7"/>
      <c r="AV474" s="7"/>
      <c r="AW474" s="7"/>
      <c r="AX474" s="7"/>
      <c r="AZ474" s="7"/>
      <c r="BB474" s="7"/>
      <c r="BC474" s="7"/>
      <c r="BD474" s="7"/>
      <c r="BF474" s="7"/>
      <c r="BH474" s="7"/>
      <c r="BJ474" s="7"/>
      <c r="BL474" s="7"/>
      <c r="BN474" s="7"/>
      <c r="BP474" s="7"/>
      <c r="BR474" s="7"/>
      <c r="BT474" s="7"/>
      <c r="BV474" s="7"/>
      <c r="BX474" s="7"/>
      <c r="BZ474" s="7"/>
      <c r="CB474" s="7"/>
      <c r="CD474" s="7"/>
      <c r="CF474" s="7"/>
      <c r="CH474" s="7"/>
      <c r="CJ474" s="7"/>
      <c r="CL474" s="7"/>
      <c r="CM474" s="7"/>
      <c r="CO474" s="7"/>
      <c r="CQ474" s="7"/>
      <c r="CS474" s="7"/>
      <c r="CU474" s="7"/>
      <c r="CW474" s="7"/>
      <c r="CY474" s="7"/>
      <c r="DA474" s="7"/>
      <c r="DC474" s="7"/>
      <c r="DE474" s="7"/>
      <c r="DG474" s="7"/>
      <c r="DI474" s="7"/>
      <c r="DK474" s="7"/>
      <c r="DL474" s="7"/>
      <c r="DM474" s="7"/>
      <c r="DN474" s="7"/>
      <c r="DP474" s="7"/>
      <c r="DR474" s="7"/>
      <c r="DT474" s="7"/>
      <c r="DV474" s="7"/>
      <c r="DX474" s="7"/>
      <c r="DY474" s="7"/>
      <c r="EA474" s="7"/>
      <c r="EC474" s="7"/>
      <c r="EE474" s="7"/>
      <c r="EG474" s="7"/>
      <c r="EI474" s="7"/>
      <c r="EK474" s="7"/>
      <c r="EM474" s="7"/>
      <c r="EO474" s="7"/>
      <c r="EQ474" s="7"/>
      <c r="ES474" s="7"/>
      <c r="EU474" s="7"/>
      <c r="EY474" s="7"/>
      <c r="FA474" s="7"/>
      <c r="FB474" s="7"/>
      <c r="FD474" s="7"/>
      <c r="FE474" s="7"/>
      <c r="FG474" s="7"/>
      <c r="FI474" s="7"/>
      <c r="FJ474" s="7"/>
      <c r="FL474" s="7"/>
      <c r="FN474" s="7"/>
      <c r="FP474" s="7"/>
      <c r="FR474" s="7"/>
      <c r="FT474" s="7"/>
      <c r="FV474" s="7"/>
      <c r="FX474" s="7"/>
      <c r="FZ474" s="7"/>
      <c r="GB474" s="7"/>
    </row>
    <row r="475" spans="5:184" s="166" customFormat="1" x14ac:dyDescent="0.2">
      <c r="E475" s="7"/>
      <c r="G475" s="7"/>
      <c r="I475" s="7"/>
      <c r="K475" s="7"/>
      <c r="M475" s="7"/>
      <c r="N475" s="7"/>
      <c r="P475" s="7"/>
      <c r="R475" s="7"/>
      <c r="T475" s="7"/>
      <c r="V475" s="7"/>
      <c r="X475" s="7"/>
      <c r="Z475" s="7"/>
      <c r="AB475" s="7"/>
      <c r="AD475" s="7"/>
      <c r="AF475" s="7"/>
      <c r="AH475" s="7"/>
      <c r="AJ475" s="7"/>
      <c r="AL475" s="7"/>
      <c r="AN475" s="7"/>
      <c r="AO475" s="7"/>
      <c r="AQ475" s="7"/>
      <c r="AR475" s="7"/>
      <c r="AS475" s="7"/>
      <c r="AT475" s="7"/>
      <c r="AU475" s="7"/>
      <c r="AV475" s="7"/>
      <c r="AW475" s="7"/>
      <c r="AX475" s="7"/>
      <c r="AZ475" s="7"/>
      <c r="BB475" s="7"/>
      <c r="BC475" s="7"/>
      <c r="BD475" s="7"/>
      <c r="BF475" s="7"/>
      <c r="BH475" s="7"/>
      <c r="BJ475" s="7"/>
      <c r="BL475" s="7"/>
      <c r="BN475" s="7"/>
      <c r="BP475" s="7"/>
      <c r="BR475" s="7"/>
      <c r="BT475" s="7"/>
      <c r="BV475" s="7"/>
      <c r="BX475" s="7"/>
      <c r="BZ475" s="7"/>
      <c r="CB475" s="7"/>
      <c r="CD475" s="7"/>
      <c r="CF475" s="7"/>
      <c r="CH475" s="7"/>
      <c r="CJ475" s="7"/>
      <c r="CL475" s="7"/>
      <c r="CM475" s="7"/>
      <c r="CO475" s="7"/>
      <c r="CQ475" s="7"/>
      <c r="CS475" s="7"/>
      <c r="CU475" s="7"/>
      <c r="CW475" s="7"/>
      <c r="CY475" s="7"/>
      <c r="DA475" s="7"/>
      <c r="DC475" s="7"/>
      <c r="DE475" s="7"/>
      <c r="DG475" s="7"/>
      <c r="DI475" s="7"/>
      <c r="DK475" s="7"/>
      <c r="DL475" s="7"/>
      <c r="DM475" s="7"/>
      <c r="DN475" s="7"/>
      <c r="DP475" s="7"/>
      <c r="DR475" s="7"/>
      <c r="DT475" s="7"/>
      <c r="DV475" s="7"/>
      <c r="DX475" s="7"/>
      <c r="DY475" s="7"/>
      <c r="EA475" s="7"/>
      <c r="EC475" s="7"/>
      <c r="EE475" s="7"/>
      <c r="EG475" s="7"/>
      <c r="EI475" s="7"/>
      <c r="EK475" s="7"/>
      <c r="EM475" s="7"/>
      <c r="EO475" s="7"/>
      <c r="EQ475" s="7"/>
      <c r="ES475" s="7"/>
      <c r="EU475" s="7"/>
      <c r="EY475" s="7"/>
      <c r="FA475" s="7"/>
      <c r="FB475" s="7"/>
      <c r="FD475" s="7"/>
      <c r="FE475" s="7"/>
      <c r="FG475" s="7"/>
      <c r="FI475" s="7"/>
      <c r="FJ475" s="7"/>
      <c r="FL475" s="7"/>
      <c r="FN475" s="7"/>
      <c r="FP475" s="7"/>
      <c r="FR475" s="7"/>
      <c r="FT475" s="7"/>
      <c r="FV475" s="7"/>
      <c r="FX475" s="7"/>
      <c r="FZ475" s="7"/>
      <c r="GB475" s="7"/>
    </row>
    <row r="476" spans="5:184" s="166" customFormat="1" x14ac:dyDescent="0.2">
      <c r="E476" s="7"/>
      <c r="G476" s="7"/>
      <c r="I476" s="7"/>
      <c r="K476" s="7"/>
      <c r="M476" s="7"/>
      <c r="N476" s="7"/>
      <c r="P476" s="7"/>
      <c r="R476" s="7"/>
      <c r="T476" s="7"/>
      <c r="V476" s="7"/>
      <c r="X476" s="7"/>
      <c r="Z476" s="7"/>
      <c r="AB476" s="7"/>
      <c r="AD476" s="7"/>
      <c r="AF476" s="7"/>
      <c r="AH476" s="7"/>
      <c r="AJ476" s="7"/>
      <c r="AL476" s="7"/>
      <c r="AN476" s="7"/>
      <c r="AO476" s="7"/>
      <c r="AQ476" s="7"/>
      <c r="AR476" s="7"/>
      <c r="AS476" s="7"/>
      <c r="AT476" s="7"/>
      <c r="AU476" s="7"/>
      <c r="AV476" s="7"/>
      <c r="AW476" s="7"/>
      <c r="AX476" s="7"/>
      <c r="AZ476" s="7"/>
      <c r="BB476" s="7"/>
      <c r="BC476" s="7"/>
      <c r="BD476" s="7"/>
      <c r="BF476" s="7"/>
      <c r="BH476" s="7"/>
      <c r="BJ476" s="7"/>
      <c r="BL476" s="7"/>
      <c r="BN476" s="7"/>
      <c r="BP476" s="7"/>
      <c r="BR476" s="7"/>
      <c r="BT476" s="7"/>
      <c r="BV476" s="7"/>
      <c r="BX476" s="7"/>
      <c r="BZ476" s="7"/>
      <c r="CB476" s="7"/>
      <c r="CD476" s="7"/>
      <c r="CF476" s="7"/>
      <c r="CH476" s="7"/>
      <c r="CJ476" s="7"/>
      <c r="CL476" s="7"/>
      <c r="CM476" s="7"/>
      <c r="CO476" s="7"/>
      <c r="CQ476" s="7"/>
      <c r="CS476" s="7"/>
      <c r="CU476" s="7"/>
      <c r="CW476" s="7"/>
      <c r="CY476" s="7"/>
      <c r="DA476" s="7"/>
      <c r="DC476" s="7"/>
      <c r="DE476" s="7"/>
      <c r="DG476" s="7"/>
      <c r="DI476" s="7"/>
      <c r="DK476" s="7"/>
      <c r="DL476" s="7"/>
      <c r="DM476" s="7"/>
      <c r="DN476" s="7"/>
      <c r="DP476" s="7"/>
      <c r="DR476" s="7"/>
      <c r="DT476" s="7"/>
      <c r="DV476" s="7"/>
      <c r="DX476" s="7"/>
      <c r="DY476" s="7"/>
      <c r="EA476" s="7"/>
      <c r="EC476" s="7"/>
      <c r="EE476" s="7"/>
      <c r="EG476" s="7"/>
      <c r="EI476" s="7"/>
      <c r="EK476" s="7"/>
      <c r="EM476" s="7"/>
      <c r="EO476" s="7"/>
      <c r="EQ476" s="7"/>
      <c r="ES476" s="7"/>
      <c r="EU476" s="7"/>
      <c r="EY476" s="7"/>
      <c r="FA476" s="7"/>
      <c r="FB476" s="7"/>
      <c r="FD476" s="7"/>
      <c r="FE476" s="7"/>
      <c r="FG476" s="7"/>
      <c r="FI476" s="7"/>
      <c r="FJ476" s="7"/>
      <c r="FL476" s="7"/>
      <c r="FN476" s="7"/>
      <c r="FP476" s="7"/>
      <c r="FR476" s="7"/>
      <c r="FT476" s="7"/>
      <c r="FV476" s="7"/>
      <c r="FX476" s="7"/>
      <c r="FZ476" s="7"/>
      <c r="GB476" s="7"/>
    </row>
    <row r="477" spans="5:184" s="166" customFormat="1" x14ac:dyDescent="0.2">
      <c r="E477" s="7"/>
      <c r="G477" s="7"/>
      <c r="I477" s="7"/>
      <c r="K477" s="7"/>
      <c r="M477" s="7"/>
      <c r="N477" s="7"/>
      <c r="P477" s="7"/>
      <c r="R477" s="7"/>
      <c r="T477" s="7"/>
      <c r="V477" s="7"/>
      <c r="X477" s="7"/>
      <c r="Z477" s="7"/>
      <c r="AB477" s="7"/>
      <c r="AD477" s="7"/>
      <c r="AF477" s="7"/>
      <c r="AH477" s="7"/>
      <c r="AJ477" s="7"/>
      <c r="AL477" s="7"/>
      <c r="AN477" s="7"/>
      <c r="AO477" s="7"/>
      <c r="AQ477" s="7"/>
      <c r="AR477" s="7"/>
      <c r="AS477" s="7"/>
      <c r="AT477" s="7"/>
      <c r="AU477" s="7"/>
      <c r="AV477" s="7"/>
      <c r="AW477" s="7"/>
      <c r="AX477" s="7"/>
      <c r="AZ477" s="7"/>
      <c r="BB477" s="7"/>
      <c r="BC477" s="7"/>
      <c r="BD477" s="7"/>
      <c r="BF477" s="7"/>
      <c r="BH477" s="7"/>
      <c r="BJ477" s="7"/>
      <c r="BL477" s="7"/>
      <c r="BN477" s="7"/>
      <c r="BP477" s="7"/>
      <c r="BR477" s="7"/>
      <c r="BT477" s="7"/>
      <c r="BV477" s="7"/>
      <c r="BX477" s="7"/>
      <c r="BZ477" s="7"/>
      <c r="CB477" s="7"/>
      <c r="CD477" s="7"/>
      <c r="CF477" s="7"/>
      <c r="CH477" s="7"/>
      <c r="CJ477" s="7"/>
      <c r="CL477" s="7"/>
      <c r="CM477" s="7"/>
      <c r="CO477" s="7"/>
      <c r="CQ477" s="7"/>
      <c r="CS477" s="7"/>
      <c r="CU477" s="7"/>
      <c r="CW477" s="7"/>
      <c r="CY477" s="7"/>
      <c r="DA477" s="7"/>
      <c r="DC477" s="7"/>
      <c r="DE477" s="7"/>
      <c r="DG477" s="7"/>
      <c r="DI477" s="7"/>
      <c r="DK477" s="7"/>
      <c r="DL477" s="7"/>
      <c r="DM477" s="7"/>
      <c r="DN477" s="7"/>
      <c r="DP477" s="7"/>
      <c r="DR477" s="7"/>
      <c r="DT477" s="7"/>
      <c r="DV477" s="7"/>
      <c r="DX477" s="7"/>
      <c r="DY477" s="7"/>
      <c r="EA477" s="7"/>
      <c r="EC477" s="7"/>
      <c r="EE477" s="7"/>
      <c r="EG477" s="7"/>
      <c r="EI477" s="7"/>
      <c r="EK477" s="7"/>
      <c r="EM477" s="7"/>
      <c r="EO477" s="7"/>
      <c r="EQ477" s="7"/>
      <c r="ES477" s="7"/>
      <c r="EU477" s="7"/>
      <c r="EY477" s="7"/>
      <c r="FA477" s="7"/>
      <c r="FB477" s="7"/>
      <c r="FD477" s="7"/>
      <c r="FE477" s="7"/>
      <c r="FG477" s="7"/>
      <c r="FI477" s="7"/>
      <c r="FJ477" s="7"/>
      <c r="FL477" s="7"/>
      <c r="FN477" s="7"/>
      <c r="FP477" s="7"/>
      <c r="FR477" s="7"/>
      <c r="FT477" s="7"/>
      <c r="FV477" s="7"/>
      <c r="FX477" s="7"/>
      <c r="FZ477" s="7"/>
      <c r="GB477" s="7"/>
    </row>
    <row r="478" spans="5:184" s="166" customFormat="1" x14ac:dyDescent="0.2">
      <c r="E478" s="7"/>
      <c r="G478" s="7"/>
      <c r="I478" s="7"/>
      <c r="K478" s="7"/>
      <c r="M478" s="7"/>
      <c r="N478" s="7"/>
      <c r="P478" s="7"/>
      <c r="R478" s="7"/>
      <c r="T478" s="7"/>
      <c r="V478" s="7"/>
      <c r="X478" s="7"/>
      <c r="Z478" s="7"/>
      <c r="AB478" s="7"/>
      <c r="AD478" s="7"/>
      <c r="AF478" s="7"/>
      <c r="AH478" s="7"/>
      <c r="AJ478" s="7"/>
      <c r="AL478" s="7"/>
      <c r="AN478" s="7"/>
      <c r="AO478" s="7"/>
      <c r="AQ478" s="7"/>
      <c r="AR478" s="7"/>
      <c r="AS478" s="7"/>
      <c r="AT478" s="7"/>
      <c r="AU478" s="7"/>
      <c r="AV478" s="7"/>
      <c r="AW478" s="7"/>
      <c r="AX478" s="7"/>
      <c r="AZ478" s="7"/>
      <c r="BB478" s="7"/>
      <c r="BC478" s="7"/>
      <c r="BD478" s="7"/>
      <c r="BF478" s="7"/>
      <c r="BH478" s="7"/>
      <c r="BJ478" s="7"/>
      <c r="BL478" s="7"/>
      <c r="BN478" s="7"/>
      <c r="BP478" s="7"/>
      <c r="BR478" s="7"/>
      <c r="BT478" s="7"/>
      <c r="BV478" s="7"/>
      <c r="BX478" s="7"/>
      <c r="BZ478" s="7"/>
      <c r="CB478" s="7"/>
      <c r="CD478" s="7"/>
      <c r="CF478" s="7"/>
      <c r="CH478" s="7"/>
      <c r="CJ478" s="7"/>
      <c r="CL478" s="7"/>
      <c r="CM478" s="7"/>
      <c r="CO478" s="7"/>
      <c r="CQ478" s="7"/>
      <c r="CS478" s="7"/>
      <c r="CU478" s="7"/>
      <c r="CW478" s="7"/>
      <c r="CY478" s="7"/>
      <c r="DA478" s="7"/>
      <c r="DC478" s="7"/>
      <c r="DE478" s="7"/>
      <c r="DG478" s="7"/>
      <c r="DI478" s="7"/>
      <c r="DK478" s="7"/>
      <c r="DL478" s="7"/>
      <c r="DM478" s="7"/>
      <c r="DN478" s="7"/>
      <c r="DP478" s="7"/>
      <c r="DR478" s="7"/>
      <c r="DT478" s="7"/>
      <c r="DV478" s="7"/>
      <c r="DX478" s="7"/>
      <c r="DY478" s="7"/>
      <c r="EA478" s="7"/>
      <c r="EC478" s="7"/>
      <c r="EE478" s="7"/>
      <c r="EG478" s="7"/>
      <c r="EI478" s="7"/>
      <c r="EK478" s="7"/>
      <c r="EM478" s="7"/>
      <c r="EO478" s="7"/>
      <c r="EQ478" s="7"/>
      <c r="ES478" s="7"/>
      <c r="EU478" s="7"/>
      <c r="EY478" s="7"/>
      <c r="FA478" s="7"/>
      <c r="FB478" s="7"/>
      <c r="FD478" s="7"/>
      <c r="FE478" s="7"/>
      <c r="FG478" s="7"/>
      <c r="FI478" s="7"/>
      <c r="FJ478" s="7"/>
      <c r="FL478" s="7"/>
      <c r="FN478" s="7"/>
      <c r="FP478" s="7"/>
      <c r="FR478" s="7"/>
      <c r="FT478" s="7"/>
      <c r="FV478" s="7"/>
      <c r="FX478" s="7"/>
      <c r="FZ478" s="7"/>
      <c r="GB478" s="7"/>
    </row>
    <row r="479" spans="5:184" s="166" customFormat="1" x14ac:dyDescent="0.2">
      <c r="E479" s="7"/>
      <c r="G479" s="7"/>
      <c r="I479" s="7"/>
      <c r="K479" s="7"/>
      <c r="M479" s="7"/>
      <c r="N479" s="7"/>
      <c r="P479" s="7"/>
      <c r="R479" s="7"/>
      <c r="T479" s="7"/>
      <c r="V479" s="7"/>
      <c r="X479" s="7"/>
      <c r="Z479" s="7"/>
      <c r="AB479" s="7"/>
      <c r="AD479" s="7"/>
      <c r="AF479" s="7"/>
      <c r="AH479" s="7"/>
      <c r="AJ479" s="7"/>
      <c r="AL479" s="7"/>
      <c r="AN479" s="7"/>
      <c r="AO479" s="7"/>
      <c r="AQ479" s="7"/>
      <c r="AR479" s="7"/>
      <c r="AS479" s="7"/>
      <c r="AT479" s="7"/>
      <c r="AU479" s="7"/>
      <c r="AV479" s="7"/>
      <c r="AW479" s="7"/>
      <c r="AX479" s="7"/>
      <c r="AZ479" s="7"/>
      <c r="BB479" s="7"/>
      <c r="BC479" s="7"/>
      <c r="BD479" s="7"/>
      <c r="BF479" s="7"/>
      <c r="BH479" s="7"/>
      <c r="BJ479" s="7"/>
      <c r="BL479" s="7"/>
      <c r="BN479" s="7"/>
      <c r="BP479" s="7"/>
      <c r="BR479" s="7"/>
      <c r="BT479" s="7"/>
      <c r="BV479" s="7"/>
      <c r="BX479" s="7"/>
      <c r="BZ479" s="7"/>
      <c r="CB479" s="7"/>
      <c r="CD479" s="7"/>
      <c r="CF479" s="7"/>
      <c r="CH479" s="7"/>
      <c r="CJ479" s="7"/>
      <c r="CL479" s="7"/>
      <c r="CM479" s="7"/>
      <c r="CO479" s="7"/>
      <c r="CQ479" s="7"/>
      <c r="CS479" s="7"/>
      <c r="CU479" s="7"/>
      <c r="CW479" s="7"/>
      <c r="CY479" s="7"/>
      <c r="DA479" s="7"/>
      <c r="DC479" s="7"/>
      <c r="DE479" s="7"/>
      <c r="DG479" s="7"/>
      <c r="DI479" s="7"/>
      <c r="DK479" s="7"/>
      <c r="DL479" s="7"/>
      <c r="DM479" s="7"/>
      <c r="DN479" s="7"/>
      <c r="DP479" s="7"/>
      <c r="DR479" s="7"/>
      <c r="DT479" s="7"/>
      <c r="DV479" s="7"/>
      <c r="DX479" s="7"/>
      <c r="DY479" s="7"/>
      <c r="EA479" s="7"/>
      <c r="EC479" s="7"/>
      <c r="EE479" s="7"/>
      <c r="EG479" s="7"/>
      <c r="EI479" s="7"/>
      <c r="EK479" s="7"/>
      <c r="EM479" s="7"/>
      <c r="EO479" s="7"/>
      <c r="EQ479" s="7"/>
      <c r="ES479" s="7"/>
      <c r="EU479" s="7"/>
      <c r="EY479" s="7"/>
      <c r="FA479" s="7"/>
      <c r="FB479" s="7"/>
      <c r="FD479" s="7"/>
      <c r="FE479" s="7"/>
      <c r="FG479" s="7"/>
      <c r="FI479" s="7"/>
      <c r="FJ479" s="7"/>
      <c r="FL479" s="7"/>
      <c r="FN479" s="7"/>
      <c r="FP479" s="7"/>
      <c r="FR479" s="7"/>
      <c r="FT479" s="7"/>
      <c r="FV479" s="7"/>
      <c r="FX479" s="7"/>
      <c r="FZ479" s="7"/>
      <c r="GB479" s="7"/>
    </row>
    <row r="480" spans="5:184" s="166" customFormat="1" x14ac:dyDescent="0.2">
      <c r="E480" s="7"/>
      <c r="G480" s="7"/>
      <c r="I480" s="7"/>
      <c r="K480" s="7"/>
      <c r="M480" s="7"/>
      <c r="N480" s="7"/>
      <c r="P480" s="7"/>
      <c r="R480" s="7"/>
      <c r="T480" s="7"/>
      <c r="V480" s="7"/>
      <c r="X480" s="7"/>
      <c r="Z480" s="7"/>
      <c r="AB480" s="7"/>
      <c r="AD480" s="7"/>
      <c r="AF480" s="7"/>
      <c r="AH480" s="7"/>
      <c r="AJ480" s="7"/>
      <c r="AL480" s="7"/>
      <c r="AN480" s="7"/>
      <c r="AO480" s="7"/>
      <c r="AQ480" s="7"/>
      <c r="AR480" s="7"/>
      <c r="AS480" s="7"/>
      <c r="AT480" s="7"/>
      <c r="AU480" s="7"/>
      <c r="AV480" s="7"/>
      <c r="AW480" s="7"/>
      <c r="AX480" s="7"/>
      <c r="AZ480" s="7"/>
      <c r="BB480" s="7"/>
      <c r="BC480" s="7"/>
      <c r="BD480" s="7"/>
      <c r="BF480" s="7"/>
      <c r="BH480" s="7"/>
      <c r="BJ480" s="7"/>
      <c r="BL480" s="7"/>
      <c r="BN480" s="7"/>
      <c r="BP480" s="7"/>
      <c r="BR480" s="7"/>
      <c r="BT480" s="7"/>
      <c r="BV480" s="7"/>
      <c r="BX480" s="7"/>
      <c r="BZ480" s="7"/>
      <c r="CB480" s="7"/>
      <c r="CD480" s="7"/>
      <c r="CF480" s="7"/>
      <c r="CH480" s="7"/>
      <c r="CJ480" s="7"/>
      <c r="CL480" s="7"/>
      <c r="CM480" s="7"/>
      <c r="CO480" s="7"/>
      <c r="CQ480" s="7"/>
      <c r="CS480" s="7"/>
      <c r="CU480" s="7"/>
      <c r="CW480" s="7"/>
      <c r="CY480" s="7"/>
      <c r="DA480" s="7"/>
      <c r="DC480" s="7"/>
      <c r="DE480" s="7"/>
      <c r="DG480" s="7"/>
      <c r="DI480" s="7"/>
      <c r="DK480" s="7"/>
      <c r="DL480" s="7"/>
      <c r="DM480" s="7"/>
      <c r="DN480" s="7"/>
      <c r="DP480" s="7"/>
      <c r="DR480" s="7"/>
      <c r="DT480" s="7"/>
      <c r="DV480" s="7"/>
      <c r="DX480" s="7"/>
      <c r="DY480" s="7"/>
      <c r="EA480" s="7"/>
      <c r="EC480" s="7"/>
      <c r="EE480" s="7"/>
      <c r="EG480" s="7"/>
      <c r="EI480" s="7"/>
      <c r="EK480" s="7"/>
      <c r="EM480" s="7"/>
      <c r="EO480" s="7"/>
      <c r="EQ480" s="7"/>
      <c r="ES480" s="7"/>
      <c r="EU480" s="7"/>
      <c r="EY480" s="7"/>
      <c r="FA480" s="7"/>
      <c r="FB480" s="7"/>
      <c r="FD480" s="7"/>
      <c r="FE480" s="7"/>
      <c r="FG480" s="7"/>
      <c r="FI480" s="7"/>
      <c r="FJ480" s="7"/>
      <c r="FL480" s="7"/>
      <c r="FN480" s="7"/>
      <c r="FP480" s="7"/>
      <c r="FR480" s="7"/>
      <c r="FT480" s="7"/>
      <c r="FV480" s="7"/>
      <c r="FX480" s="7"/>
      <c r="FZ480" s="7"/>
      <c r="GB480" s="7"/>
    </row>
    <row r="481" spans="5:184" s="166" customFormat="1" x14ac:dyDescent="0.2">
      <c r="E481" s="7"/>
      <c r="G481" s="7"/>
      <c r="I481" s="7"/>
      <c r="K481" s="7"/>
      <c r="M481" s="7"/>
      <c r="N481" s="7"/>
      <c r="P481" s="7"/>
      <c r="R481" s="7"/>
      <c r="T481" s="7"/>
      <c r="V481" s="7"/>
      <c r="X481" s="7"/>
      <c r="Z481" s="7"/>
      <c r="AB481" s="7"/>
      <c r="AD481" s="7"/>
      <c r="AF481" s="7"/>
      <c r="AH481" s="7"/>
      <c r="AJ481" s="7"/>
      <c r="AL481" s="7"/>
      <c r="AN481" s="7"/>
      <c r="AO481" s="7"/>
      <c r="AQ481" s="7"/>
      <c r="AR481" s="7"/>
      <c r="AS481" s="7"/>
      <c r="AT481" s="7"/>
      <c r="AU481" s="7"/>
      <c r="AV481" s="7"/>
      <c r="AW481" s="7"/>
      <c r="AX481" s="7"/>
      <c r="AZ481" s="7"/>
      <c r="BB481" s="7"/>
      <c r="BC481" s="7"/>
      <c r="BD481" s="7"/>
      <c r="BF481" s="7"/>
      <c r="BH481" s="7"/>
      <c r="BJ481" s="7"/>
      <c r="BL481" s="7"/>
      <c r="BN481" s="7"/>
      <c r="BP481" s="7"/>
      <c r="BR481" s="7"/>
      <c r="BT481" s="7"/>
      <c r="BV481" s="7"/>
      <c r="BX481" s="7"/>
      <c r="BZ481" s="7"/>
      <c r="CB481" s="7"/>
      <c r="CD481" s="7"/>
      <c r="CF481" s="7"/>
      <c r="CH481" s="7"/>
      <c r="CJ481" s="7"/>
      <c r="CL481" s="7"/>
      <c r="CM481" s="7"/>
      <c r="CO481" s="7"/>
      <c r="CQ481" s="7"/>
      <c r="CS481" s="7"/>
      <c r="CU481" s="7"/>
      <c r="CW481" s="7"/>
      <c r="CY481" s="7"/>
      <c r="DA481" s="7"/>
      <c r="DC481" s="7"/>
      <c r="DE481" s="7"/>
      <c r="DG481" s="7"/>
      <c r="DI481" s="7"/>
      <c r="DK481" s="7"/>
      <c r="DL481" s="7"/>
      <c r="DM481" s="7"/>
      <c r="DN481" s="7"/>
      <c r="DP481" s="7"/>
      <c r="DR481" s="7"/>
      <c r="DT481" s="7"/>
      <c r="DV481" s="7"/>
      <c r="DX481" s="7"/>
      <c r="DY481" s="7"/>
      <c r="EA481" s="7"/>
      <c r="EC481" s="7"/>
      <c r="EE481" s="7"/>
      <c r="EG481" s="7"/>
      <c r="EI481" s="7"/>
      <c r="EK481" s="7"/>
      <c r="EM481" s="7"/>
      <c r="EO481" s="7"/>
      <c r="EQ481" s="7"/>
      <c r="ES481" s="7"/>
      <c r="EU481" s="7"/>
      <c r="EY481" s="7"/>
      <c r="FA481" s="7"/>
      <c r="FB481" s="7"/>
      <c r="FD481" s="7"/>
      <c r="FE481" s="7"/>
      <c r="FG481" s="7"/>
      <c r="FI481" s="7"/>
      <c r="FJ481" s="7"/>
      <c r="FL481" s="7"/>
      <c r="FN481" s="7"/>
      <c r="FP481" s="7"/>
      <c r="FR481" s="7"/>
      <c r="FT481" s="7"/>
      <c r="FV481" s="7"/>
      <c r="FX481" s="7"/>
      <c r="FZ481" s="7"/>
      <c r="GB481" s="7"/>
    </row>
    <row r="482" spans="5:184" s="166" customFormat="1" x14ac:dyDescent="0.2">
      <c r="E482" s="7"/>
      <c r="G482" s="7"/>
      <c r="I482" s="7"/>
      <c r="K482" s="7"/>
      <c r="M482" s="7"/>
      <c r="N482" s="7"/>
      <c r="P482" s="7"/>
      <c r="R482" s="7"/>
      <c r="T482" s="7"/>
      <c r="V482" s="7"/>
      <c r="X482" s="7"/>
      <c r="Z482" s="7"/>
      <c r="AB482" s="7"/>
      <c r="AD482" s="7"/>
      <c r="AF482" s="7"/>
      <c r="AH482" s="7"/>
      <c r="AJ482" s="7"/>
      <c r="AL482" s="7"/>
      <c r="AN482" s="7"/>
      <c r="AO482" s="7"/>
      <c r="AQ482" s="7"/>
      <c r="AR482" s="7"/>
      <c r="AS482" s="7"/>
      <c r="AT482" s="7"/>
      <c r="AU482" s="7"/>
      <c r="AV482" s="7"/>
      <c r="AW482" s="7"/>
      <c r="AX482" s="7"/>
      <c r="AZ482" s="7"/>
      <c r="BB482" s="7"/>
      <c r="BC482" s="7"/>
      <c r="BD482" s="7"/>
      <c r="BF482" s="7"/>
      <c r="BH482" s="7"/>
      <c r="BJ482" s="7"/>
      <c r="BL482" s="7"/>
      <c r="BN482" s="7"/>
      <c r="BP482" s="7"/>
      <c r="BR482" s="7"/>
      <c r="BT482" s="7"/>
      <c r="BV482" s="7"/>
      <c r="BX482" s="7"/>
      <c r="BZ482" s="7"/>
      <c r="CB482" s="7"/>
      <c r="CD482" s="7"/>
      <c r="CF482" s="7"/>
      <c r="CH482" s="7"/>
      <c r="CJ482" s="7"/>
      <c r="CL482" s="7"/>
      <c r="CM482" s="7"/>
      <c r="CO482" s="7"/>
      <c r="CQ482" s="7"/>
      <c r="CS482" s="7"/>
      <c r="CU482" s="7"/>
      <c r="CW482" s="7"/>
      <c r="CY482" s="7"/>
      <c r="DA482" s="7"/>
      <c r="DC482" s="7"/>
      <c r="DE482" s="7"/>
      <c r="DG482" s="7"/>
      <c r="DI482" s="7"/>
      <c r="DK482" s="7"/>
      <c r="DL482" s="7"/>
      <c r="DM482" s="7"/>
      <c r="DN482" s="7"/>
      <c r="DP482" s="7"/>
      <c r="DR482" s="7"/>
      <c r="DT482" s="7"/>
      <c r="DV482" s="7"/>
      <c r="DX482" s="7"/>
      <c r="DY482" s="7"/>
      <c r="EA482" s="7"/>
      <c r="EC482" s="7"/>
      <c r="EE482" s="7"/>
      <c r="EG482" s="7"/>
      <c r="EI482" s="7"/>
      <c r="EK482" s="7"/>
      <c r="EM482" s="7"/>
      <c r="EO482" s="7"/>
      <c r="EQ482" s="7"/>
      <c r="ES482" s="7"/>
      <c r="EU482" s="7"/>
      <c r="EY482" s="7"/>
      <c r="FA482" s="7"/>
      <c r="FB482" s="7"/>
      <c r="FD482" s="7"/>
      <c r="FE482" s="7"/>
      <c r="FG482" s="7"/>
      <c r="FI482" s="7"/>
      <c r="FJ482" s="7"/>
      <c r="FL482" s="7"/>
      <c r="FN482" s="7"/>
      <c r="FP482" s="7"/>
      <c r="FR482" s="7"/>
      <c r="FT482" s="7"/>
      <c r="FV482" s="7"/>
      <c r="FX482" s="7"/>
      <c r="FZ482" s="7"/>
      <c r="GB482" s="7"/>
    </row>
    <row r="483" spans="5:184" s="166" customFormat="1" x14ac:dyDescent="0.2">
      <c r="E483" s="7"/>
      <c r="G483" s="7"/>
      <c r="I483" s="7"/>
      <c r="K483" s="7"/>
      <c r="M483" s="7"/>
      <c r="N483" s="7"/>
      <c r="P483" s="7"/>
      <c r="R483" s="7"/>
      <c r="T483" s="7"/>
      <c r="V483" s="7"/>
      <c r="X483" s="7"/>
      <c r="Z483" s="7"/>
      <c r="AB483" s="7"/>
      <c r="AD483" s="7"/>
      <c r="AF483" s="7"/>
      <c r="AH483" s="7"/>
      <c r="AJ483" s="7"/>
      <c r="AL483" s="7"/>
      <c r="AN483" s="7"/>
      <c r="AO483" s="7"/>
      <c r="AQ483" s="7"/>
      <c r="AR483" s="7"/>
      <c r="AS483" s="7"/>
      <c r="AT483" s="7"/>
      <c r="AU483" s="7"/>
      <c r="AV483" s="7"/>
      <c r="AW483" s="7"/>
      <c r="AX483" s="7"/>
      <c r="AZ483" s="7"/>
      <c r="BB483" s="7"/>
      <c r="BC483" s="7"/>
      <c r="BD483" s="7"/>
      <c r="BF483" s="7"/>
      <c r="BH483" s="7"/>
      <c r="BJ483" s="7"/>
      <c r="BL483" s="7"/>
      <c r="BN483" s="7"/>
      <c r="BP483" s="7"/>
      <c r="BR483" s="7"/>
      <c r="BT483" s="7"/>
      <c r="BV483" s="7"/>
      <c r="BX483" s="7"/>
      <c r="BZ483" s="7"/>
      <c r="CB483" s="7"/>
      <c r="CD483" s="7"/>
      <c r="CF483" s="7"/>
      <c r="CH483" s="7"/>
      <c r="CJ483" s="7"/>
      <c r="CL483" s="7"/>
      <c r="CM483" s="7"/>
      <c r="CO483" s="7"/>
      <c r="CQ483" s="7"/>
      <c r="CS483" s="7"/>
      <c r="CU483" s="7"/>
      <c r="CW483" s="7"/>
      <c r="CY483" s="7"/>
      <c r="DA483" s="7"/>
      <c r="DC483" s="7"/>
      <c r="DE483" s="7"/>
      <c r="DG483" s="7"/>
      <c r="DI483" s="7"/>
      <c r="DK483" s="7"/>
      <c r="DL483" s="7"/>
      <c r="DM483" s="7"/>
      <c r="DN483" s="7"/>
      <c r="DP483" s="7"/>
      <c r="DR483" s="7"/>
      <c r="DT483" s="7"/>
      <c r="DV483" s="7"/>
      <c r="DX483" s="7"/>
      <c r="DY483" s="7"/>
      <c r="EA483" s="7"/>
      <c r="EC483" s="7"/>
      <c r="EE483" s="7"/>
      <c r="EG483" s="7"/>
      <c r="EI483" s="7"/>
      <c r="EK483" s="7"/>
      <c r="EM483" s="7"/>
      <c r="EO483" s="7"/>
      <c r="EQ483" s="7"/>
      <c r="ES483" s="7"/>
      <c r="EU483" s="7"/>
      <c r="EY483" s="7"/>
      <c r="FA483" s="7"/>
      <c r="FB483" s="7"/>
      <c r="FD483" s="7"/>
      <c r="FE483" s="7"/>
      <c r="FG483" s="7"/>
      <c r="FI483" s="7"/>
      <c r="FJ483" s="7"/>
      <c r="FL483" s="7"/>
      <c r="FN483" s="7"/>
      <c r="FP483" s="7"/>
      <c r="FR483" s="7"/>
      <c r="FT483" s="7"/>
      <c r="FV483" s="7"/>
      <c r="FX483" s="7"/>
      <c r="FZ483" s="7"/>
      <c r="GB483" s="7"/>
    </row>
    <row r="484" spans="5:184" s="166" customFormat="1" x14ac:dyDescent="0.2">
      <c r="E484" s="7"/>
      <c r="G484" s="7"/>
      <c r="I484" s="7"/>
      <c r="K484" s="7"/>
      <c r="M484" s="7"/>
      <c r="N484" s="7"/>
      <c r="P484" s="7"/>
      <c r="R484" s="7"/>
      <c r="T484" s="7"/>
      <c r="V484" s="7"/>
      <c r="X484" s="7"/>
      <c r="Z484" s="7"/>
      <c r="AB484" s="7"/>
      <c r="AD484" s="7"/>
      <c r="AF484" s="7"/>
      <c r="AH484" s="7"/>
      <c r="AJ484" s="7"/>
      <c r="AL484" s="7"/>
      <c r="AN484" s="7"/>
      <c r="AO484" s="7"/>
      <c r="AQ484" s="7"/>
      <c r="AR484" s="7"/>
      <c r="AS484" s="7"/>
      <c r="AT484" s="7"/>
      <c r="AU484" s="7"/>
      <c r="AV484" s="7"/>
      <c r="AW484" s="7"/>
      <c r="AX484" s="7"/>
      <c r="AZ484" s="7"/>
      <c r="BB484" s="7"/>
      <c r="BC484" s="7"/>
      <c r="BD484" s="7"/>
      <c r="BF484" s="7"/>
      <c r="BH484" s="7"/>
      <c r="BJ484" s="7"/>
      <c r="BL484" s="7"/>
      <c r="BN484" s="7"/>
      <c r="BP484" s="7"/>
      <c r="BR484" s="7"/>
      <c r="BT484" s="7"/>
      <c r="BV484" s="7"/>
      <c r="BX484" s="7"/>
      <c r="BZ484" s="7"/>
      <c r="CB484" s="7"/>
      <c r="CD484" s="7"/>
      <c r="CF484" s="7"/>
      <c r="CH484" s="7"/>
      <c r="CJ484" s="7"/>
      <c r="CL484" s="7"/>
      <c r="CM484" s="7"/>
      <c r="CO484" s="7"/>
      <c r="CQ484" s="7"/>
      <c r="CS484" s="7"/>
      <c r="CU484" s="7"/>
      <c r="CW484" s="7"/>
      <c r="CY484" s="7"/>
      <c r="DA484" s="7"/>
      <c r="DC484" s="7"/>
      <c r="DE484" s="7"/>
      <c r="DG484" s="7"/>
      <c r="DI484" s="7"/>
      <c r="DK484" s="7"/>
      <c r="DL484" s="7"/>
      <c r="DM484" s="7"/>
      <c r="DN484" s="7"/>
      <c r="DP484" s="7"/>
      <c r="DR484" s="7"/>
      <c r="DT484" s="7"/>
      <c r="DV484" s="7"/>
      <c r="DX484" s="7"/>
      <c r="DY484" s="7"/>
      <c r="EA484" s="7"/>
      <c r="EC484" s="7"/>
      <c r="EE484" s="7"/>
      <c r="EG484" s="7"/>
      <c r="EI484" s="7"/>
      <c r="EK484" s="7"/>
      <c r="EM484" s="7"/>
      <c r="EO484" s="7"/>
      <c r="EQ484" s="7"/>
      <c r="ES484" s="7"/>
      <c r="EU484" s="7"/>
      <c r="EY484" s="7"/>
      <c r="FA484" s="7"/>
      <c r="FB484" s="7"/>
      <c r="FD484" s="7"/>
      <c r="FE484" s="7"/>
      <c r="FG484" s="7"/>
      <c r="FI484" s="7"/>
      <c r="FJ484" s="7"/>
      <c r="FL484" s="7"/>
      <c r="FN484" s="7"/>
      <c r="FP484" s="7"/>
      <c r="FR484" s="7"/>
      <c r="FT484" s="7"/>
      <c r="FV484" s="7"/>
      <c r="FX484" s="7"/>
      <c r="FZ484" s="7"/>
      <c r="GB484" s="7"/>
    </row>
    <row r="485" spans="5:184" s="166" customFormat="1" x14ac:dyDescent="0.2">
      <c r="E485" s="7"/>
      <c r="G485" s="7"/>
      <c r="I485" s="7"/>
      <c r="K485" s="7"/>
      <c r="M485" s="7"/>
      <c r="N485" s="7"/>
      <c r="P485" s="7"/>
      <c r="R485" s="7"/>
      <c r="T485" s="7"/>
      <c r="V485" s="7"/>
      <c r="X485" s="7"/>
      <c r="Z485" s="7"/>
      <c r="AB485" s="7"/>
      <c r="AD485" s="7"/>
      <c r="AF485" s="7"/>
      <c r="AH485" s="7"/>
      <c r="AJ485" s="7"/>
      <c r="AL485" s="7"/>
      <c r="AN485" s="7"/>
      <c r="AO485" s="7"/>
      <c r="AQ485" s="7"/>
      <c r="AR485" s="7"/>
      <c r="AS485" s="7"/>
      <c r="AT485" s="7"/>
      <c r="AU485" s="7"/>
      <c r="AV485" s="7"/>
      <c r="AW485" s="7"/>
      <c r="AX485" s="7"/>
      <c r="AZ485" s="7"/>
      <c r="BB485" s="7"/>
      <c r="BC485" s="7"/>
      <c r="BD485" s="7"/>
      <c r="BF485" s="7"/>
      <c r="BH485" s="7"/>
      <c r="BJ485" s="7"/>
      <c r="BL485" s="7"/>
      <c r="BN485" s="7"/>
      <c r="BP485" s="7"/>
      <c r="BR485" s="7"/>
      <c r="BT485" s="7"/>
      <c r="BV485" s="7"/>
      <c r="BX485" s="7"/>
      <c r="BZ485" s="7"/>
      <c r="CB485" s="7"/>
      <c r="CD485" s="7"/>
      <c r="CF485" s="7"/>
      <c r="CH485" s="7"/>
      <c r="CJ485" s="7"/>
      <c r="CL485" s="7"/>
      <c r="CM485" s="7"/>
      <c r="CO485" s="7"/>
      <c r="CQ485" s="7"/>
      <c r="CS485" s="7"/>
      <c r="CU485" s="7"/>
      <c r="CW485" s="7"/>
      <c r="CY485" s="7"/>
      <c r="DA485" s="7"/>
      <c r="DC485" s="7"/>
      <c r="DE485" s="7"/>
      <c r="DG485" s="7"/>
      <c r="DI485" s="7"/>
      <c r="DK485" s="7"/>
      <c r="DL485" s="7"/>
      <c r="DM485" s="7"/>
      <c r="DN485" s="7"/>
      <c r="DP485" s="7"/>
      <c r="DR485" s="7"/>
      <c r="DT485" s="7"/>
      <c r="DV485" s="7"/>
      <c r="DX485" s="7"/>
      <c r="DY485" s="7"/>
      <c r="EA485" s="7"/>
      <c r="EC485" s="7"/>
      <c r="EE485" s="7"/>
      <c r="EG485" s="7"/>
      <c r="EI485" s="7"/>
      <c r="EK485" s="7"/>
      <c r="EM485" s="7"/>
      <c r="EO485" s="7"/>
      <c r="EQ485" s="7"/>
      <c r="ES485" s="7"/>
      <c r="EU485" s="7"/>
      <c r="EY485" s="7"/>
      <c r="FA485" s="7"/>
      <c r="FB485" s="7"/>
      <c r="FD485" s="7"/>
      <c r="FE485" s="7"/>
      <c r="FG485" s="7"/>
      <c r="FI485" s="7"/>
      <c r="FJ485" s="7"/>
      <c r="FL485" s="7"/>
      <c r="FN485" s="7"/>
      <c r="FP485" s="7"/>
      <c r="FR485" s="7"/>
      <c r="FT485" s="7"/>
      <c r="FV485" s="7"/>
      <c r="FX485" s="7"/>
      <c r="FZ485" s="7"/>
      <c r="GB485" s="7"/>
    </row>
    <row r="486" spans="5:184" s="166" customFormat="1" x14ac:dyDescent="0.2">
      <c r="E486" s="7"/>
      <c r="G486" s="7"/>
      <c r="I486" s="7"/>
      <c r="K486" s="7"/>
      <c r="M486" s="7"/>
      <c r="N486" s="7"/>
      <c r="P486" s="7"/>
      <c r="R486" s="7"/>
      <c r="T486" s="7"/>
      <c r="V486" s="7"/>
      <c r="X486" s="7"/>
      <c r="Z486" s="7"/>
      <c r="AB486" s="7"/>
      <c r="AD486" s="7"/>
      <c r="AF486" s="7"/>
      <c r="AH486" s="7"/>
      <c r="AJ486" s="7"/>
      <c r="AL486" s="7"/>
      <c r="AN486" s="7"/>
      <c r="AO486" s="7"/>
      <c r="AQ486" s="7"/>
      <c r="AR486" s="7"/>
      <c r="AS486" s="7"/>
      <c r="AT486" s="7"/>
      <c r="AU486" s="7"/>
      <c r="AV486" s="7"/>
      <c r="AW486" s="7"/>
      <c r="AX486" s="7"/>
      <c r="AZ486" s="7"/>
      <c r="BB486" s="7"/>
      <c r="BC486" s="7"/>
      <c r="BD486" s="7"/>
      <c r="BF486" s="7"/>
      <c r="BH486" s="7"/>
      <c r="BJ486" s="7"/>
      <c r="BL486" s="7"/>
      <c r="BN486" s="7"/>
      <c r="BP486" s="7"/>
      <c r="BR486" s="7"/>
      <c r="BT486" s="7"/>
      <c r="BV486" s="7"/>
      <c r="BX486" s="7"/>
      <c r="BZ486" s="7"/>
      <c r="CB486" s="7"/>
      <c r="CD486" s="7"/>
      <c r="CF486" s="7"/>
      <c r="CH486" s="7"/>
      <c r="CJ486" s="7"/>
      <c r="CL486" s="7"/>
      <c r="CM486" s="7"/>
      <c r="CO486" s="7"/>
      <c r="CQ486" s="7"/>
      <c r="CS486" s="7"/>
      <c r="CU486" s="7"/>
      <c r="CW486" s="7"/>
      <c r="CY486" s="7"/>
      <c r="DA486" s="7"/>
      <c r="DC486" s="7"/>
      <c r="DE486" s="7"/>
      <c r="DG486" s="7"/>
      <c r="DI486" s="7"/>
      <c r="DK486" s="7"/>
      <c r="DL486" s="7"/>
      <c r="DM486" s="7"/>
      <c r="DN486" s="7"/>
      <c r="DP486" s="7"/>
      <c r="DR486" s="7"/>
      <c r="DT486" s="7"/>
      <c r="DV486" s="7"/>
      <c r="DX486" s="7"/>
      <c r="DY486" s="7"/>
      <c r="EA486" s="7"/>
      <c r="EC486" s="7"/>
      <c r="EE486" s="7"/>
      <c r="EG486" s="7"/>
      <c r="EI486" s="7"/>
      <c r="EK486" s="7"/>
      <c r="EM486" s="7"/>
      <c r="EO486" s="7"/>
      <c r="EQ486" s="7"/>
      <c r="ES486" s="7"/>
      <c r="EU486" s="7"/>
      <c r="EY486" s="7"/>
      <c r="FA486" s="7"/>
      <c r="FB486" s="7"/>
      <c r="FD486" s="7"/>
      <c r="FE486" s="7"/>
      <c r="FG486" s="7"/>
      <c r="FI486" s="7"/>
      <c r="FJ486" s="7"/>
      <c r="FL486" s="7"/>
      <c r="FN486" s="7"/>
      <c r="FP486" s="7"/>
      <c r="FR486" s="7"/>
      <c r="FT486" s="7"/>
      <c r="FV486" s="7"/>
      <c r="FX486" s="7"/>
      <c r="FZ486" s="7"/>
      <c r="GB486" s="7"/>
    </row>
    <row r="487" spans="5:184" s="166" customFormat="1" x14ac:dyDescent="0.2">
      <c r="E487" s="7"/>
      <c r="G487" s="7"/>
      <c r="I487" s="7"/>
      <c r="K487" s="7"/>
      <c r="M487" s="7"/>
      <c r="N487" s="7"/>
      <c r="P487" s="7"/>
      <c r="R487" s="7"/>
      <c r="T487" s="7"/>
      <c r="V487" s="7"/>
      <c r="X487" s="7"/>
      <c r="Z487" s="7"/>
      <c r="AB487" s="7"/>
      <c r="AD487" s="7"/>
      <c r="AF487" s="7"/>
      <c r="AH487" s="7"/>
      <c r="AJ487" s="7"/>
      <c r="AL487" s="7"/>
      <c r="AN487" s="7"/>
      <c r="AO487" s="7"/>
      <c r="AQ487" s="7"/>
      <c r="AR487" s="7"/>
      <c r="AS487" s="7"/>
      <c r="AT487" s="7"/>
      <c r="AU487" s="7"/>
      <c r="AV487" s="7"/>
      <c r="AW487" s="7"/>
      <c r="AX487" s="7"/>
      <c r="AZ487" s="7"/>
      <c r="BB487" s="7"/>
      <c r="BC487" s="7"/>
      <c r="BD487" s="7"/>
      <c r="BF487" s="7"/>
      <c r="BH487" s="7"/>
      <c r="BJ487" s="7"/>
      <c r="BL487" s="7"/>
      <c r="BN487" s="7"/>
      <c r="BP487" s="7"/>
      <c r="BR487" s="7"/>
      <c r="BT487" s="7"/>
      <c r="BV487" s="7"/>
      <c r="BX487" s="7"/>
      <c r="BZ487" s="7"/>
      <c r="CB487" s="7"/>
      <c r="CD487" s="7"/>
      <c r="CF487" s="7"/>
      <c r="CH487" s="7"/>
      <c r="CJ487" s="7"/>
      <c r="CL487" s="7"/>
      <c r="CM487" s="7"/>
      <c r="CO487" s="7"/>
      <c r="CQ487" s="7"/>
      <c r="CS487" s="7"/>
      <c r="CU487" s="7"/>
      <c r="CW487" s="7"/>
      <c r="CY487" s="7"/>
      <c r="DA487" s="7"/>
      <c r="DC487" s="7"/>
      <c r="DE487" s="7"/>
      <c r="DG487" s="7"/>
      <c r="DI487" s="7"/>
      <c r="DK487" s="7"/>
      <c r="DL487" s="7"/>
      <c r="DM487" s="7"/>
      <c r="DN487" s="7"/>
      <c r="DP487" s="7"/>
      <c r="DR487" s="7"/>
      <c r="DT487" s="7"/>
      <c r="DV487" s="7"/>
      <c r="DX487" s="7"/>
      <c r="DY487" s="7"/>
      <c r="EA487" s="7"/>
      <c r="EC487" s="7"/>
      <c r="EE487" s="7"/>
      <c r="EG487" s="7"/>
      <c r="EI487" s="7"/>
      <c r="EK487" s="7"/>
      <c r="EM487" s="7"/>
      <c r="EO487" s="7"/>
      <c r="EQ487" s="7"/>
      <c r="ES487" s="7"/>
      <c r="EU487" s="7"/>
      <c r="EY487" s="7"/>
      <c r="FA487" s="7"/>
      <c r="FB487" s="7"/>
      <c r="FD487" s="7"/>
      <c r="FE487" s="7"/>
      <c r="FG487" s="7"/>
      <c r="FI487" s="7"/>
      <c r="FJ487" s="7"/>
      <c r="FL487" s="7"/>
      <c r="FN487" s="7"/>
      <c r="FP487" s="7"/>
      <c r="FR487" s="7"/>
      <c r="FT487" s="7"/>
      <c r="FV487" s="7"/>
      <c r="FX487" s="7"/>
      <c r="FZ487" s="7"/>
      <c r="GB487" s="7"/>
    </row>
    <row r="488" spans="5:184" s="166" customFormat="1" x14ac:dyDescent="0.2">
      <c r="E488" s="7"/>
      <c r="G488" s="7"/>
      <c r="I488" s="7"/>
      <c r="K488" s="7"/>
      <c r="M488" s="7"/>
      <c r="N488" s="7"/>
      <c r="P488" s="7"/>
      <c r="R488" s="7"/>
      <c r="T488" s="7"/>
      <c r="V488" s="7"/>
      <c r="X488" s="7"/>
      <c r="Z488" s="7"/>
      <c r="AB488" s="7"/>
      <c r="AD488" s="7"/>
      <c r="AF488" s="7"/>
      <c r="AH488" s="7"/>
      <c r="AJ488" s="7"/>
      <c r="AL488" s="7"/>
      <c r="AN488" s="7"/>
      <c r="AO488" s="7"/>
      <c r="AQ488" s="7"/>
      <c r="AR488" s="7"/>
      <c r="AS488" s="7"/>
      <c r="AT488" s="7"/>
      <c r="AU488" s="7"/>
      <c r="AV488" s="7"/>
      <c r="AW488" s="7"/>
      <c r="AX488" s="7"/>
      <c r="AZ488" s="7"/>
      <c r="BB488" s="7"/>
      <c r="BC488" s="7"/>
      <c r="BD488" s="7"/>
      <c r="BF488" s="7"/>
      <c r="BH488" s="7"/>
      <c r="BJ488" s="7"/>
      <c r="BL488" s="7"/>
      <c r="BN488" s="7"/>
      <c r="BP488" s="7"/>
      <c r="BR488" s="7"/>
      <c r="BT488" s="7"/>
      <c r="BV488" s="7"/>
      <c r="BX488" s="7"/>
      <c r="BZ488" s="7"/>
      <c r="CB488" s="7"/>
      <c r="CD488" s="7"/>
      <c r="CF488" s="7"/>
      <c r="CH488" s="7"/>
      <c r="CJ488" s="7"/>
      <c r="CL488" s="7"/>
      <c r="CM488" s="7"/>
      <c r="CO488" s="7"/>
      <c r="CQ488" s="7"/>
      <c r="CS488" s="7"/>
      <c r="CU488" s="7"/>
      <c r="CW488" s="7"/>
      <c r="CY488" s="7"/>
      <c r="DA488" s="7"/>
      <c r="DC488" s="7"/>
      <c r="DE488" s="7"/>
      <c r="DG488" s="7"/>
      <c r="DI488" s="7"/>
      <c r="DK488" s="7"/>
      <c r="DL488" s="7"/>
      <c r="DM488" s="7"/>
      <c r="DN488" s="7"/>
      <c r="DP488" s="7"/>
      <c r="DR488" s="7"/>
      <c r="DT488" s="7"/>
      <c r="DV488" s="7"/>
      <c r="DX488" s="7"/>
      <c r="DY488" s="7"/>
      <c r="EA488" s="7"/>
      <c r="EC488" s="7"/>
      <c r="EE488" s="7"/>
      <c r="EG488" s="7"/>
      <c r="EI488" s="7"/>
      <c r="EK488" s="7"/>
      <c r="EM488" s="7"/>
      <c r="EO488" s="7"/>
      <c r="EQ488" s="7"/>
      <c r="ES488" s="7"/>
      <c r="EU488" s="7"/>
      <c r="EY488" s="7"/>
      <c r="FA488" s="7"/>
      <c r="FB488" s="7"/>
      <c r="FD488" s="7"/>
      <c r="FE488" s="7"/>
      <c r="FG488" s="7"/>
      <c r="FI488" s="7"/>
      <c r="FJ488" s="7"/>
      <c r="FL488" s="7"/>
      <c r="FN488" s="7"/>
      <c r="FP488" s="7"/>
      <c r="FR488" s="7"/>
      <c r="FT488" s="7"/>
      <c r="FV488" s="7"/>
      <c r="FX488" s="7"/>
      <c r="FZ488" s="7"/>
      <c r="GB488" s="7"/>
    </row>
    <row r="489" spans="5:184" s="166" customFormat="1" x14ac:dyDescent="0.2">
      <c r="E489" s="7"/>
      <c r="G489" s="7"/>
      <c r="I489" s="7"/>
      <c r="K489" s="7"/>
      <c r="M489" s="7"/>
      <c r="N489" s="7"/>
      <c r="P489" s="7"/>
      <c r="R489" s="7"/>
      <c r="T489" s="7"/>
      <c r="V489" s="7"/>
      <c r="X489" s="7"/>
      <c r="Z489" s="7"/>
      <c r="AB489" s="7"/>
      <c r="AD489" s="7"/>
      <c r="AF489" s="7"/>
      <c r="AH489" s="7"/>
      <c r="AJ489" s="7"/>
      <c r="AL489" s="7"/>
      <c r="AN489" s="7"/>
      <c r="AO489" s="7"/>
      <c r="AQ489" s="7"/>
      <c r="AR489" s="7"/>
      <c r="AS489" s="7"/>
      <c r="AT489" s="7"/>
      <c r="AU489" s="7"/>
      <c r="AV489" s="7"/>
      <c r="AW489" s="7"/>
      <c r="AX489" s="7"/>
      <c r="AZ489" s="7"/>
      <c r="BB489" s="7"/>
      <c r="BC489" s="7"/>
      <c r="BD489" s="7"/>
      <c r="BF489" s="7"/>
      <c r="BH489" s="7"/>
      <c r="BJ489" s="7"/>
      <c r="BL489" s="7"/>
      <c r="BN489" s="7"/>
      <c r="BP489" s="7"/>
      <c r="BR489" s="7"/>
      <c r="BT489" s="7"/>
      <c r="BV489" s="7"/>
      <c r="BX489" s="7"/>
      <c r="BZ489" s="7"/>
      <c r="CB489" s="7"/>
      <c r="CD489" s="7"/>
      <c r="CF489" s="7"/>
      <c r="CH489" s="7"/>
      <c r="CJ489" s="7"/>
      <c r="CL489" s="7"/>
      <c r="CM489" s="7"/>
      <c r="CO489" s="7"/>
      <c r="CQ489" s="7"/>
      <c r="CS489" s="7"/>
      <c r="CU489" s="7"/>
      <c r="CW489" s="7"/>
      <c r="CY489" s="7"/>
      <c r="DA489" s="7"/>
      <c r="DC489" s="7"/>
      <c r="DE489" s="7"/>
      <c r="DG489" s="7"/>
      <c r="DI489" s="7"/>
      <c r="DK489" s="7"/>
      <c r="DL489" s="7"/>
      <c r="DM489" s="7"/>
      <c r="DN489" s="7"/>
      <c r="DP489" s="7"/>
      <c r="DR489" s="7"/>
      <c r="DT489" s="7"/>
      <c r="DV489" s="7"/>
      <c r="DX489" s="7"/>
      <c r="DY489" s="7"/>
      <c r="EA489" s="7"/>
      <c r="EC489" s="7"/>
      <c r="EE489" s="7"/>
      <c r="EG489" s="7"/>
      <c r="EI489" s="7"/>
      <c r="EK489" s="7"/>
      <c r="EM489" s="7"/>
      <c r="EO489" s="7"/>
      <c r="EQ489" s="7"/>
      <c r="ES489" s="7"/>
      <c r="EU489" s="7"/>
      <c r="EY489" s="7"/>
      <c r="FA489" s="7"/>
      <c r="FB489" s="7"/>
      <c r="FD489" s="7"/>
      <c r="FE489" s="7"/>
      <c r="FG489" s="7"/>
      <c r="FI489" s="7"/>
      <c r="FJ489" s="7"/>
      <c r="FL489" s="7"/>
      <c r="FN489" s="7"/>
      <c r="FP489" s="7"/>
      <c r="FR489" s="7"/>
      <c r="FT489" s="7"/>
      <c r="FV489" s="7"/>
      <c r="FX489" s="7"/>
      <c r="FZ489" s="7"/>
      <c r="GB489" s="7"/>
    </row>
    <row r="490" spans="5:184" s="166" customFormat="1" x14ac:dyDescent="0.2">
      <c r="E490" s="7"/>
      <c r="G490" s="7"/>
      <c r="I490" s="7"/>
      <c r="K490" s="7"/>
      <c r="M490" s="7"/>
      <c r="N490" s="7"/>
      <c r="P490" s="7"/>
      <c r="R490" s="7"/>
      <c r="T490" s="7"/>
      <c r="V490" s="7"/>
      <c r="X490" s="7"/>
      <c r="Z490" s="7"/>
      <c r="AB490" s="7"/>
      <c r="AD490" s="7"/>
      <c r="AF490" s="7"/>
      <c r="AH490" s="7"/>
      <c r="AJ490" s="7"/>
      <c r="AL490" s="7"/>
      <c r="AN490" s="7"/>
      <c r="AO490" s="7"/>
      <c r="AQ490" s="7"/>
      <c r="AR490" s="7"/>
      <c r="AS490" s="7"/>
      <c r="AT490" s="7"/>
      <c r="AU490" s="7"/>
      <c r="AV490" s="7"/>
      <c r="AW490" s="7"/>
      <c r="AX490" s="7"/>
      <c r="AZ490" s="7"/>
      <c r="BB490" s="7"/>
      <c r="BC490" s="7"/>
      <c r="BD490" s="7"/>
      <c r="BF490" s="7"/>
      <c r="BH490" s="7"/>
      <c r="BJ490" s="7"/>
      <c r="BL490" s="7"/>
      <c r="BN490" s="7"/>
      <c r="BP490" s="7"/>
      <c r="BR490" s="7"/>
      <c r="BT490" s="7"/>
      <c r="BV490" s="7"/>
      <c r="BX490" s="7"/>
      <c r="BZ490" s="7"/>
      <c r="CB490" s="7"/>
      <c r="CD490" s="7"/>
      <c r="CF490" s="7"/>
      <c r="CH490" s="7"/>
      <c r="CJ490" s="7"/>
      <c r="CL490" s="7"/>
      <c r="CM490" s="7"/>
      <c r="CO490" s="7"/>
      <c r="CQ490" s="7"/>
      <c r="CS490" s="7"/>
      <c r="CU490" s="7"/>
      <c r="CW490" s="7"/>
      <c r="CY490" s="7"/>
      <c r="DA490" s="7"/>
      <c r="DC490" s="7"/>
      <c r="DE490" s="7"/>
      <c r="DG490" s="7"/>
      <c r="DI490" s="7"/>
      <c r="DK490" s="7"/>
      <c r="DL490" s="7"/>
      <c r="DM490" s="7"/>
      <c r="DN490" s="7"/>
      <c r="DP490" s="7"/>
      <c r="DR490" s="7"/>
      <c r="DT490" s="7"/>
      <c r="DV490" s="7"/>
      <c r="DX490" s="7"/>
      <c r="DY490" s="7"/>
      <c r="EA490" s="7"/>
      <c r="EC490" s="7"/>
      <c r="EE490" s="7"/>
      <c r="EG490" s="7"/>
      <c r="EI490" s="7"/>
      <c r="EK490" s="7"/>
      <c r="EM490" s="7"/>
      <c r="EO490" s="7"/>
      <c r="EQ490" s="7"/>
      <c r="ES490" s="7"/>
      <c r="EU490" s="7"/>
      <c r="EY490" s="7"/>
      <c r="FA490" s="7"/>
      <c r="FB490" s="7"/>
      <c r="FD490" s="7"/>
      <c r="FE490" s="7"/>
      <c r="FG490" s="7"/>
      <c r="FI490" s="7"/>
      <c r="FJ490" s="7"/>
      <c r="FL490" s="7"/>
      <c r="FN490" s="7"/>
      <c r="FP490" s="7"/>
      <c r="FR490" s="7"/>
      <c r="FT490" s="7"/>
      <c r="FV490" s="7"/>
      <c r="FX490" s="7"/>
      <c r="FZ490" s="7"/>
      <c r="GB490" s="7"/>
    </row>
    <row r="491" spans="5:184" s="166" customFormat="1" x14ac:dyDescent="0.2">
      <c r="E491" s="7"/>
      <c r="G491" s="7"/>
      <c r="I491" s="7"/>
      <c r="K491" s="7"/>
      <c r="M491" s="7"/>
      <c r="N491" s="7"/>
      <c r="P491" s="7"/>
      <c r="R491" s="7"/>
      <c r="T491" s="7"/>
      <c r="V491" s="7"/>
      <c r="X491" s="7"/>
      <c r="Z491" s="7"/>
      <c r="AB491" s="7"/>
      <c r="AD491" s="7"/>
      <c r="AF491" s="7"/>
      <c r="AH491" s="7"/>
      <c r="AJ491" s="7"/>
      <c r="AL491" s="7"/>
      <c r="AN491" s="7"/>
      <c r="AO491" s="7"/>
      <c r="AQ491" s="7"/>
      <c r="AR491" s="7"/>
      <c r="AS491" s="7"/>
      <c r="AT491" s="7"/>
      <c r="AU491" s="7"/>
      <c r="AV491" s="7"/>
      <c r="AW491" s="7"/>
      <c r="AX491" s="7"/>
      <c r="AZ491" s="7"/>
      <c r="BB491" s="7"/>
      <c r="BC491" s="7"/>
      <c r="BD491" s="7"/>
      <c r="BF491" s="7"/>
      <c r="BH491" s="7"/>
      <c r="BJ491" s="7"/>
      <c r="BL491" s="7"/>
      <c r="BN491" s="7"/>
      <c r="BP491" s="7"/>
      <c r="BR491" s="7"/>
      <c r="BT491" s="7"/>
      <c r="BV491" s="7"/>
      <c r="BX491" s="7"/>
      <c r="BZ491" s="7"/>
      <c r="CB491" s="7"/>
      <c r="CD491" s="7"/>
      <c r="CF491" s="7"/>
      <c r="CH491" s="7"/>
      <c r="CJ491" s="7"/>
      <c r="CL491" s="7"/>
      <c r="CM491" s="7"/>
      <c r="CO491" s="7"/>
      <c r="CQ491" s="7"/>
      <c r="CS491" s="7"/>
      <c r="CU491" s="7"/>
      <c r="CW491" s="7"/>
      <c r="CY491" s="7"/>
      <c r="DA491" s="7"/>
      <c r="DC491" s="7"/>
      <c r="DE491" s="7"/>
      <c r="DG491" s="7"/>
      <c r="DI491" s="7"/>
      <c r="DK491" s="7"/>
      <c r="DL491" s="7"/>
      <c r="DM491" s="7"/>
      <c r="DN491" s="7"/>
      <c r="DP491" s="7"/>
      <c r="DR491" s="7"/>
      <c r="DT491" s="7"/>
      <c r="DV491" s="7"/>
      <c r="DX491" s="7"/>
      <c r="DY491" s="7"/>
      <c r="EA491" s="7"/>
      <c r="EC491" s="7"/>
      <c r="EE491" s="7"/>
      <c r="EG491" s="7"/>
      <c r="EI491" s="7"/>
      <c r="EK491" s="7"/>
      <c r="EM491" s="7"/>
      <c r="EO491" s="7"/>
      <c r="EQ491" s="7"/>
      <c r="ES491" s="7"/>
      <c r="EU491" s="7"/>
      <c r="EY491" s="7"/>
      <c r="FA491" s="7"/>
      <c r="FB491" s="7"/>
      <c r="FD491" s="7"/>
      <c r="FE491" s="7"/>
      <c r="FG491" s="7"/>
      <c r="FI491" s="7"/>
      <c r="FJ491" s="7"/>
      <c r="FL491" s="7"/>
      <c r="FN491" s="7"/>
      <c r="FP491" s="7"/>
      <c r="FR491" s="7"/>
      <c r="FT491" s="7"/>
      <c r="FV491" s="7"/>
      <c r="FX491" s="7"/>
      <c r="FZ491" s="7"/>
      <c r="GB491" s="7"/>
    </row>
    <row r="492" spans="5:184" s="166" customFormat="1" x14ac:dyDescent="0.2">
      <c r="E492" s="7"/>
      <c r="G492" s="7"/>
      <c r="I492" s="7"/>
      <c r="K492" s="7"/>
      <c r="M492" s="7"/>
      <c r="N492" s="7"/>
      <c r="P492" s="7"/>
      <c r="R492" s="7"/>
      <c r="T492" s="7"/>
      <c r="V492" s="7"/>
      <c r="X492" s="7"/>
      <c r="Z492" s="7"/>
      <c r="AB492" s="7"/>
      <c r="AD492" s="7"/>
      <c r="AF492" s="7"/>
      <c r="AH492" s="7"/>
      <c r="AJ492" s="7"/>
      <c r="AL492" s="7"/>
      <c r="AN492" s="7"/>
      <c r="AO492" s="7"/>
      <c r="AQ492" s="7"/>
      <c r="AR492" s="7"/>
      <c r="AS492" s="7"/>
      <c r="AT492" s="7"/>
      <c r="AU492" s="7"/>
      <c r="AV492" s="7"/>
      <c r="AW492" s="7"/>
      <c r="AX492" s="7"/>
      <c r="AZ492" s="7"/>
      <c r="BB492" s="7"/>
      <c r="BC492" s="7"/>
      <c r="BD492" s="7"/>
      <c r="BF492" s="7"/>
      <c r="BH492" s="7"/>
      <c r="BJ492" s="7"/>
      <c r="BL492" s="7"/>
      <c r="BN492" s="7"/>
      <c r="BP492" s="7"/>
      <c r="BR492" s="7"/>
      <c r="BT492" s="7"/>
      <c r="BV492" s="7"/>
      <c r="BX492" s="7"/>
      <c r="BZ492" s="7"/>
      <c r="CB492" s="7"/>
      <c r="CD492" s="7"/>
      <c r="CF492" s="7"/>
      <c r="CH492" s="7"/>
      <c r="CJ492" s="7"/>
      <c r="CL492" s="7"/>
      <c r="CM492" s="7"/>
      <c r="CO492" s="7"/>
      <c r="CQ492" s="7"/>
      <c r="CS492" s="7"/>
      <c r="CU492" s="7"/>
      <c r="CW492" s="7"/>
      <c r="CY492" s="7"/>
      <c r="DA492" s="7"/>
      <c r="DC492" s="7"/>
      <c r="DE492" s="7"/>
      <c r="DG492" s="7"/>
      <c r="DI492" s="7"/>
      <c r="DK492" s="7"/>
      <c r="DL492" s="7"/>
      <c r="DM492" s="7"/>
      <c r="DN492" s="7"/>
      <c r="DP492" s="7"/>
      <c r="DR492" s="7"/>
      <c r="DT492" s="7"/>
      <c r="DV492" s="7"/>
      <c r="DX492" s="7"/>
      <c r="DY492" s="7"/>
      <c r="EA492" s="7"/>
      <c r="EC492" s="7"/>
      <c r="EE492" s="7"/>
      <c r="EG492" s="7"/>
      <c r="EI492" s="7"/>
      <c r="EK492" s="7"/>
      <c r="EM492" s="7"/>
      <c r="EO492" s="7"/>
      <c r="EQ492" s="7"/>
      <c r="ES492" s="7"/>
      <c r="EU492" s="7"/>
      <c r="EY492" s="7"/>
      <c r="FA492" s="7"/>
      <c r="FB492" s="7"/>
      <c r="FD492" s="7"/>
      <c r="FE492" s="7"/>
      <c r="FG492" s="7"/>
      <c r="FI492" s="7"/>
      <c r="FJ492" s="7"/>
      <c r="FL492" s="7"/>
      <c r="FN492" s="7"/>
      <c r="FP492" s="7"/>
      <c r="FR492" s="7"/>
      <c r="FT492" s="7"/>
      <c r="FV492" s="7"/>
      <c r="FX492" s="7"/>
      <c r="FZ492" s="7"/>
      <c r="GB492" s="7"/>
    </row>
    <row r="493" spans="5:184" s="166" customFormat="1" x14ac:dyDescent="0.2">
      <c r="E493" s="7"/>
      <c r="G493" s="7"/>
      <c r="I493" s="7"/>
      <c r="K493" s="7"/>
      <c r="M493" s="7"/>
      <c r="N493" s="7"/>
      <c r="P493" s="7"/>
      <c r="R493" s="7"/>
      <c r="T493" s="7"/>
      <c r="V493" s="7"/>
      <c r="X493" s="7"/>
      <c r="Z493" s="7"/>
      <c r="AB493" s="7"/>
      <c r="AD493" s="7"/>
      <c r="AF493" s="7"/>
      <c r="AH493" s="7"/>
      <c r="AJ493" s="7"/>
      <c r="AL493" s="7"/>
      <c r="AN493" s="7"/>
      <c r="AO493" s="7"/>
      <c r="AQ493" s="7"/>
      <c r="AR493" s="7"/>
      <c r="AS493" s="7"/>
      <c r="AT493" s="7"/>
      <c r="AU493" s="7"/>
      <c r="AV493" s="7"/>
      <c r="AW493" s="7"/>
      <c r="AX493" s="7"/>
      <c r="AZ493" s="7"/>
      <c r="BB493" s="7"/>
      <c r="BC493" s="7"/>
      <c r="BD493" s="7"/>
      <c r="BF493" s="7"/>
      <c r="BH493" s="7"/>
      <c r="BJ493" s="7"/>
      <c r="BL493" s="7"/>
      <c r="BN493" s="7"/>
      <c r="BP493" s="7"/>
      <c r="BR493" s="7"/>
      <c r="BT493" s="7"/>
      <c r="BV493" s="7"/>
      <c r="BX493" s="7"/>
      <c r="BZ493" s="7"/>
      <c r="CB493" s="7"/>
      <c r="CD493" s="7"/>
      <c r="CF493" s="7"/>
      <c r="CH493" s="7"/>
      <c r="CJ493" s="7"/>
      <c r="CL493" s="7"/>
      <c r="CM493" s="7"/>
      <c r="CO493" s="7"/>
      <c r="CQ493" s="7"/>
      <c r="CS493" s="7"/>
      <c r="CU493" s="7"/>
      <c r="CW493" s="7"/>
      <c r="CY493" s="7"/>
      <c r="DA493" s="7"/>
      <c r="DC493" s="7"/>
      <c r="DE493" s="7"/>
      <c r="DG493" s="7"/>
      <c r="DI493" s="7"/>
      <c r="DK493" s="7"/>
      <c r="DL493" s="7"/>
      <c r="DM493" s="7"/>
      <c r="DN493" s="7"/>
      <c r="DP493" s="7"/>
      <c r="DR493" s="7"/>
      <c r="DT493" s="7"/>
      <c r="DV493" s="7"/>
      <c r="DX493" s="7"/>
      <c r="DY493" s="7"/>
      <c r="EA493" s="7"/>
      <c r="EC493" s="7"/>
      <c r="EE493" s="7"/>
      <c r="EG493" s="7"/>
      <c r="EI493" s="7"/>
      <c r="EK493" s="7"/>
      <c r="EM493" s="7"/>
      <c r="EO493" s="7"/>
      <c r="EQ493" s="7"/>
      <c r="ES493" s="7"/>
      <c r="EU493" s="7"/>
      <c r="EY493" s="7"/>
      <c r="FA493" s="7"/>
      <c r="FB493" s="7"/>
      <c r="FD493" s="7"/>
      <c r="FE493" s="7"/>
      <c r="FG493" s="7"/>
      <c r="FI493" s="7"/>
      <c r="FJ493" s="7"/>
      <c r="FL493" s="7"/>
      <c r="FN493" s="7"/>
      <c r="FP493" s="7"/>
      <c r="FR493" s="7"/>
      <c r="FT493" s="7"/>
      <c r="FV493" s="7"/>
      <c r="FX493" s="7"/>
      <c r="FZ493" s="7"/>
      <c r="GB493" s="7"/>
    </row>
    <row r="494" spans="5:184" s="166" customFormat="1" x14ac:dyDescent="0.2">
      <c r="E494" s="7"/>
      <c r="G494" s="7"/>
      <c r="I494" s="7"/>
      <c r="K494" s="7"/>
      <c r="M494" s="7"/>
      <c r="N494" s="7"/>
      <c r="P494" s="7"/>
      <c r="R494" s="7"/>
      <c r="T494" s="7"/>
      <c r="V494" s="7"/>
      <c r="X494" s="7"/>
      <c r="Z494" s="7"/>
      <c r="AB494" s="7"/>
      <c r="AD494" s="7"/>
      <c r="AF494" s="7"/>
      <c r="AH494" s="7"/>
      <c r="AJ494" s="7"/>
      <c r="AL494" s="7"/>
      <c r="AN494" s="7"/>
      <c r="AO494" s="7"/>
      <c r="AQ494" s="7"/>
      <c r="AR494" s="7"/>
      <c r="AS494" s="7"/>
      <c r="AT494" s="7"/>
      <c r="AU494" s="7"/>
      <c r="AV494" s="7"/>
      <c r="AW494" s="7"/>
      <c r="AX494" s="7"/>
      <c r="AZ494" s="7"/>
      <c r="BB494" s="7"/>
      <c r="BC494" s="7"/>
      <c r="BD494" s="7"/>
      <c r="BF494" s="7"/>
      <c r="BH494" s="7"/>
      <c r="BJ494" s="7"/>
      <c r="BL494" s="7"/>
      <c r="BN494" s="7"/>
      <c r="BP494" s="7"/>
      <c r="BR494" s="7"/>
      <c r="BT494" s="7"/>
      <c r="BV494" s="7"/>
      <c r="BX494" s="7"/>
      <c r="BZ494" s="7"/>
      <c r="CB494" s="7"/>
      <c r="CD494" s="7"/>
      <c r="CF494" s="7"/>
      <c r="CH494" s="7"/>
      <c r="CJ494" s="7"/>
      <c r="CL494" s="7"/>
      <c r="CM494" s="7"/>
      <c r="CO494" s="7"/>
      <c r="CQ494" s="7"/>
      <c r="CS494" s="7"/>
      <c r="CU494" s="7"/>
      <c r="CW494" s="7"/>
      <c r="CY494" s="7"/>
      <c r="DA494" s="7"/>
      <c r="DC494" s="7"/>
      <c r="DE494" s="7"/>
      <c r="DG494" s="7"/>
      <c r="DI494" s="7"/>
      <c r="DK494" s="7"/>
      <c r="DL494" s="7"/>
      <c r="DM494" s="7"/>
      <c r="DN494" s="7"/>
      <c r="DP494" s="7"/>
      <c r="DR494" s="7"/>
      <c r="DT494" s="7"/>
      <c r="DV494" s="7"/>
      <c r="DX494" s="7"/>
      <c r="DY494" s="7"/>
      <c r="EA494" s="7"/>
      <c r="EC494" s="7"/>
      <c r="EE494" s="7"/>
      <c r="EG494" s="7"/>
      <c r="EI494" s="7"/>
      <c r="EK494" s="7"/>
      <c r="EM494" s="7"/>
      <c r="EO494" s="7"/>
      <c r="EQ494" s="7"/>
      <c r="ES494" s="7"/>
      <c r="EU494" s="7"/>
      <c r="EY494" s="7"/>
      <c r="FA494" s="7"/>
      <c r="FB494" s="7"/>
      <c r="FD494" s="7"/>
      <c r="FE494" s="7"/>
      <c r="FG494" s="7"/>
      <c r="FI494" s="7"/>
      <c r="FJ494" s="7"/>
      <c r="FL494" s="7"/>
      <c r="FN494" s="7"/>
      <c r="FP494" s="7"/>
      <c r="FR494" s="7"/>
      <c r="FT494" s="7"/>
      <c r="FV494" s="7"/>
      <c r="FX494" s="7"/>
      <c r="FZ494" s="7"/>
      <c r="GB494" s="7"/>
    </row>
    <row r="495" spans="5:184" s="166" customFormat="1" x14ac:dyDescent="0.2">
      <c r="E495" s="7"/>
      <c r="G495" s="7"/>
      <c r="I495" s="7"/>
      <c r="K495" s="7"/>
      <c r="M495" s="7"/>
      <c r="N495" s="7"/>
      <c r="P495" s="7"/>
      <c r="R495" s="7"/>
      <c r="T495" s="7"/>
      <c r="V495" s="7"/>
      <c r="X495" s="7"/>
      <c r="Z495" s="7"/>
      <c r="AB495" s="7"/>
      <c r="AD495" s="7"/>
      <c r="AF495" s="7"/>
      <c r="AH495" s="7"/>
      <c r="AJ495" s="7"/>
      <c r="AL495" s="7"/>
      <c r="AN495" s="7"/>
      <c r="AO495" s="7"/>
      <c r="AQ495" s="7"/>
      <c r="AR495" s="7"/>
      <c r="AS495" s="7"/>
      <c r="AT495" s="7"/>
      <c r="AU495" s="7"/>
      <c r="AV495" s="7"/>
      <c r="AW495" s="7"/>
      <c r="AX495" s="7"/>
      <c r="AZ495" s="7"/>
      <c r="BB495" s="7"/>
      <c r="BC495" s="7"/>
      <c r="BD495" s="7"/>
      <c r="BF495" s="7"/>
      <c r="BH495" s="7"/>
      <c r="BJ495" s="7"/>
      <c r="BL495" s="7"/>
      <c r="BN495" s="7"/>
      <c r="BP495" s="7"/>
      <c r="BR495" s="7"/>
      <c r="BT495" s="7"/>
      <c r="BV495" s="7"/>
      <c r="BX495" s="7"/>
      <c r="BZ495" s="7"/>
      <c r="CB495" s="7"/>
      <c r="CD495" s="7"/>
      <c r="CF495" s="7"/>
      <c r="CH495" s="7"/>
      <c r="CJ495" s="7"/>
      <c r="CL495" s="7"/>
      <c r="CM495" s="7"/>
      <c r="CO495" s="7"/>
      <c r="CQ495" s="7"/>
      <c r="CS495" s="7"/>
      <c r="CU495" s="7"/>
      <c r="CW495" s="7"/>
      <c r="CY495" s="7"/>
      <c r="DA495" s="7"/>
      <c r="DC495" s="7"/>
      <c r="DE495" s="7"/>
      <c r="DG495" s="7"/>
      <c r="DI495" s="7"/>
      <c r="DK495" s="7"/>
      <c r="DL495" s="7"/>
      <c r="DM495" s="7"/>
      <c r="DN495" s="7"/>
      <c r="DP495" s="7"/>
      <c r="DR495" s="7"/>
      <c r="DT495" s="7"/>
      <c r="DV495" s="7"/>
      <c r="DX495" s="7"/>
      <c r="DY495" s="7"/>
      <c r="EA495" s="7"/>
      <c r="EC495" s="7"/>
      <c r="EE495" s="7"/>
      <c r="EG495" s="7"/>
      <c r="EI495" s="7"/>
      <c r="EK495" s="7"/>
      <c r="EM495" s="7"/>
      <c r="EO495" s="7"/>
      <c r="EQ495" s="7"/>
      <c r="ES495" s="7"/>
      <c r="EU495" s="7"/>
      <c r="EY495" s="7"/>
      <c r="FA495" s="7"/>
      <c r="FB495" s="7"/>
      <c r="FD495" s="7"/>
      <c r="FE495" s="7"/>
      <c r="FG495" s="7"/>
      <c r="FI495" s="7"/>
      <c r="FJ495" s="7"/>
      <c r="FL495" s="7"/>
      <c r="FN495" s="7"/>
      <c r="FP495" s="7"/>
      <c r="FR495" s="7"/>
      <c r="FT495" s="7"/>
      <c r="FV495" s="7"/>
      <c r="FX495" s="7"/>
      <c r="FZ495" s="7"/>
      <c r="GB495" s="7"/>
    </row>
    <row r="496" spans="5:184" s="166" customFormat="1" x14ac:dyDescent="0.2">
      <c r="E496" s="7"/>
      <c r="G496" s="7"/>
      <c r="I496" s="7"/>
      <c r="K496" s="7"/>
      <c r="M496" s="7"/>
      <c r="N496" s="7"/>
      <c r="P496" s="7"/>
      <c r="R496" s="7"/>
      <c r="T496" s="7"/>
      <c r="V496" s="7"/>
      <c r="X496" s="7"/>
      <c r="Z496" s="7"/>
      <c r="AB496" s="7"/>
      <c r="AD496" s="7"/>
      <c r="AF496" s="7"/>
      <c r="AH496" s="7"/>
      <c r="AJ496" s="7"/>
      <c r="AL496" s="7"/>
      <c r="AN496" s="7"/>
      <c r="AO496" s="7"/>
      <c r="AQ496" s="7"/>
      <c r="AR496" s="7"/>
      <c r="AS496" s="7"/>
      <c r="AT496" s="7"/>
      <c r="AU496" s="7"/>
      <c r="AV496" s="7"/>
      <c r="AW496" s="7"/>
      <c r="AX496" s="7"/>
      <c r="AZ496" s="7"/>
      <c r="BB496" s="7"/>
      <c r="BC496" s="7"/>
      <c r="BD496" s="7"/>
      <c r="BF496" s="7"/>
      <c r="BH496" s="7"/>
      <c r="BJ496" s="7"/>
      <c r="BL496" s="7"/>
      <c r="BN496" s="7"/>
      <c r="BP496" s="7"/>
      <c r="BR496" s="7"/>
      <c r="BT496" s="7"/>
      <c r="BV496" s="7"/>
      <c r="BX496" s="7"/>
      <c r="BZ496" s="7"/>
      <c r="CB496" s="7"/>
      <c r="CD496" s="7"/>
      <c r="CF496" s="7"/>
      <c r="CH496" s="7"/>
      <c r="CJ496" s="7"/>
      <c r="CL496" s="7"/>
      <c r="CM496" s="7"/>
      <c r="CO496" s="7"/>
      <c r="CQ496" s="7"/>
      <c r="CS496" s="7"/>
      <c r="CU496" s="7"/>
      <c r="CW496" s="7"/>
      <c r="CY496" s="7"/>
      <c r="DA496" s="7"/>
      <c r="DC496" s="7"/>
      <c r="DE496" s="7"/>
      <c r="DG496" s="7"/>
      <c r="DI496" s="7"/>
      <c r="DK496" s="7"/>
      <c r="DL496" s="7"/>
      <c r="DM496" s="7"/>
      <c r="DN496" s="7"/>
      <c r="DP496" s="7"/>
      <c r="DR496" s="7"/>
      <c r="DT496" s="7"/>
      <c r="DV496" s="7"/>
      <c r="DX496" s="7"/>
      <c r="DY496" s="7"/>
      <c r="EA496" s="7"/>
      <c r="EC496" s="7"/>
      <c r="EE496" s="7"/>
      <c r="EG496" s="7"/>
      <c r="EI496" s="7"/>
      <c r="EK496" s="7"/>
      <c r="EM496" s="7"/>
      <c r="EO496" s="7"/>
      <c r="EQ496" s="7"/>
      <c r="ES496" s="7"/>
      <c r="EU496" s="7"/>
      <c r="EY496" s="7"/>
      <c r="FA496" s="7"/>
      <c r="FB496" s="7"/>
      <c r="FD496" s="7"/>
      <c r="FE496" s="7"/>
      <c r="FG496" s="7"/>
      <c r="FI496" s="7"/>
      <c r="FJ496" s="7"/>
      <c r="FL496" s="7"/>
      <c r="FN496" s="7"/>
      <c r="FP496" s="7"/>
      <c r="FR496" s="7"/>
      <c r="FT496" s="7"/>
      <c r="FV496" s="7"/>
      <c r="FX496" s="7"/>
      <c r="FZ496" s="7"/>
      <c r="GB496" s="7"/>
    </row>
    <row r="497" spans="5:184" s="166" customFormat="1" x14ac:dyDescent="0.2">
      <c r="E497" s="7"/>
      <c r="G497" s="7"/>
      <c r="I497" s="7"/>
      <c r="K497" s="7"/>
      <c r="M497" s="7"/>
      <c r="N497" s="7"/>
      <c r="P497" s="7"/>
      <c r="R497" s="7"/>
      <c r="T497" s="7"/>
      <c r="V497" s="7"/>
      <c r="X497" s="7"/>
      <c r="Z497" s="7"/>
      <c r="AB497" s="7"/>
      <c r="AD497" s="7"/>
      <c r="AF497" s="7"/>
      <c r="AH497" s="7"/>
      <c r="AJ497" s="7"/>
      <c r="AL497" s="7"/>
      <c r="AN497" s="7"/>
      <c r="AO497" s="7"/>
      <c r="AQ497" s="7"/>
      <c r="AR497" s="7"/>
      <c r="AS497" s="7"/>
      <c r="AT497" s="7"/>
      <c r="AU497" s="7"/>
      <c r="AV497" s="7"/>
      <c r="AW497" s="7"/>
      <c r="AX497" s="7"/>
      <c r="AZ497" s="7"/>
      <c r="BB497" s="7"/>
      <c r="BC497" s="7"/>
      <c r="BD497" s="7"/>
      <c r="BF497" s="7"/>
      <c r="BH497" s="7"/>
      <c r="BJ497" s="7"/>
      <c r="BL497" s="7"/>
      <c r="BN497" s="7"/>
      <c r="BP497" s="7"/>
      <c r="BR497" s="7"/>
      <c r="BT497" s="7"/>
      <c r="BV497" s="7"/>
      <c r="BX497" s="7"/>
      <c r="BZ497" s="7"/>
      <c r="CB497" s="7"/>
      <c r="CD497" s="7"/>
      <c r="CF497" s="7"/>
      <c r="CH497" s="7"/>
      <c r="CJ497" s="7"/>
      <c r="CL497" s="7"/>
      <c r="CM497" s="7"/>
      <c r="CO497" s="7"/>
      <c r="CQ497" s="7"/>
      <c r="CS497" s="7"/>
      <c r="CU497" s="7"/>
      <c r="CW497" s="7"/>
      <c r="CY497" s="7"/>
      <c r="DA497" s="7"/>
      <c r="DC497" s="7"/>
      <c r="DE497" s="7"/>
      <c r="DG497" s="7"/>
      <c r="DI497" s="7"/>
      <c r="DK497" s="7"/>
      <c r="DL497" s="7"/>
      <c r="DM497" s="7"/>
      <c r="DN497" s="7"/>
      <c r="DP497" s="7"/>
      <c r="DR497" s="7"/>
      <c r="DT497" s="7"/>
      <c r="DV497" s="7"/>
      <c r="DX497" s="7"/>
      <c r="DY497" s="7"/>
      <c r="EA497" s="7"/>
      <c r="EC497" s="7"/>
      <c r="EE497" s="7"/>
      <c r="EG497" s="7"/>
      <c r="EI497" s="7"/>
      <c r="EK497" s="7"/>
      <c r="EM497" s="7"/>
      <c r="EO497" s="7"/>
      <c r="EQ497" s="7"/>
      <c r="ES497" s="7"/>
      <c r="EU497" s="7"/>
      <c r="EY497" s="7"/>
      <c r="FA497" s="7"/>
      <c r="FB497" s="7"/>
      <c r="FD497" s="7"/>
      <c r="FE497" s="7"/>
      <c r="FG497" s="7"/>
      <c r="FI497" s="7"/>
      <c r="FJ497" s="7"/>
      <c r="FL497" s="7"/>
      <c r="FN497" s="7"/>
      <c r="FP497" s="7"/>
      <c r="FR497" s="7"/>
      <c r="FT497" s="7"/>
      <c r="FV497" s="7"/>
      <c r="FX497" s="7"/>
      <c r="FZ497" s="7"/>
      <c r="GB497" s="7"/>
    </row>
    <row r="498" spans="5:184" s="166" customFormat="1" x14ac:dyDescent="0.2">
      <c r="E498" s="7"/>
      <c r="G498" s="7"/>
      <c r="I498" s="7"/>
      <c r="K498" s="7"/>
      <c r="M498" s="7"/>
      <c r="N498" s="7"/>
      <c r="P498" s="7"/>
      <c r="R498" s="7"/>
      <c r="T498" s="7"/>
      <c r="V498" s="7"/>
      <c r="X498" s="7"/>
      <c r="Z498" s="7"/>
      <c r="AB498" s="7"/>
      <c r="AD498" s="7"/>
      <c r="AF498" s="7"/>
      <c r="AH498" s="7"/>
      <c r="AJ498" s="7"/>
      <c r="AL498" s="7"/>
      <c r="AN498" s="7"/>
      <c r="AO498" s="7"/>
      <c r="AQ498" s="7"/>
      <c r="AR498" s="7"/>
      <c r="AS498" s="7"/>
      <c r="AT498" s="7"/>
      <c r="AU498" s="7"/>
      <c r="AV498" s="7"/>
      <c r="AW498" s="7"/>
      <c r="AX498" s="7"/>
      <c r="AZ498" s="7"/>
      <c r="BB498" s="7"/>
      <c r="BC498" s="7"/>
      <c r="BD498" s="7"/>
      <c r="BF498" s="7"/>
      <c r="BH498" s="7"/>
      <c r="BJ498" s="7"/>
      <c r="BL498" s="7"/>
      <c r="BN498" s="7"/>
      <c r="BP498" s="7"/>
      <c r="BR498" s="7"/>
      <c r="BT498" s="7"/>
      <c r="BV498" s="7"/>
      <c r="BX498" s="7"/>
      <c r="BZ498" s="7"/>
      <c r="CB498" s="7"/>
      <c r="CD498" s="7"/>
      <c r="CF498" s="7"/>
      <c r="CH498" s="7"/>
      <c r="CJ498" s="7"/>
      <c r="CL498" s="7"/>
      <c r="CM498" s="7"/>
      <c r="CO498" s="7"/>
      <c r="CQ498" s="7"/>
      <c r="CS498" s="7"/>
      <c r="CU498" s="7"/>
      <c r="CW498" s="7"/>
      <c r="CY498" s="7"/>
      <c r="DA498" s="7"/>
      <c r="DC498" s="7"/>
      <c r="DE498" s="7"/>
      <c r="DG498" s="7"/>
      <c r="DI498" s="7"/>
      <c r="DK498" s="7"/>
      <c r="DL498" s="7"/>
      <c r="DM498" s="7"/>
      <c r="DN498" s="7"/>
      <c r="DP498" s="7"/>
      <c r="DR498" s="7"/>
      <c r="DT498" s="7"/>
      <c r="DV498" s="7"/>
      <c r="DX498" s="7"/>
      <c r="DY498" s="7"/>
      <c r="EA498" s="7"/>
      <c r="EC498" s="7"/>
      <c r="EE498" s="7"/>
      <c r="EG498" s="7"/>
      <c r="EI498" s="7"/>
      <c r="EK498" s="7"/>
      <c r="EM498" s="7"/>
      <c r="EO498" s="7"/>
      <c r="EQ498" s="7"/>
      <c r="ES498" s="7"/>
      <c r="EU498" s="7"/>
      <c r="EY498" s="7"/>
      <c r="FA498" s="7"/>
      <c r="FB498" s="7"/>
      <c r="FD498" s="7"/>
      <c r="FE498" s="7"/>
      <c r="FG498" s="7"/>
      <c r="FI498" s="7"/>
      <c r="FJ498" s="7"/>
      <c r="FL498" s="7"/>
      <c r="FN498" s="7"/>
      <c r="FP498" s="7"/>
      <c r="FR498" s="7"/>
      <c r="FT498" s="7"/>
      <c r="FV498" s="7"/>
      <c r="FX498" s="7"/>
      <c r="FZ498" s="7"/>
      <c r="GB498" s="7"/>
    </row>
    <row r="499" spans="5:184" s="166" customFormat="1" x14ac:dyDescent="0.2">
      <c r="E499" s="7"/>
      <c r="G499" s="7"/>
      <c r="I499" s="7"/>
      <c r="K499" s="7"/>
      <c r="M499" s="7"/>
      <c r="N499" s="7"/>
      <c r="P499" s="7"/>
      <c r="R499" s="7"/>
      <c r="T499" s="7"/>
      <c r="V499" s="7"/>
      <c r="X499" s="7"/>
      <c r="Z499" s="7"/>
      <c r="AB499" s="7"/>
      <c r="AD499" s="7"/>
      <c r="AF499" s="7"/>
      <c r="AH499" s="7"/>
      <c r="AJ499" s="7"/>
      <c r="AL499" s="7"/>
      <c r="AN499" s="7"/>
      <c r="AO499" s="7"/>
      <c r="AQ499" s="7"/>
      <c r="AR499" s="7"/>
      <c r="AS499" s="7"/>
      <c r="AT499" s="7"/>
      <c r="AU499" s="7"/>
      <c r="AV499" s="7"/>
      <c r="AW499" s="7"/>
      <c r="AX499" s="7"/>
      <c r="AZ499" s="7"/>
      <c r="BB499" s="7"/>
      <c r="BC499" s="7"/>
      <c r="BD499" s="7"/>
      <c r="BF499" s="7"/>
      <c r="BH499" s="7"/>
      <c r="BJ499" s="7"/>
      <c r="BL499" s="7"/>
      <c r="BN499" s="7"/>
      <c r="BP499" s="7"/>
      <c r="BR499" s="7"/>
      <c r="BT499" s="7"/>
      <c r="BV499" s="7"/>
      <c r="BX499" s="7"/>
      <c r="BZ499" s="7"/>
      <c r="CB499" s="7"/>
      <c r="CD499" s="7"/>
      <c r="CF499" s="7"/>
      <c r="CH499" s="7"/>
      <c r="CJ499" s="7"/>
      <c r="CL499" s="7"/>
      <c r="CM499" s="7"/>
      <c r="CO499" s="7"/>
      <c r="CQ499" s="7"/>
      <c r="CS499" s="7"/>
      <c r="CU499" s="7"/>
      <c r="CW499" s="7"/>
      <c r="CY499" s="7"/>
      <c r="DA499" s="7"/>
      <c r="DC499" s="7"/>
      <c r="DE499" s="7"/>
      <c r="DG499" s="7"/>
      <c r="DI499" s="7"/>
      <c r="DK499" s="7"/>
      <c r="DL499" s="7"/>
      <c r="DM499" s="7"/>
      <c r="DN499" s="7"/>
      <c r="DP499" s="7"/>
      <c r="DR499" s="7"/>
      <c r="DT499" s="7"/>
      <c r="DV499" s="7"/>
      <c r="DX499" s="7"/>
      <c r="DY499" s="7"/>
      <c r="EA499" s="7"/>
      <c r="EC499" s="7"/>
      <c r="EE499" s="7"/>
      <c r="EG499" s="7"/>
      <c r="EI499" s="7"/>
      <c r="EK499" s="7"/>
      <c r="EM499" s="7"/>
      <c r="EO499" s="7"/>
      <c r="EQ499" s="7"/>
      <c r="ES499" s="7"/>
      <c r="EU499" s="7"/>
      <c r="EY499" s="7"/>
      <c r="FA499" s="7"/>
      <c r="FB499" s="7"/>
      <c r="FD499" s="7"/>
      <c r="FE499" s="7"/>
      <c r="FG499" s="7"/>
      <c r="FI499" s="7"/>
      <c r="FJ499" s="7"/>
      <c r="FL499" s="7"/>
      <c r="FN499" s="7"/>
      <c r="FP499" s="7"/>
      <c r="FR499" s="7"/>
      <c r="FT499" s="7"/>
      <c r="FV499" s="7"/>
      <c r="FX499" s="7"/>
      <c r="FZ499" s="7"/>
      <c r="GB499" s="7"/>
    </row>
    <row r="500" spans="5:184" s="166" customFormat="1" x14ac:dyDescent="0.2">
      <c r="E500" s="7"/>
      <c r="G500" s="7"/>
      <c r="I500" s="7"/>
      <c r="K500" s="7"/>
      <c r="M500" s="7"/>
      <c r="N500" s="7"/>
      <c r="P500" s="7"/>
      <c r="R500" s="7"/>
      <c r="T500" s="7"/>
      <c r="V500" s="7"/>
      <c r="X500" s="7"/>
      <c r="Z500" s="7"/>
      <c r="AB500" s="7"/>
      <c r="AD500" s="7"/>
      <c r="AF500" s="7"/>
      <c r="AH500" s="7"/>
      <c r="AJ500" s="7"/>
      <c r="AL500" s="7"/>
      <c r="AN500" s="7"/>
      <c r="AO500" s="7"/>
      <c r="AQ500" s="7"/>
      <c r="AR500" s="7"/>
      <c r="AS500" s="7"/>
      <c r="AT500" s="7"/>
      <c r="AU500" s="7"/>
      <c r="AV500" s="7"/>
      <c r="AW500" s="7"/>
      <c r="AX500" s="7"/>
      <c r="AZ500" s="7"/>
      <c r="BB500" s="7"/>
      <c r="BC500" s="7"/>
      <c r="BD500" s="7"/>
      <c r="BF500" s="7"/>
      <c r="BH500" s="7"/>
      <c r="BJ500" s="7"/>
      <c r="BL500" s="7"/>
      <c r="BN500" s="7"/>
      <c r="BP500" s="7"/>
      <c r="BR500" s="7"/>
      <c r="BT500" s="7"/>
      <c r="BV500" s="7"/>
      <c r="BX500" s="7"/>
      <c r="BZ500" s="7"/>
      <c r="CB500" s="7"/>
      <c r="CD500" s="7"/>
      <c r="CF500" s="7"/>
      <c r="CH500" s="7"/>
      <c r="CJ500" s="7"/>
      <c r="CL500" s="7"/>
      <c r="CM500" s="7"/>
      <c r="CO500" s="7"/>
      <c r="CQ500" s="7"/>
      <c r="CS500" s="7"/>
      <c r="CU500" s="7"/>
      <c r="CW500" s="7"/>
      <c r="CY500" s="7"/>
      <c r="DA500" s="7"/>
      <c r="DC500" s="7"/>
      <c r="DE500" s="7"/>
      <c r="DG500" s="7"/>
      <c r="DI500" s="7"/>
      <c r="DK500" s="7"/>
      <c r="DL500" s="7"/>
      <c r="DM500" s="7"/>
      <c r="DN500" s="7"/>
      <c r="DP500" s="7"/>
      <c r="DR500" s="7"/>
      <c r="DT500" s="7"/>
      <c r="DV500" s="7"/>
      <c r="DX500" s="7"/>
      <c r="DY500" s="7"/>
      <c r="EA500" s="7"/>
      <c r="EC500" s="7"/>
      <c r="EE500" s="7"/>
      <c r="EG500" s="7"/>
      <c r="EI500" s="7"/>
      <c r="EK500" s="7"/>
      <c r="EM500" s="7"/>
      <c r="EO500" s="7"/>
      <c r="EQ500" s="7"/>
      <c r="ES500" s="7"/>
      <c r="EU500" s="7"/>
      <c r="EY500" s="7"/>
      <c r="FA500" s="7"/>
      <c r="FB500" s="7"/>
      <c r="FD500" s="7"/>
      <c r="FE500" s="7"/>
      <c r="FG500" s="7"/>
      <c r="FI500" s="7"/>
      <c r="FJ500" s="7"/>
      <c r="FL500" s="7"/>
      <c r="FN500" s="7"/>
      <c r="FP500" s="7"/>
      <c r="FR500" s="7"/>
      <c r="FT500" s="7"/>
      <c r="FV500" s="7"/>
      <c r="FX500" s="7"/>
      <c r="FZ500" s="7"/>
      <c r="GB500" s="7"/>
    </row>
    <row r="501" spans="5:184" s="166" customFormat="1" x14ac:dyDescent="0.2">
      <c r="E501" s="7"/>
      <c r="G501" s="7"/>
      <c r="I501" s="7"/>
      <c r="K501" s="7"/>
      <c r="M501" s="7"/>
      <c r="N501" s="7"/>
      <c r="P501" s="7"/>
      <c r="R501" s="7"/>
      <c r="T501" s="7"/>
      <c r="V501" s="7"/>
      <c r="X501" s="7"/>
      <c r="Z501" s="7"/>
      <c r="AB501" s="7"/>
      <c r="AD501" s="7"/>
      <c r="AF501" s="7"/>
      <c r="AH501" s="7"/>
      <c r="AJ501" s="7"/>
      <c r="AL501" s="7"/>
      <c r="AN501" s="7"/>
      <c r="AO501" s="7"/>
      <c r="AQ501" s="7"/>
      <c r="AR501" s="7"/>
      <c r="AS501" s="7"/>
      <c r="AT501" s="7"/>
      <c r="AU501" s="7"/>
      <c r="AV501" s="7"/>
      <c r="AW501" s="7"/>
      <c r="AX501" s="7"/>
      <c r="AZ501" s="7"/>
      <c r="BB501" s="7"/>
      <c r="BC501" s="7"/>
      <c r="BD501" s="7"/>
      <c r="BF501" s="7"/>
      <c r="BH501" s="7"/>
      <c r="BJ501" s="7"/>
      <c r="BL501" s="7"/>
      <c r="BN501" s="7"/>
      <c r="BP501" s="7"/>
      <c r="BR501" s="7"/>
      <c r="BT501" s="7"/>
      <c r="BV501" s="7"/>
      <c r="BX501" s="7"/>
      <c r="BZ501" s="7"/>
      <c r="CB501" s="7"/>
      <c r="CD501" s="7"/>
      <c r="CF501" s="7"/>
      <c r="CH501" s="7"/>
      <c r="CJ501" s="7"/>
      <c r="CL501" s="7"/>
      <c r="CM501" s="7"/>
      <c r="CO501" s="7"/>
      <c r="CQ501" s="7"/>
      <c r="CS501" s="7"/>
      <c r="CU501" s="7"/>
      <c r="CW501" s="7"/>
      <c r="CY501" s="7"/>
      <c r="DA501" s="7"/>
      <c r="DC501" s="7"/>
      <c r="DE501" s="7"/>
      <c r="DG501" s="7"/>
      <c r="DI501" s="7"/>
      <c r="DK501" s="7"/>
      <c r="DL501" s="7"/>
      <c r="DM501" s="7"/>
      <c r="DN501" s="7"/>
      <c r="DP501" s="7"/>
      <c r="DR501" s="7"/>
      <c r="DT501" s="7"/>
      <c r="DV501" s="7"/>
      <c r="DX501" s="7"/>
      <c r="DY501" s="7"/>
      <c r="EA501" s="7"/>
      <c r="EC501" s="7"/>
      <c r="EE501" s="7"/>
      <c r="EG501" s="7"/>
      <c r="EI501" s="7"/>
      <c r="EK501" s="7"/>
      <c r="EM501" s="7"/>
      <c r="EO501" s="7"/>
      <c r="EQ501" s="7"/>
      <c r="ES501" s="7"/>
      <c r="EU501" s="7"/>
      <c r="EY501" s="7"/>
      <c r="FA501" s="7"/>
      <c r="FB501" s="7"/>
      <c r="FD501" s="7"/>
      <c r="FE501" s="7"/>
      <c r="FG501" s="7"/>
      <c r="FI501" s="7"/>
      <c r="FJ501" s="7"/>
      <c r="FL501" s="7"/>
      <c r="FN501" s="7"/>
      <c r="FP501" s="7"/>
      <c r="FR501" s="7"/>
      <c r="FT501" s="7"/>
      <c r="FV501" s="7"/>
      <c r="FX501" s="7"/>
      <c r="FZ501" s="7"/>
      <c r="GB501" s="7"/>
    </row>
    <row r="502" spans="5:184" s="166" customFormat="1" x14ac:dyDescent="0.2">
      <c r="E502" s="7"/>
      <c r="G502" s="7"/>
      <c r="I502" s="7"/>
      <c r="K502" s="7"/>
      <c r="M502" s="7"/>
      <c r="N502" s="7"/>
      <c r="P502" s="7"/>
      <c r="R502" s="7"/>
      <c r="T502" s="7"/>
      <c r="V502" s="7"/>
      <c r="X502" s="7"/>
      <c r="Z502" s="7"/>
      <c r="AB502" s="7"/>
      <c r="AD502" s="7"/>
      <c r="AF502" s="7"/>
      <c r="AH502" s="7"/>
      <c r="AJ502" s="7"/>
      <c r="AL502" s="7"/>
      <c r="AN502" s="7"/>
      <c r="AO502" s="7"/>
      <c r="AQ502" s="7"/>
      <c r="AR502" s="7"/>
      <c r="AS502" s="7"/>
      <c r="AT502" s="7"/>
      <c r="AU502" s="7"/>
      <c r="AV502" s="7"/>
      <c r="AW502" s="7"/>
      <c r="AX502" s="7"/>
      <c r="AZ502" s="7"/>
      <c r="BB502" s="7"/>
      <c r="BC502" s="7"/>
      <c r="BD502" s="7"/>
      <c r="BF502" s="7"/>
      <c r="BH502" s="7"/>
      <c r="BJ502" s="7"/>
      <c r="BL502" s="7"/>
      <c r="BN502" s="7"/>
      <c r="BP502" s="7"/>
      <c r="BR502" s="7"/>
      <c r="BT502" s="7"/>
      <c r="BV502" s="7"/>
      <c r="BX502" s="7"/>
      <c r="BZ502" s="7"/>
      <c r="CB502" s="7"/>
      <c r="CD502" s="7"/>
      <c r="CF502" s="7"/>
      <c r="CH502" s="7"/>
      <c r="CJ502" s="7"/>
      <c r="CL502" s="7"/>
      <c r="CM502" s="7"/>
      <c r="CO502" s="7"/>
      <c r="CQ502" s="7"/>
      <c r="CS502" s="7"/>
      <c r="CU502" s="7"/>
      <c r="CW502" s="7"/>
      <c r="CY502" s="7"/>
      <c r="DA502" s="7"/>
      <c r="DC502" s="7"/>
      <c r="DE502" s="7"/>
      <c r="DG502" s="7"/>
      <c r="DI502" s="7"/>
      <c r="DK502" s="7"/>
      <c r="DL502" s="7"/>
      <c r="DM502" s="7"/>
      <c r="DN502" s="7"/>
      <c r="DP502" s="7"/>
      <c r="DR502" s="7"/>
      <c r="DT502" s="7"/>
      <c r="DV502" s="7"/>
      <c r="DX502" s="7"/>
      <c r="DY502" s="7"/>
      <c r="EA502" s="7"/>
      <c r="EC502" s="7"/>
      <c r="EE502" s="7"/>
      <c r="EG502" s="7"/>
      <c r="EI502" s="7"/>
      <c r="EK502" s="7"/>
      <c r="EM502" s="7"/>
      <c r="EO502" s="7"/>
      <c r="EQ502" s="7"/>
      <c r="ES502" s="7"/>
      <c r="EU502" s="7"/>
      <c r="EY502" s="7"/>
      <c r="FA502" s="7"/>
      <c r="FB502" s="7"/>
      <c r="FD502" s="7"/>
      <c r="FE502" s="7"/>
      <c r="FG502" s="7"/>
      <c r="FI502" s="7"/>
      <c r="FJ502" s="7"/>
      <c r="FL502" s="7"/>
      <c r="FN502" s="7"/>
      <c r="FP502" s="7"/>
      <c r="FR502" s="7"/>
      <c r="FT502" s="7"/>
      <c r="FV502" s="7"/>
      <c r="FX502" s="7"/>
      <c r="FZ502" s="7"/>
      <c r="GB502" s="7"/>
    </row>
    <row r="503" spans="5:184" s="166" customFormat="1" x14ac:dyDescent="0.2">
      <c r="E503" s="7"/>
      <c r="G503" s="7"/>
      <c r="I503" s="7"/>
      <c r="K503" s="7"/>
      <c r="M503" s="7"/>
      <c r="N503" s="7"/>
      <c r="P503" s="7"/>
      <c r="R503" s="7"/>
      <c r="T503" s="7"/>
      <c r="V503" s="7"/>
      <c r="X503" s="7"/>
      <c r="Z503" s="7"/>
      <c r="AB503" s="7"/>
      <c r="AD503" s="7"/>
      <c r="AF503" s="7"/>
      <c r="AH503" s="7"/>
      <c r="AJ503" s="7"/>
      <c r="AL503" s="7"/>
      <c r="AN503" s="7"/>
      <c r="AO503" s="7"/>
      <c r="AQ503" s="7"/>
      <c r="AR503" s="7"/>
      <c r="AS503" s="7"/>
      <c r="AT503" s="7"/>
      <c r="AU503" s="7"/>
      <c r="AV503" s="7"/>
      <c r="AW503" s="7"/>
      <c r="AX503" s="7"/>
      <c r="AZ503" s="7"/>
      <c r="BB503" s="7"/>
      <c r="BC503" s="7"/>
      <c r="BD503" s="7"/>
      <c r="BF503" s="7"/>
      <c r="BH503" s="7"/>
      <c r="BJ503" s="7"/>
      <c r="BL503" s="7"/>
      <c r="BN503" s="7"/>
      <c r="BP503" s="7"/>
      <c r="BR503" s="7"/>
      <c r="BT503" s="7"/>
      <c r="BV503" s="7"/>
      <c r="BX503" s="7"/>
      <c r="BZ503" s="7"/>
      <c r="CB503" s="7"/>
      <c r="CD503" s="7"/>
      <c r="CF503" s="7"/>
      <c r="CH503" s="7"/>
      <c r="CJ503" s="7"/>
      <c r="CL503" s="7"/>
      <c r="CM503" s="7"/>
      <c r="CO503" s="7"/>
      <c r="CQ503" s="7"/>
      <c r="CS503" s="7"/>
      <c r="CU503" s="7"/>
      <c r="CW503" s="7"/>
      <c r="CY503" s="7"/>
      <c r="DA503" s="7"/>
      <c r="DC503" s="7"/>
      <c r="DE503" s="7"/>
      <c r="DG503" s="7"/>
      <c r="DI503" s="7"/>
      <c r="DK503" s="7"/>
      <c r="DL503" s="7"/>
      <c r="DM503" s="7"/>
      <c r="DN503" s="7"/>
      <c r="DP503" s="7"/>
      <c r="DR503" s="7"/>
      <c r="DT503" s="7"/>
      <c r="DV503" s="7"/>
      <c r="DX503" s="7"/>
      <c r="DY503" s="7"/>
      <c r="EA503" s="7"/>
      <c r="EC503" s="7"/>
      <c r="EE503" s="7"/>
      <c r="EG503" s="7"/>
      <c r="EI503" s="7"/>
      <c r="EK503" s="7"/>
      <c r="EM503" s="7"/>
      <c r="EO503" s="7"/>
      <c r="EQ503" s="7"/>
      <c r="ES503" s="7"/>
      <c r="EU503" s="7"/>
      <c r="EY503" s="7"/>
      <c r="FA503" s="7"/>
      <c r="FB503" s="7"/>
      <c r="FD503" s="7"/>
      <c r="FE503" s="7"/>
      <c r="FG503" s="7"/>
      <c r="FI503" s="7"/>
      <c r="FJ503" s="7"/>
      <c r="FL503" s="7"/>
      <c r="FN503" s="7"/>
      <c r="FP503" s="7"/>
      <c r="FR503" s="7"/>
      <c r="FT503" s="7"/>
      <c r="FV503" s="7"/>
      <c r="FX503" s="7"/>
      <c r="FZ503" s="7"/>
      <c r="GB503" s="7"/>
    </row>
    <row r="504" spans="5:184" s="166" customFormat="1" x14ac:dyDescent="0.2">
      <c r="E504" s="7"/>
      <c r="G504" s="7"/>
      <c r="I504" s="7"/>
      <c r="K504" s="7"/>
      <c r="M504" s="7"/>
      <c r="N504" s="7"/>
      <c r="P504" s="7"/>
      <c r="R504" s="7"/>
      <c r="T504" s="7"/>
      <c r="V504" s="7"/>
      <c r="X504" s="7"/>
      <c r="Z504" s="7"/>
      <c r="AB504" s="7"/>
      <c r="AD504" s="7"/>
      <c r="AF504" s="7"/>
      <c r="AH504" s="7"/>
      <c r="AJ504" s="7"/>
      <c r="AL504" s="7"/>
      <c r="AN504" s="7"/>
      <c r="AO504" s="7"/>
      <c r="AQ504" s="7"/>
      <c r="AR504" s="7"/>
      <c r="AS504" s="7"/>
      <c r="AT504" s="7"/>
      <c r="AU504" s="7"/>
      <c r="AV504" s="7"/>
      <c r="AW504" s="7"/>
      <c r="AX504" s="7"/>
      <c r="AZ504" s="7"/>
      <c r="BB504" s="7"/>
      <c r="BC504" s="7"/>
      <c r="BD504" s="7"/>
      <c r="BF504" s="7"/>
      <c r="BH504" s="7"/>
      <c r="BJ504" s="7"/>
      <c r="BL504" s="7"/>
      <c r="BN504" s="7"/>
      <c r="BP504" s="7"/>
      <c r="BR504" s="7"/>
      <c r="BT504" s="7"/>
      <c r="BV504" s="7"/>
      <c r="BX504" s="7"/>
      <c r="BZ504" s="7"/>
      <c r="CB504" s="7"/>
      <c r="CD504" s="7"/>
      <c r="CF504" s="7"/>
      <c r="CH504" s="7"/>
      <c r="CJ504" s="7"/>
      <c r="CL504" s="7"/>
      <c r="CM504" s="7"/>
      <c r="CO504" s="7"/>
      <c r="CQ504" s="7"/>
      <c r="CS504" s="7"/>
      <c r="CU504" s="7"/>
      <c r="CW504" s="7"/>
      <c r="CY504" s="7"/>
      <c r="DA504" s="7"/>
      <c r="DC504" s="7"/>
      <c r="DE504" s="7"/>
      <c r="DG504" s="7"/>
      <c r="DI504" s="7"/>
      <c r="DK504" s="7"/>
      <c r="DL504" s="7"/>
      <c r="DM504" s="7"/>
      <c r="DN504" s="7"/>
      <c r="DP504" s="7"/>
      <c r="DR504" s="7"/>
      <c r="DT504" s="7"/>
      <c r="DV504" s="7"/>
      <c r="DX504" s="7"/>
      <c r="DY504" s="7"/>
      <c r="EA504" s="7"/>
      <c r="EC504" s="7"/>
      <c r="EE504" s="7"/>
      <c r="EG504" s="7"/>
      <c r="EI504" s="7"/>
      <c r="EK504" s="7"/>
      <c r="EM504" s="7"/>
      <c r="EO504" s="7"/>
      <c r="EQ504" s="7"/>
      <c r="ES504" s="7"/>
      <c r="EU504" s="7"/>
      <c r="EY504" s="7"/>
      <c r="FA504" s="7"/>
      <c r="FB504" s="7"/>
      <c r="FD504" s="7"/>
      <c r="FE504" s="7"/>
      <c r="FG504" s="7"/>
      <c r="FI504" s="7"/>
      <c r="FJ504" s="7"/>
      <c r="FL504" s="7"/>
      <c r="FN504" s="7"/>
      <c r="FP504" s="7"/>
      <c r="FR504" s="7"/>
      <c r="FT504" s="7"/>
      <c r="FV504" s="7"/>
      <c r="FX504" s="7"/>
      <c r="FZ504" s="7"/>
      <c r="GB504" s="7"/>
    </row>
    <row r="505" spans="5:184" s="166" customFormat="1" x14ac:dyDescent="0.2">
      <c r="E505" s="7"/>
      <c r="G505" s="7"/>
      <c r="I505" s="7"/>
      <c r="K505" s="7"/>
      <c r="M505" s="7"/>
      <c r="N505" s="7"/>
      <c r="P505" s="7"/>
      <c r="R505" s="7"/>
      <c r="T505" s="7"/>
      <c r="V505" s="7"/>
      <c r="X505" s="7"/>
      <c r="Z505" s="7"/>
      <c r="AB505" s="7"/>
      <c r="AD505" s="7"/>
      <c r="AF505" s="7"/>
      <c r="AH505" s="7"/>
      <c r="AJ505" s="7"/>
      <c r="AL505" s="7"/>
      <c r="AN505" s="7"/>
      <c r="AO505" s="7"/>
      <c r="AQ505" s="7"/>
      <c r="AR505" s="7"/>
      <c r="AS505" s="7"/>
      <c r="AT505" s="7"/>
      <c r="AU505" s="7"/>
      <c r="AV505" s="7"/>
      <c r="AW505" s="7"/>
      <c r="AX505" s="7"/>
      <c r="AZ505" s="7"/>
      <c r="BB505" s="7"/>
      <c r="BC505" s="7"/>
      <c r="BD505" s="7"/>
      <c r="BF505" s="7"/>
      <c r="BH505" s="7"/>
      <c r="BJ505" s="7"/>
      <c r="BL505" s="7"/>
      <c r="BN505" s="7"/>
      <c r="BP505" s="7"/>
      <c r="BR505" s="7"/>
      <c r="BT505" s="7"/>
      <c r="BV505" s="7"/>
      <c r="BX505" s="7"/>
      <c r="BZ505" s="7"/>
      <c r="CB505" s="7"/>
      <c r="CD505" s="7"/>
      <c r="CF505" s="7"/>
      <c r="CH505" s="7"/>
      <c r="CJ505" s="7"/>
      <c r="CL505" s="7"/>
      <c r="CM505" s="7"/>
      <c r="CO505" s="7"/>
      <c r="CQ505" s="7"/>
      <c r="CS505" s="7"/>
      <c r="CU505" s="7"/>
      <c r="CW505" s="7"/>
      <c r="CY505" s="7"/>
      <c r="DA505" s="7"/>
      <c r="DC505" s="7"/>
      <c r="DE505" s="7"/>
      <c r="DG505" s="7"/>
      <c r="DI505" s="7"/>
      <c r="DK505" s="7"/>
      <c r="DL505" s="7"/>
      <c r="DM505" s="7"/>
      <c r="DN505" s="7"/>
      <c r="DP505" s="7"/>
      <c r="DR505" s="7"/>
      <c r="DT505" s="7"/>
      <c r="DV505" s="7"/>
      <c r="DX505" s="7"/>
      <c r="DY505" s="7"/>
      <c r="EA505" s="7"/>
      <c r="EC505" s="7"/>
      <c r="EE505" s="7"/>
      <c r="EG505" s="7"/>
      <c r="EI505" s="7"/>
      <c r="EK505" s="7"/>
      <c r="EM505" s="7"/>
      <c r="EO505" s="7"/>
      <c r="EQ505" s="7"/>
      <c r="ES505" s="7"/>
      <c r="EU505" s="7"/>
      <c r="EY505" s="7"/>
      <c r="FA505" s="7"/>
      <c r="FB505" s="7"/>
      <c r="FD505" s="7"/>
      <c r="FE505" s="7"/>
      <c r="FG505" s="7"/>
      <c r="FI505" s="7"/>
      <c r="FJ505" s="7"/>
      <c r="FL505" s="7"/>
      <c r="FN505" s="7"/>
      <c r="FP505" s="7"/>
      <c r="FR505" s="7"/>
      <c r="FT505" s="7"/>
      <c r="FV505" s="7"/>
      <c r="FX505" s="7"/>
      <c r="FZ505" s="7"/>
      <c r="GB505" s="7"/>
    </row>
    <row r="506" spans="5:184" s="166" customFormat="1" x14ac:dyDescent="0.2">
      <c r="E506" s="7"/>
      <c r="G506" s="7"/>
      <c r="I506" s="7"/>
      <c r="K506" s="7"/>
      <c r="M506" s="7"/>
      <c r="N506" s="7"/>
      <c r="P506" s="7"/>
      <c r="R506" s="7"/>
      <c r="T506" s="7"/>
      <c r="V506" s="7"/>
      <c r="X506" s="7"/>
      <c r="Z506" s="7"/>
      <c r="AB506" s="7"/>
      <c r="AD506" s="7"/>
      <c r="AF506" s="7"/>
      <c r="AH506" s="7"/>
      <c r="AJ506" s="7"/>
      <c r="AL506" s="7"/>
      <c r="AN506" s="7"/>
      <c r="AO506" s="7"/>
      <c r="AQ506" s="7"/>
      <c r="AR506" s="7"/>
      <c r="AS506" s="7"/>
      <c r="AT506" s="7"/>
      <c r="AU506" s="7"/>
      <c r="AV506" s="7"/>
      <c r="AW506" s="7"/>
      <c r="AX506" s="7"/>
      <c r="AZ506" s="7"/>
      <c r="BB506" s="7"/>
      <c r="BC506" s="7"/>
      <c r="BD506" s="7"/>
      <c r="BF506" s="7"/>
      <c r="BH506" s="7"/>
      <c r="BJ506" s="7"/>
      <c r="BL506" s="7"/>
      <c r="BN506" s="7"/>
      <c r="BP506" s="7"/>
      <c r="BR506" s="7"/>
      <c r="BT506" s="7"/>
      <c r="BV506" s="7"/>
      <c r="BX506" s="7"/>
      <c r="BZ506" s="7"/>
      <c r="CB506" s="7"/>
      <c r="CD506" s="7"/>
      <c r="CF506" s="7"/>
      <c r="CH506" s="7"/>
      <c r="CJ506" s="7"/>
      <c r="CL506" s="7"/>
      <c r="CM506" s="7"/>
      <c r="CO506" s="7"/>
      <c r="CQ506" s="7"/>
      <c r="CS506" s="7"/>
      <c r="CU506" s="7"/>
      <c r="CW506" s="7"/>
      <c r="CY506" s="7"/>
      <c r="DA506" s="7"/>
      <c r="DC506" s="7"/>
      <c r="DE506" s="7"/>
      <c r="DG506" s="7"/>
      <c r="DI506" s="7"/>
      <c r="DK506" s="7"/>
      <c r="DL506" s="7"/>
      <c r="DM506" s="7"/>
      <c r="DN506" s="7"/>
      <c r="DP506" s="7"/>
      <c r="DR506" s="7"/>
      <c r="DT506" s="7"/>
      <c r="DV506" s="7"/>
      <c r="DX506" s="7"/>
      <c r="DY506" s="7"/>
      <c r="EA506" s="7"/>
      <c r="EC506" s="7"/>
      <c r="EE506" s="7"/>
      <c r="EG506" s="7"/>
      <c r="EI506" s="7"/>
      <c r="EK506" s="7"/>
      <c r="EM506" s="7"/>
      <c r="EO506" s="7"/>
      <c r="EQ506" s="7"/>
      <c r="ES506" s="7"/>
      <c r="EU506" s="7"/>
      <c r="EY506" s="7"/>
      <c r="FA506" s="7"/>
      <c r="FB506" s="7"/>
      <c r="FD506" s="7"/>
      <c r="FE506" s="7"/>
      <c r="FG506" s="7"/>
      <c r="FI506" s="7"/>
      <c r="FJ506" s="7"/>
      <c r="FL506" s="7"/>
      <c r="FN506" s="7"/>
      <c r="FP506" s="7"/>
      <c r="FR506" s="7"/>
      <c r="FT506" s="7"/>
      <c r="FV506" s="7"/>
      <c r="FX506" s="7"/>
      <c r="FZ506" s="7"/>
      <c r="GB506" s="7"/>
    </row>
    <row r="507" spans="5:184" s="166" customFormat="1" x14ac:dyDescent="0.2">
      <c r="E507" s="7"/>
      <c r="G507" s="7"/>
      <c r="I507" s="7"/>
      <c r="K507" s="7"/>
      <c r="M507" s="7"/>
      <c r="N507" s="7"/>
      <c r="P507" s="7"/>
      <c r="R507" s="7"/>
      <c r="T507" s="7"/>
      <c r="V507" s="7"/>
      <c r="X507" s="7"/>
      <c r="Z507" s="7"/>
      <c r="AB507" s="7"/>
      <c r="AD507" s="7"/>
      <c r="AF507" s="7"/>
      <c r="AH507" s="7"/>
      <c r="AJ507" s="7"/>
      <c r="AL507" s="7"/>
      <c r="AN507" s="7"/>
      <c r="AO507" s="7"/>
      <c r="AQ507" s="7"/>
      <c r="AR507" s="7"/>
      <c r="AS507" s="7"/>
      <c r="AT507" s="7"/>
      <c r="AU507" s="7"/>
      <c r="AV507" s="7"/>
      <c r="AW507" s="7"/>
      <c r="AX507" s="7"/>
      <c r="AZ507" s="7"/>
      <c r="BB507" s="7"/>
      <c r="BC507" s="7"/>
      <c r="BD507" s="7"/>
      <c r="BF507" s="7"/>
      <c r="BH507" s="7"/>
      <c r="BJ507" s="7"/>
      <c r="BL507" s="7"/>
      <c r="BN507" s="7"/>
      <c r="BP507" s="7"/>
      <c r="BR507" s="7"/>
      <c r="BT507" s="7"/>
      <c r="BV507" s="7"/>
      <c r="BX507" s="7"/>
      <c r="BZ507" s="7"/>
      <c r="CB507" s="7"/>
      <c r="CD507" s="7"/>
      <c r="CF507" s="7"/>
      <c r="CH507" s="7"/>
      <c r="CJ507" s="7"/>
      <c r="CL507" s="7"/>
      <c r="CM507" s="7"/>
      <c r="CO507" s="7"/>
      <c r="CQ507" s="7"/>
      <c r="CS507" s="7"/>
      <c r="CU507" s="7"/>
      <c r="CW507" s="7"/>
      <c r="CY507" s="7"/>
      <c r="DA507" s="7"/>
      <c r="DC507" s="7"/>
      <c r="DE507" s="7"/>
      <c r="DG507" s="7"/>
      <c r="DI507" s="7"/>
      <c r="DK507" s="7"/>
      <c r="DL507" s="7"/>
      <c r="DM507" s="7"/>
      <c r="DN507" s="7"/>
      <c r="DP507" s="7"/>
      <c r="DR507" s="7"/>
      <c r="DT507" s="7"/>
      <c r="DV507" s="7"/>
      <c r="DX507" s="7"/>
      <c r="DY507" s="7"/>
      <c r="EA507" s="7"/>
      <c r="EC507" s="7"/>
      <c r="EE507" s="7"/>
      <c r="EG507" s="7"/>
      <c r="EI507" s="7"/>
      <c r="EK507" s="7"/>
      <c r="EM507" s="7"/>
      <c r="EO507" s="7"/>
      <c r="EQ507" s="7"/>
      <c r="ES507" s="7"/>
      <c r="EU507" s="7"/>
      <c r="EY507" s="7"/>
      <c r="FA507" s="7"/>
      <c r="FB507" s="7"/>
      <c r="FD507" s="7"/>
      <c r="FE507" s="7"/>
      <c r="FG507" s="7"/>
      <c r="FI507" s="7"/>
      <c r="FJ507" s="7"/>
      <c r="FL507" s="7"/>
      <c r="FN507" s="7"/>
      <c r="FP507" s="7"/>
      <c r="FR507" s="7"/>
      <c r="FT507" s="7"/>
      <c r="FV507" s="7"/>
      <c r="FX507" s="7"/>
      <c r="FZ507" s="7"/>
      <c r="GB507" s="7"/>
    </row>
    <row r="508" spans="5:184" s="166" customFormat="1" x14ac:dyDescent="0.2">
      <c r="E508" s="7"/>
      <c r="G508" s="7"/>
      <c r="I508" s="7"/>
      <c r="K508" s="7"/>
      <c r="M508" s="7"/>
      <c r="N508" s="7"/>
      <c r="P508" s="7"/>
      <c r="R508" s="7"/>
      <c r="T508" s="7"/>
      <c r="V508" s="7"/>
      <c r="X508" s="7"/>
      <c r="Z508" s="7"/>
      <c r="AB508" s="7"/>
      <c r="AD508" s="7"/>
      <c r="AF508" s="7"/>
      <c r="AH508" s="7"/>
      <c r="AJ508" s="7"/>
      <c r="AL508" s="7"/>
      <c r="AN508" s="7"/>
      <c r="AO508" s="7"/>
      <c r="AQ508" s="7"/>
      <c r="AR508" s="7"/>
      <c r="AS508" s="7"/>
      <c r="AT508" s="7"/>
      <c r="AU508" s="7"/>
      <c r="AV508" s="7"/>
      <c r="AW508" s="7"/>
      <c r="AX508" s="7"/>
      <c r="AZ508" s="7"/>
      <c r="BB508" s="7"/>
      <c r="BC508" s="7"/>
      <c r="BD508" s="7"/>
      <c r="BF508" s="7"/>
      <c r="BH508" s="7"/>
      <c r="BJ508" s="7"/>
      <c r="BL508" s="7"/>
      <c r="BN508" s="7"/>
      <c r="BP508" s="7"/>
      <c r="BR508" s="7"/>
      <c r="BT508" s="7"/>
      <c r="BV508" s="7"/>
      <c r="BX508" s="7"/>
      <c r="BZ508" s="7"/>
      <c r="CB508" s="7"/>
      <c r="CD508" s="7"/>
      <c r="CF508" s="7"/>
      <c r="CH508" s="7"/>
      <c r="CJ508" s="7"/>
      <c r="CL508" s="7"/>
      <c r="CM508" s="7"/>
      <c r="CO508" s="7"/>
      <c r="CQ508" s="7"/>
      <c r="CS508" s="7"/>
      <c r="CU508" s="7"/>
      <c r="CW508" s="7"/>
      <c r="CY508" s="7"/>
      <c r="DA508" s="7"/>
      <c r="DC508" s="7"/>
      <c r="DE508" s="7"/>
      <c r="DG508" s="7"/>
      <c r="DI508" s="7"/>
      <c r="DK508" s="7"/>
      <c r="DL508" s="7"/>
      <c r="DM508" s="7"/>
      <c r="DN508" s="7"/>
      <c r="DP508" s="7"/>
      <c r="DR508" s="7"/>
      <c r="DT508" s="7"/>
      <c r="DV508" s="7"/>
      <c r="DX508" s="7"/>
      <c r="DY508" s="7"/>
      <c r="EA508" s="7"/>
      <c r="EC508" s="7"/>
      <c r="EE508" s="7"/>
      <c r="EG508" s="7"/>
      <c r="EI508" s="7"/>
      <c r="EK508" s="7"/>
      <c r="EM508" s="7"/>
      <c r="EO508" s="7"/>
      <c r="EQ508" s="7"/>
      <c r="ES508" s="7"/>
      <c r="EU508" s="7"/>
      <c r="EY508" s="7"/>
      <c r="FA508" s="7"/>
      <c r="FB508" s="7"/>
      <c r="FD508" s="7"/>
      <c r="FE508" s="7"/>
      <c r="FG508" s="7"/>
      <c r="FI508" s="7"/>
      <c r="FJ508" s="7"/>
      <c r="FL508" s="7"/>
      <c r="FN508" s="7"/>
      <c r="FP508" s="7"/>
      <c r="FR508" s="7"/>
      <c r="FT508" s="7"/>
      <c r="FV508" s="7"/>
      <c r="FX508" s="7"/>
      <c r="FZ508" s="7"/>
      <c r="GB508" s="7"/>
    </row>
    <row r="509" spans="5:184" s="166" customFormat="1" x14ac:dyDescent="0.2">
      <c r="E509" s="7"/>
      <c r="G509" s="7"/>
      <c r="I509" s="7"/>
      <c r="K509" s="7"/>
      <c r="M509" s="7"/>
      <c r="N509" s="7"/>
      <c r="P509" s="7"/>
      <c r="R509" s="7"/>
      <c r="T509" s="7"/>
      <c r="V509" s="7"/>
      <c r="X509" s="7"/>
      <c r="Z509" s="7"/>
      <c r="AB509" s="7"/>
      <c r="AD509" s="7"/>
      <c r="AF509" s="7"/>
      <c r="AH509" s="7"/>
      <c r="AJ509" s="7"/>
      <c r="AL509" s="7"/>
      <c r="AN509" s="7"/>
      <c r="AO509" s="7"/>
      <c r="AQ509" s="7"/>
      <c r="AR509" s="7"/>
      <c r="AS509" s="7"/>
      <c r="AT509" s="7"/>
      <c r="AU509" s="7"/>
      <c r="AV509" s="7"/>
      <c r="AW509" s="7"/>
      <c r="AX509" s="7"/>
      <c r="AZ509" s="7"/>
      <c r="BB509" s="7"/>
      <c r="BC509" s="7"/>
      <c r="BD509" s="7"/>
      <c r="BF509" s="7"/>
      <c r="BH509" s="7"/>
      <c r="BJ509" s="7"/>
      <c r="BL509" s="7"/>
      <c r="BN509" s="7"/>
      <c r="BP509" s="7"/>
      <c r="BR509" s="7"/>
      <c r="BT509" s="7"/>
      <c r="BV509" s="7"/>
      <c r="BX509" s="7"/>
      <c r="BZ509" s="7"/>
      <c r="CB509" s="7"/>
      <c r="CD509" s="7"/>
      <c r="CF509" s="7"/>
      <c r="CH509" s="7"/>
      <c r="CJ509" s="7"/>
      <c r="CL509" s="7"/>
      <c r="CM509" s="7"/>
      <c r="CO509" s="7"/>
      <c r="CQ509" s="7"/>
      <c r="CS509" s="7"/>
      <c r="CU509" s="7"/>
      <c r="CW509" s="7"/>
      <c r="CY509" s="7"/>
      <c r="DA509" s="7"/>
      <c r="DC509" s="7"/>
      <c r="DE509" s="7"/>
      <c r="DG509" s="7"/>
      <c r="DI509" s="7"/>
      <c r="DK509" s="7"/>
      <c r="DL509" s="7"/>
      <c r="DM509" s="7"/>
      <c r="DN509" s="7"/>
      <c r="DP509" s="7"/>
      <c r="DR509" s="7"/>
      <c r="DT509" s="7"/>
      <c r="DV509" s="7"/>
      <c r="DX509" s="7"/>
      <c r="DY509" s="7"/>
      <c r="EA509" s="7"/>
      <c r="EC509" s="7"/>
      <c r="EE509" s="7"/>
      <c r="EG509" s="7"/>
      <c r="EI509" s="7"/>
      <c r="EK509" s="7"/>
      <c r="EM509" s="7"/>
      <c r="EO509" s="7"/>
      <c r="EQ509" s="7"/>
      <c r="ES509" s="7"/>
      <c r="EU509" s="7"/>
      <c r="EY509" s="7"/>
      <c r="FA509" s="7"/>
      <c r="FB509" s="7"/>
      <c r="FD509" s="7"/>
      <c r="FE509" s="7"/>
      <c r="FG509" s="7"/>
      <c r="FI509" s="7"/>
      <c r="FJ509" s="7"/>
      <c r="FL509" s="7"/>
      <c r="FN509" s="7"/>
      <c r="FP509" s="7"/>
      <c r="FR509" s="7"/>
      <c r="FT509" s="7"/>
      <c r="FV509" s="7"/>
      <c r="FX509" s="7"/>
      <c r="FZ509" s="7"/>
      <c r="GB509" s="7"/>
    </row>
    <row r="510" spans="5:184" s="166" customFormat="1" x14ac:dyDescent="0.2">
      <c r="E510" s="7"/>
      <c r="G510" s="7"/>
      <c r="I510" s="7"/>
      <c r="K510" s="7"/>
      <c r="M510" s="7"/>
      <c r="N510" s="7"/>
      <c r="P510" s="7"/>
      <c r="R510" s="7"/>
      <c r="T510" s="7"/>
      <c r="V510" s="7"/>
      <c r="X510" s="7"/>
      <c r="Z510" s="7"/>
      <c r="AB510" s="7"/>
      <c r="AD510" s="7"/>
      <c r="AF510" s="7"/>
      <c r="AH510" s="7"/>
      <c r="AJ510" s="7"/>
      <c r="AL510" s="7"/>
      <c r="AN510" s="7"/>
      <c r="AO510" s="7"/>
      <c r="AQ510" s="7"/>
      <c r="AR510" s="7"/>
      <c r="AS510" s="7"/>
      <c r="AT510" s="7"/>
      <c r="AU510" s="7"/>
      <c r="AV510" s="7"/>
      <c r="AW510" s="7"/>
      <c r="AX510" s="7"/>
      <c r="AZ510" s="7"/>
      <c r="BB510" s="7"/>
      <c r="BC510" s="7"/>
      <c r="BD510" s="7"/>
      <c r="BF510" s="7"/>
      <c r="BH510" s="7"/>
      <c r="BJ510" s="7"/>
      <c r="BL510" s="7"/>
      <c r="BN510" s="7"/>
      <c r="BP510" s="7"/>
      <c r="BR510" s="7"/>
      <c r="BT510" s="7"/>
      <c r="BV510" s="7"/>
      <c r="BX510" s="7"/>
      <c r="BZ510" s="7"/>
      <c r="CB510" s="7"/>
      <c r="CD510" s="7"/>
      <c r="CF510" s="7"/>
      <c r="CH510" s="7"/>
      <c r="CJ510" s="7"/>
      <c r="CL510" s="7"/>
      <c r="CM510" s="7"/>
      <c r="CO510" s="7"/>
      <c r="CQ510" s="7"/>
      <c r="CS510" s="7"/>
      <c r="CU510" s="7"/>
      <c r="CW510" s="7"/>
      <c r="CY510" s="7"/>
      <c r="DA510" s="7"/>
      <c r="DC510" s="7"/>
      <c r="DE510" s="7"/>
      <c r="DG510" s="7"/>
      <c r="DI510" s="7"/>
      <c r="DK510" s="7"/>
      <c r="DL510" s="7"/>
      <c r="DM510" s="7"/>
      <c r="DN510" s="7"/>
      <c r="DP510" s="7"/>
      <c r="DR510" s="7"/>
      <c r="DT510" s="7"/>
      <c r="DV510" s="7"/>
      <c r="DX510" s="7"/>
      <c r="DY510" s="7"/>
      <c r="EA510" s="7"/>
      <c r="EC510" s="7"/>
      <c r="EE510" s="7"/>
      <c r="EG510" s="7"/>
      <c r="EI510" s="7"/>
      <c r="EK510" s="7"/>
      <c r="EM510" s="7"/>
      <c r="EO510" s="7"/>
      <c r="EQ510" s="7"/>
      <c r="ES510" s="7"/>
      <c r="EU510" s="7"/>
      <c r="EY510" s="7"/>
      <c r="FA510" s="7"/>
      <c r="FB510" s="7"/>
      <c r="FD510" s="7"/>
      <c r="FE510" s="7"/>
      <c r="FG510" s="7"/>
      <c r="FI510" s="7"/>
      <c r="FJ510" s="7"/>
      <c r="FL510" s="7"/>
      <c r="FN510" s="7"/>
      <c r="FP510" s="7"/>
      <c r="FR510" s="7"/>
      <c r="FT510" s="7"/>
      <c r="FV510" s="7"/>
      <c r="FX510" s="7"/>
      <c r="FZ510" s="7"/>
      <c r="GB510" s="7"/>
    </row>
    <row r="511" spans="5:184" s="166" customFormat="1" x14ac:dyDescent="0.2">
      <c r="E511" s="7"/>
      <c r="G511" s="7"/>
      <c r="I511" s="7"/>
      <c r="K511" s="7"/>
      <c r="M511" s="7"/>
      <c r="N511" s="7"/>
      <c r="P511" s="7"/>
      <c r="R511" s="7"/>
      <c r="T511" s="7"/>
      <c r="V511" s="7"/>
      <c r="X511" s="7"/>
      <c r="Z511" s="7"/>
      <c r="AB511" s="7"/>
      <c r="AD511" s="7"/>
      <c r="AF511" s="7"/>
      <c r="AH511" s="7"/>
      <c r="AJ511" s="7"/>
      <c r="AL511" s="7"/>
      <c r="AN511" s="7"/>
      <c r="AO511" s="7"/>
      <c r="AQ511" s="7"/>
      <c r="AR511" s="7"/>
      <c r="AS511" s="7"/>
      <c r="AT511" s="7"/>
      <c r="AU511" s="7"/>
      <c r="AV511" s="7"/>
      <c r="AW511" s="7"/>
      <c r="AX511" s="7"/>
      <c r="AZ511" s="7"/>
      <c r="BB511" s="7"/>
      <c r="BC511" s="7"/>
      <c r="BD511" s="7"/>
      <c r="BF511" s="7"/>
      <c r="BH511" s="7"/>
      <c r="BJ511" s="7"/>
      <c r="BL511" s="7"/>
      <c r="BN511" s="7"/>
      <c r="BP511" s="7"/>
      <c r="BR511" s="7"/>
      <c r="BT511" s="7"/>
      <c r="BV511" s="7"/>
      <c r="BX511" s="7"/>
      <c r="BZ511" s="7"/>
      <c r="CB511" s="7"/>
      <c r="CD511" s="7"/>
      <c r="CF511" s="7"/>
      <c r="CH511" s="7"/>
      <c r="CJ511" s="7"/>
      <c r="CL511" s="7"/>
      <c r="CM511" s="7"/>
      <c r="CO511" s="7"/>
      <c r="CQ511" s="7"/>
      <c r="CS511" s="7"/>
      <c r="CU511" s="7"/>
      <c r="CW511" s="7"/>
      <c r="CY511" s="7"/>
      <c r="DA511" s="7"/>
      <c r="DC511" s="7"/>
      <c r="DE511" s="7"/>
      <c r="DG511" s="7"/>
      <c r="DI511" s="7"/>
      <c r="DK511" s="7"/>
      <c r="DL511" s="7"/>
      <c r="DM511" s="7"/>
      <c r="DN511" s="7"/>
      <c r="DP511" s="7"/>
      <c r="DR511" s="7"/>
      <c r="DT511" s="7"/>
      <c r="DV511" s="7"/>
      <c r="DX511" s="7"/>
      <c r="DY511" s="7"/>
      <c r="EA511" s="7"/>
      <c r="EC511" s="7"/>
      <c r="EE511" s="7"/>
      <c r="EG511" s="7"/>
      <c r="EI511" s="7"/>
      <c r="EK511" s="7"/>
      <c r="EM511" s="7"/>
      <c r="EO511" s="7"/>
      <c r="EQ511" s="7"/>
      <c r="ES511" s="7"/>
      <c r="EU511" s="7"/>
      <c r="EY511" s="7"/>
      <c r="FA511" s="7"/>
      <c r="FB511" s="7"/>
      <c r="FD511" s="7"/>
      <c r="FE511" s="7"/>
      <c r="FG511" s="7"/>
      <c r="FI511" s="7"/>
      <c r="FJ511" s="7"/>
      <c r="FL511" s="7"/>
      <c r="FN511" s="7"/>
      <c r="FP511" s="7"/>
      <c r="FR511" s="7"/>
      <c r="FT511" s="7"/>
      <c r="FV511" s="7"/>
      <c r="FX511" s="7"/>
      <c r="FZ511" s="7"/>
      <c r="GB511" s="7"/>
    </row>
    <row r="512" spans="5:184" s="166" customFormat="1" x14ac:dyDescent="0.2">
      <c r="E512" s="7"/>
      <c r="G512" s="7"/>
      <c r="I512" s="7"/>
      <c r="K512" s="7"/>
      <c r="M512" s="7"/>
      <c r="N512" s="7"/>
      <c r="P512" s="7"/>
      <c r="R512" s="7"/>
      <c r="T512" s="7"/>
      <c r="V512" s="7"/>
      <c r="X512" s="7"/>
      <c r="Z512" s="7"/>
      <c r="AB512" s="7"/>
      <c r="AD512" s="7"/>
      <c r="AF512" s="7"/>
      <c r="AH512" s="7"/>
      <c r="AJ512" s="7"/>
      <c r="AL512" s="7"/>
      <c r="AN512" s="7"/>
      <c r="AO512" s="7"/>
      <c r="AQ512" s="7"/>
      <c r="AR512" s="7"/>
      <c r="AS512" s="7"/>
      <c r="AT512" s="7"/>
      <c r="AU512" s="7"/>
      <c r="AV512" s="7"/>
      <c r="AW512" s="7"/>
      <c r="AX512" s="7"/>
      <c r="AZ512" s="7"/>
      <c r="BB512" s="7"/>
      <c r="BC512" s="7"/>
      <c r="BD512" s="7"/>
      <c r="BF512" s="7"/>
      <c r="BH512" s="7"/>
      <c r="BJ512" s="7"/>
      <c r="BL512" s="7"/>
      <c r="BN512" s="7"/>
      <c r="BP512" s="7"/>
      <c r="BR512" s="7"/>
      <c r="BT512" s="7"/>
      <c r="BV512" s="7"/>
      <c r="BX512" s="7"/>
      <c r="BZ512" s="7"/>
      <c r="CB512" s="7"/>
      <c r="CD512" s="7"/>
      <c r="CF512" s="7"/>
      <c r="CH512" s="7"/>
      <c r="CJ512" s="7"/>
      <c r="CL512" s="7"/>
      <c r="CM512" s="7"/>
      <c r="CO512" s="7"/>
      <c r="CQ512" s="7"/>
      <c r="CS512" s="7"/>
      <c r="CU512" s="7"/>
      <c r="CW512" s="7"/>
      <c r="CY512" s="7"/>
      <c r="DA512" s="7"/>
      <c r="DC512" s="7"/>
      <c r="DE512" s="7"/>
      <c r="DG512" s="7"/>
      <c r="DI512" s="7"/>
      <c r="DK512" s="7"/>
      <c r="DL512" s="7"/>
      <c r="DM512" s="7"/>
      <c r="DN512" s="7"/>
      <c r="DP512" s="7"/>
      <c r="DR512" s="7"/>
      <c r="DT512" s="7"/>
      <c r="DV512" s="7"/>
      <c r="DX512" s="7"/>
      <c r="DY512" s="7"/>
      <c r="EA512" s="7"/>
      <c r="EC512" s="7"/>
      <c r="EE512" s="7"/>
      <c r="EG512" s="7"/>
      <c r="EI512" s="7"/>
      <c r="EK512" s="7"/>
      <c r="EM512" s="7"/>
      <c r="EO512" s="7"/>
      <c r="EQ512" s="7"/>
      <c r="ES512" s="7"/>
      <c r="EU512" s="7"/>
      <c r="EY512" s="7"/>
      <c r="FA512" s="7"/>
      <c r="FB512" s="7"/>
      <c r="FD512" s="7"/>
      <c r="FE512" s="7"/>
      <c r="FG512" s="7"/>
      <c r="FI512" s="7"/>
      <c r="FJ512" s="7"/>
      <c r="FL512" s="7"/>
      <c r="FN512" s="7"/>
      <c r="FP512" s="7"/>
      <c r="FR512" s="7"/>
      <c r="FT512" s="7"/>
      <c r="FV512" s="7"/>
      <c r="FX512" s="7"/>
      <c r="FZ512" s="7"/>
      <c r="GB512" s="7"/>
    </row>
    <row r="513" spans="5:184" s="166" customFormat="1" x14ac:dyDescent="0.2">
      <c r="E513" s="7"/>
      <c r="G513" s="7"/>
      <c r="I513" s="7"/>
      <c r="K513" s="7"/>
      <c r="M513" s="7"/>
      <c r="N513" s="7"/>
      <c r="P513" s="7"/>
      <c r="R513" s="7"/>
      <c r="T513" s="7"/>
      <c r="V513" s="7"/>
      <c r="X513" s="7"/>
      <c r="Z513" s="7"/>
      <c r="AB513" s="7"/>
      <c r="AD513" s="7"/>
      <c r="AF513" s="7"/>
      <c r="AH513" s="7"/>
      <c r="AJ513" s="7"/>
      <c r="AL513" s="7"/>
      <c r="AN513" s="7"/>
      <c r="AO513" s="7"/>
      <c r="AQ513" s="7"/>
      <c r="AR513" s="7"/>
      <c r="AS513" s="7"/>
      <c r="AT513" s="7"/>
      <c r="AU513" s="7"/>
      <c r="AV513" s="7"/>
      <c r="AW513" s="7"/>
      <c r="AX513" s="7"/>
      <c r="AZ513" s="7"/>
      <c r="BB513" s="7"/>
      <c r="BC513" s="7"/>
      <c r="BD513" s="7"/>
      <c r="BF513" s="7"/>
      <c r="BH513" s="7"/>
      <c r="BJ513" s="7"/>
      <c r="BL513" s="7"/>
      <c r="BN513" s="7"/>
      <c r="BP513" s="7"/>
      <c r="BR513" s="7"/>
      <c r="BT513" s="7"/>
      <c r="BV513" s="7"/>
      <c r="BX513" s="7"/>
      <c r="BZ513" s="7"/>
      <c r="CB513" s="7"/>
      <c r="CD513" s="7"/>
      <c r="CF513" s="7"/>
      <c r="CH513" s="7"/>
      <c r="CJ513" s="7"/>
      <c r="CL513" s="7"/>
      <c r="CM513" s="7"/>
      <c r="CO513" s="7"/>
      <c r="CQ513" s="7"/>
      <c r="CS513" s="7"/>
      <c r="CU513" s="7"/>
      <c r="CW513" s="7"/>
      <c r="CY513" s="7"/>
      <c r="DA513" s="7"/>
      <c r="DC513" s="7"/>
      <c r="DE513" s="7"/>
      <c r="DG513" s="7"/>
      <c r="DI513" s="7"/>
      <c r="DK513" s="7"/>
      <c r="DL513" s="7"/>
      <c r="DM513" s="7"/>
      <c r="DN513" s="7"/>
      <c r="DP513" s="7"/>
      <c r="DR513" s="7"/>
      <c r="DT513" s="7"/>
      <c r="DV513" s="7"/>
      <c r="DX513" s="7"/>
      <c r="DY513" s="7"/>
      <c r="EA513" s="7"/>
      <c r="EC513" s="7"/>
      <c r="EE513" s="7"/>
      <c r="EG513" s="7"/>
      <c r="EI513" s="7"/>
      <c r="EK513" s="7"/>
      <c r="EM513" s="7"/>
      <c r="EO513" s="7"/>
      <c r="EQ513" s="7"/>
      <c r="ES513" s="7"/>
      <c r="EU513" s="7"/>
      <c r="EY513" s="7"/>
      <c r="FA513" s="7"/>
      <c r="FB513" s="7"/>
      <c r="FD513" s="7"/>
      <c r="FE513" s="7"/>
      <c r="FG513" s="7"/>
      <c r="FI513" s="7"/>
      <c r="FJ513" s="7"/>
      <c r="FL513" s="7"/>
      <c r="FN513" s="7"/>
      <c r="FP513" s="7"/>
      <c r="FR513" s="7"/>
      <c r="FT513" s="7"/>
      <c r="FV513" s="7"/>
      <c r="FX513" s="7"/>
      <c r="FZ513" s="7"/>
      <c r="GB513" s="7"/>
    </row>
    <row r="514" spans="5:184" s="166" customFormat="1" x14ac:dyDescent="0.2">
      <c r="E514" s="7"/>
      <c r="G514" s="7"/>
      <c r="I514" s="7"/>
      <c r="K514" s="7"/>
      <c r="M514" s="7"/>
      <c r="N514" s="7"/>
      <c r="P514" s="7"/>
      <c r="R514" s="7"/>
      <c r="T514" s="7"/>
      <c r="V514" s="7"/>
      <c r="X514" s="7"/>
      <c r="Z514" s="7"/>
      <c r="AB514" s="7"/>
      <c r="AD514" s="7"/>
      <c r="AF514" s="7"/>
      <c r="AH514" s="7"/>
      <c r="AJ514" s="7"/>
      <c r="AL514" s="7"/>
      <c r="AN514" s="7"/>
      <c r="AO514" s="7"/>
      <c r="AQ514" s="7"/>
      <c r="AR514" s="7"/>
      <c r="AS514" s="7"/>
      <c r="AT514" s="7"/>
      <c r="AU514" s="7"/>
      <c r="AV514" s="7"/>
      <c r="AW514" s="7"/>
      <c r="AX514" s="7"/>
      <c r="AZ514" s="7"/>
      <c r="BB514" s="7"/>
      <c r="BC514" s="7"/>
      <c r="BD514" s="7"/>
      <c r="BF514" s="7"/>
      <c r="BH514" s="7"/>
      <c r="BJ514" s="7"/>
      <c r="BL514" s="7"/>
      <c r="BN514" s="7"/>
      <c r="BP514" s="7"/>
      <c r="BR514" s="7"/>
      <c r="BT514" s="7"/>
      <c r="BV514" s="7"/>
      <c r="BX514" s="7"/>
      <c r="BZ514" s="7"/>
      <c r="CB514" s="7"/>
      <c r="CD514" s="7"/>
      <c r="CF514" s="7"/>
      <c r="CH514" s="7"/>
      <c r="CJ514" s="7"/>
      <c r="CL514" s="7"/>
      <c r="CM514" s="7"/>
      <c r="CO514" s="7"/>
      <c r="CQ514" s="7"/>
      <c r="CS514" s="7"/>
      <c r="CU514" s="7"/>
      <c r="CW514" s="7"/>
      <c r="CY514" s="7"/>
      <c r="DA514" s="7"/>
      <c r="DC514" s="7"/>
      <c r="DE514" s="7"/>
      <c r="DG514" s="7"/>
      <c r="DI514" s="7"/>
      <c r="DK514" s="7"/>
      <c r="DL514" s="7"/>
      <c r="DM514" s="7"/>
      <c r="DN514" s="7"/>
      <c r="DP514" s="7"/>
      <c r="DR514" s="7"/>
      <c r="DT514" s="7"/>
      <c r="DV514" s="7"/>
      <c r="DX514" s="7"/>
      <c r="DY514" s="7"/>
      <c r="EA514" s="7"/>
      <c r="EC514" s="7"/>
      <c r="EE514" s="7"/>
      <c r="EG514" s="7"/>
      <c r="EI514" s="7"/>
      <c r="EK514" s="7"/>
      <c r="EM514" s="7"/>
      <c r="EO514" s="7"/>
      <c r="EQ514" s="7"/>
      <c r="ES514" s="7"/>
      <c r="EU514" s="7"/>
      <c r="EY514" s="7"/>
      <c r="FA514" s="7"/>
      <c r="FB514" s="7"/>
      <c r="FD514" s="7"/>
      <c r="FE514" s="7"/>
      <c r="FG514" s="7"/>
      <c r="FI514" s="7"/>
      <c r="FJ514" s="7"/>
      <c r="FL514" s="7"/>
      <c r="FN514" s="7"/>
      <c r="FP514" s="7"/>
      <c r="FR514" s="7"/>
      <c r="FT514" s="7"/>
      <c r="FV514" s="7"/>
      <c r="FX514" s="7"/>
      <c r="FZ514" s="7"/>
      <c r="GB514" s="7"/>
    </row>
    <row r="515" spans="5:184" s="166" customFormat="1" x14ac:dyDescent="0.2">
      <c r="E515" s="7"/>
      <c r="G515" s="7"/>
      <c r="I515" s="7"/>
      <c r="K515" s="7"/>
      <c r="M515" s="7"/>
      <c r="N515" s="7"/>
      <c r="P515" s="7"/>
      <c r="R515" s="7"/>
      <c r="T515" s="7"/>
      <c r="V515" s="7"/>
      <c r="X515" s="7"/>
      <c r="Z515" s="7"/>
      <c r="AB515" s="7"/>
      <c r="AD515" s="7"/>
      <c r="AF515" s="7"/>
      <c r="AH515" s="7"/>
      <c r="AJ515" s="7"/>
      <c r="AL515" s="7"/>
      <c r="AN515" s="7"/>
      <c r="AO515" s="7"/>
      <c r="AQ515" s="7"/>
      <c r="AR515" s="7"/>
      <c r="AS515" s="7"/>
      <c r="AT515" s="7"/>
      <c r="AU515" s="7"/>
      <c r="AV515" s="7"/>
      <c r="AW515" s="7"/>
      <c r="AX515" s="7"/>
      <c r="AZ515" s="7"/>
      <c r="BB515" s="7"/>
      <c r="BC515" s="7"/>
      <c r="BD515" s="7"/>
      <c r="BF515" s="7"/>
      <c r="BH515" s="7"/>
      <c r="BJ515" s="7"/>
      <c r="BL515" s="7"/>
      <c r="BN515" s="7"/>
      <c r="BP515" s="7"/>
      <c r="BR515" s="7"/>
      <c r="BT515" s="7"/>
      <c r="BV515" s="7"/>
      <c r="BX515" s="7"/>
      <c r="BZ515" s="7"/>
      <c r="CB515" s="7"/>
      <c r="CD515" s="7"/>
      <c r="CF515" s="7"/>
      <c r="CH515" s="7"/>
      <c r="CJ515" s="7"/>
      <c r="CL515" s="7"/>
      <c r="CM515" s="7"/>
      <c r="CO515" s="7"/>
      <c r="CQ515" s="7"/>
      <c r="CS515" s="7"/>
      <c r="CU515" s="7"/>
      <c r="CW515" s="7"/>
      <c r="CY515" s="7"/>
      <c r="DA515" s="7"/>
      <c r="DC515" s="7"/>
      <c r="DE515" s="7"/>
      <c r="DG515" s="7"/>
      <c r="DI515" s="7"/>
      <c r="DK515" s="7"/>
      <c r="DL515" s="7"/>
      <c r="DM515" s="7"/>
      <c r="DN515" s="7"/>
      <c r="DP515" s="7"/>
      <c r="DR515" s="7"/>
      <c r="DT515" s="7"/>
      <c r="DV515" s="7"/>
      <c r="DX515" s="7"/>
      <c r="DY515" s="7"/>
      <c r="EA515" s="7"/>
      <c r="EC515" s="7"/>
      <c r="EE515" s="7"/>
      <c r="EG515" s="7"/>
      <c r="EI515" s="7"/>
      <c r="EK515" s="7"/>
      <c r="EM515" s="7"/>
      <c r="EO515" s="7"/>
      <c r="EQ515" s="7"/>
      <c r="ES515" s="7"/>
      <c r="EU515" s="7"/>
      <c r="EY515" s="7"/>
      <c r="FA515" s="7"/>
      <c r="FB515" s="7"/>
      <c r="FD515" s="7"/>
      <c r="FE515" s="7"/>
      <c r="FG515" s="7"/>
      <c r="FI515" s="7"/>
      <c r="FJ515" s="7"/>
      <c r="FL515" s="7"/>
      <c r="FN515" s="7"/>
      <c r="FP515" s="7"/>
      <c r="FR515" s="7"/>
      <c r="FT515" s="7"/>
      <c r="FV515" s="7"/>
      <c r="FX515" s="7"/>
      <c r="FZ515" s="7"/>
      <c r="GB515" s="7"/>
    </row>
    <row r="516" spans="5:184" s="166" customFormat="1" x14ac:dyDescent="0.2">
      <c r="E516" s="7"/>
      <c r="G516" s="7"/>
      <c r="I516" s="7"/>
      <c r="K516" s="7"/>
      <c r="M516" s="7"/>
      <c r="N516" s="7"/>
      <c r="P516" s="7"/>
      <c r="R516" s="7"/>
      <c r="T516" s="7"/>
      <c r="V516" s="7"/>
      <c r="X516" s="7"/>
      <c r="Z516" s="7"/>
      <c r="AB516" s="7"/>
      <c r="AD516" s="7"/>
      <c r="AF516" s="7"/>
      <c r="AH516" s="7"/>
      <c r="AJ516" s="7"/>
      <c r="AL516" s="7"/>
      <c r="AN516" s="7"/>
      <c r="AO516" s="7"/>
      <c r="AQ516" s="7"/>
      <c r="AR516" s="7"/>
      <c r="AS516" s="7"/>
      <c r="AT516" s="7"/>
      <c r="AU516" s="7"/>
      <c r="AV516" s="7"/>
      <c r="AW516" s="7"/>
      <c r="AX516" s="7"/>
      <c r="AZ516" s="7"/>
      <c r="BB516" s="7"/>
      <c r="BC516" s="7"/>
      <c r="BD516" s="7"/>
      <c r="BF516" s="7"/>
      <c r="BH516" s="7"/>
      <c r="BJ516" s="7"/>
      <c r="BL516" s="7"/>
      <c r="BN516" s="7"/>
      <c r="BP516" s="7"/>
      <c r="BR516" s="7"/>
      <c r="BT516" s="7"/>
      <c r="BV516" s="7"/>
      <c r="BX516" s="7"/>
      <c r="BZ516" s="7"/>
      <c r="CB516" s="7"/>
      <c r="CD516" s="7"/>
      <c r="CF516" s="7"/>
      <c r="CH516" s="7"/>
      <c r="CJ516" s="7"/>
      <c r="CL516" s="7"/>
      <c r="CM516" s="7"/>
      <c r="CO516" s="7"/>
      <c r="CQ516" s="7"/>
      <c r="CS516" s="7"/>
      <c r="CU516" s="7"/>
      <c r="CW516" s="7"/>
      <c r="CY516" s="7"/>
      <c r="DA516" s="7"/>
      <c r="DC516" s="7"/>
      <c r="DE516" s="7"/>
      <c r="DG516" s="7"/>
      <c r="DI516" s="7"/>
      <c r="DK516" s="7"/>
      <c r="DL516" s="7"/>
      <c r="DM516" s="7"/>
      <c r="DN516" s="7"/>
      <c r="DP516" s="7"/>
      <c r="DR516" s="7"/>
      <c r="DT516" s="7"/>
      <c r="DV516" s="7"/>
      <c r="DX516" s="7"/>
      <c r="DY516" s="7"/>
      <c r="EA516" s="7"/>
      <c r="EC516" s="7"/>
      <c r="EE516" s="7"/>
      <c r="EG516" s="7"/>
      <c r="EI516" s="7"/>
      <c r="EK516" s="7"/>
      <c r="EM516" s="7"/>
      <c r="EO516" s="7"/>
      <c r="EQ516" s="7"/>
      <c r="ES516" s="7"/>
      <c r="EU516" s="7"/>
      <c r="EY516" s="7"/>
      <c r="FA516" s="7"/>
      <c r="FB516" s="7"/>
      <c r="FD516" s="7"/>
      <c r="FE516" s="7"/>
      <c r="FG516" s="7"/>
      <c r="FI516" s="7"/>
      <c r="FJ516" s="7"/>
      <c r="FL516" s="7"/>
      <c r="FN516" s="7"/>
      <c r="FP516" s="7"/>
      <c r="FR516" s="7"/>
      <c r="FT516" s="7"/>
      <c r="FV516" s="7"/>
      <c r="FX516" s="7"/>
      <c r="FZ516" s="7"/>
      <c r="GB516" s="7"/>
    </row>
    <row r="517" spans="5:184" s="166" customFormat="1" x14ac:dyDescent="0.2">
      <c r="E517" s="7"/>
      <c r="G517" s="7"/>
      <c r="I517" s="7"/>
      <c r="K517" s="7"/>
      <c r="M517" s="7"/>
      <c r="N517" s="7"/>
      <c r="P517" s="7"/>
      <c r="R517" s="7"/>
      <c r="T517" s="7"/>
      <c r="V517" s="7"/>
      <c r="X517" s="7"/>
      <c r="Z517" s="7"/>
      <c r="AB517" s="7"/>
      <c r="AD517" s="7"/>
      <c r="AF517" s="7"/>
      <c r="AH517" s="7"/>
      <c r="AJ517" s="7"/>
      <c r="AL517" s="7"/>
      <c r="AN517" s="7"/>
      <c r="AO517" s="7"/>
      <c r="AQ517" s="7"/>
      <c r="AR517" s="7"/>
      <c r="AS517" s="7"/>
      <c r="AT517" s="7"/>
      <c r="AU517" s="7"/>
      <c r="AV517" s="7"/>
      <c r="AW517" s="7"/>
      <c r="AX517" s="7"/>
      <c r="AZ517" s="7"/>
      <c r="BB517" s="7"/>
      <c r="BC517" s="7"/>
      <c r="BD517" s="7"/>
      <c r="BF517" s="7"/>
      <c r="BH517" s="7"/>
      <c r="BJ517" s="7"/>
      <c r="BL517" s="7"/>
      <c r="BN517" s="7"/>
      <c r="BP517" s="7"/>
      <c r="BR517" s="7"/>
      <c r="BT517" s="7"/>
      <c r="BV517" s="7"/>
      <c r="BX517" s="7"/>
      <c r="BZ517" s="7"/>
      <c r="CB517" s="7"/>
      <c r="CD517" s="7"/>
      <c r="CF517" s="7"/>
      <c r="CH517" s="7"/>
      <c r="CJ517" s="7"/>
      <c r="CL517" s="7"/>
      <c r="CM517" s="7"/>
      <c r="CO517" s="7"/>
      <c r="CQ517" s="7"/>
      <c r="CS517" s="7"/>
      <c r="CU517" s="7"/>
      <c r="CW517" s="7"/>
      <c r="CY517" s="7"/>
      <c r="DA517" s="7"/>
      <c r="DC517" s="7"/>
      <c r="DE517" s="7"/>
      <c r="DG517" s="7"/>
      <c r="DI517" s="7"/>
      <c r="DK517" s="7"/>
      <c r="DL517" s="7"/>
      <c r="DM517" s="7"/>
      <c r="DN517" s="7"/>
      <c r="DP517" s="7"/>
      <c r="DR517" s="7"/>
      <c r="DT517" s="7"/>
      <c r="DV517" s="7"/>
      <c r="DX517" s="7"/>
      <c r="DY517" s="7"/>
      <c r="EA517" s="7"/>
      <c r="EC517" s="7"/>
      <c r="EE517" s="7"/>
      <c r="EG517" s="7"/>
      <c r="EI517" s="7"/>
      <c r="EK517" s="7"/>
      <c r="EM517" s="7"/>
      <c r="EO517" s="7"/>
      <c r="EQ517" s="7"/>
      <c r="ES517" s="7"/>
      <c r="EU517" s="7"/>
      <c r="EY517" s="7"/>
      <c r="FA517" s="7"/>
      <c r="FB517" s="7"/>
      <c r="FD517" s="7"/>
      <c r="FE517" s="7"/>
      <c r="FG517" s="7"/>
      <c r="FI517" s="7"/>
      <c r="FJ517" s="7"/>
      <c r="FL517" s="7"/>
      <c r="FN517" s="7"/>
      <c r="FP517" s="7"/>
      <c r="FR517" s="7"/>
      <c r="FT517" s="7"/>
      <c r="FV517" s="7"/>
      <c r="FX517" s="7"/>
      <c r="FZ517" s="7"/>
      <c r="GB517" s="7"/>
    </row>
    <row r="518" spans="5:184" s="166" customFormat="1" x14ac:dyDescent="0.2">
      <c r="E518" s="7"/>
      <c r="G518" s="7"/>
      <c r="I518" s="7"/>
      <c r="K518" s="7"/>
      <c r="M518" s="7"/>
      <c r="N518" s="7"/>
      <c r="P518" s="7"/>
      <c r="R518" s="7"/>
      <c r="T518" s="7"/>
      <c r="V518" s="7"/>
      <c r="X518" s="7"/>
      <c r="Z518" s="7"/>
      <c r="AB518" s="7"/>
      <c r="AD518" s="7"/>
      <c r="AF518" s="7"/>
      <c r="AH518" s="7"/>
      <c r="AJ518" s="7"/>
      <c r="AL518" s="7"/>
      <c r="AN518" s="7"/>
      <c r="AO518" s="7"/>
      <c r="AQ518" s="7"/>
      <c r="AR518" s="7"/>
      <c r="AS518" s="7"/>
      <c r="AT518" s="7"/>
      <c r="AU518" s="7"/>
      <c r="AV518" s="7"/>
      <c r="AW518" s="7"/>
      <c r="AX518" s="7"/>
      <c r="AZ518" s="7"/>
      <c r="BB518" s="7"/>
      <c r="BC518" s="7"/>
      <c r="BD518" s="7"/>
      <c r="BF518" s="7"/>
      <c r="BH518" s="7"/>
      <c r="BJ518" s="7"/>
      <c r="BL518" s="7"/>
      <c r="BN518" s="7"/>
      <c r="BP518" s="7"/>
      <c r="BR518" s="7"/>
      <c r="BT518" s="7"/>
      <c r="BV518" s="7"/>
      <c r="BX518" s="7"/>
      <c r="BZ518" s="7"/>
      <c r="CB518" s="7"/>
      <c r="CD518" s="7"/>
      <c r="CF518" s="7"/>
      <c r="CH518" s="7"/>
      <c r="CJ518" s="7"/>
      <c r="CL518" s="7"/>
      <c r="CM518" s="7"/>
      <c r="CO518" s="7"/>
      <c r="CQ518" s="7"/>
      <c r="CS518" s="7"/>
      <c r="CU518" s="7"/>
      <c r="CW518" s="7"/>
      <c r="CY518" s="7"/>
      <c r="DA518" s="7"/>
      <c r="DC518" s="7"/>
      <c r="DE518" s="7"/>
      <c r="DG518" s="7"/>
      <c r="DI518" s="7"/>
      <c r="DK518" s="7"/>
      <c r="DL518" s="7"/>
      <c r="DM518" s="7"/>
      <c r="DN518" s="7"/>
      <c r="DP518" s="7"/>
      <c r="DR518" s="7"/>
      <c r="DT518" s="7"/>
      <c r="DV518" s="7"/>
      <c r="DX518" s="7"/>
      <c r="DY518" s="7"/>
      <c r="EA518" s="7"/>
      <c r="EC518" s="7"/>
      <c r="EE518" s="7"/>
      <c r="EG518" s="7"/>
      <c r="EI518" s="7"/>
      <c r="EK518" s="7"/>
      <c r="EM518" s="7"/>
      <c r="EO518" s="7"/>
      <c r="EQ518" s="7"/>
      <c r="ES518" s="7"/>
      <c r="EU518" s="7"/>
      <c r="EY518" s="7"/>
      <c r="FA518" s="7"/>
      <c r="FB518" s="7"/>
      <c r="FD518" s="7"/>
      <c r="FE518" s="7"/>
      <c r="FG518" s="7"/>
      <c r="FI518" s="7"/>
      <c r="FJ518" s="7"/>
      <c r="FL518" s="7"/>
      <c r="FN518" s="7"/>
      <c r="FP518" s="7"/>
      <c r="FR518" s="7"/>
      <c r="FT518" s="7"/>
      <c r="FV518" s="7"/>
      <c r="FX518" s="7"/>
      <c r="FZ518" s="7"/>
      <c r="GB518" s="7"/>
    </row>
    <row r="519" spans="5:184" s="166" customFormat="1" x14ac:dyDescent="0.2">
      <c r="E519" s="7"/>
      <c r="G519" s="7"/>
      <c r="I519" s="7"/>
      <c r="K519" s="7"/>
      <c r="M519" s="7"/>
      <c r="N519" s="7"/>
      <c r="P519" s="7"/>
      <c r="R519" s="7"/>
      <c r="T519" s="7"/>
      <c r="V519" s="7"/>
      <c r="X519" s="7"/>
      <c r="Z519" s="7"/>
      <c r="AB519" s="7"/>
      <c r="AD519" s="7"/>
      <c r="AF519" s="7"/>
      <c r="AH519" s="7"/>
      <c r="AJ519" s="7"/>
      <c r="AL519" s="7"/>
      <c r="AN519" s="7"/>
      <c r="AO519" s="7"/>
      <c r="AQ519" s="7"/>
      <c r="AR519" s="7"/>
      <c r="AS519" s="7"/>
      <c r="AT519" s="7"/>
      <c r="AU519" s="7"/>
      <c r="AV519" s="7"/>
      <c r="AW519" s="7"/>
      <c r="AX519" s="7"/>
      <c r="AZ519" s="7"/>
      <c r="BB519" s="7"/>
      <c r="BC519" s="7"/>
      <c r="BD519" s="7"/>
      <c r="BF519" s="7"/>
      <c r="BH519" s="7"/>
      <c r="BJ519" s="7"/>
      <c r="BL519" s="7"/>
      <c r="BN519" s="7"/>
      <c r="BP519" s="7"/>
      <c r="BR519" s="7"/>
      <c r="BT519" s="7"/>
      <c r="BV519" s="7"/>
      <c r="BX519" s="7"/>
      <c r="BZ519" s="7"/>
      <c r="CB519" s="7"/>
      <c r="CD519" s="7"/>
      <c r="CF519" s="7"/>
      <c r="CH519" s="7"/>
      <c r="CJ519" s="7"/>
      <c r="CL519" s="7"/>
      <c r="CM519" s="7"/>
      <c r="CO519" s="7"/>
      <c r="CQ519" s="7"/>
      <c r="CS519" s="7"/>
      <c r="CU519" s="7"/>
      <c r="CW519" s="7"/>
      <c r="CY519" s="7"/>
      <c r="DA519" s="7"/>
      <c r="DC519" s="7"/>
      <c r="DE519" s="7"/>
      <c r="DG519" s="7"/>
      <c r="DI519" s="7"/>
      <c r="DK519" s="7"/>
      <c r="DL519" s="7"/>
      <c r="DM519" s="7"/>
      <c r="DN519" s="7"/>
      <c r="DP519" s="7"/>
      <c r="DR519" s="7"/>
      <c r="DT519" s="7"/>
      <c r="DV519" s="7"/>
      <c r="DX519" s="7"/>
      <c r="DY519" s="7"/>
      <c r="EA519" s="7"/>
      <c r="EC519" s="7"/>
      <c r="EE519" s="7"/>
      <c r="EG519" s="7"/>
      <c r="EI519" s="7"/>
      <c r="EK519" s="7"/>
      <c r="EM519" s="7"/>
      <c r="EO519" s="7"/>
      <c r="EQ519" s="7"/>
      <c r="ES519" s="7"/>
      <c r="EU519" s="7"/>
      <c r="EY519" s="7"/>
      <c r="FA519" s="7"/>
      <c r="FB519" s="7"/>
      <c r="FD519" s="7"/>
      <c r="FE519" s="7"/>
      <c r="FG519" s="7"/>
      <c r="FI519" s="7"/>
      <c r="FJ519" s="7"/>
      <c r="FL519" s="7"/>
      <c r="FN519" s="7"/>
      <c r="FP519" s="7"/>
      <c r="FR519" s="7"/>
      <c r="FT519" s="7"/>
      <c r="FV519" s="7"/>
      <c r="FX519" s="7"/>
      <c r="FZ519" s="7"/>
      <c r="GB519" s="7"/>
    </row>
    <row r="520" spans="5:184" s="166" customFormat="1" x14ac:dyDescent="0.2">
      <c r="E520" s="7"/>
      <c r="G520" s="7"/>
      <c r="I520" s="7"/>
      <c r="K520" s="7"/>
      <c r="M520" s="7"/>
      <c r="N520" s="7"/>
      <c r="P520" s="7"/>
      <c r="R520" s="7"/>
      <c r="T520" s="7"/>
      <c r="V520" s="7"/>
      <c r="X520" s="7"/>
      <c r="Z520" s="7"/>
      <c r="AB520" s="7"/>
      <c r="AD520" s="7"/>
      <c r="AF520" s="7"/>
      <c r="AH520" s="7"/>
      <c r="AJ520" s="7"/>
      <c r="AL520" s="7"/>
      <c r="AN520" s="7"/>
      <c r="AO520" s="7"/>
      <c r="AQ520" s="7"/>
      <c r="AR520" s="7"/>
      <c r="AS520" s="7"/>
      <c r="AT520" s="7"/>
      <c r="AU520" s="7"/>
      <c r="AV520" s="7"/>
      <c r="AW520" s="7"/>
      <c r="AX520" s="7"/>
      <c r="AZ520" s="7"/>
      <c r="BB520" s="7"/>
      <c r="BC520" s="7"/>
      <c r="BD520" s="7"/>
      <c r="BF520" s="7"/>
      <c r="BH520" s="7"/>
      <c r="BJ520" s="7"/>
      <c r="BL520" s="7"/>
      <c r="BN520" s="7"/>
      <c r="BP520" s="7"/>
      <c r="BR520" s="7"/>
      <c r="BT520" s="7"/>
      <c r="BV520" s="7"/>
      <c r="BX520" s="7"/>
      <c r="BZ520" s="7"/>
      <c r="CB520" s="7"/>
      <c r="CD520" s="7"/>
      <c r="CF520" s="7"/>
      <c r="CH520" s="7"/>
      <c r="CJ520" s="7"/>
      <c r="CL520" s="7"/>
      <c r="CM520" s="7"/>
      <c r="CO520" s="7"/>
      <c r="CQ520" s="7"/>
      <c r="CS520" s="7"/>
      <c r="CU520" s="7"/>
      <c r="CW520" s="7"/>
      <c r="CY520" s="7"/>
      <c r="DA520" s="7"/>
      <c r="DC520" s="7"/>
      <c r="DE520" s="7"/>
      <c r="DG520" s="7"/>
      <c r="DI520" s="7"/>
      <c r="DK520" s="7"/>
      <c r="DL520" s="7"/>
      <c r="DM520" s="7"/>
      <c r="DN520" s="7"/>
      <c r="DP520" s="7"/>
      <c r="DR520" s="7"/>
      <c r="DT520" s="7"/>
      <c r="DV520" s="7"/>
      <c r="DX520" s="7"/>
      <c r="DY520" s="7"/>
      <c r="EA520" s="7"/>
      <c r="EC520" s="7"/>
      <c r="EE520" s="7"/>
      <c r="EG520" s="7"/>
      <c r="EI520" s="7"/>
      <c r="EK520" s="7"/>
      <c r="EM520" s="7"/>
      <c r="EO520" s="7"/>
      <c r="EQ520" s="7"/>
      <c r="ES520" s="7"/>
      <c r="EU520" s="7"/>
      <c r="EY520" s="7"/>
      <c r="FA520" s="7"/>
      <c r="FB520" s="7"/>
      <c r="FD520" s="7"/>
      <c r="FE520" s="7"/>
      <c r="FG520" s="7"/>
      <c r="FI520" s="7"/>
      <c r="FJ520" s="7"/>
      <c r="FL520" s="7"/>
      <c r="FN520" s="7"/>
      <c r="FP520" s="7"/>
      <c r="FR520" s="7"/>
      <c r="FT520" s="7"/>
      <c r="FV520" s="7"/>
      <c r="FX520" s="7"/>
      <c r="FZ520" s="7"/>
      <c r="GB520" s="7"/>
    </row>
    <row r="521" spans="5:184" s="166" customFormat="1" x14ac:dyDescent="0.2">
      <c r="E521" s="7"/>
      <c r="G521" s="7"/>
      <c r="I521" s="7"/>
      <c r="K521" s="7"/>
      <c r="M521" s="7"/>
      <c r="N521" s="7"/>
      <c r="P521" s="7"/>
      <c r="R521" s="7"/>
      <c r="T521" s="7"/>
      <c r="V521" s="7"/>
      <c r="X521" s="7"/>
      <c r="Z521" s="7"/>
      <c r="AB521" s="7"/>
      <c r="AD521" s="7"/>
      <c r="AF521" s="7"/>
      <c r="AH521" s="7"/>
      <c r="AJ521" s="7"/>
      <c r="AL521" s="7"/>
      <c r="AN521" s="7"/>
      <c r="AO521" s="7"/>
      <c r="AQ521" s="7"/>
      <c r="AR521" s="7"/>
      <c r="AS521" s="7"/>
      <c r="AT521" s="7"/>
      <c r="AU521" s="7"/>
      <c r="AV521" s="7"/>
      <c r="AW521" s="7"/>
      <c r="AX521" s="7"/>
      <c r="AZ521" s="7"/>
      <c r="BB521" s="7"/>
      <c r="BC521" s="7"/>
      <c r="BD521" s="7"/>
      <c r="BF521" s="7"/>
      <c r="BH521" s="7"/>
      <c r="BJ521" s="7"/>
      <c r="BL521" s="7"/>
      <c r="BN521" s="7"/>
      <c r="BP521" s="7"/>
      <c r="BR521" s="7"/>
      <c r="BT521" s="7"/>
      <c r="BV521" s="7"/>
      <c r="BX521" s="7"/>
      <c r="BZ521" s="7"/>
      <c r="CB521" s="7"/>
      <c r="CD521" s="7"/>
      <c r="CF521" s="7"/>
      <c r="CH521" s="7"/>
      <c r="CJ521" s="7"/>
      <c r="CL521" s="7"/>
      <c r="CM521" s="7"/>
      <c r="CO521" s="7"/>
      <c r="CQ521" s="7"/>
      <c r="CS521" s="7"/>
      <c r="CU521" s="7"/>
      <c r="CW521" s="7"/>
      <c r="CY521" s="7"/>
      <c r="DA521" s="7"/>
      <c r="DC521" s="7"/>
      <c r="DE521" s="7"/>
      <c r="DG521" s="7"/>
      <c r="DI521" s="7"/>
      <c r="DK521" s="7"/>
      <c r="DL521" s="7"/>
      <c r="DM521" s="7"/>
      <c r="DN521" s="7"/>
      <c r="DP521" s="7"/>
      <c r="DR521" s="7"/>
      <c r="DT521" s="7"/>
      <c r="DV521" s="7"/>
      <c r="DX521" s="7"/>
      <c r="DY521" s="7"/>
      <c r="EA521" s="7"/>
      <c r="EC521" s="7"/>
      <c r="EE521" s="7"/>
      <c r="EG521" s="7"/>
      <c r="EI521" s="7"/>
      <c r="EK521" s="7"/>
      <c r="EM521" s="7"/>
      <c r="EO521" s="7"/>
      <c r="EQ521" s="7"/>
      <c r="ES521" s="7"/>
      <c r="EU521" s="7"/>
      <c r="EY521" s="7"/>
      <c r="FA521" s="7"/>
      <c r="FB521" s="7"/>
      <c r="FD521" s="7"/>
      <c r="FE521" s="7"/>
      <c r="FG521" s="7"/>
      <c r="FI521" s="7"/>
      <c r="FJ521" s="7"/>
      <c r="FL521" s="7"/>
      <c r="FN521" s="7"/>
      <c r="FP521" s="7"/>
      <c r="FR521" s="7"/>
      <c r="FT521" s="7"/>
      <c r="FV521" s="7"/>
      <c r="FX521" s="7"/>
      <c r="FZ521" s="7"/>
      <c r="GB521" s="7"/>
    </row>
    <row r="522" spans="5:184" s="166" customFormat="1" x14ac:dyDescent="0.2">
      <c r="E522" s="7"/>
      <c r="G522" s="7"/>
      <c r="I522" s="7"/>
      <c r="K522" s="7"/>
      <c r="M522" s="7"/>
      <c r="N522" s="7"/>
      <c r="P522" s="7"/>
      <c r="R522" s="7"/>
      <c r="T522" s="7"/>
      <c r="V522" s="7"/>
      <c r="X522" s="7"/>
      <c r="Z522" s="7"/>
      <c r="AB522" s="7"/>
      <c r="AD522" s="7"/>
      <c r="AF522" s="7"/>
      <c r="AH522" s="7"/>
      <c r="AJ522" s="7"/>
      <c r="AL522" s="7"/>
      <c r="AN522" s="7"/>
      <c r="AO522" s="7"/>
      <c r="AQ522" s="7"/>
      <c r="AR522" s="7"/>
      <c r="AS522" s="7"/>
      <c r="AT522" s="7"/>
      <c r="AU522" s="7"/>
      <c r="AV522" s="7"/>
      <c r="AW522" s="7"/>
      <c r="AX522" s="7"/>
      <c r="AZ522" s="7"/>
      <c r="BB522" s="7"/>
      <c r="BC522" s="7"/>
      <c r="BD522" s="7"/>
      <c r="BF522" s="7"/>
      <c r="BH522" s="7"/>
      <c r="BJ522" s="7"/>
      <c r="BL522" s="7"/>
      <c r="BN522" s="7"/>
      <c r="BP522" s="7"/>
      <c r="BR522" s="7"/>
      <c r="BT522" s="7"/>
      <c r="BV522" s="7"/>
      <c r="BX522" s="7"/>
      <c r="BZ522" s="7"/>
      <c r="CB522" s="7"/>
      <c r="CD522" s="7"/>
      <c r="CF522" s="7"/>
      <c r="CH522" s="7"/>
      <c r="CJ522" s="7"/>
      <c r="CL522" s="7"/>
      <c r="CM522" s="7"/>
      <c r="CO522" s="7"/>
      <c r="CQ522" s="7"/>
      <c r="CS522" s="7"/>
      <c r="CU522" s="7"/>
      <c r="CW522" s="7"/>
      <c r="CY522" s="7"/>
      <c r="DA522" s="7"/>
      <c r="DC522" s="7"/>
      <c r="DE522" s="7"/>
      <c r="DG522" s="7"/>
      <c r="DI522" s="7"/>
      <c r="DK522" s="7"/>
      <c r="DL522" s="7"/>
      <c r="DM522" s="7"/>
      <c r="DN522" s="7"/>
      <c r="DP522" s="7"/>
      <c r="DR522" s="7"/>
      <c r="DT522" s="7"/>
      <c r="DV522" s="7"/>
      <c r="DX522" s="7"/>
      <c r="DY522" s="7"/>
      <c r="EA522" s="7"/>
      <c r="EC522" s="7"/>
      <c r="EE522" s="7"/>
      <c r="EG522" s="7"/>
      <c r="EI522" s="7"/>
      <c r="EK522" s="7"/>
      <c r="EM522" s="7"/>
      <c r="EO522" s="7"/>
      <c r="EQ522" s="7"/>
      <c r="ES522" s="7"/>
      <c r="EU522" s="7"/>
      <c r="EY522" s="7"/>
      <c r="FA522" s="7"/>
      <c r="FB522" s="7"/>
      <c r="FD522" s="7"/>
      <c r="FE522" s="7"/>
      <c r="FG522" s="7"/>
      <c r="FI522" s="7"/>
      <c r="FJ522" s="7"/>
      <c r="FL522" s="7"/>
      <c r="FN522" s="7"/>
      <c r="FP522" s="7"/>
      <c r="FR522" s="7"/>
      <c r="FT522" s="7"/>
      <c r="FV522" s="7"/>
      <c r="FX522" s="7"/>
      <c r="FZ522" s="7"/>
      <c r="GB522" s="7"/>
    </row>
    <row r="523" spans="5:184" s="166" customFormat="1" x14ac:dyDescent="0.2">
      <c r="E523" s="7"/>
      <c r="G523" s="7"/>
      <c r="I523" s="7"/>
      <c r="K523" s="7"/>
      <c r="M523" s="7"/>
      <c r="N523" s="7"/>
      <c r="P523" s="7"/>
      <c r="R523" s="7"/>
      <c r="T523" s="7"/>
      <c r="V523" s="7"/>
      <c r="X523" s="7"/>
      <c r="Z523" s="7"/>
      <c r="AB523" s="7"/>
      <c r="AD523" s="7"/>
      <c r="AF523" s="7"/>
      <c r="AH523" s="7"/>
      <c r="AJ523" s="7"/>
      <c r="AL523" s="7"/>
      <c r="AN523" s="7"/>
      <c r="AO523" s="7"/>
      <c r="AQ523" s="7"/>
      <c r="AR523" s="7"/>
      <c r="AS523" s="7"/>
      <c r="AT523" s="7"/>
      <c r="AU523" s="7"/>
      <c r="AV523" s="7"/>
      <c r="AW523" s="7"/>
      <c r="AX523" s="7"/>
      <c r="AZ523" s="7"/>
      <c r="BB523" s="7"/>
      <c r="BC523" s="7"/>
      <c r="BD523" s="7"/>
      <c r="BF523" s="7"/>
      <c r="BH523" s="7"/>
      <c r="BJ523" s="7"/>
      <c r="BL523" s="7"/>
      <c r="BN523" s="7"/>
      <c r="BP523" s="7"/>
      <c r="BR523" s="7"/>
      <c r="BT523" s="7"/>
      <c r="BV523" s="7"/>
      <c r="BX523" s="7"/>
      <c r="BZ523" s="7"/>
      <c r="CB523" s="7"/>
      <c r="CD523" s="7"/>
      <c r="CF523" s="7"/>
      <c r="CH523" s="7"/>
      <c r="CJ523" s="7"/>
      <c r="CL523" s="7"/>
      <c r="CM523" s="7"/>
      <c r="CO523" s="7"/>
      <c r="CQ523" s="7"/>
      <c r="CS523" s="7"/>
      <c r="CU523" s="7"/>
      <c r="CW523" s="7"/>
      <c r="CY523" s="7"/>
      <c r="DA523" s="7"/>
      <c r="DC523" s="7"/>
      <c r="DE523" s="7"/>
      <c r="DG523" s="7"/>
      <c r="DI523" s="7"/>
      <c r="DK523" s="7"/>
      <c r="DL523" s="7"/>
      <c r="DM523" s="7"/>
      <c r="DN523" s="7"/>
      <c r="DP523" s="7"/>
      <c r="DR523" s="7"/>
      <c r="DT523" s="7"/>
      <c r="DV523" s="7"/>
      <c r="DX523" s="7"/>
      <c r="DY523" s="7"/>
      <c r="EA523" s="7"/>
      <c r="EC523" s="7"/>
      <c r="EE523" s="7"/>
      <c r="EG523" s="7"/>
      <c r="EI523" s="7"/>
      <c r="EK523" s="7"/>
      <c r="EM523" s="7"/>
      <c r="EO523" s="7"/>
      <c r="EQ523" s="7"/>
      <c r="ES523" s="7"/>
      <c r="EU523" s="7"/>
      <c r="EY523" s="7"/>
      <c r="FA523" s="7"/>
      <c r="FB523" s="7"/>
      <c r="FD523" s="7"/>
      <c r="FE523" s="7"/>
      <c r="FG523" s="7"/>
      <c r="FI523" s="7"/>
      <c r="FJ523" s="7"/>
      <c r="FL523" s="7"/>
      <c r="FN523" s="7"/>
      <c r="FP523" s="7"/>
      <c r="FR523" s="7"/>
      <c r="FT523" s="7"/>
      <c r="FV523" s="7"/>
      <c r="FX523" s="7"/>
      <c r="FZ523" s="7"/>
      <c r="GB523" s="7"/>
    </row>
    <row r="524" spans="5:184" s="166" customFormat="1" x14ac:dyDescent="0.2">
      <c r="E524" s="7"/>
      <c r="G524" s="7"/>
      <c r="I524" s="7"/>
      <c r="K524" s="7"/>
      <c r="M524" s="7"/>
      <c r="N524" s="7"/>
      <c r="P524" s="7"/>
      <c r="R524" s="7"/>
      <c r="T524" s="7"/>
      <c r="V524" s="7"/>
      <c r="X524" s="7"/>
      <c r="Z524" s="7"/>
      <c r="AB524" s="7"/>
      <c r="AD524" s="7"/>
      <c r="AF524" s="7"/>
      <c r="AH524" s="7"/>
      <c r="AJ524" s="7"/>
      <c r="AL524" s="7"/>
      <c r="AN524" s="7"/>
      <c r="AO524" s="7"/>
      <c r="AQ524" s="7"/>
      <c r="AR524" s="7"/>
      <c r="AS524" s="7"/>
      <c r="AT524" s="7"/>
      <c r="AU524" s="7"/>
      <c r="AV524" s="7"/>
      <c r="AW524" s="7"/>
      <c r="AX524" s="7"/>
      <c r="AZ524" s="7"/>
      <c r="BB524" s="7"/>
      <c r="BC524" s="7"/>
      <c r="BD524" s="7"/>
      <c r="BF524" s="7"/>
      <c r="BH524" s="7"/>
      <c r="BJ524" s="7"/>
      <c r="BL524" s="7"/>
      <c r="BN524" s="7"/>
      <c r="BP524" s="7"/>
      <c r="BR524" s="7"/>
      <c r="BT524" s="7"/>
      <c r="BV524" s="7"/>
      <c r="BX524" s="7"/>
      <c r="BZ524" s="7"/>
      <c r="CB524" s="7"/>
      <c r="CD524" s="7"/>
      <c r="CF524" s="7"/>
      <c r="CH524" s="7"/>
      <c r="CJ524" s="7"/>
      <c r="CL524" s="7"/>
      <c r="CM524" s="7"/>
      <c r="CO524" s="7"/>
      <c r="CQ524" s="7"/>
      <c r="CS524" s="7"/>
      <c r="CU524" s="7"/>
      <c r="CW524" s="7"/>
      <c r="CY524" s="7"/>
      <c r="DA524" s="7"/>
      <c r="DC524" s="7"/>
      <c r="DE524" s="7"/>
      <c r="DG524" s="7"/>
      <c r="DI524" s="7"/>
      <c r="DK524" s="7"/>
      <c r="DL524" s="7"/>
      <c r="DM524" s="7"/>
      <c r="DN524" s="7"/>
      <c r="DP524" s="7"/>
      <c r="DR524" s="7"/>
      <c r="DT524" s="7"/>
      <c r="DV524" s="7"/>
      <c r="DX524" s="7"/>
      <c r="DY524" s="7"/>
      <c r="EA524" s="7"/>
      <c r="EC524" s="7"/>
      <c r="EE524" s="7"/>
      <c r="EG524" s="7"/>
      <c r="EI524" s="7"/>
      <c r="EK524" s="7"/>
      <c r="EM524" s="7"/>
      <c r="EO524" s="7"/>
      <c r="EQ524" s="7"/>
      <c r="ES524" s="7"/>
      <c r="EU524" s="7"/>
      <c r="EY524" s="7"/>
      <c r="FA524" s="7"/>
      <c r="FB524" s="7"/>
      <c r="FD524" s="7"/>
      <c r="FE524" s="7"/>
      <c r="FG524" s="7"/>
      <c r="FI524" s="7"/>
      <c r="FJ524" s="7"/>
      <c r="FL524" s="7"/>
      <c r="FN524" s="7"/>
      <c r="FP524" s="7"/>
      <c r="FR524" s="7"/>
      <c r="FT524" s="7"/>
      <c r="FV524" s="7"/>
      <c r="FX524" s="7"/>
      <c r="FZ524" s="7"/>
      <c r="GB524" s="7"/>
    </row>
    <row r="525" spans="5:184" s="166" customFormat="1" x14ac:dyDescent="0.2">
      <c r="E525" s="7"/>
      <c r="G525" s="7"/>
      <c r="I525" s="7"/>
      <c r="K525" s="7"/>
      <c r="M525" s="7"/>
      <c r="N525" s="7"/>
      <c r="P525" s="7"/>
      <c r="R525" s="7"/>
      <c r="T525" s="7"/>
      <c r="V525" s="7"/>
      <c r="X525" s="7"/>
      <c r="Z525" s="7"/>
      <c r="AB525" s="7"/>
      <c r="AD525" s="7"/>
      <c r="AF525" s="7"/>
      <c r="AH525" s="7"/>
      <c r="AJ525" s="7"/>
      <c r="AL525" s="7"/>
      <c r="AN525" s="7"/>
      <c r="AO525" s="7"/>
      <c r="AQ525" s="7"/>
      <c r="AR525" s="7"/>
      <c r="AS525" s="7"/>
      <c r="AT525" s="7"/>
      <c r="AU525" s="7"/>
      <c r="AV525" s="7"/>
      <c r="AW525" s="7"/>
      <c r="AX525" s="7"/>
      <c r="AZ525" s="7"/>
      <c r="BB525" s="7"/>
      <c r="BC525" s="7"/>
      <c r="BD525" s="7"/>
      <c r="BF525" s="7"/>
      <c r="BH525" s="7"/>
      <c r="BJ525" s="7"/>
      <c r="BL525" s="7"/>
      <c r="BN525" s="7"/>
      <c r="BP525" s="7"/>
      <c r="BR525" s="7"/>
      <c r="BT525" s="7"/>
      <c r="BV525" s="7"/>
      <c r="BX525" s="7"/>
      <c r="BZ525" s="7"/>
      <c r="CB525" s="7"/>
      <c r="CD525" s="7"/>
      <c r="CF525" s="7"/>
      <c r="CH525" s="7"/>
      <c r="CJ525" s="7"/>
      <c r="CL525" s="7"/>
      <c r="CM525" s="7"/>
      <c r="CO525" s="7"/>
      <c r="CQ525" s="7"/>
      <c r="CS525" s="7"/>
      <c r="CU525" s="7"/>
      <c r="CW525" s="7"/>
      <c r="CY525" s="7"/>
      <c r="DA525" s="7"/>
      <c r="DC525" s="7"/>
      <c r="DE525" s="7"/>
      <c r="DG525" s="7"/>
      <c r="DI525" s="7"/>
      <c r="DK525" s="7"/>
      <c r="DL525" s="7"/>
      <c r="DM525" s="7"/>
      <c r="DN525" s="7"/>
      <c r="DP525" s="7"/>
      <c r="DR525" s="7"/>
      <c r="DT525" s="7"/>
      <c r="DV525" s="7"/>
      <c r="DX525" s="7"/>
      <c r="DY525" s="7"/>
      <c r="EA525" s="7"/>
      <c r="EC525" s="7"/>
      <c r="EE525" s="7"/>
      <c r="EG525" s="7"/>
      <c r="EI525" s="7"/>
      <c r="EK525" s="7"/>
      <c r="EM525" s="7"/>
      <c r="EO525" s="7"/>
      <c r="EQ525" s="7"/>
      <c r="ES525" s="7"/>
      <c r="EU525" s="7"/>
      <c r="EY525" s="7"/>
      <c r="FA525" s="7"/>
      <c r="FB525" s="7"/>
      <c r="FD525" s="7"/>
      <c r="FE525" s="7"/>
      <c r="FG525" s="7"/>
      <c r="FI525" s="7"/>
      <c r="FJ525" s="7"/>
      <c r="FL525" s="7"/>
      <c r="FN525" s="7"/>
      <c r="FP525" s="7"/>
      <c r="FR525" s="7"/>
      <c r="FT525" s="7"/>
      <c r="FV525" s="7"/>
      <c r="FX525" s="7"/>
      <c r="FZ525" s="7"/>
      <c r="GB525" s="7"/>
    </row>
    <row r="526" spans="5:184" s="166" customFormat="1" x14ac:dyDescent="0.2">
      <c r="E526" s="7"/>
      <c r="G526" s="7"/>
      <c r="I526" s="7"/>
      <c r="K526" s="7"/>
      <c r="M526" s="7"/>
      <c r="N526" s="7"/>
      <c r="P526" s="7"/>
      <c r="R526" s="7"/>
      <c r="T526" s="7"/>
      <c r="V526" s="7"/>
      <c r="X526" s="7"/>
      <c r="Z526" s="7"/>
      <c r="AB526" s="7"/>
      <c r="AD526" s="7"/>
      <c r="AF526" s="7"/>
      <c r="AH526" s="7"/>
      <c r="AJ526" s="7"/>
      <c r="AL526" s="7"/>
      <c r="AN526" s="7"/>
      <c r="AO526" s="7"/>
      <c r="AQ526" s="7"/>
      <c r="AR526" s="7"/>
      <c r="AS526" s="7"/>
      <c r="AT526" s="7"/>
      <c r="AU526" s="7"/>
      <c r="AV526" s="7"/>
      <c r="AW526" s="7"/>
      <c r="AX526" s="7"/>
      <c r="AZ526" s="7"/>
      <c r="BB526" s="7"/>
      <c r="BC526" s="7"/>
      <c r="BD526" s="7"/>
      <c r="BF526" s="7"/>
      <c r="BH526" s="7"/>
      <c r="BJ526" s="7"/>
      <c r="BL526" s="7"/>
      <c r="BN526" s="7"/>
      <c r="BP526" s="7"/>
      <c r="BR526" s="7"/>
      <c r="BT526" s="7"/>
      <c r="BV526" s="7"/>
      <c r="BX526" s="7"/>
      <c r="BZ526" s="7"/>
      <c r="CB526" s="7"/>
      <c r="CD526" s="7"/>
      <c r="CF526" s="7"/>
      <c r="CH526" s="7"/>
      <c r="CJ526" s="7"/>
      <c r="CL526" s="7"/>
      <c r="CM526" s="7"/>
      <c r="CO526" s="7"/>
      <c r="CQ526" s="7"/>
      <c r="CS526" s="7"/>
      <c r="CU526" s="7"/>
      <c r="CW526" s="7"/>
      <c r="CY526" s="7"/>
      <c r="DA526" s="7"/>
      <c r="DC526" s="7"/>
      <c r="DE526" s="7"/>
      <c r="DG526" s="7"/>
      <c r="DI526" s="7"/>
      <c r="DK526" s="7"/>
      <c r="DL526" s="7"/>
      <c r="DM526" s="7"/>
      <c r="DN526" s="7"/>
      <c r="DP526" s="7"/>
      <c r="DR526" s="7"/>
      <c r="DT526" s="7"/>
      <c r="DV526" s="7"/>
      <c r="DX526" s="7"/>
      <c r="DY526" s="7"/>
      <c r="EA526" s="7"/>
      <c r="EC526" s="7"/>
      <c r="EE526" s="7"/>
      <c r="EG526" s="7"/>
      <c r="EI526" s="7"/>
      <c r="EK526" s="7"/>
      <c r="EM526" s="7"/>
      <c r="EO526" s="7"/>
      <c r="EQ526" s="7"/>
      <c r="ES526" s="7"/>
      <c r="EU526" s="7"/>
      <c r="EY526" s="7"/>
      <c r="FA526" s="7"/>
      <c r="FB526" s="7"/>
      <c r="FD526" s="7"/>
      <c r="FE526" s="7"/>
      <c r="FG526" s="7"/>
      <c r="FI526" s="7"/>
      <c r="FJ526" s="7"/>
      <c r="FL526" s="7"/>
      <c r="FN526" s="7"/>
      <c r="FP526" s="7"/>
      <c r="FR526" s="7"/>
      <c r="FT526" s="7"/>
      <c r="FV526" s="7"/>
      <c r="FX526" s="7"/>
      <c r="FZ526" s="7"/>
      <c r="GB526" s="7"/>
    </row>
    <row r="527" spans="5:184" s="166" customFormat="1" x14ac:dyDescent="0.2">
      <c r="E527" s="7"/>
      <c r="G527" s="7"/>
      <c r="I527" s="7"/>
      <c r="K527" s="7"/>
      <c r="M527" s="7"/>
      <c r="N527" s="7"/>
      <c r="P527" s="7"/>
      <c r="R527" s="7"/>
      <c r="T527" s="7"/>
      <c r="V527" s="7"/>
      <c r="X527" s="7"/>
      <c r="Z527" s="7"/>
      <c r="AB527" s="7"/>
      <c r="AD527" s="7"/>
      <c r="AF527" s="7"/>
      <c r="AH527" s="7"/>
      <c r="AJ527" s="7"/>
      <c r="AL527" s="7"/>
      <c r="AN527" s="7"/>
      <c r="AO527" s="7"/>
      <c r="AQ527" s="7"/>
      <c r="AR527" s="7"/>
      <c r="AS527" s="7"/>
      <c r="AT527" s="7"/>
      <c r="AU527" s="7"/>
      <c r="AV527" s="7"/>
      <c r="AW527" s="7"/>
      <c r="AX527" s="7"/>
      <c r="AZ527" s="7"/>
      <c r="BB527" s="7"/>
      <c r="BC527" s="7"/>
      <c r="BD527" s="7"/>
      <c r="BF527" s="7"/>
      <c r="BH527" s="7"/>
      <c r="BJ527" s="7"/>
      <c r="BL527" s="7"/>
      <c r="BN527" s="7"/>
      <c r="BP527" s="7"/>
      <c r="BR527" s="7"/>
      <c r="BT527" s="7"/>
      <c r="BV527" s="7"/>
      <c r="BX527" s="7"/>
      <c r="BZ527" s="7"/>
      <c r="CB527" s="7"/>
      <c r="CD527" s="7"/>
      <c r="CF527" s="7"/>
      <c r="CH527" s="7"/>
      <c r="CJ527" s="7"/>
      <c r="CL527" s="7"/>
      <c r="CM527" s="7"/>
      <c r="CO527" s="7"/>
      <c r="CQ527" s="7"/>
      <c r="CS527" s="7"/>
      <c r="CU527" s="7"/>
      <c r="CW527" s="7"/>
      <c r="CY527" s="7"/>
      <c r="DA527" s="7"/>
      <c r="DC527" s="7"/>
      <c r="DE527" s="7"/>
      <c r="DG527" s="7"/>
      <c r="DI527" s="7"/>
      <c r="DK527" s="7"/>
      <c r="DL527" s="7"/>
      <c r="DM527" s="7"/>
      <c r="DN527" s="7"/>
      <c r="DP527" s="7"/>
      <c r="DR527" s="7"/>
      <c r="DT527" s="7"/>
      <c r="DV527" s="7"/>
      <c r="DX527" s="7"/>
      <c r="DY527" s="7"/>
      <c r="EA527" s="7"/>
      <c r="EC527" s="7"/>
      <c r="EE527" s="7"/>
      <c r="EG527" s="7"/>
      <c r="EI527" s="7"/>
      <c r="EK527" s="7"/>
      <c r="EM527" s="7"/>
      <c r="EO527" s="7"/>
      <c r="EQ527" s="7"/>
      <c r="ES527" s="7"/>
      <c r="EU527" s="7"/>
      <c r="EY527" s="7"/>
      <c r="FA527" s="7"/>
      <c r="FB527" s="7"/>
      <c r="FD527" s="7"/>
      <c r="FE527" s="7"/>
      <c r="FG527" s="7"/>
      <c r="FI527" s="7"/>
      <c r="FJ527" s="7"/>
      <c r="FL527" s="7"/>
      <c r="FN527" s="7"/>
      <c r="FP527" s="7"/>
      <c r="FR527" s="7"/>
      <c r="FT527" s="7"/>
      <c r="FV527" s="7"/>
      <c r="FX527" s="7"/>
      <c r="FZ527" s="7"/>
      <c r="GB527" s="7"/>
    </row>
    <row r="528" spans="5:184" s="166" customFormat="1" x14ac:dyDescent="0.2">
      <c r="E528" s="7"/>
      <c r="G528" s="7"/>
      <c r="I528" s="7"/>
      <c r="K528" s="7"/>
      <c r="M528" s="7"/>
      <c r="N528" s="7"/>
      <c r="P528" s="7"/>
      <c r="R528" s="7"/>
      <c r="T528" s="7"/>
      <c r="V528" s="7"/>
      <c r="X528" s="7"/>
      <c r="Z528" s="7"/>
      <c r="AB528" s="7"/>
      <c r="AD528" s="7"/>
      <c r="AF528" s="7"/>
      <c r="AH528" s="7"/>
      <c r="AJ528" s="7"/>
      <c r="AL528" s="7"/>
      <c r="AN528" s="7"/>
      <c r="AO528" s="7"/>
      <c r="AQ528" s="7"/>
      <c r="AR528" s="7"/>
      <c r="AS528" s="7"/>
      <c r="AT528" s="7"/>
      <c r="AU528" s="7"/>
      <c r="AV528" s="7"/>
      <c r="AW528" s="7"/>
      <c r="AX528" s="7"/>
      <c r="AZ528" s="7"/>
      <c r="BB528" s="7"/>
      <c r="BC528" s="7"/>
      <c r="BD528" s="7"/>
      <c r="BF528" s="7"/>
      <c r="BH528" s="7"/>
      <c r="BJ528" s="7"/>
      <c r="BL528" s="7"/>
      <c r="BN528" s="7"/>
      <c r="BP528" s="7"/>
      <c r="BR528" s="7"/>
      <c r="BT528" s="7"/>
      <c r="BV528" s="7"/>
      <c r="BX528" s="7"/>
      <c r="BZ528" s="7"/>
      <c r="CB528" s="7"/>
      <c r="CD528" s="7"/>
      <c r="CF528" s="7"/>
      <c r="CH528" s="7"/>
      <c r="CJ528" s="7"/>
      <c r="CL528" s="7"/>
      <c r="CM528" s="7"/>
      <c r="CO528" s="7"/>
      <c r="CQ528" s="7"/>
      <c r="CS528" s="7"/>
      <c r="CU528" s="7"/>
      <c r="CW528" s="7"/>
      <c r="CY528" s="7"/>
      <c r="DA528" s="7"/>
      <c r="DC528" s="7"/>
      <c r="DE528" s="7"/>
      <c r="DG528" s="7"/>
      <c r="DI528" s="7"/>
      <c r="DK528" s="7"/>
      <c r="DL528" s="7"/>
      <c r="DM528" s="7"/>
      <c r="DN528" s="7"/>
      <c r="DP528" s="7"/>
      <c r="DR528" s="7"/>
      <c r="DT528" s="7"/>
      <c r="DV528" s="7"/>
      <c r="DX528" s="7"/>
      <c r="DY528" s="7"/>
      <c r="EA528" s="7"/>
      <c r="EC528" s="7"/>
      <c r="EE528" s="7"/>
      <c r="EG528" s="7"/>
      <c r="EI528" s="7"/>
      <c r="EK528" s="7"/>
      <c r="EM528" s="7"/>
      <c r="EO528" s="7"/>
      <c r="EQ528" s="7"/>
      <c r="ES528" s="7"/>
      <c r="EU528" s="7"/>
      <c r="EY528" s="7"/>
      <c r="FA528" s="7"/>
      <c r="FB528" s="7"/>
      <c r="FD528" s="7"/>
      <c r="FE528" s="7"/>
      <c r="FG528" s="7"/>
      <c r="FI528" s="7"/>
      <c r="FJ528" s="7"/>
      <c r="FL528" s="7"/>
      <c r="FN528" s="7"/>
      <c r="FP528" s="7"/>
      <c r="FR528" s="7"/>
      <c r="FT528" s="7"/>
      <c r="FV528" s="7"/>
      <c r="FX528" s="7"/>
      <c r="FZ528" s="7"/>
      <c r="GB528" s="7"/>
    </row>
    <row r="529" spans="5:184" s="166" customFormat="1" x14ac:dyDescent="0.2">
      <c r="E529" s="7"/>
      <c r="G529" s="7"/>
      <c r="I529" s="7"/>
      <c r="K529" s="7"/>
      <c r="M529" s="7"/>
      <c r="N529" s="7"/>
      <c r="P529" s="7"/>
      <c r="R529" s="7"/>
      <c r="T529" s="7"/>
      <c r="V529" s="7"/>
      <c r="X529" s="7"/>
      <c r="Z529" s="7"/>
      <c r="AB529" s="7"/>
      <c r="AD529" s="7"/>
      <c r="AF529" s="7"/>
      <c r="AH529" s="7"/>
      <c r="AJ529" s="7"/>
      <c r="AL529" s="7"/>
      <c r="AN529" s="7"/>
      <c r="AO529" s="7"/>
      <c r="AQ529" s="7"/>
      <c r="AR529" s="7"/>
      <c r="AS529" s="7"/>
      <c r="AT529" s="7"/>
      <c r="AU529" s="7"/>
      <c r="AV529" s="7"/>
      <c r="AW529" s="7"/>
      <c r="AX529" s="7"/>
      <c r="AZ529" s="7"/>
      <c r="BB529" s="7"/>
      <c r="BC529" s="7"/>
      <c r="BD529" s="7"/>
      <c r="BF529" s="7"/>
      <c r="BH529" s="7"/>
      <c r="BJ529" s="7"/>
      <c r="BL529" s="7"/>
      <c r="BN529" s="7"/>
      <c r="BP529" s="7"/>
      <c r="BR529" s="7"/>
      <c r="BT529" s="7"/>
      <c r="BV529" s="7"/>
      <c r="BX529" s="7"/>
      <c r="BZ529" s="7"/>
      <c r="CB529" s="7"/>
      <c r="CD529" s="7"/>
      <c r="CF529" s="7"/>
      <c r="CH529" s="7"/>
      <c r="CJ529" s="7"/>
      <c r="CL529" s="7"/>
      <c r="CM529" s="7"/>
      <c r="CO529" s="7"/>
      <c r="CQ529" s="7"/>
      <c r="CS529" s="7"/>
      <c r="CU529" s="7"/>
      <c r="CW529" s="7"/>
      <c r="CY529" s="7"/>
      <c r="DA529" s="7"/>
      <c r="DC529" s="7"/>
      <c r="DE529" s="7"/>
      <c r="DG529" s="7"/>
      <c r="DI529" s="7"/>
      <c r="DK529" s="7"/>
      <c r="DL529" s="7"/>
      <c r="DM529" s="7"/>
      <c r="DN529" s="7"/>
      <c r="DP529" s="7"/>
      <c r="DR529" s="7"/>
      <c r="DT529" s="7"/>
      <c r="DV529" s="7"/>
      <c r="DX529" s="7"/>
      <c r="DY529" s="7"/>
      <c r="EA529" s="7"/>
      <c r="EC529" s="7"/>
      <c r="EE529" s="7"/>
      <c r="EG529" s="7"/>
      <c r="EI529" s="7"/>
      <c r="EK529" s="7"/>
      <c r="EM529" s="7"/>
      <c r="EO529" s="7"/>
      <c r="EQ529" s="7"/>
      <c r="ES529" s="7"/>
      <c r="EU529" s="7"/>
      <c r="EY529" s="7"/>
      <c r="FA529" s="7"/>
      <c r="FB529" s="7"/>
      <c r="FD529" s="7"/>
      <c r="FE529" s="7"/>
      <c r="FG529" s="7"/>
      <c r="FI529" s="7"/>
      <c r="FJ529" s="7"/>
      <c r="FL529" s="7"/>
      <c r="FN529" s="7"/>
      <c r="FP529" s="7"/>
      <c r="FR529" s="7"/>
      <c r="FT529" s="7"/>
      <c r="FV529" s="7"/>
      <c r="FX529" s="7"/>
      <c r="FZ529" s="7"/>
      <c r="GB529" s="7"/>
    </row>
    <row r="530" spans="5:184" s="166" customFormat="1" x14ac:dyDescent="0.2">
      <c r="E530" s="7"/>
      <c r="G530" s="7"/>
      <c r="I530" s="7"/>
      <c r="K530" s="7"/>
      <c r="M530" s="7"/>
      <c r="N530" s="7"/>
      <c r="P530" s="7"/>
      <c r="R530" s="7"/>
      <c r="T530" s="7"/>
      <c r="V530" s="7"/>
      <c r="X530" s="7"/>
      <c r="Z530" s="7"/>
      <c r="AB530" s="7"/>
      <c r="AD530" s="7"/>
      <c r="AF530" s="7"/>
      <c r="AH530" s="7"/>
      <c r="AJ530" s="7"/>
      <c r="AL530" s="7"/>
      <c r="AN530" s="7"/>
      <c r="AO530" s="7"/>
      <c r="AQ530" s="7"/>
      <c r="AR530" s="7"/>
      <c r="AS530" s="7"/>
      <c r="AT530" s="7"/>
      <c r="AU530" s="7"/>
      <c r="AV530" s="7"/>
      <c r="AW530" s="7"/>
      <c r="AX530" s="7"/>
      <c r="AZ530" s="7"/>
      <c r="BB530" s="7"/>
      <c r="BC530" s="7"/>
      <c r="BD530" s="7"/>
      <c r="BF530" s="7"/>
      <c r="BH530" s="7"/>
      <c r="BJ530" s="7"/>
      <c r="BL530" s="7"/>
      <c r="BN530" s="7"/>
      <c r="BP530" s="7"/>
      <c r="BR530" s="7"/>
      <c r="BT530" s="7"/>
      <c r="BV530" s="7"/>
      <c r="BX530" s="7"/>
      <c r="BZ530" s="7"/>
      <c r="CB530" s="7"/>
      <c r="CD530" s="7"/>
      <c r="CF530" s="7"/>
      <c r="CH530" s="7"/>
      <c r="CJ530" s="7"/>
      <c r="CL530" s="7"/>
      <c r="CM530" s="7"/>
      <c r="CO530" s="7"/>
      <c r="CQ530" s="7"/>
      <c r="CS530" s="7"/>
      <c r="CU530" s="7"/>
      <c r="CW530" s="7"/>
      <c r="CY530" s="7"/>
      <c r="DA530" s="7"/>
      <c r="DC530" s="7"/>
      <c r="DE530" s="7"/>
      <c r="DG530" s="7"/>
      <c r="DI530" s="7"/>
      <c r="DK530" s="7"/>
      <c r="DL530" s="7"/>
      <c r="DM530" s="7"/>
      <c r="DN530" s="7"/>
      <c r="DP530" s="7"/>
      <c r="DR530" s="7"/>
      <c r="DT530" s="7"/>
      <c r="DV530" s="7"/>
      <c r="DX530" s="7"/>
      <c r="DY530" s="7"/>
      <c r="EA530" s="7"/>
      <c r="EC530" s="7"/>
      <c r="EE530" s="7"/>
      <c r="EG530" s="7"/>
      <c r="EI530" s="7"/>
      <c r="EK530" s="7"/>
      <c r="EM530" s="7"/>
      <c r="EO530" s="7"/>
      <c r="EQ530" s="7"/>
      <c r="ES530" s="7"/>
      <c r="EU530" s="7"/>
      <c r="EY530" s="7"/>
      <c r="FA530" s="7"/>
      <c r="FB530" s="7"/>
      <c r="FD530" s="7"/>
      <c r="FE530" s="7"/>
      <c r="FG530" s="7"/>
      <c r="FI530" s="7"/>
      <c r="FJ530" s="7"/>
      <c r="FL530" s="7"/>
      <c r="FN530" s="7"/>
      <c r="FP530" s="7"/>
      <c r="FR530" s="7"/>
      <c r="FT530" s="7"/>
      <c r="FV530" s="7"/>
      <c r="FX530" s="7"/>
      <c r="FZ530" s="7"/>
      <c r="GB530" s="7"/>
    </row>
    <row r="531" spans="5:184" s="166" customFormat="1" x14ac:dyDescent="0.2">
      <c r="E531" s="7"/>
      <c r="G531" s="7"/>
      <c r="I531" s="7"/>
      <c r="K531" s="7"/>
      <c r="M531" s="7"/>
      <c r="N531" s="7"/>
      <c r="P531" s="7"/>
      <c r="R531" s="7"/>
      <c r="T531" s="7"/>
      <c r="V531" s="7"/>
      <c r="X531" s="7"/>
      <c r="Z531" s="7"/>
      <c r="AB531" s="7"/>
      <c r="AD531" s="7"/>
      <c r="AF531" s="7"/>
      <c r="AH531" s="7"/>
      <c r="AJ531" s="7"/>
      <c r="AL531" s="7"/>
      <c r="AN531" s="7"/>
      <c r="AO531" s="7"/>
      <c r="AQ531" s="7"/>
      <c r="AR531" s="7"/>
      <c r="AS531" s="7"/>
      <c r="AT531" s="7"/>
      <c r="AU531" s="7"/>
      <c r="AV531" s="7"/>
      <c r="AW531" s="7"/>
      <c r="AX531" s="7"/>
      <c r="AZ531" s="7"/>
      <c r="BB531" s="7"/>
      <c r="BC531" s="7"/>
      <c r="BD531" s="7"/>
      <c r="BF531" s="7"/>
      <c r="BH531" s="7"/>
      <c r="BJ531" s="7"/>
      <c r="BL531" s="7"/>
      <c r="BN531" s="7"/>
      <c r="BP531" s="7"/>
      <c r="BR531" s="7"/>
      <c r="BT531" s="7"/>
      <c r="BV531" s="7"/>
      <c r="BX531" s="7"/>
      <c r="BZ531" s="7"/>
      <c r="CB531" s="7"/>
      <c r="CD531" s="7"/>
      <c r="CF531" s="7"/>
      <c r="CH531" s="7"/>
      <c r="CJ531" s="7"/>
      <c r="CL531" s="7"/>
      <c r="CM531" s="7"/>
      <c r="CO531" s="7"/>
      <c r="CQ531" s="7"/>
      <c r="CS531" s="7"/>
      <c r="CU531" s="7"/>
      <c r="CW531" s="7"/>
      <c r="CY531" s="7"/>
      <c r="DA531" s="7"/>
      <c r="DC531" s="7"/>
      <c r="DE531" s="7"/>
      <c r="DG531" s="7"/>
      <c r="DI531" s="7"/>
      <c r="DK531" s="7"/>
      <c r="DL531" s="7"/>
      <c r="DM531" s="7"/>
      <c r="DN531" s="7"/>
      <c r="DP531" s="7"/>
      <c r="DR531" s="7"/>
      <c r="DT531" s="7"/>
      <c r="DV531" s="7"/>
      <c r="DX531" s="7"/>
      <c r="DY531" s="7"/>
      <c r="EA531" s="7"/>
      <c r="EC531" s="7"/>
      <c r="EE531" s="7"/>
      <c r="EG531" s="7"/>
      <c r="EI531" s="7"/>
      <c r="EK531" s="7"/>
      <c r="EM531" s="7"/>
      <c r="EO531" s="7"/>
      <c r="EQ531" s="7"/>
      <c r="ES531" s="7"/>
      <c r="EU531" s="7"/>
      <c r="EY531" s="7"/>
      <c r="FA531" s="7"/>
      <c r="FB531" s="7"/>
      <c r="FD531" s="7"/>
      <c r="FE531" s="7"/>
      <c r="FG531" s="7"/>
      <c r="FI531" s="7"/>
      <c r="FJ531" s="7"/>
      <c r="FL531" s="7"/>
      <c r="FN531" s="7"/>
      <c r="FP531" s="7"/>
      <c r="FR531" s="7"/>
      <c r="FT531" s="7"/>
      <c r="FV531" s="7"/>
      <c r="FX531" s="7"/>
      <c r="FZ531" s="7"/>
      <c r="GB531" s="7"/>
    </row>
    <row r="532" spans="5:184" s="166" customFormat="1" x14ac:dyDescent="0.2">
      <c r="E532" s="7"/>
      <c r="G532" s="7"/>
      <c r="I532" s="7"/>
      <c r="K532" s="7"/>
      <c r="M532" s="7"/>
      <c r="N532" s="7"/>
      <c r="P532" s="7"/>
      <c r="R532" s="7"/>
      <c r="T532" s="7"/>
      <c r="V532" s="7"/>
      <c r="X532" s="7"/>
      <c r="Z532" s="7"/>
      <c r="AB532" s="7"/>
      <c r="AD532" s="7"/>
      <c r="AF532" s="7"/>
      <c r="AH532" s="7"/>
      <c r="AJ532" s="7"/>
      <c r="AL532" s="7"/>
      <c r="AN532" s="7"/>
      <c r="AO532" s="7"/>
      <c r="AQ532" s="7"/>
      <c r="AR532" s="7"/>
      <c r="AS532" s="7"/>
      <c r="AT532" s="7"/>
      <c r="AU532" s="7"/>
      <c r="AV532" s="7"/>
      <c r="AW532" s="7"/>
      <c r="AX532" s="7"/>
      <c r="AZ532" s="7"/>
      <c r="BB532" s="7"/>
      <c r="BC532" s="7"/>
      <c r="BD532" s="7"/>
      <c r="BF532" s="7"/>
      <c r="BH532" s="7"/>
      <c r="BJ532" s="7"/>
      <c r="BL532" s="7"/>
      <c r="BN532" s="7"/>
      <c r="BP532" s="7"/>
      <c r="BR532" s="7"/>
      <c r="BT532" s="7"/>
      <c r="BV532" s="7"/>
      <c r="BX532" s="7"/>
      <c r="BZ532" s="7"/>
      <c r="CB532" s="7"/>
      <c r="CD532" s="7"/>
      <c r="CF532" s="7"/>
      <c r="CH532" s="7"/>
      <c r="CJ532" s="7"/>
      <c r="CL532" s="7"/>
      <c r="CM532" s="7"/>
      <c r="CO532" s="7"/>
      <c r="CQ532" s="7"/>
      <c r="CS532" s="7"/>
      <c r="CU532" s="7"/>
      <c r="CW532" s="7"/>
      <c r="CY532" s="7"/>
      <c r="DA532" s="7"/>
      <c r="DC532" s="7"/>
      <c r="DE532" s="7"/>
      <c r="DG532" s="7"/>
      <c r="DI532" s="7"/>
      <c r="DK532" s="7"/>
      <c r="DL532" s="7"/>
      <c r="DM532" s="7"/>
      <c r="DN532" s="7"/>
      <c r="DP532" s="7"/>
      <c r="DR532" s="7"/>
      <c r="DT532" s="7"/>
      <c r="DV532" s="7"/>
      <c r="DX532" s="7"/>
      <c r="DY532" s="7"/>
      <c r="EA532" s="7"/>
      <c r="EC532" s="7"/>
      <c r="EE532" s="7"/>
      <c r="EG532" s="7"/>
      <c r="EI532" s="7"/>
      <c r="EK532" s="7"/>
      <c r="EM532" s="7"/>
      <c r="EO532" s="7"/>
      <c r="EQ532" s="7"/>
      <c r="ES532" s="7"/>
      <c r="EU532" s="7"/>
      <c r="EY532" s="7"/>
      <c r="FA532" s="7"/>
      <c r="FB532" s="7"/>
      <c r="FD532" s="7"/>
      <c r="FE532" s="7"/>
      <c r="FG532" s="7"/>
      <c r="FI532" s="7"/>
      <c r="FJ532" s="7"/>
      <c r="FL532" s="7"/>
      <c r="FN532" s="7"/>
      <c r="FP532" s="7"/>
      <c r="FR532" s="7"/>
      <c r="FT532" s="7"/>
      <c r="FV532" s="7"/>
      <c r="FX532" s="7"/>
      <c r="FZ532" s="7"/>
      <c r="GB532" s="7"/>
    </row>
    <row r="533" spans="5:184" s="166" customFormat="1" x14ac:dyDescent="0.2">
      <c r="E533" s="7"/>
      <c r="G533" s="7"/>
      <c r="I533" s="7"/>
      <c r="K533" s="7"/>
      <c r="M533" s="7"/>
      <c r="N533" s="7"/>
      <c r="P533" s="7"/>
      <c r="R533" s="7"/>
      <c r="T533" s="7"/>
      <c r="V533" s="7"/>
      <c r="X533" s="7"/>
      <c r="Z533" s="7"/>
      <c r="AB533" s="7"/>
      <c r="AD533" s="7"/>
      <c r="AF533" s="7"/>
      <c r="AH533" s="7"/>
      <c r="AJ533" s="7"/>
      <c r="AL533" s="7"/>
      <c r="AN533" s="7"/>
      <c r="AO533" s="7"/>
      <c r="AQ533" s="7"/>
      <c r="AR533" s="7"/>
      <c r="AS533" s="7"/>
      <c r="AT533" s="7"/>
      <c r="AU533" s="7"/>
      <c r="AV533" s="7"/>
      <c r="AW533" s="7"/>
      <c r="AX533" s="7"/>
      <c r="AZ533" s="7"/>
      <c r="BB533" s="7"/>
      <c r="BC533" s="7"/>
      <c r="BD533" s="7"/>
      <c r="BF533" s="7"/>
      <c r="BH533" s="7"/>
      <c r="BJ533" s="7"/>
      <c r="BL533" s="7"/>
      <c r="BN533" s="7"/>
      <c r="BP533" s="7"/>
      <c r="BR533" s="7"/>
      <c r="BT533" s="7"/>
      <c r="BV533" s="7"/>
      <c r="BX533" s="7"/>
      <c r="BZ533" s="7"/>
      <c r="CB533" s="7"/>
      <c r="CD533" s="7"/>
      <c r="CF533" s="7"/>
      <c r="CH533" s="7"/>
      <c r="CJ533" s="7"/>
      <c r="CL533" s="7"/>
      <c r="CM533" s="7"/>
      <c r="CO533" s="7"/>
      <c r="CQ533" s="7"/>
      <c r="CS533" s="7"/>
      <c r="CU533" s="7"/>
      <c r="CW533" s="7"/>
      <c r="CY533" s="7"/>
      <c r="DA533" s="7"/>
      <c r="DC533" s="7"/>
      <c r="DE533" s="7"/>
      <c r="DG533" s="7"/>
      <c r="DI533" s="7"/>
      <c r="DK533" s="7"/>
      <c r="DL533" s="7"/>
      <c r="DM533" s="7"/>
      <c r="DN533" s="7"/>
      <c r="DP533" s="7"/>
      <c r="DR533" s="7"/>
      <c r="DT533" s="7"/>
      <c r="DV533" s="7"/>
      <c r="DX533" s="7"/>
      <c r="DY533" s="7"/>
      <c r="EA533" s="7"/>
      <c r="EC533" s="7"/>
      <c r="EE533" s="7"/>
      <c r="EG533" s="7"/>
      <c r="EI533" s="7"/>
      <c r="EK533" s="7"/>
      <c r="EM533" s="7"/>
      <c r="EO533" s="7"/>
      <c r="EQ533" s="7"/>
      <c r="ES533" s="7"/>
      <c r="EU533" s="7"/>
      <c r="EY533" s="7"/>
      <c r="FA533" s="7"/>
      <c r="FB533" s="7"/>
      <c r="FD533" s="7"/>
      <c r="FE533" s="7"/>
      <c r="FG533" s="7"/>
      <c r="FI533" s="7"/>
      <c r="FJ533" s="7"/>
      <c r="FL533" s="7"/>
      <c r="FN533" s="7"/>
      <c r="FP533" s="7"/>
      <c r="FR533" s="7"/>
      <c r="FT533" s="7"/>
      <c r="FV533" s="7"/>
      <c r="FX533" s="7"/>
      <c r="FZ533" s="7"/>
      <c r="GB533" s="7"/>
    </row>
    <row r="534" spans="5:184" s="166" customFormat="1" x14ac:dyDescent="0.2">
      <c r="E534" s="7"/>
      <c r="G534" s="7"/>
      <c r="I534" s="7"/>
      <c r="K534" s="7"/>
      <c r="M534" s="7"/>
      <c r="N534" s="7"/>
      <c r="P534" s="7"/>
      <c r="R534" s="7"/>
      <c r="T534" s="7"/>
      <c r="V534" s="7"/>
      <c r="X534" s="7"/>
      <c r="Z534" s="7"/>
      <c r="AB534" s="7"/>
      <c r="AD534" s="7"/>
      <c r="AF534" s="7"/>
      <c r="AH534" s="7"/>
      <c r="AJ534" s="7"/>
      <c r="AL534" s="7"/>
      <c r="AN534" s="7"/>
      <c r="AO534" s="7"/>
      <c r="AQ534" s="7"/>
      <c r="AR534" s="7"/>
      <c r="AS534" s="7"/>
      <c r="AT534" s="7"/>
      <c r="AU534" s="7"/>
      <c r="AV534" s="7"/>
      <c r="AW534" s="7"/>
      <c r="AX534" s="7"/>
      <c r="AZ534" s="7"/>
      <c r="BB534" s="7"/>
      <c r="BC534" s="7"/>
      <c r="BD534" s="7"/>
      <c r="BF534" s="7"/>
      <c r="BH534" s="7"/>
      <c r="BJ534" s="7"/>
      <c r="BL534" s="7"/>
      <c r="BN534" s="7"/>
      <c r="BP534" s="7"/>
      <c r="BR534" s="7"/>
      <c r="BT534" s="7"/>
      <c r="BV534" s="7"/>
      <c r="BX534" s="7"/>
      <c r="BZ534" s="7"/>
      <c r="CB534" s="7"/>
      <c r="CD534" s="7"/>
      <c r="CF534" s="7"/>
      <c r="CH534" s="7"/>
      <c r="CJ534" s="7"/>
      <c r="CL534" s="7"/>
      <c r="CM534" s="7"/>
      <c r="CO534" s="7"/>
      <c r="CQ534" s="7"/>
      <c r="CS534" s="7"/>
      <c r="CU534" s="7"/>
      <c r="CW534" s="7"/>
      <c r="CY534" s="7"/>
      <c r="DA534" s="7"/>
      <c r="DC534" s="7"/>
      <c r="DE534" s="7"/>
      <c r="DG534" s="7"/>
      <c r="DI534" s="7"/>
      <c r="DK534" s="7"/>
      <c r="DL534" s="7"/>
      <c r="DM534" s="7"/>
      <c r="DN534" s="7"/>
      <c r="DP534" s="7"/>
      <c r="DR534" s="7"/>
      <c r="DT534" s="7"/>
      <c r="DV534" s="7"/>
      <c r="DX534" s="7"/>
      <c r="DY534" s="7"/>
      <c r="EA534" s="7"/>
      <c r="EC534" s="7"/>
      <c r="EE534" s="7"/>
      <c r="EG534" s="7"/>
      <c r="EI534" s="7"/>
      <c r="EK534" s="7"/>
      <c r="EM534" s="7"/>
      <c r="EO534" s="7"/>
      <c r="EQ534" s="7"/>
      <c r="ES534" s="7"/>
      <c r="EU534" s="7"/>
      <c r="EY534" s="7"/>
      <c r="FA534" s="7"/>
      <c r="FB534" s="7"/>
      <c r="FD534" s="7"/>
      <c r="FE534" s="7"/>
      <c r="FG534" s="7"/>
      <c r="FI534" s="7"/>
      <c r="FJ534" s="7"/>
      <c r="FL534" s="7"/>
      <c r="FN534" s="7"/>
      <c r="FP534" s="7"/>
      <c r="FR534" s="7"/>
      <c r="FT534" s="7"/>
      <c r="FV534" s="7"/>
      <c r="FX534" s="7"/>
      <c r="FZ534" s="7"/>
      <c r="GB534" s="7"/>
    </row>
    <row r="535" spans="5:184" s="166" customFormat="1" x14ac:dyDescent="0.2">
      <c r="E535" s="7"/>
      <c r="G535" s="7"/>
      <c r="I535" s="7"/>
      <c r="K535" s="7"/>
      <c r="M535" s="7"/>
      <c r="N535" s="7"/>
      <c r="P535" s="7"/>
      <c r="R535" s="7"/>
      <c r="T535" s="7"/>
      <c r="V535" s="7"/>
      <c r="X535" s="7"/>
      <c r="Z535" s="7"/>
      <c r="AB535" s="7"/>
      <c r="AD535" s="7"/>
      <c r="AF535" s="7"/>
      <c r="AH535" s="7"/>
      <c r="AJ535" s="7"/>
      <c r="AL535" s="7"/>
      <c r="AN535" s="7"/>
      <c r="AO535" s="7"/>
      <c r="AQ535" s="7"/>
      <c r="AR535" s="7"/>
      <c r="AS535" s="7"/>
      <c r="AT535" s="7"/>
      <c r="AU535" s="7"/>
      <c r="AV535" s="7"/>
      <c r="AW535" s="7"/>
      <c r="AX535" s="7"/>
      <c r="AZ535" s="7"/>
      <c r="BB535" s="7"/>
      <c r="BC535" s="7"/>
      <c r="BD535" s="7"/>
      <c r="BF535" s="7"/>
      <c r="BH535" s="7"/>
      <c r="BJ535" s="7"/>
      <c r="BL535" s="7"/>
      <c r="BN535" s="7"/>
      <c r="BP535" s="7"/>
      <c r="BR535" s="7"/>
      <c r="BT535" s="7"/>
      <c r="BV535" s="7"/>
      <c r="BX535" s="7"/>
      <c r="BZ535" s="7"/>
      <c r="CB535" s="7"/>
      <c r="CD535" s="7"/>
      <c r="CF535" s="7"/>
      <c r="CH535" s="7"/>
      <c r="CJ535" s="7"/>
      <c r="CL535" s="7"/>
      <c r="CM535" s="7"/>
      <c r="CO535" s="7"/>
      <c r="CQ535" s="7"/>
      <c r="CS535" s="7"/>
      <c r="CU535" s="7"/>
      <c r="CW535" s="7"/>
      <c r="CY535" s="7"/>
      <c r="DA535" s="7"/>
      <c r="DC535" s="7"/>
      <c r="DE535" s="7"/>
      <c r="DG535" s="7"/>
      <c r="DI535" s="7"/>
      <c r="DK535" s="7"/>
      <c r="DL535" s="7"/>
      <c r="DM535" s="7"/>
      <c r="DN535" s="7"/>
      <c r="DP535" s="7"/>
      <c r="DR535" s="7"/>
      <c r="DT535" s="7"/>
      <c r="DV535" s="7"/>
      <c r="DX535" s="7"/>
      <c r="DY535" s="7"/>
      <c r="EA535" s="7"/>
      <c r="EC535" s="7"/>
      <c r="EE535" s="7"/>
      <c r="EG535" s="7"/>
      <c r="EI535" s="7"/>
      <c r="EK535" s="7"/>
      <c r="EM535" s="7"/>
      <c r="EO535" s="7"/>
      <c r="EQ535" s="7"/>
      <c r="ES535" s="7"/>
      <c r="EU535" s="7"/>
      <c r="EY535" s="7"/>
      <c r="FA535" s="7"/>
      <c r="FB535" s="7"/>
      <c r="FD535" s="7"/>
      <c r="FE535" s="7"/>
      <c r="FG535" s="7"/>
      <c r="FI535" s="7"/>
      <c r="FJ535" s="7"/>
      <c r="FL535" s="7"/>
      <c r="FN535" s="7"/>
      <c r="FP535" s="7"/>
      <c r="FR535" s="7"/>
      <c r="FT535" s="7"/>
      <c r="FV535" s="7"/>
      <c r="FX535" s="7"/>
      <c r="FZ535" s="7"/>
      <c r="GB535" s="7"/>
    </row>
    <row r="536" spans="5:184" s="166" customFormat="1" x14ac:dyDescent="0.2">
      <c r="E536" s="7"/>
      <c r="G536" s="7"/>
      <c r="I536" s="7"/>
      <c r="K536" s="7"/>
      <c r="M536" s="7"/>
      <c r="N536" s="7"/>
      <c r="P536" s="7"/>
      <c r="R536" s="7"/>
      <c r="T536" s="7"/>
      <c r="V536" s="7"/>
      <c r="X536" s="7"/>
      <c r="Z536" s="7"/>
      <c r="AB536" s="7"/>
      <c r="AD536" s="7"/>
      <c r="AF536" s="7"/>
      <c r="AH536" s="7"/>
      <c r="AJ536" s="7"/>
      <c r="AL536" s="7"/>
      <c r="AN536" s="7"/>
      <c r="AO536" s="7"/>
      <c r="AQ536" s="7"/>
      <c r="AR536" s="7"/>
      <c r="AS536" s="7"/>
      <c r="AT536" s="7"/>
      <c r="AU536" s="7"/>
      <c r="AV536" s="7"/>
      <c r="AW536" s="7"/>
      <c r="AX536" s="7"/>
      <c r="AZ536" s="7"/>
      <c r="BB536" s="7"/>
      <c r="BC536" s="7"/>
      <c r="BD536" s="7"/>
      <c r="BF536" s="7"/>
      <c r="BH536" s="7"/>
      <c r="BJ536" s="7"/>
      <c r="BL536" s="7"/>
      <c r="BN536" s="7"/>
      <c r="BP536" s="7"/>
      <c r="BR536" s="7"/>
      <c r="BT536" s="7"/>
      <c r="BV536" s="7"/>
      <c r="BX536" s="7"/>
      <c r="BZ536" s="7"/>
      <c r="CB536" s="7"/>
      <c r="CD536" s="7"/>
      <c r="CF536" s="7"/>
      <c r="CH536" s="7"/>
      <c r="CJ536" s="7"/>
      <c r="CL536" s="7"/>
      <c r="CM536" s="7"/>
      <c r="CO536" s="7"/>
      <c r="CQ536" s="7"/>
      <c r="CS536" s="7"/>
      <c r="CU536" s="7"/>
      <c r="CW536" s="7"/>
      <c r="CY536" s="7"/>
      <c r="DA536" s="7"/>
      <c r="DC536" s="7"/>
      <c r="DE536" s="7"/>
      <c r="DG536" s="7"/>
      <c r="DI536" s="7"/>
      <c r="DK536" s="7"/>
      <c r="DL536" s="7"/>
      <c r="DM536" s="7"/>
      <c r="DN536" s="7"/>
      <c r="DP536" s="7"/>
      <c r="DR536" s="7"/>
      <c r="DT536" s="7"/>
      <c r="DV536" s="7"/>
      <c r="DX536" s="7"/>
      <c r="DY536" s="7"/>
      <c r="EA536" s="7"/>
      <c r="EC536" s="7"/>
      <c r="EE536" s="7"/>
      <c r="EG536" s="7"/>
      <c r="EI536" s="7"/>
      <c r="EK536" s="7"/>
      <c r="EM536" s="7"/>
      <c r="EO536" s="7"/>
      <c r="EQ536" s="7"/>
      <c r="ES536" s="7"/>
      <c r="EU536" s="7"/>
      <c r="EY536" s="7"/>
      <c r="FA536" s="7"/>
      <c r="FB536" s="7"/>
      <c r="FD536" s="7"/>
      <c r="FE536" s="7"/>
      <c r="FG536" s="7"/>
      <c r="FI536" s="7"/>
      <c r="FJ536" s="7"/>
      <c r="FL536" s="7"/>
      <c r="FN536" s="7"/>
      <c r="FP536" s="7"/>
      <c r="FR536" s="7"/>
      <c r="FT536" s="7"/>
      <c r="FV536" s="7"/>
      <c r="FX536" s="7"/>
      <c r="FZ536" s="7"/>
      <c r="GB536" s="7"/>
    </row>
    <row r="537" spans="5:184" s="166" customFormat="1" x14ac:dyDescent="0.2">
      <c r="E537" s="7"/>
      <c r="G537" s="7"/>
      <c r="I537" s="7"/>
      <c r="K537" s="7"/>
      <c r="M537" s="7"/>
      <c r="N537" s="7"/>
      <c r="P537" s="7"/>
      <c r="R537" s="7"/>
      <c r="T537" s="7"/>
      <c r="V537" s="7"/>
      <c r="X537" s="7"/>
      <c r="Z537" s="7"/>
      <c r="AB537" s="7"/>
      <c r="AD537" s="7"/>
      <c r="AF537" s="7"/>
      <c r="AH537" s="7"/>
      <c r="AJ537" s="7"/>
      <c r="AL537" s="7"/>
      <c r="AN537" s="7"/>
      <c r="AO537" s="7"/>
      <c r="AQ537" s="7"/>
      <c r="AR537" s="7"/>
      <c r="AS537" s="7"/>
      <c r="AT537" s="7"/>
      <c r="AU537" s="7"/>
      <c r="AV537" s="7"/>
      <c r="AW537" s="7"/>
      <c r="AX537" s="7"/>
      <c r="AZ537" s="7"/>
      <c r="BB537" s="7"/>
      <c r="BC537" s="7"/>
      <c r="BD537" s="7"/>
      <c r="BF537" s="7"/>
      <c r="BH537" s="7"/>
      <c r="BJ537" s="7"/>
      <c r="BL537" s="7"/>
      <c r="BN537" s="7"/>
      <c r="BP537" s="7"/>
      <c r="BR537" s="7"/>
      <c r="BT537" s="7"/>
      <c r="BV537" s="7"/>
      <c r="BX537" s="7"/>
      <c r="BZ537" s="7"/>
      <c r="CB537" s="7"/>
      <c r="CD537" s="7"/>
      <c r="CF537" s="7"/>
      <c r="CH537" s="7"/>
      <c r="CJ537" s="7"/>
      <c r="CL537" s="7"/>
      <c r="CM537" s="7"/>
      <c r="CO537" s="7"/>
      <c r="CQ537" s="7"/>
      <c r="CS537" s="7"/>
      <c r="CU537" s="7"/>
      <c r="CW537" s="7"/>
      <c r="CY537" s="7"/>
      <c r="DA537" s="7"/>
      <c r="DC537" s="7"/>
      <c r="DE537" s="7"/>
      <c r="DG537" s="7"/>
      <c r="DI537" s="7"/>
      <c r="DK537" s="7"/>
      <c r="DL537" s="7"/>
      <c r="DM537" s="7"/>
      <c r="DN537" s="7"/>
      <c r="DP537" s="7"/>
      <c r="DR537" s="7"/>
      <c r="DT537" s="7"/>
      <c r="DV537" s="7"/>
      <c r="DX537" s="7"/>
      <c r="DY537" s="7"/>
      <c r="EA537" s="7"/>
      <c r="EC537" s="7"/>
      <c r="EE537" s="7"/>
      <c r="EG537" s="7"/>
      <c r="EI537" s="7"/>
      <c r="EK537" s="7"/>
      <c r="EM537" s="7"/>
      <c r="EO537" s="7"/>
      <c r="EQ537" s="7"/>
      <c r="ES537" s="7"/>
      <c r="EU537" s="7"/>
      <c r="EY537" s="7"/>
      <c r="FA537" s="7"/>
      <c r="FB537" s="7"/>
      <c r="FD537" s="7"/>
      <c r="FE537" s="7"/>
      <c r="FG537" s="7"/>
      <c r="FI537" s="7"/>
      <c r="FJ537" s="7"/>
      <c r="FL537" s="7"/>
      <c r="FN537" s="7"/>
      <c r="FP537" s="7"/>
      <c r="FR537" s="7"/>
      <c r="FT537" s="7"/>
      <c r="FV537" s="7"/>
      <c r="FX537" s="7"/>
      <c r="FZ537" s="7"/>
      <c r="GB537" s="7"/>
    </row>
    <row r="538" spans="5:184" s="166" customFormat="1" x14ac:dyDescent="0.2">
      <c r="E538" s="7"/>
      <c r="G538" s="7"/>
      <c r="I538" s="7"/>
      <c r="K538" s="7"/>
      <c r="M538" s="7"/>
      <c r="N538" s="7"/>
      <c r="P538" s="7"/>
      <c r="R538" s="7"/>
      <c r="T538" s="7"/>
      <c r="V538" s="7"/>
      <c r="X538" s="7"/>
      <c r="Z538" s="7"/>
      <c r="AB538" s="7"/>
      <c r="AD538" s="7"/>
      <c r="AF538" s="7"/>
      <c r="AH538" s="7"/>
      <c r="AJ538" s="7"/>
      <c r="AL538" s="7"/>
      <c r="AN538" s="7"/>
      <c r="AO538" s="7"/>
      <c r="AQ538" s="7"/>
      <c r="AR538" s="7"/>
      <c r="AS538" s="7"/>
      <c r="AT538" s="7"/>
      <c r="AU538" s="7"/>
      <c r="AV538" s="7"/>
      <c r="AW538" s="7"/>
      <c r="AX538" s="7"/>
      <c r="AZ538" s="7"/>
      <c r="BB538" s="7"/>
      <c r="BC538" s="7"/>
      <c r="BD538" s="7"/>
      <c r="BF538" s="7"/>
      <c r="BH538" s="7"/>
      <c r="BJ538" s="7"/>
      <c r="BL538" s="7"/>
      <c r="BN538" s="7"/>
      <c r="BP538" s="7"/>
      <c r="BR538" s="7"/>
      <c r="BT538" s="7"/>
      <c r="BV538" s="7"/>
      <c r="BX538" s="7"/>
      <c r="BZ538" s="7"/>
      <c r="CB538" s="7"/>
      <c r="CD538" s="7"/>
      <c r="CF538" s="7"/>
      <c r="CH538" s="7"/>
      <c r="CJ538" s="7"/>
      <c r="CL538" s="7"/>
      <c r="CM538" s="7"/>
      <c r="CO538" s="7"/>
      <c r="CQ538" s="7"/>
      <c r="CS538" s="7"/>
      <c r="CU538" s="7"/>
      <c r="CW538" s="7"/>
      <c r="CY538" s="7"/>
      <c r="DA538" s="7"/>
      <c r="DC538" s="7"/>
      <c r="DE538" s="7"/>
      <c r="DG538" s="7"/>
      <c r="DI538" s="7"/>
      <c r="DK538" s="7"/>
      <c r="DL538" s="7"/>
      <c r="DM538" s="7"/>
      <c r="DN538" s="7"/>
      <c r="DP538" s="7"/>
      <c r="DR538" s="7"/>
      <c r="DT538" s="7"/>
      <c r="DV538" s="7"/>
      <c r="DX538" s="7"/>
      <c r="DY538" s="7"/>
      <c r="EA538" s="7"/>
      <c r="EC538" s="7"/>
      <c r="EE538" s="7"/>
      <c r="EG538" s="7"/>
      <c r="EI538" s="7"/>
      <c r="EK538" s="7"/>
      <c r="EM538" s="7"/>
      <c r="EO538" s="7"/>
      <c r="EQ538" s="7"/>
      <c r="ES538" s="7"/>
      <c r="EU538" s="7"/>
      <c r="EY538" s="7"/>
      <c r="FA538" s="7"/>
      <c r="FB538" s="7"/>
      <c r="FD538" s="7"/>
      <c r="FE538" s="7"/>
      <c r="FG538" s="7"/>
      <c r="FI538" s="7"/>
      <c r="FJ538" s="7"/>
      <c r="FL538" s="7"/>
      <c r="FN538" s="7"/>
      <c r="FP538" s="7"/>
      <c r="FR538" s="7"/>
      <c r="FT538" s="7"/>
      <c r="FV538" s="7"/>
      <c r="FX538" s="7"/>
      <c r="FZ538" s="7"/>
      <c r="GB538" s="7"/>
    </row>
    <row r="539" spans="5:184" s="166" customFormat="1" x14ac:dyDescent="0.2">
      <c r="E539" s="7"/>
      <c r="G539" s="7"/>
      <c r="I539" s="7"/>
      <c r="K539" s="7"/>
      <c r="M539" s="7"/>
      <c r="N539" s="7"/>
      <c r="P539" s="7"/>
      <c r="R539" s="7"/>
      <c r="T539" s="7"/>
      <c r="V539" s="7"/>
      <c r="X539" s="7"/>
      <c r="Z539" s="7"/>
      <c r="AB539" s="7"/>
      <c r="AD539" s="7"/>
      <c r="AF539" s="7"/>
      <c r="AH539" s="7"/>
      <c r="AJ539" s="7"/>
      <c r="AL539" s="7"/>
      <c r="AN539" s="7"/>
      <c r="AO539" s="7"/>
      <c r="AQ539" s="7"/>
      <c r="AR539" s="7"/>
      <c r="AS539" s="7"/>
      <c r="AT539" s="7"/>
      <c r="AU539" s="7"/>
      <c r="AV539" s="7"/>
      <c r="AW539" s="7"/>
      <c r="AX539" s="7"/>
      <c r="AZ539" s="7"/>
      <c r="BB539" s="7"/>
      <c r="BC539" s="7"/>
      <c r="BD539" s="7"/>
      <c r="BF539" s="7"/>
      <c r="BH539" s="7"/>
      <c r="BJ539" s="7"/>
      <c r="BL539" s="7"/>
      <c r="BN539" s="7"/>
      <c r="BP539" s="7"/>
      <c r="BR539" s="7"/>
      <c r="BT539" s="7"/>
      <c r="BV539" s="7"/>
      <c r="BX539" s="7"/>
      <c r="BZ539" s="7"/>
      <c r="CB539" s="7"/>
      <c r="CD539" s="7"/>
      <c r="CF539" s="7"/>
      <c r="CH539" s="7"/>
      <c r="CJ539" s="7"/>
      <c r="CL539" s="7"/>
      <c r="CM539" s="7"/>
      <c r="CO539" s="7"/>
      <c r="CQ539" s="7"/>
      <c r="CS539" s="7"/>
      <c r="CU539" s="7"/>
      <c r="CW539" s="7"/>
      <c r="CY539" s="7"/>
      <c r="DA539" s="7"/>
      <c r="DC539" s="7"/>
      <c r="DE539" s="7"/>
      <c r="DG539" s="7"/>
      <c r="DI539" s="7"/>
      <c r="DK539" s="7"/>
      <c r="DL539" s="7"/>
      <c r="DM539" s="7"/>
      <c r="DN539" s="7"/>
      <c r="DP539" s="7"/>
      <c r="DR539" s="7"/>
      <c r="DT539" s="7"/>
      <c r="DV539" s="7"/>
      <c r="DX539" s="7"/>
      <c r="DY539" s="7"/>
      <c r="EA539" s="7"/>
      <c r="EC539" s="7"/>
      <c r="EE539" s="7"/>
      <c r="EG539" s="7"/>
      <c r="EI539" s="7"/>
      <c r="EK539" s="7"/>
      <c r="EM539" s="7"/>
      <c r="EO539" s="7"/>
      <c r="EQ539" s="7"/>
      <c r="ES539" s="7"/>
      <c r="EU539" s="7"/>
      <c r="EY539" s="7"/>
      <c r="FA539" s="7"/>
      <c r="FB539" s="7"/>
      <c r="FD539" s="7"/>
      <c r="FE539" s="7"/>
      <c r="FG539" s="7"/>
      <c r="FI539" s="7"/>
      <c r="FJ539" s="7"/>
      <c r="FL539" s="7"/>
      <c r="FN539" s="7"/>
      <c r="FP539" s="7"/>
      <c r="FR539" s="7"/>
      <c r="FT539" s="7"/>
      <c r="FV539" s="7"/>
      <c r="FX539" s="7"/>
      <c r="FZ539" s="7"/>
      <c r="GB539" s="7"/>
    </row>
    <row r="540" spans="5:184" s="166" customFormat="1" x14ac:dyDescent="0.2">
      <c r="E540" s="7"/>
      <c r="G540" s="7"/>
      <c r="I540" s="7"/>
      <c r="K540" s="7"/>
      <c r="M540" s="7"/>
      <c r="N540" s="7"/>
      <c r="P540" s="7"/>
      <c r="R540" s="7"/>
      <c r="T540" s="7"/>
      <c r="V540" s="7"/>
      <c r="X540" s="7"/>
      <c r="Z540" s="7"/>
      <c r="AB540" s="7"/>
      <c r="AD540" s="7"/>
      <c r="AF540" s="7"/>
      <c r="AH540" s="7"/>
      <c r="AJ540" s="7"/>
      <c r="AL540" s="7"/>
      <c r="AN540" s="7"/>
      <c r="AO540" s="7"/>
      <c r="AQ540" s="7"/>
      <c r="AR540" s="7"/>
      <c r="AS540" s="7"/>
      <c r="AT540" s="7"/>
      <c r="AU540" s="7"/>
      <c r="AV540" s="7"/>
      <c r="AW540" s="7"/>
      <c r="AX540" s="7"/>
      <c r="AZ540" s="7"/>
      <c r="BB540" s="7"/>
      <c r="BC540" s="7"/>
      <c r="BD540" s="7"/>
      <c r="BF540" s="7"/>
      <c r="BH540" s="7"/>
      <c r="BJ540" s="7"/>
      <c r="BL540" s="7"/>
      <c r="BN540" s="7"/>
      <c r="BP540" s="7"/>
      <c r="BR540" s="7"/>
      <c r="BT540" s="7"/>
      <c r="BV540" s="7"/>
      <c r="BX540" s="7"/>
      <c r="BZ540" s="7"/>
      <c r="CB540" s="7"/>
      <c r="CD540" s="7"/>
      <c r="CF540" s="7"/>
      <c r="CH540" s="7"/>
      <c r="CJ540" s="7"/>
      <c r="CL540" s="7"/>
      <c r="CM540" s="7"/>
      <c r="CO540" s="7"/>
      <c r="CQ540" s="7"/>
      <c r="CS540" s="7"/>
      <c r="CU540" s="7"/>
      <c r="CW540" s="7"/>
      <c r="CY540" s="7"/>
      <c r="DA540" s="7"/>
      <c r="DC540" s="7"/>
      <c r="DE540" s="7"/>
      <c r="DG540" s="7"/>
      <c r="DI540" s="7"/>
      <c r="DK540" s="7"/>
      <c r="DL540" s="7"/>
      <c r="DM540" s="7"/>
      <c r="DN540" s="7"/>
      <c r="DP540" s="7"/>
      <c r="DR540" s="7"/>
      <c r="DT540" s="7"/>
      <c r="DV540" s="7"/>
      <c r="DX540" s="7"/>
      <c r="DY540" s="7"/>
      <c r="EA540" s="7"/>
      <c r="EC540" s="7"/>
      <c r="EE540" s="7"/>
      <c r="EG540" s="7"/>
      <c r="EI540" s="7"/>
      <c r="EK540" s="7"/>
      <c r="EM540" s="7"/>
      <c r="EO540" s="7"/>
      <c r="EQ540" s="7"/>
      <c r="ES540" s="7"/>
      <c r="EU540" s="7"/>
      <c r="EY540" s="7"/>
      <c r="FA540" s="7"/>
      <c r="FB540" s="7"/>
      <c r="FD540" s="7"/>
      <c r="FE540" s="7"/>
      <c r="FG540" s="7"/>
      <c r="FI540" s="7"/>
      <c r="FJ540" s="7"/>
      <c r="FL540" s="7"/>
      <c r="FN540" s="7"/>
      <c r="FP540" s="7"/>
      <c r="FR540" s="7"/>
      <c r="FT540" s="7"/>
      <c r="FV540" s="7"/>
      <c r="FX540" s="7"/>
      <c r="FZ540" s="7"/>
      <c r="GB540" s="7"/>
    </row>
    <row r="541" spans="5:184" s="166" customFormat="1" x14ac:dyDescent="0.2">
      <c r="E541" s="7"/>
      <c r="G541" s="7"/>
      <c r="I541" s="7"/>
      <c r="K541" s="7"/>
      <c r="M541" s="7"/>
      <c r="N541" s="7"/>
      <c r="P541" s="7"/>
      <c r="R541" s="7"/>
      <c r="T541" s="7"/>
      <c r="V541" s="7"/>
      <c r="X541" s="7"/>
      <c r="Z541" s="7"/>
      <c r="AB541" s="7"/>
      <c r="AD541" s="7"/>
      <c r="AF541" s="7"/>
      <c r="AH541" s="7"/>
      <c r="AJ541" s="7"/>
      <c r="AL541" s="7"/>
      <c r="AN541" s="7"/>
      <c r="AO541" s="7"/>
      <c r="AQ541" s="7"/>
      <c r="AR541" s="7"/>
      <c r="AS541" s="7"/>
      <c r="AT541" s="7"/>
      <c r="AU541" s="7"/>
      <c r="AV541" s="7"/>
      <c r="AW541" s="7"/>
      <c r="AX541" s="7"/>
      <c r="AZ541" s="7"/>
      <c r="BB541" s="7"/>
      <c r="BC541" s="7"/>
      <c r="BD541" s="7"/>
      <c r="BF541" s="7"/>
      <c r="BH541" s="7"/>
      <c r="BJ541" s="7"/>
      <c r="BL541" s="7"/>
      <c r="BN541" s="7"/>
      <c r="BP541" s="7"/>
      <c r="BR541" s="7"/>
      <c r="BT541" s="7"/>
      <c r="BV541" s="7"/>
      <c r="BX541" s="7"/>
      <c r="BZ541" s="7"/>
      <c r="CB541" s="7"/>
      <c r="CD541" s="7"/>
      <c r="CF541" s="7"/>
      <c r="CH541" s="7"/>
      <c r="CJ541" s="7"/>
      <c r="CL541" s="7"/>
      <c r="CM541" s="7"/>
      <c r="CO541" s="7"/>
      <c r="CQ541" s="7"/>
      <c r="CS541" s="7"/>
      <c r="CU541" s="7"/>
      <c r="CW541" s="7"/>
      <c r="CY541" s="7"/>
      <c r="DA541" s="7"/>
      <c r="DC541" s="7"/>
      <c r="DE541" s="7"/>
      <c r="DG541" s="7"/>
      <c r="DI541" s="7"/>
      <c r="DK541" s="7"/>
      <c r="DL541" s="7"/>
      <c r="DM541" s="7"/>
      <c r="DN541" s="7"/>
      <c r="DP541" s="7"/>
      <c r="DR541" s="7"/>
      <c r="DT541" s="7"/>
      <c r="DV541" s="7"/>
      <c r="DX541" s="7"/>
      <c r="DY541" s="7"/>
      <c r="EA541" s="7"/>
      <c r="EC541" s="7"/>
      <c r="EE541" s="7"/>
      <c r="EG541" s="7"/>
      <c r="EI541" s="7"/>
      <c r="EK541" s="7"/>
      <c r="EM541" s="7"/>
      <c r="EO541" s="7"/>
      <c r="EQ541" s="7"/>
      <c r="ES541" s="7"/>
      <c r="EU541" s="7"/>
      <c r="EY541" s="7"/>
      <c r="FA541" s="7"/>
      <c r="FB541" s="7"/>
      <c r="FD541" s="7"/>
      <c r="FE541" s="7"/>
      <c r="FG541" s="7"/>
      <c r="FI541" s="7"/>
      <c r="FJ541" s="7"/>
      <c r="FL541" s="7"/>
      <c r="FN541" s="7"/>
      <c r="FP541" s="7"/>
      <c r="FR541" s="7"/>
      <c r="FT541" s="7"/>
      <c r="FV541" s="7"/>
      <c r="FX541" s="7"/>
      <c r="FZ541" s="7"/>
      <c r="GB541" s="7"/>
    </row>
    <row r="542" spans="5:184" s="166" customFormat="1" x14ac:dyDescent="0.2">
      <c r="E542" s="7"/>
      <c r="G542" s="7"/>
      <c r="I542" s="7"/>
      <c r="K542" s="7"/>
      <c r="M542" s="7"/>
      <c r="N542" s="7"/>
      <c r="P542" s="7"/>
      <c r="R542" s="7"/>
      <c r="T542" s="7"/>
      <c r="V542" s="7"/>
      <c r="X542" s="7"/>
      <c r="Z542" s="7"/>
      <c r="AB542" s="7"/>
      <c r="AD542" s="7"/>
      <c r="AF542" s="7"/>
      <c r="AH542" s="7"/>
      <c r="AJ542" s="7"/>
      <c r="AL542" s="7"/>
      <c r="AN542" s="7"/>
      <c r="AO542" s="7"/>
      <c r="AQ542" s="7"/>
      <c r="AR542" s="7"/>
      <c r="AS542" s="7"/>
      <c r="AT542" s="7"/>
      <c r="AU542" s="7"/>
      <c r="AV542" s="7"/>
      <c r="AW542" s="7"/>
      <c r="AX542" s="7"/>
      <c r="AZ542" s="7"/>
      <c r="BB542" s="7"/>
      <c r="BC542" s="7"/>
      <c r="BD542" s="7"/>
      <c r="BF542" s="7"/>
      <c r="BH542" s="7"/>
      <c r="BJ542" s="7"/>
      <c r="BL542" s="7"/>
      <c r="BN542" s="7"/>
      <c r="BP542" s="7"/>
      <c r="BR542" s="7"/>
      <c r="BT542" s="7"/>
      <c r="BV542" s="7"/>
      <c r="BX542" s="7"/>
      <c r="BZ542" s="7"/>
      <c r="CB542" s="7"/>
      <c r="CD542" s="7"/>
      <c r="CF542" s="7"/>
      <c r="CH542" s="7"/>
      <c r="CJ542" s="7"/>
      <c r="CL542" s="7"/>
      <c r="CM542" s="7"/>
      <c r="CO542" s="7"/>
      <c r="CQ542" s="7"/>
      <c r="CS542" s="7"/>
      <c r="CU542" s="7"/>
      <c r="CW542" s="7"/>
      <c r="CY542" s="7"/>
      <c r="DA542" s="7"/>
      <c r="DC542" s="7"/>
      <c r="DE542" s="7"/>
      <c r="DG542" s="7"/>
      <c r="DI542" s="7"/>
      <c r="DK542" s="7"/>
      <c r="DL542" s="7"/>
      <c r="DM542" s="7"/>
      <c r="DN542" s="7"/>
      <c r="DP542" s="7"/>
      <c r="DR542" s="7"/>
      <c r="DT542" s="7"/>
      <c r="DV542" s="7"/>
      <c r="DX542" s="7"/>
      <c r="DY542" s="7"/>
      <c r="EA542" s="7"/>
      <c r="EC542" s="7"/>
      <c r="EE542" s="7"/>
      <c r="EG542" s="7"/>
      <c r="EI542" s="7"/>
      <c r="EK542" s="7"/>
      <c r="EM542" s="7"/>
      <c r="EO542" s="7"/>
      <c r="EQ542" s="7"/>
      <c r="ES542" s="7"/>
      <c r="EU542" s="7"/>
      <c r="EY542" s="7"/>
      <c r="FA542" s="7"/>
      <c r="FB542" s="7"/>
      <c r="FD542" s="7"/>
      <c r="FE542" s="7"/>
      <c r="FG542" s="7"/>
      <c r="FI542" s="7"/>
      <c r="FJ542" s="7"/>
      <c r="FL542" s="7"/>
      <c r="FN542" s="7"/>
      <c r="FP542" s="7"/>
      <c r="FR542" s="7"/>
      <c r="FT542" s="7"/>
      <c r="FV542" s="7"/>
      <c r="FX542" s="7"/>
      <c r="FZ542" s="7"/>
      <c r="GB542" s="7"/>
    </row>
    <row r="543" spans="5:184" s="166" customFormat="1" x14ac:dyDescent="0.2">
      <c r="E543" s="7"/>
      <c r="G543" s="7"/>
      <c r="I543" s="7"/>
      <c r="K543" s="7"/>
      <c r="M543" s="7"/>
      <c r="N543" s="7"/>
      <c r="P543" s="7"/>
      <c r="R543" s="7"/>
      <c r="T543" s="7"/>
      <c r="V543" s="7"/>
      <c r="X543" s="7"/>
      <c r="Z543" s="7"/>
      <c r="AB543" s="7"/>
      <c r="AD543" s="7"/>
      <c r="AF543" s="7"/>
      <c r="AH543" s="7"/>
      <c r="AJ543" s="7"/>
      <c r="AL543" s="7"/>
      <c r="AN543" s="7"/>
      <c r="AO543" s="7"/>
      <c r="AQ543" s="7"/>
      <c r="AR543" s="7"/>
      <c r="AS543" s="7"/>
      <c r="AT543" s="7"/>
      <c r="AU543" s="7"/>
      <c r="AV543" s="7"/>
      <c r="AW543" s="7"/>
      <c r="AX543" s="7"/>
      <c r="AZ543" s="7"/>
      <c r="BB543" s="7"/>
      <c r="BC543" s="7"/>
      <c r="BD543" s="7"/>
      <c r="BF543" s="7"/>
      <c r="BH543" s="7"/>
      <c r="BJ543" s="7"/>
      <c r="BL543" s="7"/>
      <c r="BN543" s="7"/>
      <c r="BP543" s="7"/>
      <c r="BR543" s="7"/>
      <c r="BT543" s="7"/>
      <c r="BV543" s="7"/>
      <c r="BX543" s="7"/>
      <c r="BZ543" s="7"/>
      <c r="CB543" s="7"/>
      <c r="CD543" s="7"/>
      <c r="CF543" s="7"/>
      <c r="CH543" s="7"/>
      <c r="CJ543" s="7"/>
      <c r="CL543" s="7"/>
      <c r="CM543" s="7"/>
      <c r="CO543" s="7"/>
      <c r="CQ543" s="7"/>
      <c r="CS543" s="7"/>
      <c r="CU543" s="7"/>
      <c r="CW543" s="7"/>
      <c r="CY543" s="7"/>
      <c r="DA543" s="7"/>
      <c r="DC543" s="7"/>
      <c r="DE543" s="7"/>
      <c r="DG543" s="7"/>
      <c r="DI543" s="7"/>
      <c r="DK543" s="7"/>
      <c r="DL543" s="7"/>
      <c r="DM543" s="7"/>
      <c r="DN543" s="7"/>
      <c r="DP543" s="7"/>
      <c r="DR543" s="7"/>
      <c r="DT543" s="7"/>
      <c r="DV543" s="7"/>
      <c r="DX543" s="7"/>
      <c r="DY543" s="7"/>
      <c r="EA543" s="7"/>
      <c r="EC543" s="7"/>
      <c r="EE543" s="7"/>
      <c r="EG543" s="7"/>
      <c r="EI543" s="7"/>
      <c r="EK543" s="7"/>
      <c r="EM543" s="7"/>
      <c r="EO543" s="7"/>
      <c r="EQ543" s="7"/>
      <c r="ES543" s="7"/>
      <c r="EU543" s="7"/>
      <c r="EY543" s="7"/>
      <c r="FA543" s="7"/>
      <c r="FB543" s="7"/>
      <c r="FD543" s="7"/>
      <c r="FE543" s="7"/>
      <c r="FG543" s="7"/>
      <c r="FI543" s="7"/>
      <c r="FJ543" s="7"/>
      <c r="FL543" s="7"/>
      <c r="FN543" s="7"/>
      <c r="FP543" s="7"/>
      <c r="FR543" s="7"/>
      <c r="FT543" s="7"/>
      <c r="FV543" s="7"/>
      <c r="FX543" s="7"/>
      <c r="FZ543" s="7"/>
      <c r="GB543" s="7"/>
    </row>
    <row r="544" spans="5:184" s="166" customFormat="1" x14ac:dyDescent="0.2">
      <c r="E544" s="7"/>
      <c r="G544" s="7"/>
      <c r="I544" s="7"/>
      <c r="K544" s="7"/>
      <c r="M544" s="7"/>
      <c r="N544" s="7"/>
      <c r="P544" s="7"/>
      <c r="R544" s="7"/>
      <c r="T544" s="7"/>
      <c r="V544" s="7"/>
      <c r="X544" s="7"/>
      <c r="Z544" s="7"/>
      <c r="AB544" s="7"/>
      <c r="AD544" s="7"/>
      <c r="AF544" s="7"/>
      <c r="AH544" s="7"/>
      <c r="AJ544" s="7"/>
      <c r="AL544" s="7"/>
      <c r="AN544" s="7"/>
      <c r="AO544" s="7"/>
      <c r="AQ544" s="7"/>
      <c r="AR544" s="7"/>
      <c r="AS544" s="7"/>
      <c r="AT544" s="7"/>
      <c r="AU544" s="7"/>
      <c r="AV544" s="7"/>
      <c r="AW544" s="7"/>
      <c r="AX544" s="7"/>
      <c r="AZ544" s="7"/>
      <c r="BB544" s="7"/>
      <c r="BC544" s="7"/>
      <c r="BD544" s="7"/>
      <c r="BF544" s="7"/>
      <c r="BH544" s="7"/>
      <c r="BJ544" s="7"/>
      <c r="BL544" s="7"/>
      <c r="BN544" s="7"/>
      <c r="BP544" s="7"/>
      <c r="BR544" s="7"/>
      <c r="BT544" s="7"/>
      <c r="BV544" s="7"/>
      <c r="BX544" s="7"/>
      <c r="BZ544" s="7"/>
      <c r="CB544" s="7"/>
      <c r="CD544" s="7"/>
      <c r="CF544" s="7"/>
      <c r="CH544" s="7"/>
      <c r="CJ544" s="7"/>
      <c r="CL544" s="7"/>
      <c r="CM544" s="7"/>
      <c r="CO544" s="7"/>
      <c r="CQ544" s="7"/>
      <c r="CS544" s="7"/>
      <c r="CU544" s="7"/>
      <c r="CW544" s="7"/>
      <c r="CY544" s="7"/>
      <c r="DA544" s="7"/>
      <c r="DC544" s="7"/>
      <c r="DE544" s="7"/>
      <c r="DG544" s="7"/>
      <c r="DI544" s="7"/>
      <c r="DK544" s="7"/>
      <c r="DL544" s="7"/>
      <c r="DM544" s="7"/>
      <c r="DN544" s="7"/>
      <c r="DP544" s="7"/>
      <c r="DR544" s="7"/>
      <c r="DT544" s="7"/>
      <c r="DV544" s="7"/>
      <c r="DX544" s="7"/>
      <c r="DY544" s="7"/>
      <c r="EA544" s="7"/>
      <c r="EC544" s="7"/>
      <c r="EE544" s="7"/>
      <c r="EG544" s="7"/>
      <c r="EI544" s="7"/>
      <c r="EK544" s="7"/>
      <c r="EM544" s="7"/>
      <c r="EO544" s="7"/>
      <c r="EQ544" s="7"/>
      <c r="ES544" s="7"/>
      <c r="EU544" s="7"/>
      <c r="EY544" s="7"/>
      <c r="FA544" s="7"/>
      <c r="FB544" s="7"/>
      <c r="FD544" s="7"/>
      <c r="FE544" s="7"/>
      <c r="FG544" s="7"/>
      <c r="FI544" s="7"/>
      <c r="FJ544" s="7"/>
      <c r="FL544" s="7"/>
      <c r="FN544" s="7"/>
      <c r="FP544" s="7"/>
      <c r="FR544" s="7"/>
      <c r="FT544" s="7"/>
      <c r="FV544" s="7"/>
      <c r="FX544" s="7"/>
      <c r="FZ544" s="7"/>
      <c r="GB544" s="7"/>
    </row>
    <row r="545" spans="5:184" s="166" customFormat="1" x14ac:dyDescent="0.2">
      <c r="E545" s="7"/>
      <c r="G545" s="7"/>
      <c r="I545" s="7"/>
      <c r="K545" s="7"/>
      <c r="M545" s="7"/>
      <c r="N545" s="7"/>
      <c r="P545" s="7"/>
      <c r="R545" s="7"/>
      <c r="T545" s="7"/>
      <c r="V545" s="7"/>
      <c r="X545" s="7"/>
      <c r="Z545" s="7"/>
      <c r="AB545" s="7"/>
      <c r="AD545" s="7"/>
      <c r="AF545" s="7"/>
      <c r="AH545" s="7"/>
      <c r="AJ545" s="7"/>
      <c r="AL545" s="7"/>
      <c r="AN545" s="7"/>
      <c r="AO545" s="7"/>
      <c r="AQ545" s="7"/>
      <c r="AR545" s="7"/>
      <c r="AS545" s="7"/>
      <c r="AT545" s="7"/>
      <c r="AU545" s="7"/>
      <c r="AV545" s="7"/>
      <c r="AW545" s="7"/>
      <c r="AX545" s="7"/>
      <c r="AZ545" s="7"/>
      <c r="BB545" s="7"/>
      <c r="BC545" s="7"/>
      <c r="BD545" s="7"/>
      <c r="BF545" s="7"/>
      <c r="BH545" s="7"/>
      <c r="BJ545" s="7"/>
      <c r="BL545" s="7"/>
      <c r="BN545" s="7"/>
      <c r="BP545" s="7"/>
      <c r="BR545" s="7"/>
      <c r="BT545" s="7"/>
      <c r="BV545" s="7"/>
      <c r="BX545" s="7"/>
      <c r="BZ545" s="7"/>
      <c r="CB545" s="7"/>
      <c r="CD545" s="7"/>
      <c r="CF545" s="7"/>
      <c r="CH545" s="7"/>
      <c r="CJ545" s="7"/>
      <c r="CL545" s="7"/>
      <c r="CM545" s="7"/>
      <c r="CO545" s="7"/>
      <c r="CQ545" s="7"/>
      <c r="CS545" s="7"/>
      <c r="CU545" s="7"/>
      <c r="CW545" s="7"/>
      <c r="CY545" s="7"/>
      <c r="DA545" s="7"/>
      <c r="DC545" s="7"/>
      <c r="DE545" s="7"/>
      <c r="DG545" s="7"/>
      <c r="DI545" s="7"/>
      <c r="DK545" s="7"/>
      <c r="DL545" s="7"/>
      <c r="DM545" s="7"/>
      <c r="DN545" s="7"/>
      <c r="DP545" s="7"/>
      <c r="DR545" s="7"/>
      <c r="DT545" s="7"/>
      <c r="DV545" s="7"/>
      <c r="DX545" s="7"/>
      <c r="DY545" s="7"/>
      <c r="EA545" s="7"/>
      <c r="EC545" s="7"/>
      <c r="EE545" s="7"/>
      <c r="EG545" s="7"/>
      <c r="EI545" s="7"/>
      <c r="EK545" s="7"/>
      <c r="EM545" s="7"/>
      <c r="EO545" s="7"/>
      <c r="EQ545" s="7"/>
      <c r="ES545" s="7"/>
      <c r="EU545" s="7"/>
      <c r="EY545" s="7"/>
      <c r="FA545" s="7"/>
      <c r="FB545" s="7"/>
      <c r="FD545" s="7"/>
      <c r="FE545" s="7"/>
      <c r="FG545" s="7"/>
      <c r="FI545" s="7"/>
      <c r="FJ545" s="7"/>
      <c r="FL545" s="7"/>
      <c r="FN545" s="7"/>
      <c r="FP545" s="7"/>
      <c r="FR545" s="7"/>
      <c r="FT545" s="7"/>
      <c r="FV545" s="7"/>
      <c r="FX545" s="7"/>
      <c r="FZ545" s="7"/>
      <c r="GB545" s="7"/>
    </row>
    <row r="546" spans="5:184" s="166" customFormat="1" x14ac:dyDescent="0.2">
      <c r="E546" s="7"/>
      <c r="G546" s="7"/>
      <c r="I546" s="7"/>
      <c r="K546" s="7"/>
      <c r="M546" s="7"/>
      <c r="N546" s="7"/>
      <c r="P546" s="7"/>
      <c r="R546" s="7"/>
      <c r="T546" s="7"/>
      <c r="V546" s="7"/>
      <c r="X546" s="7"/>
      <c r="Z546" s="7"/>
      <c r="AB546" s="7"/>
      <c r="AD546" s="7"/>
      <c r="AF546" s="7"/>
      <c r="AH546" s="7"/>
      <c r="AJ546" s="7"/>
      <c r="AL546" s="7"/>
      <c r="AN546" s="7"/>
      <c r="AO546" s="7"/>
      <c r="AQ546" s="7"/>
      <c r="AR546" s="7"/>
      <c r="AS546" s="7"/>
      <c r="AT546" s="7"/>
      <c r="AU546" s="7"/>
      <c r="AV546" s="7"/>
      <c r="AW546" s="7"/>
      <c r="AX546" s="7"/>
      <c r="AZ546" s="7"/>
      <c r="BB546" s="7"/>
      <c r="BC546" s="7"/>
      <c r="BD546" s="7"/>
      <c r="BF546" s="7"/>
      <c r="BH546" s="7"/>
      <c r="BJ546" s="7"/>
      <c r="BL546" s="7"/>
      <c r="BN546" s="7"/>
      <c r="BP546" s="7"/>
      <c r="BR546" s="7"/>
      <c r="BT546" s="7"/>
      <c r="BV546" s="7"/>
      <c r="BX546" s="7"/>
      <c r="BZ546" s="7"/>
      <c r="CB546" s="7"/>
      <c r="CD546" s="7"/>
      <c r="CF546" s="7"/>
      <c r="CH546" s="7"/>
      <c r="CJ546" s="7"/>
      <c r="CL546" s="7"/>
      <c r="CM546" s="7"/>
      <c r="CO546" s="7"/>
      <c r="CQ546" s="7"/>
      <c r="CS546" s="7"/>
      <c r="CU546" s="7"/>
      <c r="CW546" s="7"/>
      <c r="CY546" s="7"/>
      <c r="DA546" s="7"/>
      <c r="DC546" s="7"/>
      <c r="DE546" s="7"/>
      <c r="DG546" s="7"/>
      <c r="DI546" s="7"/>
      <c r="DK546" s="7"/>
      <c r="DL546" s="7"/>
      <c r="DM546" s="7"/>
      <c r="DN546" s="7"/>
      <c r="DP546" s="7"/>
      <c r="DR546" s="7"/>
      <c r="DT546" s="7"/>
      <c r="DV546" s="7"/>
      <c r="DX546" s="7"/>
      <c r="DY546" s="7"/>
      <c r="EA546" s="7"/>
      <c r="EC546" s="7"/>
      <c r="EE546" s="7"/>
      <c r="EG546" s="7"/>
      <c r="EI546" s="7"/>
      <c r="EK546" s="7"/>
      <c r="EM546" s="7"/>
      <c r="EO546" s="7"/>
      <c r="EQ546" s="7"/>
      <c r="ES546" s="7"/>
      <c r="EU546" s="7"/>
      <c r="EY546" s="7"/>
      <c r="FA546" s="7"/>
      <c r="FB546" s="7"/>
      <c r="FD546" s="7"/>
      <c r="FE546" s="7"/>
      <c r="FG546" s="7"/>
      <c r="FI546" s="7"/>
      <c r="FJ546" s="7"/>
      <c r="FL546" s="7"/>
      <c r="FN546" s="7"/>
      <c r="FP546" s="7"/>
      <c r="FR546" s="7"/>
      <c r="FT546" s="7"/>
      <c r="FV546" s="7"/>
      <c r="FX546" s="7"/>
      <c r="FZ546" s="7"/>
      <c r="GB546" s="7"/>
    </row>
    <row r="547" spans="5:184" s="166" customFormat="1" x14ac:dyDescent="0.2">
      <c r="E547" s="7"/>
      <c r="G547" s="7"/>
      <c r="I547" s="7"/>
      <c r="K547" s="7"/>
      <c r="M547" s="7"/>
      <c r="N547" s="7"/>
      <c r="P547" s="7"/>
      <c r="R547" s="7"/>
      <c r="T547" s="7"/>
      <c r="V547" s="7"/>
      <c r="X547" s="7"/>
      <c r="Z547" s="7"/>
      <c r="AB547" s="7"/>
      <c r="AD547" s="7"/>
      <c r="AF547" s="7"/>
      <c r="AH547" s="7"/>
      <c r="AJ547" s="7"/>
      <c r="AL547" s="7"/>
      <c r="AN547" s="7"/>
      <c r="AO547" s="7"/>
      <c r="AQ547" s="7"/>
      <c r="AR547" s="7"/>
      <c r="AS547" s="7"/>
      <c r="AT547" s="7"/>
      <c r="AU547" s="7"/>
      <c r="AV547" s="7"/>
      <c r="AW547" s="7"/>
      <c r="AX547" s="7"/>
      <c r="AZ547" s="7"/>
      <c r="BB547" s="7"/>
      <c r="BC547" s="7"/>
      <c r="BD547" s="7"/>
      <c r="BF547" s="7"/>
      <c r="BH547" s="7"/>
      <c r="BJ547" s="7"/>
      <c r="BL547" s="7"/>
      <c r="BN547" s="7"/>
      <c r="BP547" s="7"/>
      <c r="BR547" s="7"/>
      <c r="BT547" s="7"/>
      <c r="BV547" s="7"/>
      <c r="BX547" s="7"/>
      <c r="BZ547" s="7"/>
      <c r="CB547" s="7"/>
      <c r="CD547" s="7"/>
      <c r="CF547" s="7"/>
      <c r="CH547" s="7"/>
      <c r="CJ547" s="7"/>
      <c r="CL547" s="7"/>
      <c r="CM547" s="7"/>
      <c r="CO547" s="7"/>
      <c r="CQ547" s="7"/>
      <c r="CS547" s="7"/>
      <c r="CU547" s="7"/>
      <c r="CW547" s="7"/>
      <c r="CY547" s="7"/>
      <c r="DA547" s="7"/>
      <c r="DC547" s="7"/>
      <c r="DE547" s="7"/>
      <c r="DG547" s="7"/>
      <c r="DI547" s="7"/>
      <c r="DK547" s="7"/>
      <c r="DL547" s="7"/>
      <c r="DM547" s="7"/>
      <c r="DN547" s="7"/>
      <c r="DP547" s="7"/>
      <c r="DR547" s="7"/>
      <c r="DT547" s="7"/>
      <c r="DV547" s="7"/>
      <c r="DX547" s="7"/>
      <c r="DY547" s="7"/>
      <c r="EA547" s="7"/>
      <c r="EC547" s="7"/>
      <c r="EE547" s="7"/>
      <c r="EG547" s="7"/>
      <c r="EI547" s="7"/>
      <c r="EK547" s="7"/>
      <c r="EM547" s="7"/>
      <c r="EO547" s="7"/>
      <c r="EQ547" s="7"/>
      <c r="ES547" s="7"/>
      <c r="EU547" s="7"/>
      <c r="EY547" s="7"/>
      <c r="FA547" s="7"/>
      <c r="FB547" s="7"/>
      <c r="FD547" s="7"/>
      <c r="FE547" s="7"/>
      <c r="FG547" s="7"/>
      <c r="FI547" s="7"/>
      <c r="FJ547" s="7"/>
      <c r="FL547" s="7"/>
      <c r="FN547" s="7"/>
      <c r="FP547" s="7"/>
      <c r="FR547" s="7"/>
      <c r="FT547" s="7"/>
      <c r="FV547" s="7"/>
      <c r="FX547" s="7"/>
      <c r="FZ547" s="7"/>
      <c r="GB547" s="7"/>
    </row>
    <row r="548" spans="5:184" s="166" customFormat="1" x14ac:dyDescent="0.2">
      <c r="E548" s="7"/>
      <c r="G548" s="7"/>
      <c r="I548" s="7"/>
      <c r="K548" s="7"/>
      <c r="M548" s="7"/>
      <c r="N548" s="7"/>
      <c r="P548" s="7"/>
      <c r="R548" s="7"/>
      <c r="T548" s="7"/>
      <c r="V548" s="7"/>
      <c r="X548" s="7"/>
      <c r="Z548" s="7"/>
      <c r="AB548" s="7"/>
      <c r="AD548" s="7"/>
      <c r="AF548" s="7"/>
      <c r="AH548" s="7"/>
      <c r="AJ548" s="7"/>
      <c r="AL548" s="7"/>
      <c r="AN548" s="7"/>
      <c r="AO548" s="7"/>
      <c r="AQ548" s="7"/>
      <c r="AR548" s="7"/>
      <c r="AS548" s="7"/>
      <c r="AT548" s="7"/>
      <c r="AU548" s="7"/>
      <c r="AV548" s="7"/>
      <c r="AW548" s="7"/>
      <c r="AX548" s="7"/>
      <c r="AZ548" s="7"/>
      <c r="BB548" s="7"/>
      <c r="BC548" s="7"/>
      <c r="BD548" s="7"/>
      <c r="BF548" s="7"/>
      <c r="BH548" s="7"/>
      <c r="BJ548" s="7"/>
      <c r="BL548" s="7"/>
      <c r="BN548" s="7"/>
      <c r="BP548" s="7"/>
      <c r="BR548" s="7"/>
      <c r="BT548" s="7"/>
      <c r="BV548" s="7"/>
      <c r="BX548" s="7"/>
      <c r="BZ548" s="7"/>
      <c r="CB548" s="7"/>
      <c r="CD548" s="7"/>
      <c r="CF548" s="7"/>
      <c r="CH548" s="7"/>
      <c r="CJ548" s="7"/>
      <c r="CL548" s="7"/>
      <c r="CM548" s="7"/>
      <c r="CO548" s="7"/>
      <c r="CQ548" s="7"/>
      <c r="CS548" s="7"/>
      <c r="CU548" s="7"/>
      <c r="CW548" s="7"/>
      <c r="CY548" s="7"/>
      <c r="DA548" s="7"/>
      <c r="DC548" s="7"/>
      <c r="DE548" s="7"/>
      <c r="DG548" s="7"/>
      <c r="DI548" s="7"/>
      <c r="DK548" s="7"/>
      <c r="DL548" s="7"/>
      <c r="DM548" s="7"/>
      <c r="DN548" s="7"/>
      <c r="DP548" s="7"/>
      <c r="DR548" s="7"/>
      <c r="DT548" s="7"/>
      <c r="DV548" s="7"/>
      <c r="DX548" s="7"/>
      <c r="DY548" s="7"/>
      <c r="EA548" s="7"/>
      <c r="EC548" s="7"/>
      <c r="EE548" s="7"/>
      <c r="EG548" s="7"/>
      <c r="EI548" s="7"/>
      <c r="EK548" s="7"/>
      <c r="EM548" s="7"/>
      <c r="EO548" s="7"/>
      <c r="EQ548" s="7"/>
      <c r="ES548" s="7"/>
      <c r="EU548" s="7"/>
      <c r="EY548" s="7"/>
      <c r="FA548" s="7"/>
      <c r="FB548" s="7"/>
      <c r="FD548" s="7"/>
      <c r="FE548" s="7"/>
      <c r="FG548" s="7"/>
      <c r="FI548" s="7"/>
      <c r="FJ548" s="7"/>
      <c r="FL548" s="7"/>
      <c r="FN548" s="7"/>
      <c r="FP548" s="7"/>
      <c r="FR548" s="7"/>
      <c r="FT548" s="7"/>
      <c r="FV548" s="7"/>
      <c r="FX548" s="7"/>
      <c r="FZ548" s="7"/>
      <c r="GB548" s="7"/>
    </row>
    <row r="549" spans="5:184" s="166" customFormat="1" x14ac:dyDescent="0.2">
      <c r="E549" s="7"/>
      <c r="G549" s="7"/>
      <c r="I549" s="7"/>
      <c r="K549" s="7"/>
      <c r="M549" s="7"/>
      <c r="N549" s="7"/>
      <c r="P549" s="7"/>
      <c r="R549" s="7"/>
      <c r="T549" s="7"/>
      <c r="V549" s="7"/>
      <c r="X549" s="7"/>
      <c r="Z549" s="7"/>
      <c r="AB549" s="7"/>
      <c r="AD549" s="7"/>
      <c r="AF549" s="7"/>
      <c r="AH549" s="7"/>
      <c r="AJ549" s="7"/>
      <c r="AL549" s="7"/>
      <c r="AN549" s="7"/>
      <c r="AO549" s="7"/>
      <c r="AQ549" s="7"/>
      <c r="AR549" s="7"/>
      <c r="AS549" s="7"/>
      <c r="AT549" s="7"/>
      <c r="AU549" s="7"/>
      <c r="AV549" s="7"/>
      <c r="AW549" s="7"/>
      <c r="AX549" s="7"/>
      <c r="AZ549" s="7"/>
      <c r="BB549" s="7"/>
      <c r="BC549" s="7"/>
      <c r="BD549" s="7"/>
      <c r="BF549" s="7"/>
      <c r="BH549" s="7"/>
      <c r="BJ549" s="7"/>
      <c r="BL549" s="7"/>
      <c r="BN549" s="7"/>
      <c r="BP549" s="7"/>
      <c r="BR549" s="7"/>
      <c r="BT549" s="7"/>
      <c r="BV549" s="7"/>
      <c r="BX549" s="7"/>
      <c r="BZ549" s="7"/>
      <c r="CB549" s="7"/>
      <c r="CD549" s="7"/>
      <c r="CF549" s="7"/>
      <c r="CH549" s="7"/>
      <c r="CJ549" s="7"/>
      <c r="CL549" s="7"/>
      <c r="CM549" s="7"/>
      <c r="CO549" s="7"/>
      <c r="CQ549" s="7"/>
      <c r="CS549" s="7"/>
      <c r="CU549" s="7"/>
      <c r="CW549" s="7"/>
      <c r="CY549" s="7"/>
      <c r="DA549" s="7"/>
      <c r="DC549" s="7"/>
      <c r="DE549" s="7"/>
      <c r="DG549" s="7"/>
      <c r="DI549" s="7"/>
      <c r="DK549" s="7"/>
      <c r="DL549" s="7"/>
      <c r="DM549" s="7"/>
      <c r="DN549" s="7"/>
      <c r="DP549" s="7"/>
      <c r="DR549" s="7"/>
      <c r="DT549" s="7"/>
      <c r="DV549" s="7"/>
      <c r="DX549" s="7"/>
      <c r="DY549" s="7"/>
      <c r="EA549" s="7"/>
      <c r="EC549" s="7"/>
      <c r="EE549" s="7"/>
      <c r="EG549" s="7"/>
      <c r="EI549" s="7"/>
      <c r="EK549" s="7"/>
      <c r="EM549" s="7"/>
      <c r="EO549" s="7"/>
      <c r="EQ549" s="7"/>
      <c r="ES549" s="7"/>
      <c r="EU549" s="7"/>
      <c r="EY549" s="7"/>
      <c r="FA549" s="7"/>
      <c r="FB549" s="7"/>
      <c r="FD549" s="7"/>
      <c r="FE549" s="7"/>
      <c r="FG549" s="7"/>
      <c r="FI549" s="7"/>
      <c r="FJ549" s="7"/>
      <c r="FL549" s="7"/>
      <c r="FN549" s="7"/>
      <c r="FP549" s="7"/>
      <c r="FR549" s="7"/>
      <c r="FT549" s="7"/>
      <c r="FV549" s="7"/>
      <c r="FX549" s="7"/>
      <c r="FZ549" s="7"/>
      <c r="GB549" s="7"/>
    </row>
    <row r="550" spans="5:184" s="166" customFormat="1" x14ac:dyDescent="0.2">
      <c r="E550" s="7"/>
      <c r="G550" s="7"/>
      <c r="I550" s="7"/>
      <c r="K550" s="7"/>
      <c r="M550" s="7"/>
      <c r="N550" s="7"/>
      <c r="P550" s="7"/>
      <c r="R550" s="7"/>
      <c r="T550" s="7"/>
      <c r="V550" s="7"/>
      <c r="X550" s="7"/>
      <c r="Z550" s="7"/>
      <c r="AB550" s="7"/>
      <c r="AD550" s="7"/>
      <c r="AF550" s="7"/>
      <c r="AH550" s="7"/>
      <c r="AJ550" s="7"/>
      <c r="AL550" s="7"/>
      <c r="AN550" s="7"/>
      <c r="AO550" s="7"/>
      <c r="AQ550" s="7"/>
      <c r="AR550" s="7"/>
      <c r="AS550" s="7"/>
      <c r="AT550" s="7"/>
      <c r="AU550" s="7"/>
      <c r="AV550" s="7"/>
      <c r="AW550" s="7"/>
      <c r="AX550" s="7"/>
      <c r="AZ550" s="7"/>
      <c r="BB550" s="7"/>
      <c r="BC550" s="7"/>
      <c r="BD550" s="7"/>
      <c r="BF550" s="7"/>
      <c r="BH550" s="7"/>
      <c r="BJ550" s="7"/>
      <c r="BL550" s="7"/>
      <c r="BN550" s="7"/>
      <c r="BP550" s="7"/>
      <c r="BR550" s="7"/>
      <c r="BT550" s="7"/>
      <c r="BV550" s="7"/>
      <c r="BX550" s="7"/>
      <c r="BZ550" s="7"/>
      <c r="CB550" s="7"/>
      <c r="CD550" s="7"/>
      <c r="CF550" s="7"/>
      <c r="CH550" s="7"/>
      <c r="CJ550" s="7"/>
      <c r="CL550" s="7"/>
      <c r="CM550" s="7"/>
      <c r="CO550" s="7"/>
      <c r="CQ550" s="7"/>
      <c r="CS550" s="7"/>
      <c r="CU550" s="7"/>
      <c r="CW550" s="7"/>
      <c r="CY550" s="7"/>
      <c r="DA550" s="7"/>
      <c r="DC550" s="7"/>
      <c r="DE550" s="7"/>
      <c r="DG550" s="7"/>
      <c r="DI550" s="7"/>
      <c r="DK550" s="7"/>
      <c r="DL550" s="7"/>
      <c r="DM550" s="7"/>
      <c r="DN550" s="7"/>
      <c r="DP550" s="7"/>
      <c r="DR550" s="7"/>
      <c r="DT550" s="7"/>
      <c r="DV550" s="7"/>
      <c r="DX550" s="7"/>
      <c r="DY550" s="7"/>
      <c r="EA550" s="7"/>
      <c r="EC550" s="7"/>
      <c r="EE550" s="7"/>
      <c r="EG550" s="7"/>
      <c r="EI550" s="7"/>
      <c r="EK550" s="7"/>
      <c r="EM550" s="7"/>
      <c r="EO550" s="7"/>
      <c r="EQ550" s="7"/>
      <c r="ES550" s="7"/>
      <c r="EU550" s="7"/>
      <c r="EY550" s="7"/>
      <c r="FA550" s="7"/>
      <c r="FB550" s="7"/>
      <c r="FD550" s="7"/>
      <c r="FE550" s="7"/>
      <c r="FG550" s="7"/>
      <c r="FI550" s="7"/>
      <c r="FJ550" s="7"/>
      <c r="FL550" s="7"/>
      <c r="FN550" s="7"/>
      <c r="FP550" s="7"/>
      <c r="FR550" s="7"/>
      <c r="FT550" s="7"/>
      <c r="FV550" s="7"/>
      <c r="FX550" s="7"/>
      <c r="FZ550" s="7"/>
      <c r="GB550" s="7"/>
    </row>
    <row r="551" spans="5:184" s="166" customFormat="1" x14ac:dyDescent="0.2">
      <c r="E551" s="7"/>
      <c r="G551" s="7"/>
      <c r="I551" s="7"/>
      <c r="K551" s="7"/>
      <c r="M551" s="7"/>
      <c r="N551" s="7"/>
      <c r="P551" s="7"/>
      <c r="R551" s="7"/>
      <c r="T551" s="7"/>
      <c r="V551" s="7"/>
      <c r="X551" s="7"/>
      <c r="Z551" s="7"/>
      <c r="AB551" s="7"/>
      <c r="AD551" s="7"/>
      <c r="AF551" s="7"/>
      <c r="AH551" s="7"/>
      <c r="AJ551" s="7"/>
      <c r="AL551" s="7"/>
      <c r="AN551" s="7"/>
      <c r="AO551" s="7"/>
      <c r="AQ551" s="7"/>
      <c r="AR551" s="7"/>
      <c r="AS551" s="7"/>
      <c r="AT551" s="7"/>
      <c r="AU551" s="7"/>
      <c r="AV551" s="7"/>
      <c r="AW551" s="7"/>
      <c r="AX551" s="7"/>
      <c r="AZ551" s="7"/>
      <c r="BB551" s="7"/>
      <c r="BC551" s="7"/>
      <c r="BD551" s="7"/>
      <c r="BF551" s="7"/>
      <c r="BH551" s="7"/>
      <c r="BJ551" s="7"/>
      <c r="BL551" s="7"/>
      <c r="BN551" s="7"/>
      <c r="BP551" s="7"/>
      <c r="BR551" s="7"/>
      <c r="BT551" s="7"/>
      <c r="BV551" s="7"/>
      <c r="BX551" s="7"/>
      <c r="BZ551" s="7"/>
      <c r="CB551" s="7"/>
      <c r="CD551" s="7"/>
      <c r="CF551" s="7"/>
      <c r="CH551" s="7"/>
      <c r="CJ551" s="7"/>
      <c r="CL551" s="7"/>
      <c r="CM551" s="7"/>
      <c r="CO551" s="7"/>
      <c r="CQ551" s="7"/>
      <c r="CS551" s="7"/>
      <c r="CU551" s="7"/>
      <c r="CW551" s="7"/>
      <c r="CY551" s="7"/>
      <c r="DA551" s="7"/>
      <c r="DC551" s="7"/>
      <c r="DE551" s="7"/>
      <c r="DG551" s="7"/>
      <c r="DI551" s="7"/>
      <c r="DK551" s="7"/>
      <c r="DL551" s="7"/>
      <c r="DM551" s="7"/>
      <c r="DN551" s="7"/>
      <c r="DP551" s="7"/>
      <c r="DR551" s="7"/>
      <c r="DT551" s="7"/>
      <c r="DV551" s="7"/>
      <c r="DX551" s="7"/>
      <c r="DY551" s="7"/>
      <c r="EA551" s="7"/>
      <c r="EC551" s="7"/>
      <c r="EE551" s="7"/>
      <c r="EG551" s="7"/>
      <c r="EI551" s="7"/>
      <c r="EK551" s="7"/>
      <c r="EM551" s="7"/>
      <c r="EO551" s="7"/>
      <c r="EQ551" s="7"/>
      <c r="ES551" s="7"/>
      <c r="EU551" s="7"/>
      <c r="EY551" s="7"/>
      <c r="FA551" s="7"/>
      <c r="FB551" s="7"/>
      <c r="FD551" s="7"/>
      <c r="FE551" s="7"/>
      <c r="FG551" s="7"/>
      <c r="FI551" s="7"/>
      <c r="FJ551" s="7"/>
      <c r="FL551" s="7"/>
      <c r="FN551" s="7"/>
      <c r="FP551" s="7"/>
      <c r="FR551" s="7"/>
      <c r="FT551" s="7"/>
      <c r="FV551" s="7"/>
      <c r="FX551" s="7"/>
      <c r="FZ551" s="7"/>
      <c r="GB551" s="7"/>
    </row>
    <row r="552" spans="5:184" s="166" customFormat="1" x14ac:dyDescent="0.2">
      <c r="E552" s="7"/>
      <c r="G552" s="7"/>
      <c r="I552" s="7"/>
      <c r="K552" s="7"/>
      <c r="M552" s="7"/>
      <c r="N552" s="7"/>
      <c r="P552" s="7"/>
      <c r="R552" s="7"/>
      <c r="T552" s="7"/>
      <c r="V552" s="7"/>
      <c r="X552" s="7"/>
      <c r="Z552" s="7"/>
      <c r="AB552" s="7"/>
      <c r="AD552" s="7"/>
      <c r="AF552" s="7"/>
      <c r="AH552" s="7"/>
      <c r="AJ552" s="7"/>
      <c r="AL552" s="7"/>
      <c r="AN552" s="7"/>
      <c r="AO552" s="7"/>
      <c r="AQ552" s="7"/>
      <c r="AR552" s="7"/>
      <c r="AS552" s="7"/>
      <c r="AT552" s="7"/>
      <c r="AU552" s="7"/>
      <c r="AV552" s="7"/>
      <c r="AW552" s="7"/>
      <c r="AX552" s="7"/>
      <c r="AZ552" s="7"/>
      <c r="BB552" s="7"/>
      <c r="BC552" s="7"/>
      <c r="BD552" s="7"/>
      <c r="BF552" s="7"/>
      <c r="BH552" s="7"/>
      <c r="BJ552" s="7"/>
      <c r="BL552" s="7"/>
      <c r="BN552" s="7"/>
      <c r="BP552" s="7"/>
      <c r="BR552" s="7"/>
      <c r="BT552" s="7"/>
      <c r="BV552" s="7"/>
      <c r="BX552" s="7"/>
      <c r="BZ552" s="7"/>
      <c r="CB552" s="7"/>
      <c r="CD552" s="7"/>
      <c r="CF552" s="7"/>
      <c r="CH552" s="7"/>
      <c r="CJ552" s="7"/>
      <c r="CL552" s="7"/>
      <c r="CM552" s="7"/>
      <c r="CO552" s="7"/>
      <c r="CQ552" s="7"/>
      <c r="CS552" s="7"/>
      <c r="CU552" s="7"/>
      <c r="CW552" s="7"/>
      <c r="CY552" s="7"/>
      <c r="DA552" s="7"/>
      <c r="DC552" s="7"/>
      <c r="DE552" s="7"/>
      <c r="DG552" s="7"/>
      <c r="DI552" s="7"/>
      <c r="DK552" s="7"/>
      <c r="DL552" s="7"/>
      <c r="DM552" s="7"/>
      <c r="DN552" s="7"/>
      <c r="DP552" s="7"/>
      <c r="DR552" s="7"/>
      <c r="DT552" s="7"/>
      <c r="DV552" s="7"/>
      <c r="DX552" s="7"/>
      <c r="DY552" s="7"/>
      <c r="EA552" s="7"/>
      <c r="EC552" s="7"/>
      <c r="EE552" s="7"/>
      <c r="EG552" s="7"/>
      <c r="EI552" s="7"/>
      <c r="EK552" s="7"/>
      <c r="EM552" s="7"/>
      <c r="EO552" s="7"/>
      <c r="EQ552" s="7"/>
      <c r="ES552" s="7"/>
      <c r="EU552" s="7"/>
      <c r="EY552" s="7"/>
      <c r="FA552" s="7"/>
      <c r="FB552" s="7"/>
      <c r="FD552" s="7"/>
      <c r="FE552" s="7"/>
      <c r="FG552" s="7"/>
      <c r="FI552" s="7"/>
      <c r="FJ552" s="7"/>
      <c r="FL552" s="7"/>
      <c r="FN552" s="7"/>
      <c r="FP552" s="7"/>
      <c r="FR552" s="7"/>
      <c r="FT552" s="7"/>
      <c r="FV552" s="7"/>
      <c r="FX552" s="7"/>
      <c r="FZ552" s="7"/>
      <c r="GB552" s="7"/>
    </row>
    <row r="553" spans="5:184" s="166" customFormat="1" x14ac:dyDescent="0.2">
      <c r="E553" s="7"/>
      <c r="G553" s="7"/>
      <c r="I553" s="7"/>
      <c r="K553" s="7"/>
      <c r="M553" s="7"/>
      <c r="N553" s="7"/>
      <c r="P553" s="7"/>
      <c r="R553" s="7"/>
      <c r="T553" s="7"/>
      <c r="V553" s="7"/>
      <c r="X553" s="7"/>
      <c r="Z553" s="7"/>
      <c r="AB553" s="7"/>
      <c r="AD553" s="7"/>
      <c r="AF553" s="7"/>
      <c r="AH553" s="7"/>
      <c r="AJ553" s="7"/>
      <c r="AL553" s="7"/>
      <c r="AN553" s="7"/>
      <c r="AO553" s="7"/>
      <c r="AQ553" s="7"/>
      <c r="AR553" s="7"/>
      <c r="AS553" s="7"/>
      <c r="AT553" s="7"/>
      <c r="AU553" s="7"/>
      <c r="AV553" s="7"/>
      <c r="AW553" s="7"/>
      <c r="AX553" s="7"/>
      <c r="AZ553" s="7"/>
      <c r="BB553" s="7"/>
      <c r="BC553" s="7"/>
      <c r="BD553" s="7"/>
      <c r="BF553" s="7"/>
      <c r="BH553" s="7"/>
      <c r="BJ553" s="7"/>
      <c r="BL553" s="7"/>
      <c r="BN553" s="7"/>
      <c r="BP553" s="7"/>
      <c r="BR553" s="7"/>
      <c r="BT553" s="7"/>
      <c r="BV553" s="7"/>
      <c r="BX553" s="7"/>
      <c r="BZ553" s="7"/>
      <c r="CB553" s="7"/>
      <c r="CD553" s="7"/>
      <c r="CF553" s="7"/>
      <c r="CH553" s="7"/>
      <c r="CJ553" s="7"/>
      <c r="CL553" s="7"/>
      <c r="CM553" s="7"/>
      <c r="CO553" s="7"/>
      <c r="CQ553" s="7"/>
      <c r="CS553" s="7"/>
      <c r="CU553" s="7"/>
      <c r="CW553" s="7"/>
      <c r="CY553" s="7"/>
      <c r="DA553" s="7"/>
      <c r="DC553" s="7"/>
      <c r="DE553" s="7"/>
      <c r="DG553" s="7"/>
      <c r="DI553" s="7"/>
      <c r="DK553" s="7"/>
      <c r="DL553" s="7"/>
      <c r="DM553" s="7"/>
      <c r="DN553" s="7"/>
      <c r="DP553" s="7"/>
      <c r="DR553" s="7"/>
      <c r="DT553" s="7"/>
      <c r="DV553" s="7"/>
      <c r="DX553" s="7"/>
      <c r="DY553" s="7"/>
      <c r="EA553" s="7"/>
      <c r="EC553" s="7"/>
      <c r="EE553" s="7"/>
      <c r="EG553" s="7"/>
      <c r="EI553" s="7"/>
      <c r="EK553" s="7"/>
      <c r="EM553" s="7"/>
      <c r="EO553" s="7"/>
      <c r="EQ553" s="7"/>
      <c r="ES553" s="7"/>
      <c r="EU553" s="7"/>
      <c r="EY553" s="7"/>
      <c r="FA553" s="7"/>
      <c r="FB553" s="7"/>
      <c r="FD553" s="7"/>
      <c r="FE553" s="7"/>
      <c r="FG553" s="7"/>
      <c r="FI553" s="7"/>
      <c r="FJ553" s="7"/>
      <c r="FL553" s="7"/>
      <c r="FN553" s="7"/>
      <c r="FP553" s="7"/>
      <c r="FR553" s="7"/>
      <c r="FT553" s="7"/>
      <c r="FV553" s="7"/>
      <c r="FX553" s="7"/>
      <c r="FZ553" s="7"/>
      <c r="GB553" s="7"/>
    </row>
    <row r="554" spans="5:184" s="166" customFormat="1" x14ac:dyDescent="0.2">
      <c r="E554" s="7"/>
      <c r="G554" s="7"/>
      <c r="I554" s="7"/>
      <c r="K554" s="7"/>
      <c r="M554" s="7"/>
      <c r="N554" s="7"/>
      <c r="P554" s="7"/>
      <c r="R554" s="7"/>
      <c r="T554" s="7"/>
      <c r="V554" s="7"/>
      <c r="X554" s="7"/>
      <c r="Z554" s="7"/>
      <c r="AB554" s="7"/>
      <c r="AD554" s="7"/>
      <c r="AF554" s="7"/>
      <c r="AH554" s="7"/>
      <c r="AJ554" s="7"/>
      <c r="AL554" s="7"/>
      <c r="AN554" s="7"/>
      <c r="AO554" s="7"/>
      <c r="AQ554" s="7"/>
      <c r="AR554" s="7"/>
      <c r="AS554" s="7"/>
      <c r="AT554" s="7"/>
      <c r="AU554" s="7"/>
      <c r="AV554" s="7"/>
      <c r="AW554" s="7"/>
      <c r="AX554" s="7"/>
      <c r="AZ554" s="7"/>
      <c r="BB554" s="7"/>
      <c r="BC554" s="7"/>
      <c r="BD554" s="7"/>
      <c r="BF554" s="7"/>
      <c r="BH554" s="7"/>
      <c r="BJ554" s="7"/>
      <c r="BL554" s="7"/>
      <c r="BN554" s="7"/>
      <c r="BP554" s="7"/>
      <c r="BR554" s="7"/>
      <c r="BT554" s="7"/>
      <c r="BV554" s="7"/>
      <c r="BX554" s="7"/>
      <c r="BZ554" s="7"/>
      <c r="CB554" s="7"/>
      <c r="CD554" s="7"/>
      <c r="CF554" s="7"/>
      <c r="CH554" s="7"/>
      <c r="CJ554" s="7"/>
      <c r="CL554" s="7"/>
      <c r="CM554" s="7"/>
      <c r="CO554" s="7"/>
      <c r="CQ554" s="7"/>
      <c r="CS554" s="7"/>
      <c r="CU554" s="7"/>
      <c r="CW554" s="7"/>
      <c r="CY554" s="7"/>
      <c r="DA554" s="7"/>
      <c r="DC554" s="7"/>
      <c r="DE554" s="7"/>
      <c r="DG554" s="7"/>
      <c r="DI554" s="7"/>
      <c r="DK554" s="7"/>
      <c r="DL554" s="7"/>
      <c r="DM554" s="7"/>
      <c r="DN554" s="7"/>
      <c r="DP554" s="7"/>
      <c r="DR554" s="7"/>
      <c r="DT554" s="7"/>
      <c r="DV554" s="7"/>
      <c r="DX554" s="7"/>
      <c r="DY554" s="7"/>
      <c r="EA554" s="7"/>
      <c r="EC554" s="7"/>
      <c r="EE554" s="7"/>
      <c r="EG554" s="7"/>
      <c r="EI554" s="7"/>
      <c r="EK554" s="7"/>
      <c r="EM554" s="7"/>
      <c r="EO554" s="7"/>
      <c r="EQ554" s="7"/>
      <c r="ES554" s="7"/>
      <c r="EU554" s="7"/>
      <c r="EY554" s="7"/>
      <c r="FA554" s="7"/>
      <c r="FB554" s="7"/>
      <c r="FD554" s="7"/>
      <c r="FE554" s="7"/>
      <c r="FG554" s="7"/>
      <c r="FI554" s="7"/>
      <c r="FJ554" s="7"/>
      <c r="FL554" s="7"/>
      <c r="FN554" s="7"/>
      <c r="FP554" s="7"/>
      <c r="FR554" s="7"/>
      <c r="FT554" s="7"/>
      <c r="FV554" s="7"/>
      <c r="FX554" s="7"/>
      <c r="FZ554" s="7"/>
      <c r="GB554" s="7"/>
    </row>
    <row r="555" spans="5:184" s="166" customFormat="1" x14ac:dyDescent="0.2">
      <c r="E555" s="7"/>
      <c r="G555" s="7"/>
      <c r="I555" s="7"/>
      <c r="K555" s="7"/>
      <c r="M555" s="7"/>
      <c r="N555" s="7"/>
      <c r="P555" s="7"/>
      <c r="R555" s="7"/>
      <c r="T555" s="7"/>
      <c r="V555" s="7"/>
      <c r="X555" s="7"/>
      <c r="Z555" s="7"/>
      <c r="AB555" s="7"/>
      <c r="AD555" s="7"/>
      <c r="AF555" s="7"/>
      <c r="AH555" s="7"/>
      <c r="AJ555" s="7"/>
      <c r="AL555" s="7"/>
      <c r="AN555" s="7"/>
      <c r="AO555" s="7"/>
      <c r="AQ555" s="7"/>
      <c r="AR555" s="7"/>
      <c r="AS555" s="7"/>
      <c r="AT555" s="7"/>
      <c r="AU555" s="7"/>
      <c r="AV555" s="7"/>
      <c r="AW555" s="7"/>
      <c r="AX555" s="7"/>
      <c r="AZ555" s="7"/>
      <c r="BB555" s="7"/>
      <c r="BC555" s="7"/>
      <c r="BD555" s="7"/>
      <c r="BF555" s="7"/>
      <c r="BH555" s="7"/>
      <c r="BJ555" s="7"/>
      <c r="BL555" s="7"/>
      <c r="BN555" s="7"/>
      <c r="BP555" s="7"/>
      <c r="BR555" s="7"/>
      <c r="BT555" s="7"/>
      <c r="BV555" s="7"/>
      <c r="BX555" s="7"/>
      <c r="BZ555" s="7"/>
      <c r="CB555" s="7"/>
      <c r="CD555" s="7"/>
      <c r="CF555" s="7"/>
      <c r="CH555" s="7"/>
      <c r="CJ555" s="7"/>
      <c r="CL555" s="7"/>
      <c r="CM555" s="7"/>
      <c r="CO555" s="7"/>
      <c r="CQ555" s="7"/>
      <c r="CS555" s="7"/>
      <c r="CU555" s="7"/>
      <c r="CW555" s="7"/>
      <c r="CY555" s="7"/>
      <c r="DA555" s="7"/>
      <c r="DC555" s="7"/>
      <c r="DE555" s="7"/>
      <c r="DG555" s="7"/>
      <c r="DI555" s="7"/>
      <c r="DK555" s="7"/>
      <c r="DL555" s="7"/>
      <c r="DM555" s="7"/>
      <c r="DN555" s="7"/>
      <c r="DP555" s="7"/>
      <c r="DR555" s="7"/>
      <c r="DT555" s="7"/>
      <c r="DV555" s="7"/>
      <c r="DX555" s="7"/>
      <c r="DY555" s="7"/>
      <c r="EA555" s="7"/>
      <c r="EC555" s="7"/>
      <c r="EE555" s="7"/>
      <c r="EG555" s="7"/>
      <c r="EI555" s="7"/>
      <c r="EK555" s="7"/>
      <c r="EM555" s="7"/>
      <c r="EO555" s="7"/>
      <c r="EQ555" s="7"/>
      <c r="ES555" s="7"/>
      <c r="EU555" s="7"/>
      <c r="EY555" s="7"/>
      <c r="FA555" s="7"/>
      <c r="FB555" s="7"/>
      <c r="FD555" s="7"/>
      <c r="FE555" s="7"/>
      <c r="FG555" s="7"/>
      <c r="FI555" s="7"/>
      <c r="FJ555" s="7"/>
      <c r="FL555" s="7"/>
      <c r="FN555" s="7"/>
      <c r="FP555" s="7"/>
      <c r="FR555" s="7"/>
      <c r="FT555" s="7"/>
      <c r="FV555" s="7"/>
      <c r="FX555" s="7"/>
      <c r="FZ555" s="7"/>
      <c r="GB555" s="7"/>
    </row>
    <row r="556" spans="5:184" s="166" customFormat="1" x14ac:dyDescent="0.2">
      <c r="E556" s="7"/>
      <c r="G556" s="7"/>
      <c r="I556" s="7"/>
      <c r="K556" s="7"/>
      <c r="M556" s="7"/>
      <c r="N556" s="7"/>
      <c r="P556" s="7"/>
      <c r="R556" s="7"/>
      <c r="T556" s="7"/>
      <c r="V556" s="7"/>
      <c r="X556" s="7"/>
      <c r="Z556" s="7"/>
      <c r="AB556" s="7"/>
      <c r="AD556" s="7"/>
      <c r="AF556" s="7"/>
      <c r="AH556" s="7"/>
      <c r="AJ556" s="7"/>
      <c r="AL556" s="7"/>
      <c r="AN556" s="7"/>
      <c r="AO556" s="7"/>
      <c r="AQ556" s="7"/>
      <c r="AR556" s="7"/>
      <c r="AS556" s="7"/>
      <c r="AT556" s="7"/>
      <c r="AU556" s="7"/>
      <c r="AV556" s="7"/>
      <c r="AW556" s="7"/>
      <c r="AX556" s="7"/>
      <c r="AZ556" s="7"/>
      <c r="BB556" s="7"/>
      <c r="BC556" s="7"/>
      <c r="BD556" s="7"/>
      <c r="BF556" s="7"/>
      <c r="BH556" s="7"/>
      <c r="BJ556" s="7"/>
      <c r="BL556" s="7"/>
      <c r="BN556" s="7"/>
      <c r="BP556" s="7"/>
      <c r="BR556" s="7"/>
      <c r="BT556" s="7"/>
      <c r="BV556" s="7"/>
      <c r="BX556" s="7"/>
      <c r="BZ556" s="7"/>
      <c r="CB556" s="7"/>
      <c r="CD556" s="7"/>
      <c r="CF556" s="7"/>
      <c r="CH556" s="7"/>
      <c r="CJ556" s="7"/>
      <c r="CL556" s="7"/>
      <c r="CM556" s="7"/>
      <c r="CO556" s="7"/>
      <c r="CQ556" s="7"/>
      <c r="CS556" s="7"/>
      <c r="CU556" s="7"/>
      <c r="CW556" s="7"/>
      <c r="CY556" s="7"/>
      <c r="DA556" s="7"/>
      <c r="DC556" s="7"/>
      <c r="DE556" s="7"/>
      <c r="DG556" s="7"/>
      <c r="DI556" s="7"/>
      <c r="DK556" s="7"/>
      <c r="DL556" s="7"/>
      <c r="DM556" s="7"/>
      <c r="DN556" s="7"/>
      <c r="DP556" s="7"/>
      <c r="DR556" s="7"/>
      <c r="DT556" s="7"/>
      <c r="DV556" s="7"/>
      <c r="DX556" s="7"/>
      <c r="DY556" s="7"/>
      <c r="EA556" s="7"/>
      <c r="EC556" s="7"/>
      <c r="EE556" s="7"/>
      <c r="EG556" s="7"/>
      <c r="EI556" s="7"/>
      <c r="EK556" s="7"/>
      <c r="EM556" s="7"/>
      <c r="EO556" s="7"/>
      <c r="EQ556" s="7"/>
      <c r="ES556" s="7"/>
      <c r="EU556" s="7"/>
      <c r="EY556" s="7"/>
      <c r="FA556" s="7"/>
      <c r="FB556" s="7"/>
      <c r="FD556" s="7"/>
      <c r="FE556" s="7"/>
      <c r="FG556" s="7"/>
      <c r="FI556" s="7"/>
      <c r="FJ556" s="7"/>
      <c r="FL556" s="7"/>
      <c r="FN556" s="7"/>
      <c r="FP556" s="7"/>
      <c r="FR556" s="7"/>
      <c r="FT556" s="7"/>
      <c r="FV556" s="7"/>
      <c r="FX556" s="7"/>
      <c r="FZ556" s="7"/>
      <c r="GB556" s="7"/>
    </row>
    <row r="557" spans="5:184" s="166" customFormat="1" x14ac:dyDescent="0.2">
      <c r="E557" s="7"/>
      <c r="G557" s="7"/>
      <c r="I557" s="7"/>
      <c r="K557" s="7"/>
      <c r="M557" s="7"/>
      <c r="N557" s="7"/>
      <c r="P557" s="7"/>
      <c r="R557" s="7"/>
      <c r="T557" s="7"/>
      <c r="V557" s="7"/>
      <c r="X557" s="7"/>
      <c r="Z557" s="7"/>
      <c r="AB557" s="7"/>
      <c r="AD557" s="7"/>
      <c r="AF557" s="7"/>
      <c r="AH557" s="7"/>
      <c r="AJ557" s="7"/>
      <c r="AL557" s="7"/>
      <c r="AN557" s="7"/>
      <c r="AO557" s="7"/>
      <c r="AQ557" s="7"/>
      <c r="AR557" s="7"/>
      <c r="AS557" s="7"/>
      <c r="AT557" s="7"/>
      <c r="AU557" s="7"/>
      <c r="AV557" s="7"/>
      <c r="AW557" s="7"/>
      <c r="AX557" s="7"/>
      <c r="AZ557" s="7"/>
      <c r="BB557" s="7"/>
      <c r="BC557" s="7"/>
      <c r="BD557" s="7"/>
      <c r="BF557" s="7"/>
      <c r="BH557" s="7"/>
      <c r="BJ557" s="7"/>
      <c r="BL557" s="7"/>
      <c r="BN557" s="7"/>
      <c r="BP557" s="7"/>
      <c r="BR557" s="7"/>
      <c r="BT557" s="7"/>
      <c r="BV557" s="7"/>
      <c r="BX557" s="7"/>
      <c r="BZ557" s="7"/>
      <c r="CB557" s="7"/>
      <c r="CD557" s="7"/>
      <c r="CF557" s="7"/>
      <c r="CH557" s="7"/>
      <c r="CJ557" s="7"/>
      <c r="CL557" s="7"/>
      <c r="CM557" s="7"/>
      <c r="CO557" s="7"/>
      <c r="CQ557" s="7"/>
      <c r="CS557" s="7"/>
      <c r="CU557" s="7"/>
      <c r="CW557" s="7"/>
      <c r="CY557" s="7"/>
      <c r="DA557" s="7"/>
      <c r="DC557" s="7"/>
      <c r="DE557" s="7"/>
      <c r="DG557" s="7"/>
      <c r="DI557" s="7"/>
      <c r="DK557" s="7"/>
      <c r="DL557" s="7"/>
      <c r="DM557" s="7"/>
      <c r="DN557" s="7"/>
      <c r="DP557" s="7"/>
      <c r="DR557" s="7"/>
      <c r="DT557" s="7"/>
      <c r="DV557" s="7"/>
      <c r="DX557" s="7"/>
      <c r="DY557" s="7"/>
      <c r="EA557" s="7"/>
      <c r="EC557" s="7"/>
      <c r="EE557" s="7"/>
      <c r="EG557" s="7"/>
      <c r="EI557" s="7"/>
      <c r="EK557" s="7"/>
      <c r="EM557" s="7"/>
      <c r="EO557" s="7"/>
      <c r="EQ557" s="7"/>
      <c r="ES557" s="7"/>
      <c r="EU557" s="7"/>
      <c r="EY557" s="7"/>
      <c r="FA557" s="7"/>
      <c r="FB557" s="7"/>
      <c r="FD557" s="7"/>
      <c r="FE557" s="7"/>
      <c r="FG557" s="7"/>
      <c r="FI557" s="7"/>
      <c r="FJ557" s="7"/>
      <c r="FL557" s="7"/>
      <c r="FN557" s="7"/>
      <c r="FP557" s="7"/>
      <c r="FR557" s="7"/>
      <c r="FT557" s="7"/>
      <c r="FV557" s="7"/>
      <c r="FX557" s="7"/>
      <c r="FZ557" s="7"/>
      <c r="GB557" s="7"/>
    </row>
    <row r="558" spans="5:184" s="166" customFormat="1" x14ac:dyDescent="0.2">
      <c r="E558" s="7"/>
      <c r="G558" s="7"/>
      <c r="I558" s="7"/>
      <c r="K558" s="7"/>
      <c r="M558" s="7"/>
      <c r="N558" s="7"/>
      <c r="P558" s="7"/>
      <c r="R558" s="7"/>
      <c r="T558" s="7"/>
      <c r="V558" s="7"/>
      <c r="X558" s="7"/>
      <c r="Z558" s="7"/>
      <c r="AB558" s="7"/>
      <c r="AD558" s="7"/>
      <c r="AF558" s="7"/>
      <c r="AH558" s="7"/>
      <c r="AJ558" s="7"/>
      <c r="AL558" s="7"/>
      <c r="AN558" s="7"/>
      <c r="AO558" s="7"/>
      <c r="AQ558" s="7"/>
      <c r="AR558" s="7"/>
      <c r="AS558" s="7"/>
      <c r="AT558" s="7"/>
      <c r="AU558" s="7"/>
      <c r="AV558" s="7"/>
      <c r="AW558" s="7"/>
      <c r="AX558" s="7"/>
      <c r="AZ558" s="7"/>
      <c r="BB558" s="7"/>
      <c r="BC558" s="7"/>
      <c r="BD558" s="7"/>
      <c r="BF558" s="7"/>
      <c r="BH558" s="7"/>
      <c r="BJ558" s="7"/>
      <c r="BL558" s="7"/>
      <c r="BN558" s="7"/>
      <c r="BP558" s="7"/>
      <c r="BR558" s="7"/>
      <c r="BT558" s="7"/>
      <c r="BV558" s="7"/>
      <c r="BX558" s="7"/>
      <c r="BZ558" s="7"/>
      <c r="CB558" s="7"/>
      <c r="CD558" s="7"/>
      <c r="CF558" s="7"/>
      <c r="CH558" s="7"/>
      <c r="CJ558" s="7"/>
      <c r="CL558" s="7"/>
      <c r="CM558" s="7"/>
      <c r="CO558" s="7"/>
      <c r="CQ558" s="7"/>
      <c r="CS558" s="7"/>
      <c r="CU558" s="7"/>
      <c r="CW558" s="7"/>
      <c r="CY558" s="7"/>
      <c r="DA558" s="7"/>
      <c r="DC558" s="7"/>
      <c r="DE558" s="7"/>
      <c r="DG558" s="7"/>
      <c r="DI558" s="7"/>
      <c r="DK558" s="7"/>
      <c r="DL558" s="7"/>
      <c r="DM558" s="7"/>
      <c r="DN558" s="7"/>
      <c r="DP558" s="7"/>
      <c r="DR558" s="7"/>
      <c r="DT558" s="7"/>
      <c r="DV558" s="7"/>
      <c r="DX558" s="7"/>
      <c r="DY558" s="7"/>
      <c r="EA558" s="7"/>
      <c r="EC558" s="7"/>
      <c r="EE558" s="7"/>
      <c r="EG558" s="7"/>
      <c r="EI558" s="7"/>
      <c r="EK558" s="7"/>
      <c r="EM558" s="7"/>
      <c r="EO558" s="7"/>
      <c r="EQ558" s="7"/>
      <c r="ES558" s="7"/>
      <c r="EU558" s="7"/>
      <c r="EY558" s="7"/>
      <c r="FA558" s="7"/>
      <c r="FB558" s="7"/>
      <c r="FD558" s="7"/>
      <c r="FE558" s="7"/>
      <c r="FG558" s="7"/>
      <c r="FI558" s="7"/>
      <c r="FJ558" s="7"/>
      <c r="FL558" s="7"/>
      <c r="FN558" s="7"/>
      <c r="FP558" s="7"/>
      <c r="FR558" s="7"/>
      <c r="FT558" s="7"/>
      <c r="FV558" s="7"/>
      <c r="FX558" s="7"/>
      <c r="FZ558" s="7"/>
      <c r="GB558" s="7"/>
    </row>
    <row r="559" spans="5:184" s="166" customFormat="1" x14ac:dyDescent="0.2">
      <c r="E559" s="7"/>
      <c r="G559" s="7"/>
      <c r="I559" s="7"/>
      <c r="K559" s="7"/>
      <c r="M559" s="7"/>
      <c r="N559" s="7"/>
      <c r="P559" s="7"/>
      <c r="R559" s="7"/>
      <c r="T559" s="7"/>
      <c r="V559" s="7"/>
      <c r="X559" s="7"/>
      <c r="Z559" s="7"/>
      <c r="AB559" s="7"/>
      <c r="AD559" s="7"/>
      <c r="AF559" s="7"/>
      <c r="AH559" s="7"/>
      <c r="AJ559" s="7"/>
      <c r="AL559" s="7"/>
      <c r="AN559" s="7"/>
      <c r="AO559" s="7"/>
      <c r="AQ559" s="7"/>
      <c r="AR559" s="7"/>
      <c r="AS559" s="7"/>
      <c r="AT559" s="7"/>
      <c r="AU559" s="7"/>
      <c r="AV559" s="7"/>
      <c r="AW559" s="7"/>
      <c r="AX559" s="7"/>
      <c r="AZ559" s="7"/>
      <c r="BB559" s="7"/>
      <c r="BC559" s="7"/>
      <c r="BD559" s="7"/>
      <c r="BF559" s="7"/>
      <c r="BH559" s="7"/>
      <c r="BJ559" s="7"/>
      <c r="BL559" s="7"/>
      <c r="BN559" s="7"/>
      <c r="BP559" s="7"/>
      <c r="BR559" s="7"/>
      <c r="BT559" s="7"/>
      <c r="BV559" s="7"/>
      <c r="BX559" s="7"/>
      <c r="BZ559" s="7"/>
      <c r="CB559" s="7"/>
      <c r="CD559" s="7"/>
      <c r="CF559" s="7"/>
      <c r="CH559" s="7"/>
      <c r="CJ559" s="7"/>
      <c r="CL559" s="7"/>
      <c r="CM559" s="7"/>
      <c r="CO559" s="7"/>
      <c r="CQ559" s="7"/>
      <c r="CS559" s="7"/>
      <c r="CU559" s="7"/>
      <c r="CW559" s="7"/>
      <c r="CY559" s="7"/>
      <c r="DA559" s="7"/>
      <c r="DC559" s="7"/>
      <c r="DE559" s="7"/>
      <c r="DG559" s="7"/>
      <c r="DI559" s="7"/>
      <c r="DK559" s="7"/>
      <c r="DL559" s="7"/>
      <c r="DM559" s="7"/>
      <c r="DN559" s="7"/>
      <c r="DP559" s="7"/>
      <c r="DR559" s="7"/>
      <c r="DT559" s="7"/>
      <c r="DV559" s="7"/>
      <c r="DX559" s="7"/>
      <c r="DY559" s="7"/>
      <c r="EA559" s="7"/>
      <c r="EC559" s="7"/>
      <c r="EE559" s="7"/>
      <c r="EG559" s="7"/>
      <c r="EI559" s="7"/>
      <c r="EK559" s="7"/>
      <c r="EM559" s="7"/>
      <c r="EO559" s="7"/>
      <c r="EQ559" s="7"/>
      <c r="ES559" s="7"/>
      <c r="EU559" s="7"/>
      <c r="EY559" s="7"/>
      <c r="FA559" s="7"/>
      <c r="FB559" s="7"/>
      <c r="FD559" s="7"/>
      <c r="FE559" s="7"/>
      <c r="FG559" s="7"/>
      <c r="FI559" s="7"/>
      <c r="FJ559" s="7"/>
      <c r="FL559" s="7"/>
      <c r="FN559" s="7"/>
      <c r="FP559" s="7"/>
      <c r="FR559" s="7"/>
      <c r="FT559" s="7"/>
      <c r="FV559" s="7"/>
      <c r="FX559" s="7"/>
      <c r="FZ559" s="7"/>
      <c r="GB559" s="7"/>
    </row>
    <row r="560" spans="5:184" s="166" customFormat="1" x14ac:dyDescent="0.2">
      <c r="E560" s="7"/>
      <c r="G560" s="7"/>
      <c r="I560" s="7"/>
      <c r="K560" s="7"/>
      <c r="M560" s="7"/>
      <c r="N560" s="7"/>
      <c r="P560" s="7"/>
      <c r="R560" s="7"/>
      <c r="T560" s="7"/>
      <c r="V560" s="7"/>
      <c r="X560" s="7"/>
      <c r="Z560" s="7"/>
      <c r="AB560" s="7"/>
      <c r="AD560" s="7"/>
      <c r="AF560" s="7"/>
      <c r="AH560" s="7"/>
      <c r="AJ560" s="7"/>
      <c r="AL560" s="7"/>
      <c r="AN560" s="7"/>
      <c r="AO560" s="7"/>
      <c r="AQ560" s="7"/>
      <c r="AR560" s="7"/>
      <c r="AS560" s="7"/>
      <c r="AT560" s="7"/>
      <c r="AU560" s="7"/>
      <c r="AV560" s="7"/>
      <c r="AW560" s="7"/>
      <c r="AX560" s="7"/>
      <c r="AZ560" s="7"/>
      <c r="BB560" s="7"/>
      <c r="BC560" s="7"/>
      <c r="BD560" s="7"/>
      <c r="BF560" s="7"/>
      <c r="BH560" s="7"/>
      <c r="BJ560" s="7"/>
      <c r="BL560" s="7"/>
      <c r="BN560" s="7"/>
      <c r="BP560" s="7"/>
      <c r="BR560" s="7"/>
      <c r="BT560" s="7"/>
      <c r="BV560" s="7"/>
      <c r="BX560" s="7"/>
      <c r="BZ560" s="7"/>
      <c r="CB560" s="7"/>
      <c r="CD560" s="7"/>
      <c r="CF560" s="7"/>
      <c r="CH560" s="7"/>
      <c r="CJ560" s="7"/>
      <c r="CL560" s="7"/>
      <c r="CM560" s="7"/>
      <c r="CO560" s="7"/>
      <c r="CQ560" s="7"/>
      <c r="CS560" s="7"/>
      <c r="CU560" s="7"/>
      <c r="CW560" s="7"/>
      <c r="CY560" s="7"/>
      <c r="DA560" s="7"/>
      <c r="DC560" s="7"/>
      <c r="DE560" s="7"/>
      <c r="DG560" s="7"/>
      <c r="DI560" s="7"/>
      <c r="DK560" s="7"/>
      <c r="DL560" s="7"/>
      <c r="DM560" s="7"/>
      <c r="DN560" s="7"/>
      <c r="DP560" s="7"/>
      <c r="DR560" s="7"/>
      <c r="DT560" s="7"/>
      <c r="DV560" s="7"/>
      <c r="DX560" s="7"/>
      <c r="DY560" s="7"/>
      <c r="EA560" s="7"/>
      <c r="EC560" s="7"/>
      <c r="EE560" s="7"/>
      <c r="EG560" s="7"/>
      <c r="EI560" s="7"/>
      <c r="EK560" s="7"/>
      <c r="EM560" s="7"/>
      <c r="EO560" s="7"/>
      <c r="EQ560" s="7"/>
      <c r="ES560" s="7"/>
      <c r="EU560" s="7"/>
      <c r="EY560" s="7"/>
      <c r="FA560" s="7"/>
      <c r="FB560" s="7"/>
      <c r="FD560" s="7"/>
      <c r="FE560" s="7"/>
      <c r="FG560" s="7"/>
      <c r="FI560" s="7"/>
      <c r="FJ560" s="7"/>
      <c r="FL560" s="7"/>
      <c r="FN560" s="7"/>
      <c r="FP560" s="7"/>
      <c r="FR560" s="7"/>
      <c r="FT560" s="7"/>
      <c r="FV560" s="7"/>
      <c r="FX560" s="7"/>
      <c r="FZ560" s="7"/>
      <c r="GB560" s="7"/>
    </row>
    <row r="561" spans="5:184" s="166" customFormat="1" x14ac:dyDescent="0.2">
      <c r="E561" s="7"/>
      <c r="G561" s="7"/>
      <c r="I561" s="7"/>
      <c r="K561" s="7"/>
      <c r="M561" s="7"/>
      <c r="N561" s="7"/>
      <c r="P561" s="7"/>
      <c r="R561" s="7"/>
      <c r="T561" s="7"/>
      <c r="V561" s="7"/>
      <c r="X561" s="7"/>
      <c r="Z561" s="7"/>
      <c r="AB561" s="7"/>
      <c r="AD561" s="7"/>
      <c r="AF561" s="7"/>
      <c r="AH561" s="7"/>
      <c r="AJ561" s="7"/>
      <c r="AL561" s="7"/>
      <c r="AN561" s="7"/>
      <c r="AO561" s="7"/>
      <c r="AQ561" s="7"/>
      <c r="AR561" s="7"/>
      <c r="AS561" s="7"/>
      <c r="AT561" s="7"/>
      <c r="AU561" s="7"/>
      <c r="AV561" s="7"/>
      <c r="AW561" s="7"/>
      <c r="AX561" s="7"/>
      <c r="AZ561" s="7"/>
      <c r="BB561" s="7"/>
      <c r="BC561" s="7"/>
      <c r="BD561" s="7"/>
      <c r="BF561" s="7"/>
      <c r="BH561" s="7"/>
      <c r="BJ561" s="7"/>
      <c r="BL561" s="7"/>
      <c r="BN561" s="7"/>
      <c r="BP561" s="7"/>
      <c r="BR561" s="7"/>
      <c r="BT561" s="7"/>
      <c r="BV561" s="7"/>
      <c r="BX561" s="7"/>
      <c r="BZ561" s="7"/>
      <c r="CB561" s="7"/>
      <c r="CD561" s="7"/>
      <c r="CF561" s="7"/>
      <c r="CH561" s="7"/>
      <c r="CJ561" s="7"/>
      <c r="CL561" s="7"/>
      <c r="CM561" s="7"/>
      <c r="CO561" s="7"/>
      <c r="CQ561" s="7"/>
      <c r="CS561" s="7"/>
      <c r="CU561" s="7"/>
      <c r="CW561" s="7"/>
      <c r="CY561" s="7"/>
      <c r="DA561" s="7"/>
      <c r="DC561" s="7"/>
      <c r="DE561" s="7"/>
      <c r="DG561" s="7"/>
      <c r="DI561" s="7"/>
      <c r="DK561" s="7"/>
      <c r="DL561" s="7"/>
      <c r="DM561" s="7"/>
      <c r="DN561" s="7"/>
      <c r="DP561" s="7"/>
      <c r="DR561" s="7"/>
      <c r="DT561" s="7"/>
      <c r="DV561" s="7"/>
      <c r="DX561" s="7"/>
      <c r="DY561" s="7"/>
      <c r="EA561" s="7"/>
      <c r="EC561" s="7"/>
      <c r="EE561" s="7"/>
      <c r="EG561" s="7"/>
      <c r="EI561" s="7"/>
      <c r="EK561" s="7"/>
      <c r="EM561" s="7"/>
      <c r="EO561" s="7"/>
      <c r="EQ561" s="7"/>
      <c r="ES561" s="7"/>
      <c r="EU561" s="7"/>
      <c r="EY561" s="7"/>
      <c r="FA561" s="7"/>
      <c r="FB561" s="7"/>
      <c r="FD561" s="7"/>
      <c r="FE561" s="7"/>
      <c r="FG561" s="7"/>
      <c r="FI561" s="7"/>
      <c r="FJ561" s="7"/>
      <c r="FL561" s="7"/>
      <c r="FN561" s="7"/>
      <c r="FP561" s="7"/>
      <c r="FR561" s="7"/>
      <c r="FT561" s="7"/>
      <c r="FV561" s="7"/>
      <c r="FX561" s="7"/>
      <c r="FZ561" s="7"/>
      <c r="GB561" s="7"/>
    </row>
    <row r="562" spans="5:184" s="166" customFormat="1" x14ac:dyDescent="0.2">
      <c r="E562" s="7"/>
      <c r="G562" s="7"/>
      <c r="I562" s="7"/>
      <c r="K562" s="7"/>
      <c r="M562" s="7"/>
      <c r="N562" s="7"/>
      <c r="P562" s="7"/>
      <c r="R562" s="7"/>
      <c r="T562" s="7"/>
      <c r="V562" s="7"/>
      <c r="X562" s="7"/>
      <c r="Z562" s="7"/>
      <c r="AB562" s="7"/>
      <c r="AD562" s="7"/>
      <c r="AF562" s="7"/>
      <c r="AH562" s="7"/>
      <c r="AJ562" s="7"/>
      <c r="AL562" s="7"/>
      <c r="AN562" s="7"/>
      <c r="AO562" s="7"/>
      <c r="AQ562" s="7"/>
      <c r="AR562" s="7"/>
      <c r="AS562" s="7"/>
      <c r="AT562" s="7"/>
      <c r="AU562" s="7"/>
      <c r="AV562" s="7"/>
      <c r="AW562" s="7"/>
      <c r="AX562" s="7"/>
      <c r="AZ562" s="7"/>
      <c r="BB562" s="7"/>
      <c r="BC562" s="7"/>
      <c r="BD562" s="7"/>
      <c r="BF562" s="7"/>
      <c r="BH562" s="7"/>
      <c r="BJ562" s="7"/>
      <c r="BL562" s="7"/>
      <c r="BN562" s="7"/>
      <c r="BP562" s="7"/>
      <c r="BR562" s="7"/>
      <c r="BT562" s="7"/>
      <c r="BV562" s="7"/>
      <c r="BX562" s="7"/>
      <c r="BZ562" s="7"/>
      <c r="CB562" s="7"/>
      <c r="CD562" s="7"/>
      <c r="CF562" s="7"/>
      <c r="CH562" s="7"/>
      <c r="CJ562" s="7"/>
      <c r="CL562" s="7"/>
      <c r="CM562" s="7"/>
      <c r="CO562" s="7"/>
      <c r="CQ562" s="7"/>
      <c r="CS562" s="7"/>
      <c r="CU562" s="7"/>
      <c r="CW562" s="7"/>
      <c r="CY562" s="7"/>
      <c r="DA562" s="7"/>
      <c r="DC562" s="7"/>
      <c r="DE562" s="7"/>
      <c r="DG562" s="7"/>
      <c r="DI562" s="7"/>
      <c r="DK562" s="7"/>
      <c r="DL562" s="7"/>
      <c r="DM562" s="7"/>
      <c r="DN562" s="7"/>
      <c r="DP562" s="7"/>
      <c r="DR562" s="7"/>
      <c r="DT562" s="7"/>
      <c r="DV562" s="7"/>
      <c r="DX562" s="7"/>
      <c r="DY562" s="7"/>
      <c r="EA562" s="7"/>
      <c r="EC562" s="7"/>
      <c r="EE562" s="7"/>
      <c r="EG562" s="7"/>
      <c r="EI562" s="7"/>
      <c r="EK562" s="7"/>
      <c r="EM562" s="7"/>
      <c r="EO562" s="7"/>
      <c r="EQ562" s="7"/>
      <c r="ES562" s="7"/>
      <c r="EU562" s="7"/>
      <c r="EY562" s="7"/>
      <c r="FA562" s="7"/>
      <c r="FB562" s="7"/>
      <c r="FD562" s="7"/>
      <c r="FE562" s="7"/>
      <c r="FG562" s="7"/>
      <c r="FI562" s="7"/>
      <c r="FJ562" s="7"/>
      <c r="FL562" s="7"/>
      <c r="FN562" s="7"/>
      <c r="FP562" s="7"/>
      <c r="FR562" s="7"/>
      <c r="FT562" s="7"/>
      <c r="FV562" s="7"/>
      <c r="FX562" s="7"/>
      <c r="FZ562" s="7"/>
      <c r="GB562" s="7"/>
    </row>
    <row r="563" spans="5:184" s="166" customFormat="1" x14ac:dyDescent="0.2">
      <c r="E563" s="7"/>
      <c r="G563" s="7"/>
      <c r="I563" s="7"/>
      <c r="K563" s="7"/>
      <c r="M563" s="7"/>
      <c r="N563" s="7"/>
      <c r="P563" s="7"/>
      <c r="R563" s="7"/>
      <c r="T563" s="7"/>
      <c r="V563" s="7"/>
      <c r="X563" s="7"/>
      <c r="Z563" s="7"/>
      <c r="AB563" s="7"/>
      <c r="AD563" s="7"/>
      <c r="AF563" s="7"/>
      <c r="AH563" s="7"/>
      <c r="AJ563" s="7"/>
      <c r="AL563" s="7"/>
      <c r="AN563" s="7"/>
      <c r="AO563" s="7"/>
      <c r="AQ563" s="7"/>
      <c r="AR563" s="7"/>
      <c r="AS563" s="7"/>
      <c r="AT563" s="7"/>
      <c r="AU563" s="7"/>
      <c r="AV563" s="7"/>
      <c r="AW563" s="7"/>
      <c r="AX563" s="7"/>
      <c r="AZ563" s="7"/>
      <c r="BB563" s="7"/>
      <c r="BC563" s="7"/>
      <c r="BD563" s="7"/>
      <c r="BF563" s="7"/>
      <c r="BH563" s="7"/>
      <c r="BJ563" s="7"/>
      <c r="BL563" s="7"/>
      <c r="BN563" s="7"/>
      <c r="BP563" s="7"/>
      <c r="BR563" s="7"/>
      <c r="BT563" s="7"/>
      <c r="BV563" s="7"/>
      <c r="BX563" s="7"/>
      <c r="BZ563" s="7"/>
      <c r="CB563" s="7"/>
      <c r="CD563" s="7"/>
      <c r="CF563" s="7"/>
      <c r="CH563" s="7"/>
      <c r="CJ563" s="7"/>
      <c r="CL563" s="7"/>
      <c r="CM563" s="7"/>
      <c r="CO563" s="7"/>
      <c r="CQ563" s="7"/>
      <c r="CS563" s="7"/>
      <c r="CU563" s="7"/>
      <c r="CW563" s="7"/>
      <c r="CY563" s="7"/>
      <c r="DA563" s="7"/>
      <c r="DC563" s="7"/>
      <c r="DE563" s="7"/>
      <c r="DG563" s="7"/>
      <c r="DI563" s="7"/>
      <c r="DK563" s="7"/>
      <c r="DL563" s="7"/>
      <c r="DM563" s="7"/>
      <c r="DN563" s="7"/>
      <c r="DP563" s="7"/>
      <c r="DR563" s="7"/>
      <c r="DT563" s="7"/>
      <c r="DV563" s="7"/>
      <c r="DX563" s="7"/>
      <c r="DY563" s="7"/>
      <c r="EA563" s="7"/>
      <c r="EC563" s="7"/>
      <c r="EE563" s="7"/>
      <c r="EG563" s="7"/>
      <c r="EI563" s="7"/>
      <c r="EK563" s="7"/>
      <c r="EM563" s="7"/>
      <c r="EO563" s="7"/>
      <c r="EQ563" s="7"/>
      <c r="ES563" s="7"/>
      <c r="EU563" s="7"/>
      <c r="EY563" s="7"/>
      <c r="FA563" s="7"/>
      <c r="FB563" s="7"/>
      <c r="FD563" s="7"/>
      <c r="FE563" s="7"/>
      <c r="FG563" s="7"/>
      <c r="FI563" s="7"/>
      <c r="FJ563" s="7"/>
      <c r="FL563" s="7"/>
      <c r="FN563" s="7"/>
      <c r="FP563" s="7"/>
      <c r="FR563" s="7"/>
      <c r="FT563" s="7"/>
      <c r="FV563" s="7"/>
      <c r="FX563" s="7"/>
      <c r="FZ563" s="7"/>
      <c r="GB563" s="7"/>
    </row>
    <row r="564" spans="5:184" s="166" customFormat="1" x14ac:dyDescent="0.2">
      <c r="E564" s="7"/>
      <c r="G564" s="7"/>
      <c r="I564" s="7"/>
      <c r="K564" s="7"/>
      <c r="M564" s="7"/>
      <c r="N564" s="7"/>
      <c r="P564" s="7"/>
      <c r="R564" s="7"/>
      <c r="T564" s="7"/>
      <c r="V564" s="7"/>
      <c r="X564" s="7"/>
      <c r="Z564" s="7"/>
      <c r="AB564" s="7"/>
      <c r="AD564" s="7"/>
      <c r="AF564" s="7"/>
      <c r="AH564" s="7"/>
      <c r="AJ564" s="7"/>
      <c r="AL564" s="7"/>
      <c r="AN564" s="7"/>
      <c r="AO564" s="7"/>
      <c r="AQ564" s="7"/>
      <c r="AR564" s="7"/>
      <c r="AS564" s="7"/>
      <c r="AT564" s="7"/>
      <c r="AU564" s="7"/>
      <c r="AV564" s="7"/>
      <c r="AW564" s="7"/>
      <c r="AX564" s="7"/>
      <c r="AZ564" s="7"/>
      <c r="BB564" s="7"/>
      <c r="BC564" s="7"/>
      <c r="BD564" s="7"/>
      <c r="BF564" s="7"/>
      <c r="BH564" s="7"/>
      <c r="BJ564" s="7"/>
      <c r="BL564" s="7"/>
      <c r="BN564" s="7"/>
      <c r="BP564" s="7"/>
      <c r="BR564" s="7"/>
      <c r="BT564" s="7"/>
      <c r="BV564" s="7"/>
      <c r="BX564" s="7"/>
      <c r="BZ564" s="7"/>
      <c r="CB564" s="7"/>
      <c r="CD564" s="7"/>
      <c r="CF564" s="7"/>
      <c r="CH564" s="7"/>
      <c r="CJ564" s="7"/>
      <c r="CL564" s="7"/>
      <c r="CM564" s="7"/>
      <c r="CO564" s="7"/>
      <c r="CQ564" s="7"/>
      <c r="CS564" s="7"/>
      <c r="CU564" s="7"/>
      <c r="CW564" s="7"/>
      <c r="CY564" s="7"/>
      <c r="DA564" s="7"/>
      <c r="DC564" s="7"/>
      <c r="DE564" s="7"/>
      <c r="DG564" s="7"/>
      <c r="DI564" s="7"/>
      <c r="DK564" s="7"/>
      <c r="DL564" s="7"/>
      <c r="DM564" s="7"/>
      <c r="DN564" s="7"/>
      <c r="DP564" s="7"/>
      <c r="DR564" s="7"/>
      <c r="DT564" s="7"/>
      <c r="DV564" s="7"/>
      <c r="DX564" s="7"/>
      <c r="DY564" s="7"/>
      <c r="EA564" s="7"/>
      <c r="EC564" s="7"/>
      <c r="EE564" s="7"/>
      <c r="EG564" s="7"/>
      <c r="EI564" s="7"/>
      <c r="EK564" s="7"/>
      <c r="EM564" s="7"/>
      <c r="EO564" s="7"/>
      <c r="EQ564" s="7"/>
      <c r="ES564" s="7"/>
      <c r="EU564" s="7"/>
      <c r="EY564" s="7"/>
      <c r="FA564" s="7"/>
      <c r="FB564" s="7"/>
      <c r="FD564" s="7"/>
      <c r="FE564" s="7"/>
      <c r="FG564" s="7"/>
      <c r="FI564" s="7"/>
      <c r="FJ564" s="7"/>
      <c r="FL564" s="7"/>
      <c r="FN564" s="7"/>
      <c r="FP564" s="7"/>
      <c r="FR564" s="7"/>
      <c r="FT564" s="7"/>
      <c r="FV564" s="7"/>
      <c r="FX564" s="7"/>
      <c r="FZ564" s="7"/>
      <c r="GB564" s="7"/>
    </row>
    <row r="565" spans="5:184" s="166" customFormat="1" x14ac:dyDescent="0.2">
      <c r="E565" s="7"/>
      <c r="G565" s="7"/>
      <c r="I565" s="7"/>
      <c r="K565" s="7"/>
      <c r="M565" s="7"/>
      <c r="N565" s="7"/>
      <c r="P565" s="7"/>
      <c r="R565" s="7"/>
      <c r="T565" s="7"/>
      <c r="V565" s="7"/>
      <c r="X565" s="7"/>
      <c r="Z565" s="7"/>
      <c r="AB565" s="7"/>
      <c r="AD565" s="7"/>
      <c r="AF565" s="7"/>
      <c r="AH565" s="7"/>
      <c r="AJ565" s="7"/>
      <c r="AL565" s="7"/>
      <c r="AN565" s="7"/>
      <c r="AO565" s="7"/>
      <c r="AQ565" s="7"/>
      <c r="AR565" s="7"/>
      <c r="AS565" s="7"/>
      <c r="AT565" s="7"/>
      <c r="AU565" s="7"/>
      <c r="AV565" s="7"/>
      <c r="AW565" s="7"/>
      <c r="AX565" s="7"/>
      <c r="AZ565" s="7"/>
      <c r="BB565" s="7"/>
      <c r="BC565" s="7"/>
      <c r="BD565" s="7"/>
      <c r="BF565" s="7"/>
      <c r="BH565" s="7"/>
      <c r="BJ565" s="7"/>
      <c r="BL565" s="7"/>
      <c r="BN565" s="7"/>
      <c r="BP565" s="7"/>
      <c r="BR565" s="7"/>
      <c r="BT565" s="7"/>
      <c r="BV565" s="7"/>
      <c r="BX565" s="7"/>
      <c r="BZ565" s="7"/>
      <c r="CB565" s="7"/>
      <c r="CD565" s="7"/>
      <c r="CF565" s="7"/>
      <c r="CH565" s="7"/>
      <c r="CJ565" s="7"/>
      <c r="CL565" s="7"/>
      <c r="CM565" s="7"/>
      <c r="CO565" s="7"/>
      <c r="CQ565" s="7"/>
      <c r="CS565" s="7"/>
      <c r="CU565" s="7"/>
      <c r="CW565" s="7"/>
      <c r="CY565" s="7"/>
      <c r="DA565" s="7"/>
      <c r="DC565" s="7"/>
      <c r="DE565" s="7"/>
      <c r="DG565" s="7"/>
      <c r="DI565" s="7"/>
      <c r="DK565" s="7"/>
      <c r="DL565" s="7"/>
      <c r="DM565" s="7"/>
      <c r="DN565" s="7"/>
      <c r="DP565" s="7"/>
      <c r="DR565" s="7"/>
      <c r="DT565" s="7"/>
      <c r="DV565" s="7"/>
      <c r="DX565" s="7"/>
      <c r="DY565" s="7"/>
      <c r="EA565" s="7"/>
      <c r="EC565" s="7"/>
      <c r="EE565" s="7"/>
      <c r="EG565" s="7"/>
      <c r="EI565" s="7"/>
      <c r="EK565" s="7"/>
      <c r="EM565" s="7"/>
      <c r="EO565" s="7"/>
      <c r="EQ565" s="7"/>
      <c r="ES565" s="7"/>
      <c r="EU565" s="7"/>
      <c r="EY565" s="7"/>
      <c r="FA565" s="7"/>
      <c r="FB565" s="7"/>
      <c r="FD565" s="7"/>
      <c r="FE565" s="7"/>
      <c r="FG565" s="7"/>
      <c r="FI565" s="7"/>
      <c r="FJ565" s="7"/>
      <c r="FL565" s="7"/>
      <c r="FN565" s="7"/>
      <c r="FP565" s="7"/>
      <c r="FR565" s="7"/>
      <c r="FT565" s="7"/>
      <c r="FV565" s="7"/>
      <c r="FX565" s="7"/>
      <c r="FZ565" s="7"/>
      <c r="GB565" s="7"/>
    </row>
    <row r="566" spans="5:184" s="166" customFormat="1" x14ac:dyDescent="0.2">
      <c r="E566" s="7"/>
      <c r="G566" s="7"/>
      <c r="I566" s="7"/>
      <c r="K566" s="7"/>
      <c r="M566" s="7"/>
      <c r="N566" s="7"/>
      <c r="P566" s="7"/>
      <c r="R566" s="7"/>
      <c r="T566" s="7"/>
      <c r="V566" s="7"/>
      <c r="X566" s="7"/>
      <c r="Z566" s="7"/>
      <c r="AB566" s="7"/>
      <c r="AD566" s="7"/>
      <c r="AF566" s="7"/>
      <c r="AH566" s="7"/>
      <c r="AJ566" s="7"/>
      <c r="AL566" s="7"/>
      <c r="AN566" s="7"/>
      <c r="AO566" s="7"/>
      <c r="AQ566" s="7"/>
      <c r="AR566" s="7"/>
      <c r="AS566" s="7"/>
      <c r="AT566" s="7"/>
      <c r="AU566" s="7"/>
      <c r="AV566" s="7"/>
      <c r="AW566" s="7"/>
      <c r="AX566" s="7"/>
      <c r="AZ566" s="7"/>
      <c r="BB566" s="7"/>
      <c r="BC566" s="7"/>
      <c r="BD566" s="7"/>
      <c r="BF566" s="7"/>
      <c r="BH566" s="7"/>
      <c r="BJ566" s="7"/>
      <c r="BL566" s="7"/>
      <c r="BN566" s="7"/>
      <c r="BP566" s="7"/>
      <c r="BR566" s="7"/>
      <c r="BT566" s="7"/>
      <c r="BV566" s="7"/>
      <c r="BX566" s="7"/>
      <c r="BZ566" s="7"/>
      <c r="CB566" s="7"/>
      <c r="CD566" s="7"/>
      <c r="CF566" s="7"/>
      <c r="CH566" s="7"/>
      <c r="CJ566" s="7"/>
      <c r="CL566" s="7"/>
      <c r="CM566" s="7"/>
      <c r="CO566" s="7"/>
      <c r="CQ566" s="7"/>
      <c r="CS566" s="7"/>
      <c r="CU566" s="7"/>
      <c r="CW566" s="7"/>
      <c r="CY566" s="7"/>
      <c r="DA566" s="7"/>
      <c r="DC566" s="7"/>
      <c r="DE566" s="7"/>
      <c r="DG566" s="7"/>
      <c r="DI566" s="7"/>
      <c r="DK566" s="7"/>
      <c r="DL566" s="7"/>
      <c r="DM566" s="7"/>
      <c r="DN566" s="7"/>
      <c r="DP566" s="7"/>
      <c r="DR566" s="7"/>
      <c r="DT566" s="7"/>
      <c r="DV566" s="7"/>
      <c r="DX566" s="7"/>
      <c r="DY566" s="7"/>
      <c r="EA566" s="7"/>
      <c r="EC566" s="7"/>
      <c r="EE566" s="7"/>
      <c r="EG566" s="7"/>
      <c r="EI566" s="7"/>
      <c r="EK566" s="7"/>
      <c r="EM566" s="7"/>
      <c r="EO566" s="7"/>
      <c r="EQ566" s="7"/>
      <c r="ES566" s="7"/>
      <c r="EU566" s="7"/>
      <c r="EY566" s="7"/>
      <c r="FA566" s="7"/>
      <c r="FB566" s="7"/>
      <c r="FD566" s="7"/>
      <c r="FE566" s="7"/>
      <c r="FG566" s="7"/>
      <c r="FI566" s="7"/>
      <c r="FJ566" s="7"/>
      <c r="FL566" s="7"/>
      <c r="FN566" s="7"/>
      <c r="FP566" s="7"/>
      <c r="FR566" s="7"/>
      <c r="FT566" s="7"/>
      <c r="FV566" s="7"/>
      <c r="FX566" s="7"/>
      <c r="FZ566" s="7"/>
      <c r="GB566" s="7"/>
    </row>
    <row r="567" spans="5:184" s="166" customFormat="1" x14ac:dyDescent="0.2">
      <c r="E567" s="7"/>
      <c r="G567" s="7"/>
      <c r="I567" s="7"/>
      <c r="K567" s="7"/>
      <c r="M567" s="7"/>
      <c r="N567" s="7"/>
      <c r="P567" s="7"/>
      <c r="R567" s="7"/>
      <c r="T567" s="7"/>
      <c r="V567" s="7"/>
      <c r="X567" s="7"/>
      <c r="Z567" s="7"/>
      <c r="AB567" s="7"/>
      <c r="AD567" s="7"/>
      <c r="AF567" s="7"/>
      <c r="AH567" s="7"/>
      <c r="AJ567" s="7"/>
      <c r="AL567" s="7"/>
      <c r="AN567" s="7"/>
      <c r="AO567" s="7"/>
      <c r="AQ567" s="7"/>
      <c r="AR567" s="7"/>
      <c r="AS567" s="7"/>
      <c r="AT567" s="7"/>
      <c r="AU567" s="7"/>
      <c r="AV567" s="7"/>
      <c r="AW567" s="7"/>
      <c r="AX567" s="7"/>
      <c r="AZ567" s="7"/>
      <c r="BB567" s="7"/>
      <c r="BC567" s="7"/>
      <c r="BD567" s="7"/>
      <c r="BF567" s="7"/>
      <c r="BH567" s="7"/>
      <c r="BJ567" s="7"/>
      <c r="BL567" s="7"/>
      <c r="BN567" s="7"/>
      <c r="BP567" s="7"/>
      <c r="BR567" s="7"/>
      <c r="BT567" s="7"/>
      <c r="BV567" s="7"/>
      <c r="BX567" s="7"/>
      <c r="BZ567" s="7"/>
      <c r="CB567" s="7"/>
      <c r="CD567" s="7"/>
      <c r="CF567" s="7"/>
      <c r="CH567" s="7"/>
      <c r="CJ567" s="7"/>
      <c r="CL567" s="7"/>
      <c r="CM567" s="7"/>
      <c r="CO567" s="7"/>
      <c r="CQ567" s="7"/>
      <c r="CS567" s="7"/>
      <c r="CU567" s="7"/>
      <c r="CW567" s="7"/>
      <c r="CY567" s="7"/>
      <c r="DA567" s="7"/>
      <c r="DC567" s="7"/>
      <c r="DE567" s="7"/>
      <c r="DG567" s="7"/>
      <c r="DI567" s="7"/>
      <c r="DK567" s="7"/>
      <c r="DL567" s="7"/>
      <c r="DM567" s="7"/>
      <c r="DN567" s="7"/>
      <c r="DP567" s="7"/>
      <c r="DR567" s="7"/>
      <c r="DT567" s="7"/>
      <c r="DV567" s="7"/>
      <c r="DX567" s="7"/>
      <c r="DY567" s="7"/>
      <c r="EA567" s="7"/>
      <c r="EC567" s="7"/>
      <c r="EE567" s="7"/>
      <c r="EG567" s="7"/>
      <c r="EI567" s="7"/>
      <c r="EK567" s="7"/>
      <c r="EM567" s="7"/>
      <c r="EO567" s="7"/>
      <c r="EQ567" s="7"/>
      <c r="ES567" s="7"/>
      <c r="EU567" s="7"/>
      <c r="EY567" s="7"/>
      <c r="FA567" s="7"/>
      <c r="FB567" s="7"/>
      <c r="FD567" s="7"/>
      <c r="FE567" s="7"/>
      <c r="FG567" s="7"/>
      <c r="FI567" s="7"/>
      <c r="FJ567" s="7"/>
      <c r="FL567" s="7"/>
      <c r="FN567" s="7"/>
      <c r="FP567" s="7"/>
      <c r="FR567" s="7"/>
      <c r="FT567" s="7"/>
      <c r="FV567" s="7"/>
      <c r="FX567" s="7"/>
      <c r="FZ567" s="7"/>
      <c r="GB567" s="7"/>
    </row>
    <row r="568" spans="5:184" s="166" customFormat="1" x14ac:dyDescent="0.2">
      <c r="E568" s="7"/>
      <c r="G568" s="7"/>
      <c r="I568" s="7"/>
      <c r="K568" s="7"/>
      <c r="M568" s="7"/>
      <c r="N568" s="7"/>
      <c r="P568" s="7"/>
      <c r="R568" s="7"/>
      <c r="T568" s="7"/>
      <c r="V568" s="7"/>
      <c r="X568" s="7"/>
      <c r="Z568" s="7"/>
      <c r="AB568" s="7"/>
      <c r="AD568" s="7"/>
      <c r="AF568" s="7"/>
      <c r="AH568" s="7"/>
      <c r="AJ568" s="7"/>
      <c r="AL568" s="7"/>
      <c r="AN568" s="7"/>
      <c r="AO568" s="7"/>
      <c r="AQ568" s="7"/>
      <c r="AR568" s="7"/>
      <c r="AS568" s="7"/>
      <c r="AT568" s="7"/>
      <c r="AU568" s="7"/>
      <c r="AV568" s="7"/>
      <c r="AW568" s="7"/>
      <c r="AX568" s="7"/>
      <c r="AZ568" s="7"/>
      <c r="BB568" s="7"/>
      <c r="BC568" s="7"/>
      <c r="BD568" s="7"/>
      <c r="BF568" s="7"/>
      <c r="BH568" s="7"/>
      <c r="BJ568" s="7"/>
      <c r="BL568" s="7"/>
      <c r="BN568" s="7"/>
      <c r="BP568" s="7"/>
      <c r="BR568" s="7"/>
      <c r="BT568" s="7"/>
      <c r="BV568" s="7"/>
      <c r="BX568" s="7"/>
      <c r="BZ568" s="7"/>
      <c r="CB568" s="7"/>
      <c r="CD568" s="7"/>
      <c r="CF568" s="7"/>
      <c r="CH568" s="7"/>
      <c r="CJ568" s="7"/>
      <c r="CL568" s="7"/>
      <c r="CM568" s="7"/>
      <c r="CO568" s="7"/>
      <c r="CQ568" s="7"/>
      <c r="CS568" s="7"/>
      <c r="CU568" s="7"/>
      <c r="CW568" s="7"/>
      <c r="CY568" s="7"/>
      <c r="DA568" s="7"/>
      <c r="DC568" s="7"/>
      <c r="DE568" s="7"/>
      <c r="DG568" s="7"/>
      <c r="DI568" s="7"/>
      <c r="DK568" s="7"/>
      <c r="DL568" s="7"/>
      <c r="DM568" s="7"/>
      <c r="DN568" s="7"/>
      <c r="DP568" s="7"/>
      <c r="DR568" s="7"/>
      <c r="DT568" s="7"/>
      <c r="DV568" s="7"/>
      <c r="DX568" s="7"/>
      <c r="DY568" s="7"/>
      <c r="EA568" s="7"/>
      <c r="EC568" s="7"/>
      <c r="EE568" s="7"/>
      <c r="EG568" s="7"/>
      <c r="EI568" s="7"/>
      <c r="EK568" s="7"/>
      <c r="EM568" s="7"/>
      <c r="EO568" s="7"/>
      <c r="EQ568" s="7"/>
      <c r="ES568" s="7"/>
      <c r="EU568" s="7"/>
      <c r="EY568" s="7"/>
      <c r="FA568" s="7"/>
      <c r="FB568" s="7"/>
      <c r="FD568" s="7"/>
      <c r="FE568" s="7"/>
      <c r="FG568" s="7"/>
      <c r="FI568" s="7"/>
      <c r="FJ568" s="7"/>
      <c r="FL568" s="7"/>
      <c r="FN568" s="7"/>
      <c r="FP568" s="7"/>
      <c r="FR568" s="7"/>
      <c r="FT568" s="7"/>
      <c r="FV568" s="7"/>
      <c r="FX568" s="7"/>
      <c r="FZ568" s="7"/>
      <c r="GB568" s="7"/>
    </row>
    <row r="569" spans="5:184" s="166" customFormat="1" x14ac:dyDescent="0.2">
      <c r="E569" s="7"/>
      <c r="G569" s="7"/>
      <c r="I569" s="7"/>
      <c r="K569" s="7"/>
      <c r="M569" s="7"/>
      <c r="N569" s="7"/>
      <c r="P569" s="7"/>
      <c r="R569" s="7"/>
      <c r="T569" s="7"/>
      <c r="V569" s="7"/>
      <c r="X569" s="7"/>
      <c r="Z569" s="7"/>
      <c r="AB569" s="7"/>
      <c r="AD569" s="7"/>
      <c r="AF569" s="7"/>
      <c r="AH569" s="7"/>
      <c r="AJ569" s="7"/>
      <c r="AL569" s="7"/>
      <c r="AN569" s="7"/>
      <c r="AO569" s="7"/>
      <c r="AQ569" s="7"/>
      <c r="AR569" s="7"/>
      <c r="AS569" s="7"/>
      <c r="AT569" s="7"/>
      <c r="AU569" s="7"/>
      <c r="AV569" s="7"/>
      <c r="AW569" s="7"/>
      <c r="AX569" s="7"/>
      <c r="AZ569" s="7"/>
      <c r="BB569" s="7"/>
      <c r="BC569" s="7"/>
      <c r="BD569" s="7"/>
      <c r="BF569" s="7"/>
      <c r="BH569" s="7"/>
      <c r="BJ569" s="7"/>
      <c r="BL569" s="7"/>
      <c r="BN569" s="7"/>
      <c r="BP569" s="7"/>
      <c r="BR569" s="7"/>
      <c r="BT569" s="7"/>
      <c r="BV569" s="7"/>
      <c r="BX569" s="7"/>
      <c r="BZ569" s="7"/>
      <c r="CB569" s="7"/>
      <c r="CD569" s="7"/>
      <c r="CF569" s="7"/>
      <c r="CH569" s="7"/>
      <c r="CJ569" s="7"/>
      <c r="CL569" s="7"/>
      <c r="CM569" s="7"/>
      <c r="CO569" s="7"/>
      <c r="CQ569" s="7"/>
      <c r="CS569" s="7"/>
      <c r="CU569" s="7"/>
      <c r="CW569" s="7"/>
      <c r="CY569" s="7"/>
      <c r="DA569" s="7"/>
      <c r="DC569" s="7"/>
      <c r="DE569" s="7"/>
      <c r="DG569" s="7"/>
      <c r="DI569" s="7"/>
      <c r="DK569" s="7"/>
      <c r="DL569" s="7"/>
      <c r="DM569" s="7"/>
      <c r="DN569" s="7"/>
      <c r="DP569" s="7"/>
      <c r="DR569" s="7"/>
      <c r="DT569" s="7"/>
      <c r="DV569" s="7"/>
      <c r="DX569" s="7"/>
      <c r="DY569" s="7"/>
      <c r="EA569" s="7"/>
      <c r="EC569" s="7"/>
      <c r="EE569" s="7"/>
      <c r="EG569" s="7"/>
      <c r="EI569" s="7"/>
      <c r="EK569" s="7"/>
      <c r="EM569" s="7"/>
      <c r="EO569" s="7"/>
      <c r="EQ569" s="7"/>
      <c r="ES569" s="7"/>
      <c r="EU569" s="7"/>
      <c r="EY569" s="7"/>
      <c r="FA569" s="7"/>
      <c r="FB569" s="7"/>
      <c r="FD569" s="7"/>
      <c r="FE569" s="7"/>
      <c r="FG569" s="7"/>
      <c r="FI569" s="7"/>
      <c r="FJ569" s="7"/>
      <c r="FL569" s="7"/>
      <c r="FN569" s="7"/>
      <c r="FP569" s="7"/>
      <c r="FR569" s="7"/>
      <c r="FT569" s="7"/>
      <c r="FV569" s="7"/>
      <c r="FX569" s="7"/>
      <c r="FZ569" s="7"/>
      <c r="GB569" s="7"/>
    </row>
    <row r="570" spans="5:184" s="166" customFormat="1" x14ac:dyDescent="0.2">
      <c r="E570" s="7"/>
      <c r="G570" s="7"/>
      <c r="I570" s="7"/>
      <c r="K570" s="7"/>
      <c r="M570" s="7"/>
      <c r="N570" s="7"/>
      <c r="P570" s="7"/>
      <c r="R570" s="7"/>
      <c r="T570" s="7"/>
      <c r="V570" s="7"/>
      <c r="X570" s="7"/>
      <c r="Z570" s="7"/>
      <c r="AB570" s="7"/>
      <c r="AD570" s="7"/>
      <c r="AF570" s="7"/>
      <c r="AH570" s="7"/>
      <c r="AJ570" s="7"/>
      <c r="AL570" s="7"/>
      <c r="AN570" s="7"/>
      <c r="AO570" s="7"/>
      <c r="AQ570" s="7"/>
      <c r="AR570" s="7"/>
      <c r="AS570" s="7"/>
      <c r="AT570" s="7"/>
      <c r="AU570" s="7"/>
      <c r="AV570" s="7"/>
      <c r="AW570" s="7"/>
      <c r="AX570" s="7"/>
      <c r="AZ570" s="7"/>
      <c r="BB570" s="7"/>
      <c r="BC570" s="7"/>
      <c r="BD570" s="7"/>
      <c r="BF570" s="7"/>
      <c r="BH570" s="7"/>
      <c r="BJ570" s="7"/>
      <c r="BL570" s="7"/>
      <c r="BN570" s="7"/>
      <c r="BP570" s="7"/>
      <c r="BR570" s="7"/>
      <c r="BT570" s="7"/>
      <c r="BV570" s="7"/>
      <c r="BX570" s="7"/>
      <c r="BZ570" s="7"/>
      <c r="CB570" s="7"/>
      <c r="CD570" s="7"/>
      <c r="CF570" s="7"/>
      <c r="CH570" s="7"/>
      <c r="CJ570" s="7"/>
      <c r="CL570" s="7"/>
      <c r="CM570" s="7"/>
      <c r="CO570" s="7"/>
      <c r="CQ570" s="7"/>
      <c r="CS570" s="7"/>
      <c r="CU570" s="7"/>
      <c r="CW570" s="7"/>
      <c r="CY570" s="7"/>
      <c r="DA570" s="7"/>
      <c r="DC570" s="7"/>
      <c r="DE570" s="7"/>
      <c r="DG570" s="7"/>
      <c r="DI570" s="7"/>
      <c r="DK570" s="7"/>
      <c r="DL570" s="7"/>
      <c r="DM570" s="7"/>
      <c r="DN570" s="7"/>
      <c r="DP570" s="7"/>
      <c r="DR570" s="7"/>
      <c r="DT570" s="7"/>
      <c r="DV570" s="7"/>
      <c r="DX570" s="7"/>
      <c r="DY570" s="7"/>
      <c r="EA570" s="7"/>
      <c r="EC570" s="7"/>
      <c r="EE570" s="7"/>
      <c r="EG570" s="7"/>
      <c r="EI570" s="7"/>
      <c r="EK570" s="7"/>
      <c r="EM570" s="7"/>
      <c r="EO570" s="7"/>
      <c r="EQ570" s="7"/>
      <c r="ES570" s="7"/>
      <c r="EU570" s="7"/>
      <c r="EY570" s="7"/>
      <c r="FA570" s="7"/>
      <c r="FB570" s="7"/>
      <c r="FD570" s="7"/>
      <c r="FE570" s="7"/>
      <c r="FG570" s="7"/>
      <c r="FI570" s="7"/>
      <c r="FJ570" s="7"/>
      <c r="FL570" s="7"/>
      <c r="FN570" s="7"/>
      <c r="FP570" s="7"/>
      <c r="FR570" s="7"/>
      <c r="FT570" s="7"/>
      <c r="FV570" s="7"/>
      <c r="FX570" s="7"/>
      <c r="FZ570" s="7"/>
      <c r="GB570" s="7"/>
    </row>
    <row r="571" spans="5:184" s="166" customFormat="1" x14ac:dyDescent="0.2">
      <c r="E571" s="7"/>
      <c r="G571" s="7"/>
      <c r="I571" s="7"/>
      <c r="K571" s="7"/>
      <c r="M571" s="7"/>
      <c r="N571" s="7"/>
      <c r="P571" s="7"/>
      <c r="R571" s="7"/>
      <c r="T571" s="7"/>
      <c r="V571" s="7"/>
      <c r="X571" s="7"/>
      <c r="Z571" s="7"/>
      <c r="AB571" s="7"/>
      <c r="AD571" s="7"/>
      <c r="AF571" s="7"/>
      <c r="AH571" s="7"/>
      <c r="AJ571" s="7"/>
      <c r="AL571" s="7"/>
      <c r="AN571" s="7"/>
      <c r="AO571" s="7"/>
      <c r="AQ571" s="7"/>
      <c r="AR571" s="7"/>
      <c r="AS571" s="7"/>
      <c r="AT571" s="7"/>
      <c r="AU571" s="7"/>
      <c r="AV571" s="7"/>
      <c r="AW571" s="7"/>
      <c r="AX571" s="7"/>
      <c r="AZ571" s="7"/>
      <c r="BB571" s="7"/>
      <c r="BC571" s="7"/>
      <c r="BD571" s="7"/>
      <c r="BF571" s="7"/>
      <c r="BH571" s="7"/>
      <c r="BJ571" s="7"/>
      <c r="BL571" s="7"/>
      <c r="BN571" s="7"/>
      <c r="BP571" s="7"/>
      <c r="BR571" s="7"/>
      <c r="BT571" s="7"/>
      <c r="BV571" s="7"/>
      <c r="BX571" s="7"/>
      <c r="BZ571" s="7"/>
      <c r="CB571" s="7"/>
      <c r="CD571" s="7"/>
      <c r="CF571" s="7"/>
      <c r="CH571" s="7"/>
      <c r="CJ571" s="7"/>
      <c r="CL571" s="7"/>
      <c r="CM571" s="7"/>
      <c r="CO571" s="7"/>
      <c r="CQ571" s="7"/>
      <c r="CS571" s="7"/>
      <c r="CU571" s="7"/>
      <c r="CW571" s="7"/>
      <c r="CY571" s="7"/>
      <c r="DA571" s="7"/>
      <c r="DC571" s="7"/>
      <c r="DE571" s="7"/>
      <c r="DG571" s="7"/>
      <c r="DI571" s="7"/>
      <c r="DK571" s="7"/>
      <c r="DL571" s="7"/>
      <c r="DM571" s="7"/>
      <c r="DN571" s="7"/>
      <c r="DP571" s="7"/>
      <c r="DR571" s="7"/>
      <c r="DT571" s="7"/>
      <c r="DV571" s="7"/>
      <c r="DX571" s="7"/>
      <c r="DY571" s="7"/>
      <c r="EA571" s="7"/>
      <c r="EC571" s="7"/>
      <c r="EE571" s="7"/>
      <c r="EG571" s="7"/>
      <c r="EI571" s="7"/>
      <c r="EK571" s="7"/>
      <c r="EM571" s="7"/>
      <c r="EO571" s="7"/>
      <c r="EQ571" s="7"/>
      <c r="ES571" s="7"/>
      <c r="EU571" s="7"/>
      <c r="EY571" s="7"/>
      <c r="FA571" s="7"/>
      <c r="FB571" s="7"/>
      <c r="FD571" s="7"/>
      <c r="FE571" s="7"/>
      <c r="FG571" s="7"/>
      <c r="FI571" s="7"/>
      <c r="FJ571" s="7"/>
      <c r="FL571" s="7"/>
      <c r="FN571" s="7"/>
      <c r="FP571" s="7"/>
      <c r="FR571" s="7"/>
      <c r="FT571" s="7"/>
      <c r="FV571" s="7"/>
      <c r="FX571" s="7"/>
      <c r="FZ571" s="7"/>
      <c r="GB571" s="7"/>
    </row>
    <row r="572" spans="5:184" s="166" customFormat="1" x14ac:dyDescent="0.2">
      <c r="E572" s="7"/>
      <c r="G572" s="7"/>
      <c r="I572" s="7"/>
      <c r="K572" s="7"/>
      <c r="M572" s="7"/>
      <c r="N572" s="7"/>
      <c r="P572" s="7"/>
      <c r="R572" s="7"/>
      <c r="T572" s="7"/>
      <c r="V572" s="7"/>
      <c r="X572" s="7"/>
      <c r="Z572" s="7"/>
      <c r="AB572" s="7"/>
      <c r="AD572" s="7"/>
      <c r="AF572" s="7"/>
      <c r="AH572" s="7"/>
      <c r="AJ572" s="7"/>
      <c r="AL572" s="7"/>
      <c r="AN572" s="7"/>
      <c r="AO572" s="7"/>
      <c r="AQ572" s="7"/>
      <c r="AR572" s="7"/>
      <c r="AS572" s="7"/>
      <c r="AT572" s="7"/>
      <c r="AU572" s="7"/>
      <c r="AV572" s="7"/>
      <c r="AW572" s="7"/>
      <c r="AX572" s="7"/>
      <c r="AZ572" s="7"/>
      <c r="BB572" s="7"/>
      <c r="BC572" s="7"/>
      <c r="BD572" s="7"/>
      <c r="BF572" s="7"/>
      <c r="BH572" s="7"/>
      <c r="BJ572" s="7"/>
      <c r="BL572" s="7"/>
      <c r="BN572" s="7"/>
      <c r="BP572" s="7"/>
      <c r="BR572" s="7"/>
      <c r="BT572" s="7"/>
      <c r="BV572" s="7"/>
      <c r="BX572" s="7"/>
      <c r="BZ572" s="7"/>
      <c r="CB572" s="7"/>
      <c r="CD572" s="7"/>
      <c r="CF572" s="7"/>
      <c r="CH572" s="7"/>
      <c r="CJ572" s="7"/>
      <c r="CL572" s="7"/>
      <c r="CM572" s="7"/>
      <c r="CO572" s="7"/>
      <c r="CQ572" s="7"/>
      <c r="CS572" s="7"/>
      <c r="CU572" s="7"/>
      <c r="CW572" s="7"/>
      <c r="CY572" s="7"/>
      <c r="DA572" s="7"/>
      <c r="DC572" s="7"/>
      <c r="DE572" s="7"/>
      <c r="DG572" s="7"/>
      <c r="DI572" s="7"/>
      <c r="DK572" s="7"/>
      <c r="DL572" s="7"/>
      <c r="DM572" s="7"/>
      <c r="DN572" s="7"/>
      <c r="DP572" s="7"/>
      <c r="DR572" s="7"/>
      <c r="DT572" s="7"/>
      <c r="DV572" s="7"/>
      <c r="DX572" s="7"/>
      <c r="DY572" s="7"/>
      <c r="EA572" s="7"/>
      <c r="EC572" s="7"/>
      <c r="EE572" s="7"/>
      <c r="EG572" s="7"/>
      <c r="EI572" s="7"/>
      <c r="EK572" s="7"/>
      <c r="EM572" s="7"/>
      <c r="EO572" s="7"/>
      <c r="EQ572" s="7"/>
      <c r="ES572" s="7"/>
      <c r="EU572" s="7"/>
      <c r="EY572" s="7"/>
      <c r="FA572" s="7"/>
      <c r="FB572" s="7"/>
      <c r="FD572" s="7"/>
      <c r="FE572" s="7"/>
      <c r="FG572" s="7"/>
      <c r="FI572" s="7"/>
      <c r="FJ572" s="7"/>
      <c r="FL572" s="7"/>
      <c r="FN572" s="7"/>
      <c r="FP572" s="7"/>
      <c r="FR572" s="7"/>
      <c r="FT572" s="7"/>
      <c r="FV572" s="7"/>
      <c r="FX572" s="7"/>
      <c r="FZ572" s="7"/>
      <c r="GB572" s="7"/>
    </row>
    <row r="573" spans="5:184" s="166" customFormat="1" x14ac:dyDescent="0.2">
      <c r="E573" s="7"/>
      <c r="G573" s="7"/>
      <c r="I573" s="7"/>
      <c r="K573" s="7"/>
      <c r="M573" s="7"/>
      <c r="N573" s="7"/>
      <c r="P573" s="7"/>
      <c r="R573" s="7"/>
      <c r="T573" s="7"/>
      <c r="V573" s="7"/>
      <c r="X573" s="7"/>
      <c r="Z573" s="7"/>
      <c r="AB573" s="7"/>
      <c r="AD573" s="7"/>
      <c r="AF573" s="7"/>
      <c r="AH573" s="7"/>
      <c r="AJ573" s="7"/>
      <c r="AL573" s="7"/>
      <c r="AN573" s="7"/>
      <c r="AO573" s="7"/>
      <c r="AQ573" s="7"/>
      <c r="AR573" s="7"/>
      <c r="AS573" s="7"/>
      <c r="AT573" s="7"/>
      <c r="AU573" s="7"/>
      <c r="AV573" s="7"/>
      <c r="AW573" s="7"/>
      <c r="AX573" s="7"/>
      <c r="AZ573" s="7"/>
      <c r="BB573" s="7"/>
      <c r="BC573" s="7"/>
      <c r="BD573" s="7"/>
      <c r="BF573" s="7"/>
      <c r="BH573" s="7"/>
      <c r="BJ573" s="7"/>
      <c r="BL573" s="7"/>
      <c r="BN573" s="7"/>
      <c r="BP573" s="7"/>
      <c r="BR573" s="7"/>
      <c r="BT573" s="7"/>
      <c r="BV573" s="7"/>
      <c r="BX573" s="7"/>
      <c r="BZ573" s="7"/>
      <c r="CB573" s="7"/>
      <c r="CD573" s="7"/>
      <c r="CF573" s="7"/>
      <c r="CH573" s="7"/>
      <c r="CJ573" s="7"/>
      <c r="CL573" s="7"/>
      <c r="CM573" s="7"/>
      <c r="CO573" s="7"/>
      <c r="CQ573" s="7"/>
      <c r="CS573" s="7"/>
      <c r="CU573" s="7"/>
      <c r="CW573" s="7"/>
      <c r="CY573" s="7"/>
      <c r="DA573" s="7"/>
      <c r="DC573" s="7"/>
      <c r="DE573" s="7"/>
      <c r="DG573" s="7"/>
      <c r="DI573" s="7"/>
      <c r="DK573" s="7"/>
      <c r="DL573" s="7"/>
      <c r="DM573" s="7"/>
      <c r="DN573" s="7"/>
      <c r="DP573" s="7"/>
      <c r="DR573" s="7"/>
      <c r="DT573" s="7"/>
      <c r="DV573" s="7"/>
      <c r="DX573" s="7"/>
      <c r="DY573" s="7"/>
      <c r="EA573" s="7"/>
      <c r="EC573" s="7"/>
      <c r="EE573" s="7"/>
      <c r="EG573" s="7"/>
      <c r="EI573" s="7"/>
      <c r="EK573" s="7"/>
      <c r="EM573" s="7"/>
      <c r="EO573" s="7"/>
      <c r="EQ573" s="7"/>
      <c r="ES573" s="7"/>
      <c r="EU573" s="7"/>
      <c r="EY573" s="7"/>
      <c r="FA573" s="7"/>
      <c r="FB573" s="7"/>
      <c r="FD573" s="7"/>
      <c r="FE573" s="7"/>
      <c r="FG573" s="7"/>
      <c r="FI573" s="7"/>
      <c r="FJ573" s="7"/>
      <c r="FL573" s="7"/>
      <c r="FN573" s="7"/>
      <c r="FP573" s="7"/>
      <c r="FR573" s="7"/>
      <c r="FT573" s="7"/>
      <c r="FV573" s="7"/>
      <c r="FX573" s="7"/>
      <c r="FZ573" s="7"/>
      <c r="GB573" s="7"/>
    </row>
    <row r="574" spans="5:184" s="166" customFormat="1" x14ac:dyDescent="0.2">
      <c r="E574" s="7"/>
      <c r="G574" s="7"/>
      <c r="I574" s="7"/>
      <c r="K574" s="7"/>
      <c r="M574" s="7"/>
      <c r="N574" s="7"/>
      <c r="P574" s="7"/>
      <c r="R574" s="7"/>
      <c r="T574" s="7"/>
      <c r="V574" s="7"/>
      <c r="X574" s="7"/>
      <c r="Z574" s="7"/>
      <c r="AB574" s="7"/>
      <c r="AD574" s="7"/>
      <c r="AF574" s="7"/>
      <c r="AH574" s="7"/>
      <c r="AJ574" s="7"/>
      <c r="AL574" s="7"/>
      <c r="AN574" s="7"/>
      <c r="AO574" s="7"/>
      <c r="AQ574" s="7"/>
      <c r="AR574" s="7"/>
      <c r="AS574" s="7"/>
      <c r="AT574" s="7"/>
      <c r="AU574" s="7"/>
      <c r="AV574" s="7"/>
      <c r="AW574" s="7"/>
      <c r="AX574" s="7"/>
      <c r="AZ574" s="7"/>
      <c r="BB574" s="7"/>
      <c r="BC574" s="7"/>
      <c r="BD574" s="7"/>
      <c r="BF574" s="7"/>
      <c r="BH574" s="7"/>
      <c r="BJ574" s="7"/>
      <c r="BL574" s="7"/>
      <c r="BN574" s="7"/>
      <c r="BP574" s="7"/>
      <c r="BR574" s="7"/>
      <c r="BT574" s="7"/>
      <c r="BV574" s="7"/>
      <c r="BX574" s="7"/>
      <c r="BZ574" s="7"/>
      <c r="CB574" s="7"/>
      <c r="CD574" s="7"/>
      <c r="CF574" s="7"/>
      <c r="CH574" s="7"/>
      <c r="CJ574" s="7"/>
      <c r="CL574" s="7"/>
      <c r="CM574" s="7"/>
      <c r="CO574" s="7"/>
      <c r="CQ574" s="7"/>
      <c r="CS574" s="7"/>
      <c r="CU574" s="7"/>
      <c r="CW574" s="7"/>
      <c r="CY574" s="7"/>
      <c r="DA574" s="7"/>
      <c r="DC574" s="7"/>
      <c r="DE574" s="7"/>
      <c r="DG574" s="7"/>
      <c r="DI574" s="7"/>
      <c r="DK574" s="7"/>
      <c r="DL574" s="7"/>
      <c r="DM574" s="7"/>
      <c r="DN574" s="7"/>
      <c r="DP574" s="7"/>
      <c r="DR574" s="7"/>
      <c r="DT574" s="7"/>
      <c r="DV574" s="7"/>
      <c r="DX574" s="7"/>
      <c r="DY574" s="7"/>
      <c r="EA574" s="7"/>
      <c r="EC574" s="7"/>
      <c r="EE574" s="7"/>
      <c r="EG574" s="7"/>
      <c r="EI574" s="7"/>
      <c r="EK574" s="7"/>
      <c r="EM574" s="7"/>
      <c r="EO574" s="7"/>
      <c r="EQ574" s="7"/>
      <c r="ES574" s="7"/>
      <c r="EU574" s="7"/>
      <c r="EY574" s="7"/>
      <c r="FA574" s="7"/>
      <c r="FB574" s="7"/>
      <c r="FD574" s="7"/>
      <c r="FE574" s="7"/>
      <c r="FG574" s="7"/>
      <c r="FI574" s="7"/>
      <c r="FJ574" s="7"/>
      <c r="FL574" s="7"/>
      <c r="FN574" s="7"/>
      <c r="FP574" s="7"/>
      <c r="FR574" s="7"/>
      <c r="FT574" s="7"/>
      <c r="FV574" s="7"/>
      <c r="FX574" s="7"/>
      <c r="FZ574" s="7"/>
      <c r="GB574" s="7"/>
    </row>
    <row r="575" spans="5:184" s="166" customFormat="1" x14ac:dyDescent="0.2">
      <c r="E575" s="7"/>
      <c r="G575" s="7"/>
      <c r="I575" s="7"/>
      <c r="K575" s="7"/>
      <c r="M575" s="7"/>
      <c r="N575" s="7"/>
      <c r="P575" s="7"/>
      <c r="R575" s="7"/>
      <c r="T575" s="7"/>
      <c r="V575" s="7"/>
      <c r="X575" s="7"/>
      <c r="Z575" s="7"/>
      <c r="AB575" s="7"/>
      <c r="AD575" s="7"/>
      <c r="AF575" s="7"/>
      <c r="AH575" s="7"/>
      <c r="AJ575" s="7"/>
      <c r="AL575" s="7"/>
      <c r="AN575" s="7"/>
      <c r="AO575" s="7"/>
      <c r="AQ575" s="7"/>
      <c r="AR575" s="7"/>
      <c r="AS575" s="7"/>
      <c r="AT575" s="7"/>
      <c r="AU575" s="7"/>
      <c r="AV575" s="7"/>
      <c r="AW575" s="7"/>
      <c r="AX575" s="7"/>
      <c r="AZ575" s="7"/>
      <c r="BB575" s="7"/>
      <c r="BC575" s="7"/>
      <c r="BD575" s="7"/>
      <c r="BF575" s="7"/>
      <c r="BH575" s="7"/>
      <c r="BJ575" s="7"/>
      <c r="BL575" s="7"/>
      <c r="BN575" s="7"/>
      <c r="BP575" s="7"/>
      <c r="BR575" s="7"/>
      <c r="BT575" s="7"/>
      <c r="BV575" s="7"/>
      <c r="BX575" s="7"/>
      <c r="BZ575" s="7"/>
      <c r="CB575" s="7"/>
      <c r="CD575" s="7"/>
      <c r="CF575" s="7"/>
      <c r="CH575" s="7"/>
      <c r="CJ575" s="7"/>
      <c r="CL575" s="7"/>
      <c r="CM575" s="7"/>
      <c r="CO575" s="7"/>
      <c r="CQ575" s="7"/>
      <c r="CS575" s="7"/>
      <c r="CU575" s="7"/>
      <c r="CW575" s="7"/>
      <c r="CY575" s="7"/>
      <c r="DA575" s="7"/>
      <c r="DC575" s="7"/>
      <c r="DE575" s="7"/>
      <c r="DG575" s="7"/>
      <c r="DI575" s="7"/>
      <c r="DK575" s="7"/>
      <c r="DL575" s="7"/>
      <c r="DM575" s="7"/>
      <c r="DN575" s="7"/>
      <c r="DP575" s="7"/>
      <c r="DR575" s="7"/>
      <c r="DT575" s="7"/>
      <c r="DV575" s="7"/>
      <c r="DX575" s="7"/>
      <c r="DY575" s="7"/>
      <c r="EA575" s="7"/>
      <c r="EC575" s="7"/>
      <c r="EE575" s="7"/>
      <c r="EG575" s="7"/>
      <c r="EI575" s="7"/>
      <c r="EK575" s="7"/>
      <c r="EM575" s="7"/>
      <c r="EO575" s="7"/>
      <c r="EQ575" s="7"/>
      <c r="ES575" s="7"/>
      <c r="EU575" s="7"/>
      <c r="EY575" s="7"/>
      <c r="FA575" s="7"/>
      <c r="FB575" s="7"/>
      <c r="FD575" s="7"/>
      <c r="FE575" s="7"/>
      <c r="FG575" s="7"/>
      <c r="FI575" s="7"/>
      <c r="FJ575" s="7"/>
      <c r="FL575" s="7"/>
      <c r="FN575" s="7"/>
      <c r="FP575" s="7"/>
      <c r="FR575" s="7"/>
      <c r="FT575" s="7"/>
      <c r="FV575" s="7"/>
      <c r="FX575" s="7"/>
      <c r="FZ575" s="7"/>
      <c r="GB575" s="7"/>
    </row>
    <row r="576" spans="5:184" s="166" customFormat="1" x14ac:dyDescent="0.2">
      <c r="E576" s="7"/>
      <c r="G576" s="7"/>
      <c r="I576" s="7"/>
      <c r="K576" s="7"/>
      <c r="M576" s="7"/>
      <c r="N576" s="7"/>
      <c r="P576" s="7"/>
      <c r="R576" s="7"/>
      <c r="T576" s="7"/>
      <c r="V576" s="7"/>
      <c r="X576" s="7"/>
      <c r="Z576" s="7"/>
      <c r="AB576" s="7"/>
      <c r="AD576" s="7"/>
      <c r="AF576" s="7"/>
      <c r="AH576" s="7"/>
      <c r="AJ576" s="7"/>
      <c r="AL576" s="7"/>
      <c r="AN576" s="7"/>
      <c r="AO576" s="7"/>
      <c r="AQ576" s="7"/>
      <c r="AR576" s="7"/>
      <c r="AS576" s="7"/>
      <c r="AT576" s="7"/>
      <c r="AU576" s="7"/>
      <c r="AV576" s="7"/>
      <c r="AW576" s="7"/>
      <c r="AX576" s="7"/>
      <c r="AZ576" s="7"/>
      <c r="BB576" s="7"/>
      <c r="BC576" s="7"/>
      <c r="BD576" s="7"/>
      <c r="BF576" s="7"/>
      <c r="BH576" s="7"/>
      <c r="BJ576" s="7"/>
      <c r="BL576" s="7"/>
      <c r="BN576" s="7"/>
      <c r="BP576" s="7"/>
      <c r="BR576" s="7"/>
      <c r="BT576" s="7"/>
      <c r="BV576" s="7"/>
      <c r="BX576" s="7"/>
      <c r="BZ576" s="7"/>
      <c r="CB576" s="7"/>
      <c r="CD576" s="7"/>
      <c r="CF576" s="7"/>
      <c r="CH576" s="7"/>
      <c r="CJ576" s="7"/>
      <c r="CL576" s="7"/>
      <c r="CM576" s="7"/>
      <c r="CO576" s="7"/>
      <c r="CQ576" s="7"/>
      <c r="CS576" s="7"/>
      <c r="CU576" s="7"/>
      <c r="CW576" s="7"/>
      <c r="CY576" s="7"/>
      <c r="DA576" s="7"/>
      <c r="DC576" s="7"/>
      <c r="DE576" s="7"/>
      <c r="DG576" s="7"/>
      <c r="DI576" s="7"/>
      <c r="DK576" s="7"/>
      <c r="DL576" s="7"/>
      <c r="DM576" s="7"/>
      <c r="DN576" s="7"/>
      <c r="DP576" s="7"/>
      <c r="DR576" s="7"/>
      <c r="DT576" s="7"/>
      <c r="DV576" s="7"/>
      <c r="DX576" s="7"/>
      <c r="DY576" s="7"/>
      <c r="EA576" s="7"/>
      <c r="EC576" s="7"/>
      <c r="EE576" s="7"/>
      <c r="EG576" s="7"/>
      <c r="EI576" s="7"/>
      <c r="EK576" s="7"/>
      <c r="EM576" s="7"/>
      <c r="EO576" s="7"/>
      <c r="EQ576" s="7"/>
      <c r="ES576" s="7"/>
      <c r="EU576" s="7"/>
      <c r="EY576" s="7"/>
      <c r="FA576" s="7"/>
      <c r="FB576" s="7"/>
      <c r="FD576" s="7"/>
      <c r="FE576" s="7"/>
      <c r="FG576" s="7"/>
      <c r="FI576" s="7"/>
      <c r="FJ576" s="7"/>
      <c r="FL576" s="7"/>
      <c r="FN576" s="7"/>
      <c r="FP576" s="7"/>
      <c r="FR576" s="7"/>
      <c r="FT576" s="7"/>
      <c r="FV576" s="7"/>
      <c r="FX576" s="7"/>
      <c r="FZ576" s="7"/>
      <c r="GB576" s="7"/>
    </row>
    <row r="577" spans="5:184" s="166" customFormat="1" x14ac:dyDescent="0.2">
      <c r="E577" s="7"/>
      <c r="G577" s="7"/>
      <c r="I577" s="7"/>
      <c r="K577" s="7"/>
      <c r="M577" s="7"/>
      <c r="N577" s="7"/>
      <c r="P577" s="7"/>
      <c r="R577" s="7"/>
      <c r="T577" s="7"/>
      <c r="V577" s="7"/>
      <c r="X577" s="7"/>
      <c r="Z577" s="7"/>
      <c r="AB577" s="7"/>
      <c r="AD577" s="7"/>
      <c r="AF577" s="7"/>
      <c r="AH577" s="7"/>
      <c r="AJ577" s="7"/>
      <c r="AL577" s="7"/>
      <c r="AN577" s="7"/>
      <c r="AO577" s="7"/>
      <c r="AQ577" s="7"/>
      <c r="AR577" s="7"/>
      <c r="AS577" s="7"/>
      <c r="AT577" s="7"/>
      <c r="AU577" s="7"/>
      <c r="AV577" s="7"/>
      <c r="AW577" s="7"/>
      <c r="AX577" s="7"/>
      <c r="AZ577" s="7"/>
      <c r="BB577" s="7"/>
      <c r="BC577" s="7"/>
      <c r="BD577" s="7"/>
      <c r="BF577" s="7"/>
      <c r="BH577" s="7"/>
      <c r="BJ577" s="7"/>
      <c r="BL577" s="7"/>
      <c r="BN577" s="7"/>
      <c r="BP577" s="7"/>
      <c r="BR577" s="7"/>
      <c r="BT577" s="7"/>
      <c r="BV577" s="7"/>
      <c r="BX577" s="7"/>
      <c r="BZ577" s="7"/>
      <c r="CB577" s="7"/>
      <c r="CD577" s="7"/>
      <c r="CF577" s="7"/>
      <c r="CH577" s="7"/>
      <c r="CJ577" s="7"/>
      <c r="CL577" s="7"/>
      <c r="CM577" s="7"/>
      <c r="CO577" s="7"/>
      <c r="CQ577" s="7"/>
      <c r="CS577" s="7"/>
      <c r="CU577" s="7"/>
      <c r="CW577" s="7"/>
      <c r="CY577" s="7"/>
      <c r="DA577" s="7"/>
      <c r="DC577" s="7"/>
      <c r="DE577" s="7"/>
      <c r="DG577" s="7"/>
      <c r="DI577" s="7"/>
      <c r="DK577" s="7"/>
      <c r="DL577" s="7"/>
      <c r="DM577" s="7"/>
      <c r="DN577" s="7"/>
      <c r="DP577" s="7"/>
      <c r="DR577" s="7"/>
      <c r="DT577" s="7"/>
      <c r="DV577" s="7"/>
      <c r="DX577" s="7"/>
      <c r="DY577" s="7"/>
      <c r="EA577" s="7"/>
      <c r="EC577" s="7"/>
      <c r="EE577" s="7"/>
      <c r="EG577" s="7"/>
      <c r="EI577" s="7"/>
      <c r="EK577" s="7"/>
      <c r="EM577" s="7"/>
      <c r="EO577" s="7"/>
      <c r="EQ577" s="7"/>
      <c r="ES577" s="7"/>
      <c r="EU577" s="7"/>
      <c r="EY577" s="7"/>
      <c r="FA577" s="7"/>
      <c r="FB577" s="7"/>
      <c r="FD577" s="7"/>
      <c r="FE577" s="7"/>
      <c r="FG577" s="7"/>
      <c r="FI577" s="7"/>
      <c r="FJ577" s="7"/>
      <c r="FL577" s="7"/>
      <c r="FN577" s="7"/>
      <c r="FP577" s="7"/>
      <c r="FR577" s="7"/>
      <c r="FT577" s="7"/>
      <c r="FV577" s="7"/>
      <c r="FX577" s="7"/>
      <c r="FZ577" s="7"/>
      <c r="GB577" s="7"/>
    </row>
    <row r="578" spans="5:184" s="166" customFormat="1" x14ac:dyDescent="0.2">
      <c r="E578" s="7"/>
      <c r="G578" s="7"/>
      <c r="I578" s="7"/>
      <c r="K578" s="7"/>
      <c r="M578" s="7"/>
      <c r="N578" s="7"/>
      <c r="P578" s="7"/>
      <c r="R578" s="7"/>
      <c r="T578" s="7"/>
      <c r="V578" s="7"/>
      <c r="X578" s="7"/>
      <c r="Z578" s="7"/>
      <c r="AB578" s="7"/>
      <c r="AD578" s="7"/>
      <c r="AF578" s="7"/>
      <c r="AH578" s="7"/>
      <c r="AJ578" s="7"/>
      <c r="AL578" s="7"/>
      <c r="AN578" s="7"/>
      <c r="AO578" s="7"/>
      <c r="AQ578" s="7"/>
      <c r="AR578" s="7"/>
      <c r="AS578" s="7"/>
      <c r="AT578" s="7"/>
      <c r="AU578" s="7"/>
      <c r="AV578" s="7"/>
      <c r="AW578" s="7"/>
      <c r="AX578" s="7"/>
      <c r="AZ578" s="7"/>
      <c r="BB578" s="7"/>
      <c r="BC578" s="7"/>
      <c r="BD578" s="7"/>
      <c r="BF578" s="7"/>
      <c r="BH578" s="7"/>
      <c r="BJ578" s="7"/>
      <c r="BL578" s="7"/>
      <c r="BN578" s="7"/>
      <c r="BP578" s="7"/>
      <c r="BR578" s="7"/>
      <c r="BT578" s="7"/>
      <c r="BV578" s="7"/>
      <c r="BX578" s="7"/>
      <c r="BZ578" s="7"/>
      <c r="CB578" s="7"/>
      <c r="CD578" s="7"/>
      <c r="CF578" s="7"/>
      <c r="CH578" s="7"/>
      <c r="CJ578" s="7"/>
      <c r="CL578" s="7"/>
      <c r="CM578" s="7"/>
      <c r="CO578" s="7"/>
      <c r="CQ578" s="7"/>
      <c r="CS578" s="7"/>
      <c r="CU578" s="7"/>
      <c r="CW578" s="7"/>
      <c r="CY578" s="7"/>
      <c r="DA578" s="7"/>
      <c r="DC578" s="7"/>
      <c r="DE578" s="7"/>
      <c r="DG578" s="7"/>
      <c r="DI578" s="7"/>
      <c r="DK578" s="7"/>
      <c r="DL578" s="7"/>
      <c r="DM578" s="7"/>
      <c r="DN578" s="7"/>
      <c r="DP578" s="7"/>
      <c r="DR578" s="7"/>
      <c r="DT578" s="7"/>
      <c r="DV578" s="7"/>
      <c r="DX578" s="7"/>
      <c r="DY578" s="7"/>
      <c r="EA578" s="7"/>
      <c r="EC578" s="7"/>
      <c r="EE578" s="7"/>
      <c r="EG578" s="7"/>
      <c r="EI578" s="7"/>
      <c r="EK578" s="7"/>
      <c r="EM578" s="7"/>
      <c r="EO578" s="7"/>
      <c r="EQ578" s="7"/>
      <c r="ES578" s="7"/>
      <c r="EU578" s="7"/>
      <c r="EY578" s="7"/>
      <c r="FA578" s="7"/>
      <c r="FB578" s="7"/>
      <c r="FD578" s="7"/>
      <c r="FE578" s="7"/>
      <c r="FG578" s="7"/>
      <c r="FI578" s="7"/>
      <c r="FJ578" s="7"/>
      <c r="FL578" s="7"/>
      <c r="FN578" s="7"/>
      <c r="FP578" s="7"/>
      <c r="FR578" s="7"/>
      <c r="FT578" s="7"/>
      <c r="FV578" s="7"/>
      <c r="FX578" s="7"/>
      <c r="FZ578" s="7"/>
      <c r="GB578" s="7"/>
    </row>
    <row r="579" spans="5:184" s="166" customFormat="1" x14ac:dyDescent="0.2">
      <c r="E579" s="7"/>
      <c r="G579" s="7"/>
      <c r="I579" s="7"/>
      <c r="K579" s="7"/>
      <c r="M579" s="7"/>
      <c r="N579" s="7"/>
      <c r="P579" s="7"/>
      <c r="R579" s="7"/>
      <c r="T579" s="7"/>
      <c r="V579" s="7"/>
      <c r="X579" s="7"/>
      <c r="Z579" s="7"/>
      <c r="AB579" s="7"/>
      <c r="AD579" s="7"/>
      <c r="AF579" s="7"/>
      <c r="AH579" s="7"/>
      <c r="AJ579" s="7"/>
      <c r="AL579" s="7"/>
      <c r="AN579" s="7"/>
      <c r="AO579" s="7"/>
      <c r="AQ579" s="7"/>
      <c r="AR579" s="7"/>
      <c r="AS579" s="7"/>
      <c r="AT579" s="7"/>
      <c r="AU579" s="7"/>
      <c r="AV579" s="7"/>
      <c r="AW579" s="7"/>
      <c r="AX579" s="7"/>
      <c r="AZ579" s="7"/>
      <c r="BB579" s="7"/>
      <c r="BC579" s="7"/>
      <c r="BD579" s="7"/>
      <c r="BF579" s="7"/>
      <c r="BH579" s="7"/>
      <c r="BJ579" s="7"/>
      <c r="BL579" s="7"/>
      <c r="BN579" s="7"/>
      <c r="BP579" s="7"/>
      <c r="BR579" s="7"/>
      <c r="BT579" s="7"/>
      <c r="BV579" s="7"/>
      <c r="BX579" s="7"/>
      <c r="BZ579" s="7"/>
      <c r="CB579" s="7"/>
      <c r="CD579" s="7"/>
      <c r="CF579" s="7"/>
      <c r="CH579" s="7"/>
      <c r="CJ579" s="7"/>
      <c r="CL579" s="7"/>
      <c r="CM579" s="7"/>
      <c r="CO579" s="7"/>
      <c r="CQ579" s="7"/>
      <c r="CS579" s="7"/>
      <c r="CU579" s="7"/>
      <c r="CW579" s="7"/>
      <c r="CY579" s="7"/>
      <c r="DA579" s="7"/>
      <c r="DC579" s="7"/>
      <c r="DE579" s="7"/>
      <c r="DG579" s="7"/>
      <c r="DI579" s="7"/>
      <c r="DK579" s="7"/>
      <c r="DL579" s="7"/>
      <c r="DM579" s="7"/>
      <c r="DN579" s="7"/>
      <c r="DP579" s="7"/>
      <c r="DR579" s="7"/>
      <c r="DT579" s="7"/>
      <c r="DV579" s="7"/>
      <c r="DX579" s="7"/>
      <c r="DY579" s="7"/>
      <c r="EA579" s="7"/>
      <c r="EC579" s="7"/>
      <c r="EE579" s="7"/>
      <c r="EG579" s="7"/>
      <c r="EI579" s="7"/>
      <c r="EK579" s="7"/>
      <c r="EM579" s="7"/>
      <c r="EO579" s="7"/>
      <c r="EQ579" s="7"/>
      <c r="ES579" s="7"/>
      <c r="EU579" s="7"/>
      <c r="EY579" s="7"/>
      <c r="FA579" s="7"/>
      <c r="FB579" s="7"/>
      <c r="FD579" s="7"/>
      <c r="FE579" s="7"/>
      <c r="FG579" s="7"/>
      <c r="FI579" s="7"/>
      <c r="FJ579" s="7"/>
      <c r="FL579" s="7"/>
      <c r="FN579" s="7"/>
      <c r="FP579" s="7"/>
      <c r="FR579" s="7"/>
      <c r="FT579" s="7"/>
      <c r="FV579" s="7"/>
      <c r="FX579" s="7"/>
      <c r="FZ579" s="7"/>
      <c r="GB579" s="7"/>
    </row>
    <row r="580" spans="5:184" s="166" customFormat="1" x14ac:dyDescent="0.2">
      <c r="E580" s="7"/>
      <c r="G580" s="7"/>
      <c r="I580" s="7"/>
      <c r="K580" s="7"/>
      <c r="M580" s="7"/>
      <c r="N580" s="7"/>
      <c r="P580" s="7"/>
      <c r="R580" s="7"/>
      <c r="T580" s="7"/>
      <c r="V580" s="7"/>
      <c r="X580" s="7"/>
      <c r="Z580" s="7"/>
      <c r="AB580" s="7"/>
      <c r="AD580" s="7"/>
      <c r="AF580" s="7"/>
      <c r="AH580" s="7"/>
      <c r="AJ580" s="7"/>
      <c r="AL580" s="7"/>
      <c r="AN580" s="7"/>
      <c r="AO580" s="7"/>
      <c r="AQ580" s="7"/>
      <c r="AR580" s="7"/>
      <c r="AS580" s="7"/>
      <c r="AT580" s="7"/>
      <c r="AU580" s="7"/>
      <c r="AV580" s="7"/>
      <c r="AW580" s="7"/>
      <c r="AX580" s="7"/>
      <c r="AZ580" s="7"/>
      <c r="BB580" s="7"/>
      <c r="BC580" s="7"/>
      <c r="BD580" s="7"/>
      <c r="BF580" s="7"/>
      <c r="BH580" s="7"/>
      <c r="BJ580" s="7"/>
      <c r="BL580" s="7"/>
      <c r="BN580" s="7"/>
      <c r="BP580" s="7"/>
      <c r="BR580" s="7"/>
      <c r="BT580" s="7"/>
      <c r="BV580" s="7"/>
      <c r="BX580" s="7"/>
      <c r="BZ580" s="7"/>
      <c r="CB580" s="7"/>
      <c r="CD580" s="7"/>
      <c r="CF580" s="7"/>
      <c r="CH580" s="7"/>
      <c r="CJ580" s="7"/>
      <c r="CL580" s="7"/>
      <c r="CM580" s="7"/>
      <c r="CO580" s="7"/>
      <c r="CQ580" s="7"/>
      <c r="CS580" s="7"/>
      <c r="CU580" s="7"/>
      <c r="CW580" s="7"/>
      <c r="CY580" s="7"/>
      <c r="DA580" s="7"/>
      <c r="DC580" s="7"/>
      <c r="DE580" s="7"/>
      <c r="DG580" s="7"/>
      <c r="DI580" s="7"/>
      <c r="DK580" s="7"/>
      <c r="DL580" s="7"/>
      <c r="DM580" s="7"/>
      <c r="DN580" s="7"/>
      <c r="DP580" s="7"/>
      <c r="DR580" s="7"/>
      <c r="DT580" s="7"/>
      <c r="DV580" s="7"/>
      <c r="DX580" s="7"/>
      <c r="DY580" s="7"/>
      <c r="EA580" s="7"/>
      <c r="EC580" s="7"/>
      <c r="EE580" s="7"/>
      <c r="EG580" s="7"/>
      <c r="EI580" s="7"/>
      <c r="EK580" s="7"/>
      <c r="EM580" s="7"/>
      <c r="EO580" s="7"/>
      <c r="EQ580" s="7"/>
      <c r="ES580" s="7"/>
      <c r="EU580" s="7"/>
      <c r="EY580" s="7"/>
      <c r="FA580" s="7"/>
      <c r="FB580" s="7"/>
      <c r="FD580" s="7"/>
      <c r="FE580" s="7"/>
      <c r="FG580" s="7"/>
      <c r="FI580" s="7"/>
      <c r="FJ580" s="7"/>
      <c r="FL580" s="7"/>
      <c r="FN580" s="7"/>
      <c r="FP580" s="7"/>
      <c r="FR580" s="7"/>
      <c r="FT580" s="7"/>
      <c r="FV580" s="7"/>
      <c r="FX580" s="7"/>
      <c r="FZ580" s="7"/>
      <c r="GB580" s="7"/>
    </row>
    <row r="581" spans="5:184" s="166" customFormat="1" x14ac:dyDescent="0.2">
      <c r="E581" s="7"/>
      <c r="G581" s="7"/>
      <c r="I581" s="7"/>
      <c r="K581" s="7"/>
      <c r="M581" s="7"/>
      <c r="N581" s="7"/>
      <c r="P581" s="7"/>
      <c r="R581" s="7"/>
      <c r="T581" s="7"/>
      <c r="V581" s="7"/>
      <c r="X581" s="7"/>
      <c r="Z581" s="7"/>
      <c r="AB581" s="7"/>
      <c r="AD581" s="7"/>
      <c r="AF581" s="7"/>
      <c r="AH581" s="7"/>
      <c r="AJ581" s="7"/>
      <c r="AL581" s="7"/>
      <c r="AN581" s="7"/>
      <c r="AO581" s="7"/>
      <c r="AQ581" s="7"/>
      <c r="AR581" s="7"/>
      <c r="AS581" s="7"/>
      <c r="AT581" s="7"/>
      <c r="AU581" s="7"/>
      <c r="AV581" s="7"/>
      <c r="AW581" s="7"/>
      <c r="AX581" s="7"/>
      <c r="AZ581" s="7"/>
      <c r="BB581" s="7"/>
      <c r="BC581" s="7"/>
      <c r="BD581" s="7"/>
      <c r="BF581" s="7"/>
      <c r="BH581" s="7"/>
      <c r="BJ581" s="7"/>
      <c r="BL581" s="7"/>
      <c r="BN581" s="7"/>
      <c r="BP581" s="7"/>
      <c r="BR581" s="7"/>
      <c r="BT581" s="7"/>
      <c r="BV581" s="7"/>
      <c r="BX581" s="7"/>
      <c r="BZ581" s="7"/>
      <c r="CB581" s="7"/>
      <c r="CD581" s="7"/>
      <c r="CF581" s="7"/>
      <c r="CH581" s="7"/>
      <c r="CJ581" s="7"/>
      <c r="CL581" s="7"/>
      <c r="CM581" s="7"/>
      <c r="CO581" s="7"/>
      <c r="CQ581" s="7"/>
      <c r="CS581" s="7"/>
      <c r="CU581" s="7"/>
      <c r="CW581" s="7"/>
      <c r="CY581" s="7"/>
      <c r="DA581" s="7"/>
      <c r="DC581" s="7"/>
      <c r="DE581" s="7"/>
      <c r="DG581" s="7"/>
      <c r="DI581" s="7"/>
      <c r="DK581" s="7"/>
      <c r="DL581" s="7"/>
      <c r="DM581" s="7"/>
      <c r="DN581" s="7"/>
      <c r="DP581" s="7"/>
      <c r="DR581" s="7"/>
      <c r="DT581" s="7"/>
      <c r="DV581" s="7"/>
      <c r="DX581" s="7"/>
      <c r="DY581" s="7"/>
      <c r="EA581" s="7"/>
      <c r="EC581" s="7"/>
      <c r="EE581" s="7"/>
      <c r="EG581" s="7"/>
      <c r="EI581" s="7"/>
      <c r="EK581" s="7"/>
      <c r="EM581" s="7"/>
      <c r="EO581" s="7"/>
      <c r="EQ581" s="7"/>
      <c r="ES581" s="7"/>
      <c r="EU581" s="7"/>
      <c r="EY581" s="7"/>
      <c r="FA581" s="7"/>
      <c r="FB581" s="7"/>
      <c r="FD581" s="7"/>
      <c r="FE581" s="7"/>
      <c r="FG581" s="7"/>
      <c r="FI581" s="7"/>
      <c r="FJ581" s="7"/>
      <c r="FL581" s="7"/>
      <c r="FN581" s="7"/>
      <c r="FP581" s="7"/>
      <c r="FR581" s="7"/>
      <c r="FT581" s="7"/>
      <c r="FV581" s="7"/>
      <c r="FX581" s="7"/>
      <c r="FZ581" s="7"/>
      <c r="GB581" s="7"/>
    </row>
    <row r="582" spans="5:184" s="166" customFormat="1" x14ac:dyDescent="0.2">
      <c r="E582" s="7"/>
      <c r="G582" s="7"/>
      <c r="I582" s="7"/>
      <c r="K582" s="7"/>
      <c r="M582" s="7"/>
      <c r="N582" s="7"/>
      <c r="P582" s="7"/>
      <c r="R582" s="7"/>
      <c r="T582" s="7"/>
      <c r="V582" s="7"/>
      <c r="X582" s="7"/>
      <c r="Z582" s="7"/>
      <c r="AB582" s="7"/>
      <c r="AD582" s="7"/>
      <c r="AF582" s="7"/>
      <c r="AH582" s="7"/>
      <c r="AJ582" s="7"/>
      <c r="AL582" s="7"/>
      <c r="AN582" s="7"/>
      <c r="AO582" s="7"/>
      <c r="AQ582" s="7"/>
      <c r="AR582" s="7"/>
      <c r="AS582" s="7"/>
      <c r="AT582" s="7"/>
      <c r="AU582" s="7"/>
      <c r="AV582" s="7"/>
      <c r="AW582" s="7"/>
      <c r="AX582" s="7"/>
      <c r="AZ582" s="7"/>
      <c r="BB582" s="7"/>
      <c r="BC582" s="7"/>
      <c r="BD582" s="7"/>
      <c r="BF582" s="7"/>
      <c r="BH582" s="7"/>
      <c r="BJ582" s="7"/>
      <c r="BL582" s="7"/>
      <c r="BN582" s="7"/>
      <c r="BP582" s="7"/>
      <c r="BR582" s="7"/>
      <c r="BT582" s="7"/>
      <c r="BV582" s="7"/>
      <c r="BX582" s="7"/>
      <c r="BZ582" s="7"/>
      <c r="CB582" s="7"/>
      <c r="CD582" s="7"/>
      <c r="CF582" s="7"/>
      <c r="CH582" s="7"/>
      <c r="CJ582" s="7"/>
      <c r="CL582" s="7"/>
      <c r="CM582" s="7"/>
      <c r="CO582" s="7"/>
      <c r="CQ582" s="7"/>
      <c r="CS582" s="7"/>
      <c r="CU582" s="7"/>
      <c r="CW582" s="7"/>
      <c r="CY582" s="7"/>
      <c r="DA582" s="7"/>
      <c r="DC582" s="7"/>
      <c r="DE582" s="7"/>
      <c r="DG582" s="7"/>
      <c r="DI582" s="7"/>
      <c r="DK582" s="7"/>
      <c r="DL582" s="7"/>
      <c r="DM582" s="7"/>
      <c r="DN582" s="7"/>
      <c r="DP582" s="7"/>
      <c r="DR582" s="7"/>
      <c r="DT582" s="7"/>
      <c r="DV582" s="7"/>
      <c r="DX582" s="7"/>
      <c r="DY582" s="7"/>
      <c r="EA582" s="7"/>
      <c r="EC582" s="7"/>
      <c r="EE582" s="7"/>
      <c r="EG582" s="7"/>
      <c r="EI582" s="7"/>
      <c r="EK582" s="7"/>
      <c r="EM582" s="7"/>
      <c r="EO582" s="7"/>
      <c r="EQ582" s="7"/>
      <c r="ES582" s="7"/>
      <c r="EU582" s="7"/>
      <c r="EY582" s="7"/>
      <c r="FA582" s="7"/>
      <c r="FB582" s="7"/>
      <c r="FD582" s="7"/>
      <c r="FE582" s="7"/>
      <c r="FG582" s="7"/>
      <c r="FI582" s="7"/>
      <c r="FJ582" s="7"/>
      <c r="FL582" s="7"/>
      <c r="FN582" s="7"/>
      <c r="FP582" s="7"/>
      <c r="FR582" s="7"/>
      <c r="FT582" s="7"/>
      <c r="FV582" s="7"/>
      <c r="FX582" s="7"/>
      <c r="FZ582" s="7"/>
      <c r="GB582" s="7"/>
    </row>
    <row r="583" spans="5:184" s="166" customFormat="1" x14ac:dyDescent="0.2">
      <c r="E583" s="7"/>
      <c r="G583" s="7"/>
      <c r="I583" s="7"/>
      <c r="K583" s="7"/>
      <c r="M583" s="7"/>
      <c r="N583" s="7"/>
      <c r="P583" s="7"/>
      <c r="R583" s="7"/>
      <c r="T583" s="7"/>
      <c r="V583" s="7"/>
      <c r="X583" s="7"/>
      <c r="Z583" s="7"/>
      <c r="AB583" s="7"/>
      <c r="AD583" s="7"/>
      <c r="AF583" s="7"/>
      <c r="AH583" s="7"/>
      <c r="AJ583" s="7"/>
      <c r="AL583" s="7"/>
      <c r="AN583" s="7"/>
      <c r="AO583" s="7"/>
      <c r="AQ583" s="7"/>
      <c r="AR583" s="7"/>
      <c r="AS583" s="7"/>
      <c r="AT583" s="7"/>
      <c r="AU583" s="7"/>
      <c r="AV583" s="7"/>
      <c r="AW583" s="7"/>
      <c r="AX583" s="7"/>
      <c r="AZ583" s="7"/>
      <c r="BB583" s="7"/>
      <c r="BC583" s="7"/>
      <c r="BD583" s="7"/>
      <c r="BF583" s="7"/>
      <c r="BH583" s="7"/>
      <c r="BJ583" s="7"/>
      <c r="BL583" s="7"/>
      <c r="BN583" s="7"/>
      <c r="BP583" s="7"/>
      <c r="BR583" s="7"/>
      <c r="BT583" s="7"/>
      <c r="BV583" s="7"/>
      <c r="BX583" s="7"/>
      <c r="BZ583" s="7"/>
      <c r="CB583" s="7"/>
      <c r="CD583" s="7"/>
      <c r="CF583" s="7"/>
      <c r="CH583" s="7"/>
      <c r="CJ583" s="7"/>
      <c r="CL583" s="7"/>
      <c r="CM583" s="7"/>
      <c r="CO583" s="7"/>
      <c r="CQ583" s="7"/>
      <c r="CS583" s="7"/>
      <c r="CU583" s="7"/>
      <c r="CW583" s="7"/>
      <c r="CY583" s="7"/>
      <c r="DA583" s="7"/>
      <c r="DC583" s="7"/>
      <c r="DE583" s="7"/>
      <c r="DG583" s="7"/>
      <c r="DI583" s="7"/>
      <c r="DK583" s="7"/>
      <c r="DL583" s="7"/>
      <c r="DM583" s="7"/>
      <c r="DN583" s="7"/>
      <c r="DP583" s="7"/>
      <c r="DR583" s="7"/>
      <c r="DT583" s="7"/>
      <c r="DV583" s="7"/>
      <c r="DX583" s="7"/>
      <c r="DY583" s="7"/>
      <c r="EA583" s="7"/>
      <c r="EC583" s="7"/>
      <c r="EE583" s="7"/>
      <c r="EG583" s="7"/>
      <c r="EI583" s="7"/>
      <c r="EK583" s="7"/>
      <c r="EM583" s="7"/>
      <c r="EO583" s="7"/>
      <c r="EQ583" s="7"/>
      <c r="ES583" s="7"/>
      <c r="EU583" s="7"/>
      <c r="EY583" s="7"/>
      <c r="FA583" s="7"/>
      <c r="FB583" s="7"/>
      <c r="FD583" s="7"/>
      <c r="FE583" s="7"/>
      <c r="FG583" s="7"/>
      <c r="FI583" s="7"/>
      <c r="FJ583" s="7"/>
      <c r="FL583" s="7"/>
      <c r="FN583" s="7"/>
      <c r="FP583" s="7"/>
      <c r="FR583" s="7"/>
      <c r="FT583" s="7"/>
      <c r="FV583" s="7"/>
      <c r="FX583" s="7"/>
      <c r="FZ583" s="7"/>
      <c r="GB583" s="7"/>
    </row>
    <row r="584" spans="5:184" s="166" customFormat="1" x14ac:dyDescent="0.2">
      <c r="E584" s="7"/>
      <c r="G584" s="7"/>
      <c r="I584" s="7"/>
      <c r="K584" s="7"/>
      <c r="M584" s="7"/>
      <c r="N584" s="7"/>
      <c r="P584" s="7"/>
      <c r="R584" s="7"/>
      <c r="T584" s="7"/>
      <c r="V584" s="7"/>
      <c r="X584" s="7"/>
      <c r="Z584" s="7"/>
      <c r="AB584" s="7"/>
      <c r="AD584" s="7"/>
      <c r="AF584" s="7"/>
      <c r="AH584" s="7"/>
      <c r="AJ584" s="7"/>
      <c r="AL584" s="7"/>
      <c r="AN584" s="7"/>
      <c r="AO584" s="7"/>
      <c r="AQ584" s="7"/>
      <c r="AR584" s="7"/>
      <c r="AS584" s="7"/>
      <c r="AT584" s="7"/>
      <c r="AU584" s="7"/>
      <c r="AV584" s="7"/>
      <c r="AW584" s="7"/>
      <c r="AX584" s="7"/>
      <c r="AZ584" s="7"/>
      <c r="BB584" s="7"/>
      <c r="BC584" s="7"/>
      <c r="BD584" s="7"/>
      <c r="BF584" s="7"/>
      <c r="BH584" s="7"/>
      <c r="BJ584" s="7"/>
      <c r="BL584" s="7"/>
      <c r="BN584" s="7"/>
      <c r="BP584" s="7"/>
      <c r="BR584" s="7"/>
      <c r="BT584" s="7"/>
      <c r="BV584" s="7"/>
      <c r="BX584" s="7"/>
      <c r="BZ584" s="7"/>
      <c r="CB584" s="7"/>
      <c r="CD584" s="7"/>
      <c r="CF584" s="7"/>
      <c r="CH584" s="7"/>
      <c r="CJ584" s="7"/>
      <c r="CL584" s="7"/>
      <c r="CM584" s="7"/>
      <c r="CO584" s="7"/>
      <c r="CQ584" s="7"/>
      <c r="CS584" s="7"/>
      <c r="CU584" s="7"/>
      <c r="CW584" s="7"/>
      <c r="CY584" s="7"/>
      <c r="DA584" s="7"/>
      <c r="DC584" s="7"/>
      <c r="DE584" s="7"/>
      <c r="DG584" s="7"/>
      <c r="DI584" s="7"/>
      <c r="DK584" s="7"/>
      <c r="DL584" s="7"/>
      <c r="DM584" s="7"/>
      <c r="DN584" s="7"/>
      <c r="DP584" s="7"/>
      <c r="DR584" s="7"/>
      <c r="DT584" s="7"/>
      <c r="DV584" s="7"/>
      <c r="DX584" s="7"/>
      <c r="DY584" s="7"/>
      <c r="EA584" s="7"/>
      <c r="EC584" s="7"/>
      <c r="EE584" s="7"/>
      <c r="EG584" s="7"/>
      <c r="EI584" s="7"/>
      <c r="EK584" s="7"/>
      <c r="EM584" s="7"/>
      <c r="EO584" s="7"/>
      <c r="EQ584" s="7"/>
      <c r="ES584" s="7"/>
      <c r="EU584" s="7"/>
      <c r="EY584" s="7"/>
      <c r="FA584" s="7"/>
      <c r="FB584" s="7"/>
      <c r="FD584" s="7"/>
      <c r="FE584" s="7"/>
      <c r="FG584" s="7"/>
      <c r="FI584" s="7"/>
      <c r="FJ584" s="7"/>
      <c r="FL584" s="7"/>
      <c r="FN584" s="7"/>
      <c r="FP584" s="7"/>
      <c r="FR584" s="7"/>
      <c r="FT584" s="7"/>
      <c r="FV584" s="7"/>
      <c r="FX584" s="7"/>
      <c r="FZ584" s="7"/>
      <c r="GB584" s="7"/>
    </row>
    <row r="585" spans="5:184" s="166" customFormat="1" x14ac:dyDescent="0.2">
      <c r="E585" s="7"/>
      <c r="G585" s="7"/>
      <c r="I585" s="7"/>
      <c r="K585" s="7"/>
      <c r="M585" s="7"/>
      <c r="N585" s="7"/>
      <c r="P585" s="7"/>
      <c r="R585" s="7"/>
      <c r="T585" s="7"/>
      <c r="V585" s="7"/>
      <c r="X585" s="7"/>
      <c r="Z585" s="7"/>
      <c r="AB585" s="7"/>
      <c r="AD585" s="7"/>
      <c r="AF585" s="7"/>
      <c r="AH585" s="7"/>
      <c r="AJ585" s="7"/>
      <c r="AL585" s="7"/>
      <c r="AN585" s="7"/>
      <c r="AO585" s="7"/>
      <c r="AQ585" s="7"/>
      <c r="AR585" s="7"/>
      <c r="AS585" s="7"/>
      <c r="AT585" s="7"/>
      <c r="AU585" s="7"/>
      <c r="AV585" s="7"/>
      <c r="AW585" s="7"/>
      <c r="AX585" s="7"/>
      <c r="AZ585" s="7"/>
      <c r="BB585" s="7"/>
      <c r="BC585" s="7"/>
      <c r="BD585" s="7"/>
      <c r="BF585" s="7"/>
      <c r="BH585" s="7"/>
      <c r="BJ585" s="7"/>
      <c r="BL585" s="7"/>
      <c r="BN585" s="7"/>
      <c r="BP585" s="7"/>
      <c r="BR585" s="7"/>
      <c r="BT585" s="7"/>
      <c r="BV585" s="7"/>
      <c r="BX585" s="7"/>
      <c r="BZ585" s="7"/>
      <c r="CB585" s="7"/>
      <c r="CD585" s="7"/>
      <c r="CF585" s="7"/>
      <c r="CH585" s="7"/>
      <c r="CJ585" s="7"/>
      <c r="CL585" s="7"/>
      <c r="CM585" s="7"/>
      <c r="CO585" s="7"/>
      <c r="CQ585" s="7"/>
      <c r="CS585" s="7"/>
      <c r="CU585" s="7"/>
      <c r="CW585" s="7"/>
      <c r="CY585" s="7"/>
      <c r="DA585" s="7"/>
      <c r="DC585" s="7"/>
      <c r="DE585" s="7"/>
      <c r="DG585" s="7"/>
      <c r="DI585" s="7"/>
      <c r="DK585" s="7"/>
      <c r="DL585" s="7"/>
      <c r="DM585" s="7"/>
      <c r="DN585" s="7"/>
      <c r="DP585" s="7"/>
      <c r="DR585" s="7"/>
      <c r="DT585" s="7"/>
      <c r="DV585" s="7"/>
      <c r="DX585" s="7"/>
      <c r="DY585" s="7"/>
      <c r="EA585" s="7"/>
      <c r="EC585" s="7"/>
      <c r="EE585" s="7"/>
      <c r="EG585" s="7"/>
      <c r="EI585" s="7"/>
      <c r="EK585" s="7"/>
      <c r="EM585" s="7"/>
      <c r="EO585" s="7"/>
      <c r="EQ585" s="7"/>
      <c r="ES585" s="7"/>
      <c r="EU585" s="7"/>
      <c r="EY585" s="7"/>
      <c r="FA585" s="7"/>
      <c r="FB585" s="7"/>
      <c r="FD585" s="7"/>
      <c r="FE585" s="7"/>
      <c r="FG585" s="7"/>
      <c r="FI585" s="7"/>
      <c r="FJ585" s="7"/>
      <c r="FL585" s="7"/>
      <c r="FN585" s="7"/>
      <c r="FP585" s="7"/>
      <c r="FR585" s="7"/>
      <c r="FT585" s="7"/>
      <c r="FV585" s="7"/>
      <c r="FX585" s="7"/>
      <c r="FZ585" s="7"/>
      <c r="GB585" s="7"/>
    </row>
    <row r="586" spans="5:184" s="166" customFormat="1" x14ac:dyDescent="0.2">
      <c r="E586" s="7"/>
      <c r="G586" s="7"/>
      <c r="I586" s="7"/>
      <c r="K586" s="7"/>
      <c r="M586" s="7"/>
      <c r="N586" s="7"/>
      <c r="P586" s="7"/>
      <c r="R586" s="7"/>
      <c r="T586" s="7"/>
      <c r="V586" s="7"/>
      <c r="X586" s="7"/>
      <c r="Z586" s="7"/>
      <c r="AB586" s="7"/>
      <c r="AD586" s="7"/>
      <c r="AF586" s="7"/>
      <c r="AH586" s="7"/>
      <c r="AJ586" s="7"/>
      <c r="AL586" s="7"/>
      <c r="AN586" s="7"/>
      <c r="AO586" s="7"/>
      <c r="AQ586" s="7"/>
      <c r="AR586" s="7"/>
      <c r="AS586" s="7"/>
      <c r="AT586" s="7"/>
      <c r="AU586" s="7"/>
      <c r="AV586" s="7"/>
      <c r="AW586" s="7"/>
      <c r="AX586" s="7"/>
      <c r="AZ586" s="7"/>
      <c r="BB586" s="7"/>
      <c r="BC586" s="7"/>
      <c r="BD586" s="7"/>
      <c r="BF586" s="7"/>
      <c r="BH586" s="7"/>
      <c r="BJ586" s="7"/>
      <c r="BL586" s="7"/>
      <c r="BN586" s="7"/>
      <c r="BP586" s="7"/>
      <c r="BR586" s="7"/>
      <c r="BT586" s="7"/>
      <c r="BV586" s="7"/>
      <c r="BX586" s="7"/>
      <c r="BZ586" s="7"/>
      <c r="CB586" s="7"/>
      <c r="CD586" s="7"/>
      <c r="CF586" s="7"/>
      <c r="CH586" s="7"/>
      <c r="CJ586" s="7"/>
      <c r="CL586" s="7"/>
      <c r="CM586" s="7"/>
      <c r="CO586" s="7"/>
      <c r="CQ586" s="7"/>
      <c r="CS586" s="7"/>
      <c r="CU586" s="7"/>
      <c r="CW586" s="7"/>
      <c r="CY586" s="7"/>
      <c r="DA586" s="7"/>
      <c r="DC586" s="7"/>
      <c r="DE586" s="7"/>
      <c r="DG586" s="7"/>
      <c r="DI586" s="7"/>
      <c r="DK586" s="7"/>
      <c r="DL586" s="7"/>
      <c r="DM586" s="7"/>
      <c r="DN586" s="7"/>
      <c r="DP586" s="7"/>
      <c r="DR586" s="7"/>
      <c r="DT586" s="7"/>
      <c r="DV586" s="7"/>
      <c r="DX586" s="7"/>
      <c r="DY586" s="7"/>
      <c r="EA586" s="7"/>
      <c r="EC586" s="7"/>
      <c r="EE586" s="7"/>
      <c r="EG586" s="7"/>
      <c r="EI586" s="7"/>
      <c r="EK586" s="7"/>
      <c r="EM586" s="7"/>
      <c r="EO586" s="7"/>
      <c r="EQ586" s="7"/>
      <c r="ES586" s="7"/>
      <c r="EU586" s="7"/>
      <c r="EY586" s="7"/>
      <c r="FA586" s="7"/>
      <c r="FB586" s="7"/>
      <c r="FD586" s="7"/>
      <c r="FE586" s="7"/>
      <c r="FG586" s="7"/>
      <c r="FI586" s="7"/>
      <c r="FJ586" s="7"/>
      <c r="FL586" s="7"/>
      <c r="FN586" s="7"/>
      <c r="FP586" s="7"/>
      <c r="FR586" s="7"/>
      <c r="FT586" s="7"/>
      <c r="FV586" s="7"/>
      <c r="FX586" s="7"/>
      <c r="FZ586" s="7"/>
      <c r="GB586" s="7"/>
    </row>
    <row r="587" spans="5:184" s="166" customFormat="1" x14ac:dyDescent="0.2">
      <c r="E587" s="7"/>
      <c r="G587" s="7"/>
      <c r="I587" s="7"/>
      <c r="K587" s="7"/>
      <c r="M587" s="7"/>
      <c r="N587" s="7"/>
      <c r="P587" s="7"/>
      <c r="R587" s="7"/>
      <c r="T587" s="7"/>
      <c r="V587" s="7"/>
      <c r="X587" s="7"/>
      <c r="Z587" s="7"/>
      <c r="AB587" s="7"/>
      <c r="AD587" s="7"/>
      <c r="AF587" s="7"/>
      <c r="AH587" s="7"/>
      <c r="AJ587" s="7"/>
      <c r="AL587" s="7"/>
      <c r="AN587" s="7"/>
      <c r="AO587" s="7"/>
      <c r="AQ587" s="7"/>
      <c r="AR587" s="7"/>
      <c r="AS587" s="7"/>
      <c r="AT587" s="7"/>
      <c r="AU587" s="7"/>
      <c r="AV587" s="7"/>
      <c r="AW587" s="7"/>
      <c r="AX587" s="7"/>
      <c r="AZ587" s="7"/>
      <c r="BB587" s="7"/>
      <c r="BC587" s="7"/>
      <c r="BD587" s="7"/>
      <c r="BF587" s="7"/>
      <c r="BH587" s="7"/>
      <c r="BJ587" s="7"/>
      <c r="BL587" s="7"/>
      <c r="BN587" s="7"/>
      <c r="BP587" s="7"/>
      <c r="BR587" s="7"/>
      <c r="BT587" s="7"/>
      <c r="BV587" s="7"/>
      <c r="BX587" s="7"/>
      <c r="BZ587" s="7"/>
      <c r="CB587" s="7"/>
      <c r="CD587" s="7"/>
      <c r="CF587" s="7"/>
      <c r="CH587" s="7"/>
      <c r="CJ587" s="7"/>
      <c r="CL587" s="7"/>
      <c r="CM587" s="7"/>
      <c r="CO587" s="7"/>
      <c r="CQ587" s="7"/>
      <c r="CS587" s="7"/>
      <c r="CU587" s="7"/>
      <c r="CW587" s="7"/>
      <c r="CY587" s="7"/>
      <c r="DA587" s="7"/>
      <c r="DC587" s="7"/>
      <c r="DE587" s="7"/>
      <c r="DG587" s="7"/>
      <c r="DI587" s="7"/>
      <c r="DK587" s="7"/>
      <c r="DL587" s="7"/>
      <c r="DM587" s="7"/>
      <c r="DN587" s="7"/>
      <c r="DP587" s="7"/>
      <c r="DR587" s="7"/>
      <c r="DT587" s="7"/>
      <c r="DV587" s="7"/>
      <c r="DX587" s="7"/>
      <c r="DY587" s="7"/>
      <c r="EA587" s="7"/>
      <c r="EC587" s="7"/>
      <c r="EE587" s="7"/>
      <c r="EG587" s="7"/>
      <c r="EI587" s="7"/>
      <c r="EK587" s="7"/>
      <c r="EM587" s="7"/>
      <c r="EO587" s="7"/>
      <c r="EQ587" s="7"/>
      <c r="ES587" s="7"/>
      <c r="EU587" s="7"/>
      <c r="EY587" s="7"/>
      <c r="FA587" s="7"/>
      <c r="FB587" s="7"/>
      <c r="FD587" s="7"/>
      <c r="FE587" s="7"/>
      <c r="FG587" s="7"/>
      <c r="FI587" s="7"/>
      <c r="FJ587" s="7"/>
      <c r="FL587" s="7"/>
      <c r="FN587" s="7"/>
      <c r="FP587" s="7"/>
      <c r="FR587" s="7"/>
      <c r="FT587" s="7"/>
      <c r="FV587" s="7"/>
      <c r="FX587" s="7"/>
      <c r="FZ587" s="7"/>
      <c r="GB587" s="7"/>
    </row>
    <row r="588" spans="5:184" s="166" customFormat="1" x14ac:dyDescent="0.2">
      <c r="E588" s="7"/>
      <c r="G588" s="7"/>
      <c r="I588" s="7"/>
      <c r="K588" s="7"/>
      <c r="M588" s="7"/>
      <c r="N588" s="7"/>
      <c r="P588" s="7"/>
      <c r="R588" s="7"/>
      <c r="T588" s="7"/>
      <c r="V588" s="7"/>
      <c r="X588" s="7"/>
      <c r="Z588" s="7"/>
      <c r="AB588" s="7"/>
      <c r="AD588" s="7"/>
      <c r="AF588" s="7"/>
      <c r="AH588" s="7"/>
      <c r="AJ588" s="7"/>
      <c r="AL588" s="7"/>
      <c r="AN588" s="7"/>
      <c r="AO588" s="7"/>
      <c r="AQ588" s="7"/>
      <c r="AR588" s="7"/>
      <c r="AS588" s="7"/>
      <c r="AT588" s="7"/>
      <c r="AU588" s="7"/>
      <c r="AV588" s="7"/>
      <c r="AW588" s="7"/>
      <c r="AX588" s="7"/>
      <c r="AZ588" s="7"/>
      <c r="BB588" s="7"/>
      <c r="BC588" s="7"/>
      <c r="BD588" s="7"/>
      <c r="BF588" s="7"/>
      <c r="BH588" s="7"/>
      <c r="BJ588" s="7"/>
      <c r="BL588" s="7"/>
      <c r="BN588" s="7"/>
      <c r="BP588" s="7"/>
      <c r="BR588" s="7"/>
      <c r="BT588" s="7"/>
      <c r="BV588" s="7"/>
      <c r="BX588" s="7"/>
      <c r="BZ588" s="7"/>
      <c r="CB588" s="7"/>
      <c r="CD588" s="7"/>
      <c r="CF588" s="7"/>
      <c r="CH588" s="7"/>
      <c r="CJ588" s="7"/>
      <c r="CL588" s="7"/>
      <c r="CM588" s="7"/>
      <c r="CO588" s="7"/>
      <c r="CQ588" s="7"/>
      <c r="CS588" s="7"/>
      <c r="CU588" s="7"/>
      <c r="CW588" s="7"/>
      <c r="CY588" s="7"/>
      <c r="DA588" s="7"/>
      <c r="DC588" s="7"/>
      <c r="DE588" s="7"/>
      <c r="DG588" s="7"/>
      <c r="DI588" s="7"/>
      <c r="DK588" s="7"/>
      <c r="DL588" s="7"/>
      <c r="DM588" s="7"/>
      <c r="DN588" s="7"/>
      <c r="DP588" s="7"/>
      <c r="DR588" s="7"/>
      <c r="DT588" s="7"/>
      <c r="DV588" s="7"/>
      <c r="DX588" s="7"/>
      <c r="DY588" s="7"/>
      <c r="EA588" s="7"/>
      <c r="EC588" s="7"/>
      <c r="EE588" s="7"/>
      <c r="EG588" s="7"/>
      <c r="EI588" s="7"/>
      <c r="EK588" s="7"/>
      <c r="EM588" s="7"/>
      <c r="EO588" s="7"/>
      <c r="EQ588" s="7"/>
      <c r="ES588" s="7"/>
      <c r="EU588" s="7"/>
      <c r="EY588" s="7"/>
      <c r="FA588" s="7"/>
      <c r="FB588" s="7"/>
      <c r="FD588" s="7"/>
      <c r="FE588" s="7"/>
      <c r="FG588" s="7"/>
      <c r="FI588" s="7"/>
      <c r="FJ588" s="7"/>
      <c r="FL588" s="7"/>
      <c r="FN588" s="7"/>
      <c r="FP588" s="7"/>
      <c r="FR588" s="7"/>
      <c r="FT588" s="7"/>
      <c r="FV588" s="7"/>
      <c r="FX588" s="7"/>
      <c r="FZ588" s="7"/>
      <c r="GB588" s="7"/>
    </row>
    <row r="589" spans="5:184" s="166" customFormat="1" x14ac:dyDescent="0.2">
      <c r="E589" s="7"/>
      <c r="G589" s="7"/>
      <c r="I589" s="7"/>
      <c r="K589" s="7"/>
      <c r="M589" s="7"/>
      <c r="N589" s="7"/>
      <c r="P589" s="7"/>
      <c r="R589" s="7"/>
      <c r="T589" s="7"/>
      <c r="V589" s="7"/>
      <c r="X589" s="7"/>
      <c r="Z589" s="7"/>
      <c r="AB589" s="7"/>
      <c r="AD589" s="7"/>
      <c r="AF589" s="7"/>
      <c r="AH589" s="7"/>
      <c r="AJ589" s="7"/>
      <c r="AL589" s="7"/>
      <c r="AN589" s="7"/>
      <c r="AO589" s="7"/>
      <c r="AQ589" s="7"/>
      <c r="AR589" s="7"/>
      <c r="AS589" s="7"/>
      <c r="AT589" s="7"/>
      <c r="AU589" s="7"/>
      <c r="AV589" s="7"/>
      <c r="AW589" s="7"/>
      <c r="AX589" s="7"/>
      <c r="AZ589" s="7"/>
      <c r="BB589" s="7"/>
      <c r="BC589" s="7"/>
      <c r="BD589" s="7"/>
      <c r="BF589" s="7"/>
      <c r="BH589" s="7"/>
      <c r="BJ589" s="7"/>
      <c r="BL589" s="7"/>
      <c r="BN589" s="7"/>
      <c r="BP589" s="7"/>
      <c r="BR589" s="7"/>
      <c r="BT589" s="7"/>
      <c r="BV589" s="7"/>
      <c r="BX589" s="7"/>
      <c r="BZ589" s="7"/>
      <c r="CB589" s="7"/>
      <c r="CD589" s="7"/>
      <c r="CF589" s="7"/>
      <c r="CH589" s="7"/>
      <c r="CJ589" s="7"/>
      <c r="CL589" s="7"/>
      <c r="CM589" s="7"/>
      <c r="CO589" s="7"/>
      <c r="CQ589" s="7"/>
      <c r="CS589" s="7"/>
      <c r="CU589" s="7"/>
      <c r="CW589" s="7"/>
      <c r="CY589" s="7"/>
      <c r="DA589" s="7"/>
      <c r="DC589" s="7"/>
      <c r="DE589" s="7"/>
      <c r="DG589" s="7"/>
      <c r="DI589" s="7"/>
      <c r="DK589" s="7"/>
      <c r="DL589" s="7"/>
      <c r="DM589" s="7"/>
      <c r="DN589" s="7"/>
      <c r="DP589" s="7"/>
      <c r="DR589" s="7"/>
      <c r="DT589" s="7"/>
      <c r="DV589" s="7"/>
      <c r="DX589" s="7"/>
      <c r="DY589" s="7"/>
      <c r="EA589" s="7"/>
      <c r="EC589" s="7"/>
      <c r="EE589" s="7"/>
      <c r="EG589" s="7"/>
      <c r="EI589" s="7"/>
      <c r="EK589" s="7"/>
      <c r="EM589" s="7"/>
      <c r="EO589" s="7"/>
      <c r="EQ589" s="7"/>
      <c r="ES589" s="7"/>
      <c r="EU589" s="7"/>
      <c r="EY589" s="7"/>
      <c r="FA589" s="7"/>
      <c r="FB589" s="7"/>
      <c r="FD589" s="7"/>
      <c r="FE589" s="7"/>
      <c r="FG589" s="7"/>
      <c r="FI589" s="7"/>
      <c r="FJ589" s="7"/>
      <c r="FL589" s="7"/>
      <c r="FN589" s="7"/>
      <c r="FP589" s="7"/>
      <c r="FR589" s="7"/>
      <c r="FT589" s="7"/>
      <c r="FV589" s="7"/>
      <c r="FX589" s="7"/>
      <c r="FZ589" s="7"/>
      <c r="GB589" s="7"/>
    </row>
    <row r="590" spans="5:184" s="166" customFormat="1" x14ac:dyDescent="0.2">
      <c r="E590" s="7"/>
      <c r="G590" s="7"/>
      <c r="I590" s="7"/>
      <c r="K590" s="7"/>
      <c r="M590" s="7"/>
      <c r="N590" s="7"/>
      <c r="P590" s="7"/>
      <c r="R590" s="7"/>
      <c r="T590" s="7"/>
      <c r="V590" s="7"/>
      <c r="X590" s="7"/>
      <c r="Z590" s="7"/>
      <c r="AB590" s="7"/>
      <c r="AD590" s="7"/>
      <c r="AF590" s="7"/>
      <c r="AH590" s="7"/>
      <c r="AJ590" s="7"/>
      <c r="AL590" s="7"/>
      <c r="AN590" s="7"/>
      <c r="AO590" s="7"/>
      <c r="AQ590" s="7"/>
      <c r="AR590" s="7"/>
      <c r="AS590" s="7"/>
      <c r="AT590" s="7"/>
      <c r="AU590" s="7"/>
      <c r="AV590" s="7"/>
      <c r="AW590" s="7"/>
      <c r="AX590" s="7"/>
      <c r="AZ590" s="7"/>
      <c r="BB590" s="7"/>
      <c r="BC590" s="7"/>
      <c r="BD590" s="7"/>
      <c r="BF590" s="7"/>
      <c r="BH590" s="7"/>
      <c r="BJ590" s="7"/>
      <c r="BL590" s="7"/>
      <c r="BN590" s="7"/>
      <c r="BP590" s="7"/>
      <c r="BR590" s="7"/>
      <c r="BT590" s="7"/>
      <c r="BV590" s="7"/>
      <c r="BX590" s="7"/>
      <c r="BZ590" s="7"/>
      <c r="CB590" s="7"/>
      <c r="CD590" s="7"/>
      <c r="CF590" s="7"/>
      <c r="CH590" s="7"/>
      <c r="CJ590" s="7"/>
      <c r="CL590" s="7"/>
      <c r="CM590" s="7"/>
      <c r="CO590" s="7"/>
      <c r="CQ590" s="7"/>
      <c r="CS590" s="7"/>
      <c r="CU590" s="7"/>
      <c r="CW590" s="7"/>
      <c r="CY590" s="7"/>
      <c r="DA590" s="7"/>
      <c r="DC590" s="7"/>
      <c r="DE590" s="7"/>
      <c r="DG590" s="7"/>
      <c r="DI590" s="7"/>
      <c r="DK590" s="7"/>
      <c r="DL590" s="7"/>
      <c r="DM590" s="7"/>
      <c r="DN590" s="7"/>
      <c r="DP590" s="7"/>
      <c r="DR590" s="7"/>
      <c r="DT590" s="7"/>
      <c r="DV590" s="7"/>
      <c r="DX590" s="7"/>
      <c r="DY590" s="7"/>
      <c r="EA590" s="7"/>
      <c r="EC590" s="7"/>
      <c r="EE590" s="7"/>
      <c r="EG590" s="7"/>
      <c r="EI590" s="7"/>
      <c r="EK590" s="7"/>
      <c r="EM590" s="7"/>
      <c r="EO590" s="7"/>
      <c r="EQ590" s="7"/>
      <c r="ES590" s="7"/>
      <c r="EU590" s="7"/>
      <c r="EY590" s="7"/>
      <c r="FA590" s="7"/>
      <c r="FB590" s="7"/>
      <c r="FD590" s="7"/>
      <c r="FE590" s="7"/>
      <c r="FG590" s="7"/>
      <c r="FI590" s="7"/>
      <c r="FJ590" s="7"/>
      <c r="FL590" s="7"/>
      <c r="FN590" s="7"/>
      <c r="FP590" s="7"/>
      <c r="FR590" s="7"/>
      <c r="FT590" s="7"/>
      <c r="FV590" s="7"/>
      <c r="FX590" s="7"/>
      <c r="FZ590" s="7"/>
      <c r="GB590" s="7"/>
    </row>
    <row r="591" spans="5:184" s="166" customFormat="1" x14ac:dyDescent="0.2">
      <c r="E591" s="7"/>
      <c r="G591" s="7"/>
      <c r="I591" s="7"/>
      <c r="K591" s="7"/>
      <c r="M591" s="7"/>
      <c r="N591" s="7"/>
      <c r="P591" s="7"/>
      <c r="R591" s="7"/>
      <c r="T591" s="7"/>
      <c r="V591" s="7"/>
      <c r="X591" s="7"/>
      <c r="Z591" s="7"/>
      <c r="AB591" s="7"/>
      <c r="AD591" s="7"/>
      <c r="AF591" s="7"/>
      <c r="AH591" s="7"/>
      <c r="AJ591" s="7"/>
      <c r="AL591" s="7"/>
      <c r="AN591" s="7"/>
      <c r="AO591" s="7"/>
      <c r="AQ591" s="7"/>
      <c r="AR591" s="7"/>
      <c r="AS591" s="7"/>
      <c r="AT591" s="7"/>
      <c r="AU591" s="7"/>
      <c r="AV591" s="7"/>
      <c r="AW591" s="7"/>
      <c r="AX591" s="7"/>
      <c r="AZ591" s="7"/>
      <c r="BB591" s="7"/>
      <c r="BC591" s="7"/>
      <c r="BD591" s="7"/>
      <c r="BF591" s="7"/>
      <c r="BH591" s="7"/>
      <c r="BJ591" s="7"/>
      <c r="BL591" s="7"/>
      <c r="BN591" s="7"/>
      <c r="BP591" s="7"/>
      <c r="BR591" s="7"/>
      <c r="BT591" s="7"/>
      <c r="BV591" s="7"/>
      <c r="BX591" s="7"/>
      <c r="BZ591" s="7"/>
      <c r="CB591" s="7"/>
      <c r="CD591" s="7"/>
      <c r="CF591" s="7"/>
      <c r="CH591" s="7"/>
      <c r="CJ591" s="7"/>
      <c r="CL591" s="7"/>
      <c r="CM591" s="7"/>
      <c r="CO591" s="7"/>
      <c r="CQ591" s="7"/>
      <c r="CS591" s="7"/>
      <c r="CU591" s="7"/>
      <c r="CW591" s="7"/>
      <c r="CY591" s="7"/>
      <c r="DA591" s="7"/>
      <c r="DC591" s="7"/>
      <c r="DE591" s="7"/>
      <c r="DG591" s="7"/>
      <c r="DI591" s="7"/>
      <c r="DK591" s="7"/>
      <c r="DL591" s="7"/>
      <c r="DM591" s="7"/>
      <c r="DN591" s="7"/>
      <c r="DP591" s="7"/>
      <c r="DR591" s="7"/>
      <c r="DT591" s="7"/>
      <c r="DV591" s="7"/>
      <c r="DX591" s="7"/>
      <c r="DY591" s="7"/>
      <c r="EA591" s="7"/>
      <c r="EC591" s="7"/>
      <c r="EE591" s="7"/>
      <c r="EG591" s="7"/>
      <c r="EI591" s="7"/>
      <c r="EK591" s="7"/>
      <c r="EM591" s="7"/>
      <c r="EO591" s="7"/>
      <c r="EQ591" s="7"/>
      <c r="ES591" s="7"/>
      <c r="EU591" s="7"/>
      <c r="EY591" s="7"/>
      <c r="FA591" s="7"/>
      <c r="FB591" s="7"/>
      <c r="FD591" s="7"/>
      <c r="FE591" s="7"/>
      <c r="FG591" s="7"/>
      <c r="FI591" s="7"/>
      <c r="FJ591" s="7"/>
      <c r="FL591" s="7"/>
      <c r="FN591" s="7"/>
      <c r="FP591" s="7"/>
      <c r="FR591" s="7"/>
      <c r="FT591" s="7"/>
      <c r="FV591" s="7"/>
      <c r="FX591" s="7"/>
      <c r="FZ591" s="7"/>
      <c r="GB591" s="7"/>
    </row>
    <row r="592" spans="5:184" s="166" customFormat="1" x14ac:dyDescent="0.2">
      <c r="E592" s="7"/>
      <c r="G592" s="7"/>
      <c r="I592" s="7"/>
      <c r="K592" s="7"/>
      <c r="M592" s="7"/>
      <c r="N592" s="7"/>
      <c r="P592" s="7"/>
      <c r="R592" s="7"/>
      <c r="T592" s="7"/>
      <c r="V592" s="7"/>
      <c r="X592" s="7"/>
      <c r="Z592" s="7"/>
      <c r="AB592" s="7"/>
      <c r="AD592" s="7"/>
      <c r="AF592" s="7"/>
      <c r="AH592" s="7"/>
      <c r="AJ592" s="7"/>
      <c r="AL592" s="7"/>
      <c r="AN592" s="7"/>
      <c r="AO592" s="7"/>
      <c r="AQ592" s="7"/>
      <c r="AR592" s="7"/>
      <c r="AS592" s="7"/>
      <c r="AT592" s="7"/>
      <c r="AU592" s="7"/>
      <c r="AV592" s="7"/>
      <c r="AW592" s="7"/>
      <c r="AX592" s="7"/>
      <c r="AZ592" s="7"/>
      <c r="BB592" s="7"/>
      <c r="BC592" s="7"/>
      <c r="BD592" s="7"/>
      <c r="BF592" s="7"/>
      <c r="BH592" s="7"/>
      <c r="BJ592" s="7"/>
      <c r="BL592" s="7"/>
      <c r="BN592" s="7"/>
      <c r="BP592" s="7"/>
      <c r="BR592" s="7"/>
      <c r="BT592" s="7"/>
      <c r="BV592" s="7"/>
      <c r="BX592" s="7"/>
      <c r="BZ592" s="7"/>
      <c r="CB592" s="7"/>
      <c r="CD592" s="7"/>
      <c r="CF592" s="7"/>
      <c r="CH592" s="7"/>
      <c r="CJ592" s="7"/>
      <c r="CL592" s="7"/>
      <c r="CM592" s="7"/>
      <c r="CO592" s="7"/>
      <c r="CQ592" s="7"/>
      <c r="CS592" s="7"/>
      <c r="CU592" s="7"/>
      <c r="CW592" s="7"/>
      <c r="CY592" s="7"/>
      <c r="DA592" s="7"/>
      <c r="DC592" s="7"/>
      <c r="DE592" s="7"/>
      <c r="DG592" s="7"/>
      <c r="DI592" s="7"/>
      <c r="DK592" s="7"/>
      <c r="DL592" s="7"/>
      <c r="DM592" s="7"/>
      <c r="DN592" s="7"/>
      <c r="DP592" s="7"/>
      <c r="DR592" s="7"/>
      <c r="DT592" s="7"/>
      <c r="DV592" s="7"/>
      <c r="DX592" s="7"/>
      <c r="DY592" s="7"/>
      <c r="EA592" s="7"/>
      <c r="EC592" s="7"/>
      <c r="EE592" s="7"/>
      <c r="EG592" s="7"/>
      <c r="EI592" s="7"/>
      <c r="EK592" s="7"/>
      <c r="EM592" s="7"/>
      <c r="EO592" s="7"/>
      <c r="EQ592" s="7"/>
      <c r="ES592" s="7"/>
      <c r="EU592" s="7"/>
      <c r="EY592" s="7"/>
      <c r="FA592" s="7"/>
      <c r="FB592" s="7"/>
      <c r="FD592" s="7"/>
      <c r="FE592" s="7"/>
      <c r="FG592" s="7"/>
      <c r="FI592" s="7"/>
      <c r="FJ592" s="7"/>
      <c r="FL592" s="7"/>
      <c r="FN592" s="7"/>
      <c r="FP592" s="7"/>
      <c r="FR592" s="7"/>
      <c r="FT592" s="7"/>
      <c r="FV592" s="7"/>
      <c r="FX592" s="7"/>
      <c r="FZ592" s="7"/>
      <c r="GB592" s="7"/>
    </row>
    <row r="593" spans="5:184" s="166" customFormat="1" x14ac:dyDescent="0.2">
      <c r="E593" s="7"/>
      <c r="G593" s="7"/>
      <c r="I593" s="7"/>
      <c r="K593" s="7"/>
      <c r="M593" s="7"/>
      <c r="N593" s="7"/>
      <c r="P593" s="7"/>
      <c r="R593" s="7"/>
      <c r="T593" s="7"/>
      <c r="V593" s="7"/>
      <c r="X593" s="7"/>
      <c r="Z593" s="7"/>
      <c r="AB593" s="7"/>
      <c r="AD593" s="7"/>
      <c r="AF593" s="7"/>
      <c r="AH593" s="7"/>
      <c r="AJ593" s="7"/>
      <c r="AL593" s="7"/>
      <c r="AN593" s="7"/>
      <c r="AO593" s="7"/>
      <c r="AQ593" s="7"/>
      <c r="AR593" s="7"/>
      <c r="AS593" s="7"/>
      <c r="AT593" s="7"/>
      <c r="AU593" s="7"/>
      <c r="AV593" s="7"/>
      <c r="AW593" s="7"/>
      <c r="AX593" s="7"/>
      <c r="AZ593" s="7"/>
      <c r="BB593" s="7"/>
      <c r="BC593" s="7"/>
      <c r="BD593" s="7"/>
      <c r="BF593" s="7"/>
      <c r="BH593" s="7"/>
      <c r="BJ593" s="7"/>
      <c r="BL593" s="7"/>
      <c r="BN593" s="7"/>
      <c r="BP593" s="7"/>
      <c r="BR593" s="7"/>
      <c r="BT593" s="7"/>
      <c r="BV593" s="7"/>
      <c r="BX593" s="7"/>
      <c r="BZ593" s="7"/>
      <c r="CB593" s="7"/>
      <c r="CD593" s="7"/>
      <c r="CF593" s="7"/>
      <c r="CH593" s="7"/>
      <c r="CJ593" s="7"/>
      <c r="CL593" s="7"/>
      <c r="CM593" s="7"/>
      <c r="CO593" s="7"/>
      <c r="CQ593" s="7"/>
      <c r="CS593" s="7"/>
      <c r="CU593" s="7"/>
      <c r="CW593" s="7"/>
      <c r="CY593" s="7"/>
      <c r="DA593" s="7"/>
      <c r="DC593" s="7"/>
      <c r="DE593" s="7"/>
      <c r="DG593" s="7"/>
      <c r="DI593" s="7"/>
      <c r="DK593" s="7"/>
      <c r="DL593" s="7"/>
      <c r="DM593" s="7"/>
      <c r="DN593" s="7"/>
      <c r="DP593" s="7"/>
      <c r="DR593" s="7"/>
      <c r="DT593" s="7"/>
      <c r="DV593" s="7"/>
      <c r="DX593" s="7"/>
      <c r="DY593" s="7"/>
      <c r="EA593" s="7"/>
      <c r="EC593" s="7"/>
      <c r="EE593" s="7"/>
      <c r="EG593" s="7"/>
      <c r="EI593" s="7"/>
      <c r="EK593" s="7"/>
      <c r="EM593" s="7"/>
      <c r="EO593" s="7"/>
      <c r="EQ593" s="7"/>
      <c r="ES593" s="7"/>
      <c r="EU593" s="7"/>
      <c r="EY593" s="7"/>
      <c r="FA593" s="7"/>
      <c r="FB593" s="7"/>
      <c r="FD593" s="7"/>
      <c r="FE593" s="7"/>
      <c r="FG593" s="7"/>
      <c r="FI593" s="7"/>
      <c r="FJ593" s="7"/>
      <c r="FL593" s="7"/>
      <c r="FN593" s="7"/>
      <c r="FP593" s="7"/>
      <c r="FR593" s="7"/>
      <c r="FT593" s="7"/>
      <c r="FV593" s="7"/>
      <c r="FX593" s="7"/>
      <c r="FZ593" s="7"/>
      <c r="GB593" s="7"/>
    </row>
    <row r="594" spans="5:184" s="166" customFormat="1" x14ac:dyDescent="0.2">
      <c r="E594" s="7"/>
      <c r="G594" s="7"/>
      <c r="I594" s="7"/>
      <c r="K594" s="7"/>
      <c r="M594" s="7"/>
      <c r="N594" s="7"/>
      <c r="P594" s="7"/>
      <c r="R594" s="7"/>
      <c r="T594" s="7"/>
      <c r="V594" s="7"/>
      <c r="X594" s="7"/>
      <c r="Z594" s="7"/>
      <c r="AB594" s="7"/>
      <c r="AD594" s="7"/>
      <c r="AF594" s="7"/>
      <c r="AH594" s="7"/>
      <c r="AJ594" s="7"/>
      <c r="AL594" s="7"/>
      <c r="AN594" s="7"/>
      <c r="AO594" s="7"/>
      <c r="AQ594" s="7"/>
      <c r="AR594" s="7"/>
      <c r="AS594" s="7"/>
      <c r="AT594" s="7"/>
      <c r="AU594" s="7"/>
      <c r="AV594" s="7"/>
      <c r="AW594" s="7"/>
      <c r="AX594" s="7"/>
      <c r="AZ594" s="7"/>
      <c r="BB594" s="7"/>
      <c r="BC594" s="7"/>
      <c r="BD594" s="7"/>
      <c r="BF594" s="7"/>
      <c r="BH594" s="7"/>
      <c r="BJ594" s="7"/>
      <c r="BL594" s="7"/>
      <c r="BN594" s="7"/>
      <c r="BP594" s="7"/>
      <c r="BR594" s="7"/>
      <c r="BT594" s="7"/>
      <c r="BV594" s="7"/>
      <c r="BX594" s="7"/>
      <c r="BZ594" s="7"/>
      <c r="CB594" s="7"/>
      <c r="CD594" s="7"/>
      <c r="CF594" s="7"/>
      <c r="CH594" s="7"/>
      <c r="CJ594" s="7"/>
      <c r="CL594" s="7"/>
      <c r="CM594" s="7"/>
      <c r="CO594" s="7"/>
      <c r="CQ594" s="7"/>
      <c r="CS594" s="7"/>
      <c r="CU594" s="7"/>
      <c r="CW594" s="7"/>
      <c r="CY594" s="7"/>
      <c r="DA594" s="7"/>
      <c r="DC594" s="7"/>
      <c r="DE594" s="7"/>
      <c r="DG594" s="7"/>
      <c r="DI594" s="7"/>
      <c r="DK594" s="7"/>
      <c r="DL594" s="7"/>
      <c r="DM594" s="7"/>
      <c r="DN594" s="7"/>
      <c r="DP594" s="7"/>
      <c r="DR594" s="7"/>
      <c r="DT594" s="7"/>
      <c r="DV594" s="7"/>
      <c r="DX594" s="7"/>
      <c r="DY594" s="7"/>
      <c r="EA594" s="7"/>
      <c r="EC594" s="7"/>
      <c r="EE594" s="7"/>
      <c r="EG594" s="7"/>
      <c r="EI594" s="7"/>
      <c r="EK594" s="7"/>
      <c r="EM594" s="7"/>
      <c r="EO594" s="7"/>
      <c r="EQ594" s="7"/>
      <c r="ES594" s="7"/>
      <c r="EU594" s="7"/>
      <c r="EY594" s="7"/>
      <c r="FA594" s="7"/>
      <c r="FB594" s="7"/>
      <c r="FD594" s="7"/>
      <c r="FE594" s="7"/>
      <c r="FG594" s="7"/>
      <c r="FI594" s="7"/>
      <c r="FJ594" s="7"/>
      <c r="FL594" s="7"/>
      <c r="FN594" s="7"/>
      <c r="FP594" s="7"/>
      <c r="FR594" s="7"/>
      <c r="FT594" s="7"/>
      <c r="FV594" s="7"/>
      <c r="FX594" s="7"/>
      <c r="FZ594" s="7"/>
      <c r="GB594" s="7"/>
    </row>
    <row r="595" spans="5:184" s="166" customFormat="1" x14ac:dyDescent="0.2">
      <c r="E595" s="7"/>
      <c r="G595" s="7"/>
      <c r="I595" s="7"/>
      <c r="K595" s="7"/>
      <c r="M595" s="7"/>
      <c r="N595" s="7"/>
      <c r="P595" s="7"/>
      <c r="R595" s="7"/>
      <c r="T595" s="7"/>
      <c r="V595" s="7"/>
      <c r="X595" s="7"/>
      <c r="Z595" s="7"/>
      <c r="AB595" s="7"/>
      <c r="AD595" s="7"/>
      <c r="AF595" s="7"/>
      <c r="AH595" s="7"/>
      <c r="AJ595" s="7"/>
      <c r="AL595" s="7"/>
      <c r="AN595" s="7"/>
      <c r="AO595" s="7"/>
      <c r="AQ595" s="7"/>
      <c r="AR595" s="7"/>
      <c r="AS595" s="7"/>
      <c r="AT595" s="7"/>
      <c r="AU595" s="7"/>
      <c r="AV595" s="7"/>
      <c r="AW595" s="7"/>
      <c r="AX595" s="7"/>
      <c r="AZ595" s="7"/>
      <c r="BB595" s="7"/>
      <c r="BC595" s="7"/>
      <c r="BD595" s="7"/>
      <c r="BF595" s="7"/>
      <c r="BH595" s="7"/>
      <c r="BJ595" s="7"/>
      <c r="BL595" s="7"/>
      <c r="BN595" s="7"/>
      <c r="BP595" s="7"/>
      <c r="BR595" s="7"/>
      <c r="BT595" s="7"/>
      <c r="BV595" s="7"/>
      <c r="BX595" s="7"/>
      <c r="BZ595" s="7"/>
      <c r="CB595" s="7"/>
      <c r="CD595" s="7"/>
      <c r="CF595" s="7"/>
      <c r="CH595" s="7"/>
      <c r="CJ595" s="7"/>
      <c r="CL595" s="7"/>
      <c r="CM595" s="7"/>
      <c r="CO595" s="7"/>
      <c r="CQ595" s="7"/>
      <c r="CS595" s="7"/>
      <c r="CU595" s="7"/>
      <c r="CW595" s="7"/>
      <c r="CY595" s="7"/>
      <c r="DA595" s="7"/>
      <c r="DC595" s="7"/>
      <c r="DE595" s="7"/>
      <c r="DG595" s="7"/>
      <c r="DI595" s="7"/>
      <c r="DK595" s="7"/>
      <c r="DL595" s="7"/>
      <c r="DM595" s="7"/>
      <c r="DN595" s="7"/>
      <c r="DP595" s="7"/>
      <c r="DR595" s="7"/>
      <c r="DT595" s="7"/>
      <c r="DV595" s="7"/>
      <c r="DX595" s="7"/>
      <c r="DY595" s="7"/>
      <c r="EA595" s="7"/>
      <c r="EC595" s="7"/>
      <c r="EE595" s="7"/>
      <c r="EG595" s="7"/>
      <c r="EI595" s="7"/>
      <c r="EK595" s="7"/>
      <c r="EM595" s="7"/>
      <c r="EO595" s="7"/>
      <c r="EQ595" s="7"/>
      <c r="ES595" s="7"/>
      <c r="EU595" s="7"/>
      <c r="EY595" s="7"/>
      <c r="FA595" s="7"/>
      <c r="FB595" s="7"/>
      <c r="FD595" s="7"/>
      <c r="FE595" s="7"/>
      <c r="FG595" s="7"/>
      <c r="FI595" s="7"/>
      <c r="FJ595" s="7"/>
      <c r="FL595" s="7"/>
      <c r="FN595" s="7"/>
      <c r="FP595" s="7"/>
      <c r="FR595" s="7"/>
      <c r="FT595" s="7"/>
      <c r="FV595" s="7"/>
      <c r="FX595" s="7"/>
      <c r="FZ595" s="7"/>
      <c r="GB595" s="7"/>
    </row>
    <row r="596" spans="5:184" s="166" customFormat="1" x14ac:dyDescent="0.2">
      <c r="E596" s="7"/>
      <c r="G596" s="7"/>
      <c r="I596" s="7"/>
      <c r="K596" s="7"/>
      <c r="M596" s="7"/>
      <c r="N596" s="7"/>
      <c r="P596" s="7"/>
      <c r="R596" s="7"/>
      <c r="T596" s="7"/>
      <c r="V596" s="7"/>
      <c r="X596" s="7"/>
      <c r="Z596" s="7"/>
      <c r="AB596" s="7"/>
      <c r="AD596" s="7"/>
      <c r="AF596" s="7"/>
      <c r="AH596" s="7"/>
      <c r="AJ596" s="7"/>
      <c r="AL596" s="7"/>
      <c r="AN596" s="7"/>
      <c r="AO596" s="7"/>
      <c r="AQ596" s="7"/>
      <c r="AR596" s="7"/>
      <c r="AS596" s="7"/>
      <c r="AT596" s="7"/>
      <c r="AU596" s="7"/>
      <c r="AV596" s="7"/>
      <c r="AW596" s="7"/>
      <c r="AX596" s="7"/>
      <c r="AZ596" s="7"/>
      <c r="BB596" s="7"/>
      <c r="BC596" s="7"/>
      <c r="BD596" s="7"/>
      <c r="BF596" s="7"/>
      <c r="BH596" s="7"/>
      <c r="BJ596" s="7"/>
      <c r="BL596" s="7"/>
      <c r="BN596" s="7"/>
      <c r="BP596" s="7"/>
      <c r="BR596" s="7"/>
      <c r="BT596" s="7"/>
      <c r="BV596" s="7"/>
      <c r="BX596" s="7"/>
      <c r="BZ596" s="7"/>
      <c r="CB596" s="7"/>
      <c r="CD596" s="7"/>
      <c r="CF596" s="7"/>
      <c r="CH596" s="7"/>
      <c r="CJ596" s="7"/>
      <c r="CL596" s="7"/>
      <c r="CM596" s="7"/>
      <c r="CO596" s="7"/>
      <c r="CQ596" s="7"/>
      <c r="CS596" s="7"/>
      <c r="CU596" s="7"/>
      <c r="CW596" s="7"/>
      <c r="CY596" s="7"/>
      <c r="DA596" s="7"/>
      <c r="DC596" s="7"/>
      <c r="DE596" s="7"/>
      <c r="DG596" s="7"/>
      <c r="DI596" s="7"/>
      <c r="DK596" s="7"/>
      <c r="DL596" s="7"/>
      <c r="DM596" s="7"/>
      <c r="DN596" s="7"/>
      <c r="DP596" s="7"/>
      <c r="DR596" s="7"/>
      <c r="DT596" s="7"/>
      <c r="DV596" s="7"/>
      <c r="DX596" s="7"/>
      <c r="DY596" s="7"/>
      <c r="EA596" s="7"/>
      <c r="EC596" s="7"/>
      <c r="EE596" s="7"/>
      <c r="EG596" s="7"/>
      <c r="EI596" s="7"/>
      <c r="EK596" s="7"/>
      <c r="EM596" s="7"/>
      <c r="EO596" s="7"/>
      <c r="EQ596" s="7"/>
      <c r="ES596" s="7"/>
      <c r="EU596" s="7"/>
      <c r="EY596" s="7"/>
      <c r="FA596" s="7"/>
      <c r="FB596" s="7"/>
      <c r="FD596" s="7"/>
      <c r="FE596" s="7"/>
      <c r="FG596" s="7"/>
      <c r="FI596" s="7"/>
      <c r="FJ596" s="7"/>
      <c r="FL596" s="7"/>
      <c r="FN596" s="7"/>
      <c r="FP596" s="7"/>
      <c r="FR596" s="7"/>
      <c r="FT596" s="7"/>
      <c r="FV596" s="7"/>
      <c r="FX596" s="7"/>
      <c r="FZ596" s="7"/>
      <c r="GB596" s="7"/>
    </row>
    <row r="597" spans="5:184" s="166" customFormat="1" x14ac:dyDescent="0.2">
      <c r="E597" s="7"/>
      <c r="G597" s="7"/>
      <c r="I597" s="7"/>
      <c r="K597" s="7"/>
      <c r="M597" s="7"/>
      <c r="N597" s="7"/>
      <c r="P597" s="7"/>
      <c r="R597" s="7"/>
      <c r="T597" s="7"/>
      <c r="V597" s="7"/>
      <c r="X597" s="7"/>
      <c r="Z597" s="7"/>
      <c r="AB597" s="7"/>
      <c r="AD597" s="7"/>
      <c r="AF597" s="7"/>
      <c r="AH597" s="7"/>
      <c r="AJ597" s="7"/>
      <c r="AL597" s="7"/>
      <c r="AN597" s="7"/>
      <c r="AO597" s="7"/>
      <c r="AQ597" s="7"/>
      <c r="AR597" s="7"/>
      <c r="AS597" s="7"/>
      <c r="AT597" s="7"/>
      <c r="AU597" s="7"/>
      <c r="AV597" s="7"/>
      <c r="AW597" s="7"/>
      <c r="AX597" s="7"/>
      <c r="AZ597" s="7"/>
      <c r="BB597" s="7"/>
      <c r="BC597" s="7"/>
      <c r="BD597" s="7"/>
      <c r="BF597" s="7"/>
      <c r="BH597" s="7"/>
      <c r="BJ597" s="7"/>
      <c r="BL597" s="7"/>
      <c r="BN597" s="7"/>
      <c r="BP597" s="7"/>
      <c r="BR597" s="7"/>
      <c r="BT597" s="7"/>
      <c r="BV597" s="7"/>
      <c r="BX597" s="7"/>
      <c r="BZ597" s="7"/>
      <c r="CB597" s="7"/>
      <c r="CD597" s="7"/>
      <c r="CF597" s="7"/>
      <c r="CH597" s="7"/>
      <c r="CJ597" s="7"/>
      <c r="CL597" s="7"/>
      <c r="CM597" s="7"/>
      <c r="CO597" s="7"/>
      <c r="CQ597" s="7"/>
      <c r="CS597" s="7"/>
      <c r="CU597" s="7"/>
      <c r="CW597" s="7"/>
      <c r="CY597" s="7"/>
      <c r="DA597" s="7"/>
      <c r="DC597" s="7"/>
      <c r="DE597" s="7"/>
      <c r="DG597" s="7"/>
      <c r="DI597" s="7"/>
      <c r="DK597" s="7"/>
      <c r="DL597" s="7"/>
      <c r="DM597" s="7"/>
      <c r="DN597" s="7"/>
      <c r="DP597" s="7"/>
      <c r="DR597" s="7"/>
      <c r="DT597" s="7"/>
      <c r="DV597" s="7"/>
      <c r="DX597" s="7"/>
      <c r="DY597" s="7"/>
      <c r="EA597" s="7"/>
      <c r="EC597" s="7"/>
      <c r="EE597" s="7"/>
      <c r="EG597" s="7"/>
      <c r="EI597" s="7"/>
      <c r="EK597" s="7"/>
      <c r="EM597" s="7"/>
      <c r="EO597" s="7"/>
      <c r="EQ597" s="7"/>
      <c r="ES597" s="7"/>
      <c r="EU597" s="7"/>
      <c r="EY597" s="7"/>
      <c r="FA597" s="7"/>
      <c r="FB597" s="7"/>
      <c r="FD597" s="7"/>
      <c r="FE597" s="7"/>
      <c r="FG597" s="7"/>
      <c r="FI597" s="7"/>
      <c r="FJ597" s="7"/>
      <c r="FL597" s="7"/>
      <c r="FN597" s="7"/>
      <c r="FP597" s="7"/>
      <c r="FR597" s="7"/>
      <c r="FT597" s="7"/>
      <c r="FV597" s="7"/>
      <c r="FX597" s="7"/>
      <c r="FZ597" s="7"/>
      <c r="GB597" s="7"/>
    </row>
    <row r="598" spans="5:184" s="166" customFormat="1" x14ac:dyDescent="0.2">
      <c r="E598" s="7"/>
      <c r="G598" s="7"/>
      <c r="I598" s="7"/>
      <c r="K598" s="7"/>
      <c r="M598" s="7"/>
      <c r="N598" s="7"/>
      <c r="P598" s="7"/>
      <c r="R598" s="7"/>
      <c r="T598" s="7"/>
      <c r="V598" s="7"/>
      <c r="X598" s="7"/>
      <c r="Z598" s="7"/>
      <c r="AB598" s="7"/>
      <c r="AD598" s="7"/>
      <c r="AF598" s="7"/>
      <c r="AH598" s="7"/>
      <c r="AJ598" s="7"/>
      <c r="AL598" s="7"/>
      <c r="AN598" s="7"/>
      <c r="AO598" s="7"/>
      <c r="AQ598" s="7"/>
      <c r="AR598" s="7"/>
      <c r="AS598" s="7"/>
      <c r="AT598" s="7"/>
      <c r="AU598" s="7"/>
      <c r="AV598" s="7"/>
      <c r="AW598" s="7"/>
      <c r="AX598" s="7"/>
      <c r="AZ598" s="7"/>
      <c r="BB598" s="7"/>
      <c r="BC598" s="7"/>
      <c r="BD598" s="7"/>
      <c r="BF598" s="7"/>
      <c r="BH598" s="7"/>
      <c r="BJ598" s="7"/>
      <c r="BL598" s="7"/>
      <c r="BN598" s="7"/>
      <c r="BP598" s="7"/>
      <c r="BR598" s="7"/>
      <c r="BT598" s="7"/>
      <c r="BV598" s="7"/>
      <c r="BX598" s="7"/>
      <c r="BZ598" s="7"/>
      <c r="CB598" s="7"/>
      <c r="CD598" s="7"/>
      <c r="CF598" s="7"/>
      <c r="CH598" s="7"/>
      <c r="CJ598" s="7"/>
      <c r="CL598" s="7"/>
      <c r="CM598" s="7"/>
      <c r="CO598" s="7"/>
      <c r="CQ598" s="7"/>
      <c r="CS598" s="7"/>
      <c r="CU598" s="7"/>
      <c r="CW598" s="7"/>
      <c r="CY598" s="7"/>
      <c r="DA598" s="7"/>
      <c r="DC598" s="7"/>
      <c r="DE598" s="7"/>
      <c r="DG598" s="7"/>
      <c r="DI598" s="7"/>
      <c r="DK598" s="7"/>
      <c r="DL598" s="7"/>
      <c r="DM598" s="7"/>
      <c r="DN598" s="7"/>
      <c r="DP598" s="7"/>
      <c r="DR598" s="7"/>
      <c r="DT598" s="7"/>
      <c r="DV598" s="7"/>
      <c r="DX598" s="7"/>
      <c r="DY598" s="7"/>
      <c r="EA598" s="7"/>
      <c r="EC598" s="7"/>
      <c r="EE598" s="7"/>
      <c r="EG598" s="7"/>
      <c r="EI598" s="7"/>
      <c r="EK598" s="7"/>
      <c r="EM598" s="7"/>
      <c r="EO598" s="7"/>
      <c r="EQ598" s="7"/>
      <c r="ES598" s="7"/>
      <c r="EU598" s="7"/>
      <c r="EY598" s="7"/>
      <c r="FA598" s="7"/>
      <c r="FB598" s="7"/>
      <c r="FD598" s="7"/>
      <c r="FE598" s="7"/>
      <c r="FG598" s="7"/>
      <c r="FI598" s="7"/>
      <c r="FJ598" s="7"/>
      <c r="FL598" s="7"/>
      <c r="FN598" s="7"/>
      <c r="FP598" s="7"/>
      <c r="FR598" s="7"/>
      <c r="FT598" s="7"/>
      <c r="FV598" s="7"/>
      <c r="FX598" s="7"/>
      <c r="FZ598" s="7"/>
      <c r="GB598" s="7"/>
    </row>
    <row r="599" spans="5:184" s="166" customFormat="1" x14ac:dyDescent="0.2">
      <c r="E599" s="7"/>
      <c r="G599" s="7"/>
      <c r="I599" s="7"/>
      <c r="K599" s="7"/>
      <c r="M599" s="7"/>
      <c r="N599" s="7"/>
      <c r="P599" s="7"/>
      <c r="R599" s="7"/>
      <c r="T599" s="7"/>
      <c r="V599" s="7"/>
      <c r="X599" s="7"/>
      <c r="Z599" s="7"/>
      <c r="AB599" s="7"/>
      <c r="AD599" s="7"/>
      <c r="AF599" s="7"/>
      <c r="AH599" s="7"/>
      <c r="AJ599" s="7"/>
      <c r="AL599" s="7"/>
      <c r="AN599" s="7"/>
      <c r="AO599" s="7"/>
      <c r="AQ599" s="7"/>
      <c r="AR599" s="7"/>
      <c r="AS599" s="7"/>
      <c r="AT599" s="7"/>
      <c r="AU599" s="7"/>
      <c r="AV599" s="7"/>
      <c r="AW599" s="7"/>
      <c r="AX599" s="7"/>
      <c r="AZ599" s="7"/>
      <c r="BB599" s="7"/>
      <c r="BC599" s="7"/>
      <c r="BD599" s="7"/>
      <c r="BF599" s="7"/>
      <c r="BH599" s="7"/>
      <c r="BJ599" s="7"/>
      <c r="BL599" s="7"/>
      <c r="BN599" s="7"/>
      <c r="BP599" s="7"/>
      <c r="BR599" s="7"/>
      <c r="BT599" s="7"/>
      <c r="BV599" s="7"/>
      <c r="BX599" s="7"/>
      <c r="BZ599" s="7"/>
      <c r="CB599" s="7"/>
      <c r="CD599" s="7"/>
      <c r="CF599" s="7"/>
      <c r="CH599" s="7"/>
      <c r="CJ599" s="7"/>
      <c r="CL599" s="7"/>
      <c r="CM599" s="7"/>
      <c r="CO599" s="7"/>
      <c r="CQ599" s="7"/>
      <c r="CS599" s="7"/>
      <c r="CU599" s="7"/>
      <c r="CW599" s="7"/>
      <c r="CY599" s="7"/>
      <c r="DA599" s="7"/>
      <c r="DC599" s="7"/>
      <c r="DE599" s="7"/>
      <c r="DG599" s="7"/>
      <c r="DI599" s="7"/>
      <c r="DK599" s="7"/>
      <c r="DL599" s="7"/>
      <c r="DM599" s="7"/>
      <c r="DN599" s="7"/>
      <c r="DP599" s="7"/>
      <c r="DR599" s="7"/>
      <c r="DT599" s="7"/>
      <c r="DV599" s="7"/>
      <c r="DX599" s="7"/>
      <c r="DY599" s="7"/>
      <c r="EA599" s="7"/>
      <c r="EC599" s="7"/>
      <c r="EE599" s="7"/>
      <c r="EG599" s="7"/>
      <c r="EI599" s="7"/>
      <c r="EK599" s="7"/>
      <c r="EM599" s="7"/>
      <c r="EO599" s="7"/>
      <c r="EQ599" s="7"/>
      <c r="ES599" s="7"/>
      <c r="EU599" s="7"/>
      <c r="EY599" s="7"/>
      <c r="FA599" s="7"/>
      <c r="FB599" s="7"/>
      <c r="FD599" s="7"/>
      <c r="FE599" s="7"/>
      <c r="FG599" s="7"/>
      <c r="FI599" s="7"/>
      <c r="FJ599" s="7"/>
      <c r="FL599" s="7"/>
      <c r="FN599" s="7"/>
      <c r="FP599" s="7"/>
      <c r="FR599" s="7"/>
      <c r="FT599" s="7"/>
      <c r="FV599" s="7"/>
      <c r="FX599" s="7"/>
      <c r="FZ599" s="7"/>
      <c r="GB599" s="7"/>
    </row>
    <row r="600" spans="5:184" s="166" customFormat="1" x14ac:dyDescent="0.2">
      <c r="E600" s="7"/>
      <c r="G600" s="7"/>
      <c r="I600" s="7"/>
      <c r="K600" s="7"/>
      <c r="M600" s="7"/>
      <c r="N600" s="7"/>
      <c r="P600" s="7"/>
      <c r="R600" s="7"/>
      <c r="T600" s="7"/>
      <c r="V600" s="7"/>
      <c r="X600" s="7"/>
      <c r="Z600" s="7"/>
      <c r="AB600" s="7"/>
      <c r="AD600" s="7"/>
      <c r="AF600" s="7"/>
      <c r="AH600" s="7"/>
      <c r="AJ600" s="7"/>
      <c r="AL600" s="7"/>
      <c r="AN600" s="7"/>
      <c r="AO600" s="7"/>
      <c r="AQ600" s="7"/>
      <c r="AR600" s="7"/>
      <c r="AS600" s="7"/>
      <c r="AT600" s="7"/>
      <c r="AU600" s="7"/>
      <c r="AV600" s="7"/>
      <c r="AW600" s="7"/>
      <c r="AX600" s="7"/>
      <c r="AZ600" s="7"/>
      <c r="BB600" s="7"/>
      <c r="BC600" s="7"/>
      <c r="BD600" s="7"/>
      <c r="BF600" s="7"/>
      <c r="BH600" s="7"/>
      <c r="BJ600" s="7"/>
      <c r="BL600" s="7"/>
      <c r="BN600" s="7"/>
      <c r="BP600" s="7"/>
      <c r="BR600" s="7"/>
      <c r="BT600" s="7"/>
      <c r="BV600" s="7"/>
      <c r="BX600" s="7"/>
      <c r="BZ600" s="7"/>
      <c r="CB600" s="7"/>
      <c r="CD600" s="7"/>
      <c r="CF600" s="7"/>
      <c r="CH600" s="7"/>
      <c r="CJ600" s="7"/>
      <c r="CL600" s="7"/>
      <c r="CM600" s="7"/>
      <c r="CO600" s="7"/>
      <c r="CQ600" s="7"/>
      <c r="CS600" s="7"/>
      <c r="CU600" s="7"/>
      <c r="CW600" s="7"/>
      <c r="CY600" s="7"/>
      <c r="DA600" s="7"/>
      <c r="DC600" s="7"/>
      <c r="DE600" s="7"/>
      <c r="DG600" s="7"/>
      <c r="DI600" s="7"/>
      <c r="DK600" s="7"/>
      <c r="DL600" s="7"/>
      <c r="DM600" s="7"/>
      <c r="DN600" s="7"/>
      <c r="DP600" s="7"/>
      <c r="DR600" s="7"/>
      <c r="DT600" s="7"/>
      <c r="DV600" s="7"/>
      <c r="DX600" s="7"/>
      <c r="DY600" s="7"/>
      <c r="EA600" s="7"/>
      <c r="EC600" s="7"/>
      <c r="EE600" s="7"/>
      <c r="EG600" s="7"/>
      <c r="EI600" s="7"/>
      <c r="EK600" s="7"/>
      <c r="EM600" s="7"/>
      <c r="EO600" s="7"/>
      <c r="EQ600" s="7"/>
      <c r="ES600" s="7"/>
      <c r="EU600" s="7"/>
      <c r="EY600" s="7"/>
      <c r="FA600" s="7"/>
      <c r="FB600" s="7"/>
      <c r="FD600" s="7"/>
      <c r="FE600" s="7"/>
      <c r="FG600" s="7"/>
      <c r="FI600" s="7"/>
      <c r="FJ600" s="7"/>
      <c r="FL600" s="7"/>
      <c r="FN600" s="7"/>
      <c r="FP600" s="7"/>
      <c r="FR600" s="7"/>
      <c r="FT600" s="7"/>
      <c r="FV600" s="7"/>
      <c r="FX600" s="7"/>
      <c r="FZ600" s="7"/>
      <c r="GB600" s="7"/>
    </row>
    <row r="601" spans="5:184" s="166" customFormat="1" x14ac:dyDescent="0.2">
      <c r="E601" s="7"/>
      <c r="G601" s="7"/>
      <c r="I601" s="7"/>
      <c r="K601" s="7"/>
      <c r="M601" s="7"/>
      <c r="N601" s="7"/>
      <c r="P601" s="7"/>
      <c r="R601" s="7"/>
      <c r="T601" s="7"/>
      <c r="V601" s="7"/>
      <c r="X601" s="7"/>
      <c r="Z601" s="7"/>
      <c r="AB601" s="7"/>
      <c r="AD601" s="7"/>
      <c r="AF601" s="7"/>
      <c r="AH601" s="7"/>
      <c r="AJ601" s="7"/>
      <c r="AL601" s="7"/>
      <c r="AN601" s="7"/>
      <c r="AO601" s="7"/>
      <c r="AQ601" s="7"/>
      <c r="AR601" s="7"/>
      <c r="AS601" s="7"/>
      <c r="AT601" s="7"/>
      <c r="AU601" s="7"/>
      <c r="AV601" s="7"/>
      <c r="AW601" s="7"/>
      <c r="AX601" s="7"/>
      <c r="AZ601" s="7"/>
      <c r="BB601" s="7"/>
      <c r="BC601" s="7"/>
      <c r="BD601" s="7"/>
      <c r="BF601" s="7"/>
      <c r="BH601" s="7"/>
      <c r="BJ601" s="7"/>
      <c r="BL601" s="7"/>
      <c r="BN601" s="7"/>
      <c r="BP601" s="7"/>
      <c r="BR601" s="7"/>
      <c r="BT601" s="7"/>
      <c r="BV601" s="7"/>
      <c r="BX601" s="7"/>
      <c r="BZ601" s="7"/>
      <c r="CB601" s="7"/>
      <c r="CD601" s="7"/>
      <c r="CF601" s="7"/>
      <c r="CH601" s="7"/>
      <c r="CJ601" s="7"/>
      <c r="CL601" s="7"/>
      <c r="CM601" s="7"/>
      <c r="CO601" s="7"/>
      <c r="CQ601" s="7"/>
      <c r="CS601" s="7"/>
      <c r="CU601" s="7"/>
      <c r="CW601" s="7"/>
      <c r="CY601" s="7"/>
      <c r="DA601" s="7"/>
      <c r="DC601" s="7"/>
      <c r="DE601" s="7"/>
      <c r="DG601" s="7"/>
      <c r="DI601" s="7"/>
      <c r="DK601" s="7"/>
      <c r="DL601" s="7"/>
      <c r="DM601" s="7"/>
      <c r="DN601" s="7"/>
      <c r="DP601" s="7"/>
      <c r="DR601" s="7"/>
      <c r="DT601" s="7"/>
      <c r="DV601" s="7"/>
      <c r="DX601" s="7"/>
      <c r="DY601" s="7"/>
      <c r="EA601" s="7"/>
      <c r="EC601" s="7"/>
      <c r="EE601" s="7"/>
      <c r="EG601" s="7"/>
      <c r="EI601" s="7"/>
      <c r="EK601" s="7"/>
      <c r="EM601" s="7"/>
      <c r="EO601" s="7"/>
      <c r="EQ601" s="7"/>
      <c r="ES601" s="7"/>
      <c r="EU601" s="7"/>
      <c r="EY601" s="7"/>
      <c r="FA601" s="7"/>
      <c r="FB601" s="7"/>
      <c r="FD601" s="7"/>
      <c r="FE601" s="7"/>
      <c r="FG601" s="7"/>
      <c r="FI601" s="7"/>
      <c r="FJ601" s="7"/>
      <c r="FL601" s="7"/>
      <c r="FN601" s="7"/>
      <c r="FP601" s="7"/>
      <c r="FR601" s="7"/>
      <c r="FT601" s="7"/>
      <c r="FV601" s="7"/>
      <c r="FX601" s="7"/>
      <c r="FZ601" s="7"/>
      <c r="GB601" s="7"/>
    </row>
    <row r="602" spans="5:184" s="166" customFormat="1" x14ac:dyDescent="0.2">
      <c r="E602" s="7"/>
      <c r="G602" s="7"/>
      <c r="I602" s="7"/>
      <c r="K602" s="7"/>
      <c r="M602" s="7"/>
      <c r="N602" s="7"/>
      <c r="P602" s="7"/>
      <c r="R602" s="7"/>
      <c r="T602" s="7"/>
      <c r="V602" s="7"/>
      <c r="X602" s="7"/>
      <c r="Z602" s="7"/>
      <c r="AB602" s="7"/>
      <c r="AD602" s="7"/>
      <c r="AF602" s="7"/>
      <c r="AH602" s="7"/>
      <c r="AJ602" s="7"/>
      <c r="AL602" s="7"/>
      <c r="AN602" s="7"/>
      <c r="AO602" s="7"/>
      <c r="AQ602" s="7"/>
      <c r="AR602" s="7"/>
      <c r="AS602" s="7"/>
      <c r="AT602" s="7"/>
      <c r="AU602" s="7"/>
      <c r="AV602" s="7"/>
      <c r="AW602" s="7"/>
      <c r="AX602" s="7"/>
      <c r="AZ602" s="7"/>
      <c r="BB602" s="7"/>
      <c r="BC602" s="7"/>
      <c r="BD602" s="7"/>
      <c r="BF602" s="7"/>
      <c r="BH602" s="7"/>
      <c r="BJ602" s="7"/>
      <c r="BL602" s="7"/>
      <c r="BN602" s="7"/>
      <c r="BP602" s="7"/>
      <c r="BR602" s="7"/>
      <c r="BT602" s="7"/>
      <c r="BV602" s="7"/>
      <c r="BX602" s="7"/>
      <c r="BZ602" s="7"/>
      <c r="CB602" s="7"/>
      <c r="CD602" s="7"/>
      <c r="CF602" s="7"/>
      <c r="CH602" s="7"/>
      <c r="CJ602" s="7"/>
      <c r="CL602" s="7"/>
      <c r="CM602" s="7"/>
      <c r="CO602" s="7"/>
      <c r="CQ602" s="7"/>
      <c r="CS602" s="7"/>
      <c r="CU602" s="7"/>
      <c r="CW602" s="7"/>
      <c r="CY602" s="7"/>
      <c r="DA602" s="7"/>
      <c r="DC602" s="7"/>
      <c r="DE602" s="7"/>
      <c r="DG602" s="7"/>
      <c r="DI602" s="7"/>
      <c r="DK602" s="7"/>
      <c r="DL602" s="7"/>
      <c r="DM602" s="7"/>
      <c r="DN602" s="7"/>
      <c r="DP602" s="7"/>
      <c r="DR602" s="7"/>
      <c r="DT602" s="7"/>
      <c r="DV602" s="7"/>
      <c r="DX602" s="7"/>
      <c r="DY602" s="7"/>
      <c r="EA602" s="7"/>
      <c r="EC602" s="7"/>
      <c r="EE602" s="7"/>
      <c r="EG602" s="7"/>
      <c r="EI602" s="7"/>
      <c r="EK602" s="7"/>
      <c r="EM602" s="7"/>
      <c r="EO602" s="7"/>
      <c r="EQ602" s="7"/>
      <c r="ES602" s="7"/>
      <c r="EU602" s="7"/>
      <c r="EY602" s="7"/>
      <c r="FA602" s="7"/>
      <c r="FB602" s="7"/>
      <c r="FD602" s="7"/>
      <c r="FE602" s="7"/>
      <c r="FG602" s="7"/>
      <c r="FI602" s="7"/>
      <c r="FJ602" s="7"/>
      <c r="FL602" s="7"/>
      <c r="FN602" s="7"/>
      <c r="FP602" s="7"/>
      <c r="FR602" s="7"/>
      <c r="FT602" s="7"/>
      <c r="FV602" s="7"/>
      <c r="FX602" s="7"/>
      <c r="FZ602" s="7"/>
      <c r="GB602" s="7"/>
    </row>
    <row r="603" spans="5:184" s="166" customFormat="1" x14ac:dyDescent="0.2">
      <c r="E603" s="7"/>
      <c r="G603" s="7"/>
      <c r="I603" s="7"/>
      <c r="K603" s="7"/>
      <c r="M603" s="7"/>
      <c r="N603" s="7"/>
      <c r="P603" s="7"/>
      <c r="R603" s="7"/>
      <c r="T603" s="7"/>
      <c r="V603" s="7"/>
      <c r="X603" s="7"/>
      <c r="Z603" s="7"/>
      <c r="AB603" s="7"/>
      <c r="AD603" s="7"/>
      <c r="AF603" s="7"/>
      <c r="AH603" s="7"/>
      <c r="AJ603" s="7"/>
      <c r="AL603" s="7"/>
      <c r="AN603" s="7"/>
      <c r="AO603" s="7"/>
      <c r="AQ603" s="7"/>
      <c r="AR603" s="7"/>
      <c r="AS603" s="7"/>
      <c r="AT603" s="7"/>
      <c r="AU603" s="7"/>
      <c r="AV603" s="7"/>
      <c r="AW603" s="7"/>
      <c r="AX603" s="7"/>
      <c r="AZ603" s="7"/>
      <c r="BB603" s="7"/>
      <c r="BC603" s="7"/>
      <c r="BD603" s="7"/>
      <c r="BF603" s="7"/>
      <c r="BH603" s="7"/>
      <c r="BJ603" s="7"/>
      <c r="BL603" s="7"/>
      <c r="BN603" s="7"/>
      <c r="BP603" s="7"/>
      <c r="BR603" s="7"/>
      <c r="BT603" s="7"/>
      <c r="BV603" s="7"/>
      <c r="BX603" s="7"/>
      <c r="BZ603" s="7"/>
      <c r="CB603" s="7"/>
      <c r="CD603" s="7"/>
      <c r="CF603" s="7"/>
      <c r="CH603" s="7"/>
      <c r="CJ603" s="7"/>
      <c r="CL603" s="7"/>
      <c r="CM603" s="7"/>
      <c r="CO603" s="7"/>
      <c r="CQ603" s="7"/>
      <c r="CS603" s="7"/>
      <c r="CU603" s="7"/>
      <c r="CW603" s="7"/>
      <c r="CY603" s="7"/>
      <c r="DA603" s="7"/>
      <c r="DC603" s="7"/>
      <c r="DE603" s="7"/>
      <c r="DG603" s="7"/>
      <c r="DI603" s="7"/>
      <c r="DK603" s="7"/>
      <c r="DL603" s="7"/>
      <c r="DM603" s="7"/>
      <c r="DN603" s="7"/>
      <c r="DP603" s="7"/>
      <c r="DR603" s="7"/>
      <c r="DT603" s="7"/>
      <c r="DV603" s="7"/>
      <c r="DX603" s="7"/>
      <c r="DY603" s="7"/>
      <c r="EA603" s="7"/>
      <c r="EC603" s="7"/>
      <c r="EE603" s="7"/>
      <c r="EG603" s="7"/>
      <c r="EI603" s="7"/>
      <c r="EK603" s="7"/>
      <c r="EM603" s="7"/>
      <c r="EO603" s="7"/>
      <c r="EQ603" s="7"/>
      <c r="ES603" s="7"/>
      <c r="EU603" s="7"/>
      <c r="EY603" s="7"/>
      <c r="FA603" s="7"/>
      <c r="FB603" s="7"/>
      <c r="FD603" s="7"/>
      <c r="FE603" s="7"/>
      <c r="FG603" s="7"/>
      <c r="FI603" s="7"/>
      <c r="FJ603" s="7"/>
      <c r="FL603" s="7"/>
      <c r="FN603" s="7"/>
      <c r="FP603" s="7"/>
      <c r="FR603" s="7"/>
      <c r="FT603" s="7"/>
      <c r="FV603" s="7"/>
      <c r="FX603" s="7"/>
      <c r="FZ603" s="7"/>
      <c r="GB603" s="7"/>
    </row>
    <row r="604" spans="5:184" s="166" customFormat="1" x14ac:dyDescent="0.2">
      <c r="E604" s="7"/>
      <c r="G604" s="7"/>
      <c r="I604" s="7"/>
      <c r="K604" s="7"/>
      <c r="M604" s="7"/>
      <c r="N604" s="7"/>
      <c r="P604" s="7"/>
      <c r="R604" s="7"/>
      <c r="T604" s="7"/>
      <c r="V604" s="7"/>
      <c r="X604" s="7"/>
      <c r="Z604" s="7"/>
      <c r="AB604" s="7"/>
      <c r="AD604" s="7"/>
      <c r="AF604" s="7"/>
      <c r="AH604" s="7"/>
      <c r="AJ604" s="7"/>
      <c r="AL604" s="7"/>
      <c r="AN604" s="7"/>
      <c r="AO604" s="7"/>
      <c r="AQ604" s="7"/>
      <c r="AR604" s="7"/>
      <c r="AS604" s="7"/>
      <c r="AT604" s="7"/>
      <c r="AU604" s="7"/>
      <c r="AV604" s="7"/>
      <c r="AW604" s="7"/>
      <c r="AX604" s="7"/>
      <c r="AZ604" s="7"/>
      <c r="BB604" s="7"/>
      <c r="BC604" s="7"/>
      <c r="BD604" s="7"/>
      <c r="BF604" s="7"/>
      <c r="BH604" s="7"/>
      <c r="BJ604" s="7"/>
      <c r="BL604" s="7"/>
      <c r="BN604" s="7"/>
      <c r="BP604" s="7"/>
      <c r="BR604" s="7"/>
      <c r="BT604" s="7"/>
      <c r="BV604" s="7"/>
      <c r="BX604" s="7"/>
      <c r="BZ604" s="7"/>
      <c r="CB604" s="7"/>
      <c r="CD604" s="7"/>
      <c r="CF604" s="7"/>
      <c r="CH604" s="7"/>
      <c r="CJ604" s="7"/>
      <c r="CL604" s="7"/>
      <c r="CM604" s="7"/>
      <c r="CO604" s="7"/>
      <c r="CQ604" s="7"/>
      <c r="CS604" s="7"/>
      <c r="CU604" s="7"/>
      <c r="CW604" s="7"/>
      <c r="CY604" s="7"/>
      <c r="DA604" s="7"/>
      <c r="DC604" s="7"/>
      <c r="DE604" s="7"/>
      <c r="DG604" s="7"/>
      <c r="DI604" s="7"/>
      <c r="DK604" s="7"/>
      <c r="DL604" s="7"/>
      <c r="DM604" s="7"/>
      <c r="DN604" s="7"/>
      <c r="DP604" s="7"/>
      <c r="DR604" s="7"/>
      <c r="DT604" s="7"/>
      <c r="DV604" s="7"/>
      <c r="DX604" s="7"/>
      <c r="DY604" s="7"/>
      <c r="EA604" s="7"/>
      <c r="EC604" s="7"/>
      <c r="EE604" s="7"/>
      <c r="EG604" s="7"/>
      <c r="EI604" s="7"/>
      <c r="EK604" s="7"/>
      <c r="EM604" s="7"/>
      <c r="EO604" s="7"/>
      <c r="EQ604" s="7"/>
      <c r="ES604" s="7"/>
      <c r="EU604" s="7"/>
      <c r="EY604" s="7"/>
      <c r="FA604" s="7"/>
      <c r="FB604" s="7"/>
      <c r="FD604" s="7"/>
      <c r="FE604" s="7"/>
      <c r="FG604" s="7"/>
      <c r="FI604" s="7"/>
      <c r="FJ604" s="7"/>
      <c r="FL604" s="7"/>
      <c r="FN604" s="7"/>
      <c r="FP604" s="7"/>
      <c r="FR604" s="7"/>
      <c r="FT604" s="7"/>
      <c r="FV604" s="7"/>
      <c r="FX604" s="7"/>
      <c r="FZ604" s="7"/>
      <c r="GB604" s="7"/>
    </row>
    <row r="605" spans="5:184" s="166" customFormat="1" x14ac:dyDescent="0.2">
      <c r="E605" s="7"/>
      <c r="G605" s="7"/>
      <c r="I605" s="7"/>
      <c r="K605" s="7"/>
      <c r="M605" s="7"/>
      <c r="N605" s="7"/>
      <c r="P605" s="7"/>
      <c r="R605" s="7"/>
      <c r="T605" s="7"/>
      <c r="V605" s="7"/>
      <c r="X605" s="7"/>
      <c r="Z605" s="7"/>
      <c r="AB605" s="7"/>
      <c r="AD605" s="7"/>
      <c r="AF605" s="7"/>
      <c r="AH605" s="7"/>
      <c r="AJ605" s="7"/>
      <c r="AL605" s="7"/>
      <c r="AN605" s="7"/>
      <c r="AO605" s="7"/>
      <c r="AQ605" s="7"/>
      <c r="AR605" s="7"/>
      <c r="AS605" s="7"/>
      <c r="AT605" s="7"/>
      <c r="AU605" s="7"/>
      <c r="AV605" s="7"/>
      <c r="AW605" s="7"/>
      <c r="AX605" s="7"/>
      <c r="AZ605" s="7"/>
      <c r="BB605" s="7"/>
      <c r="BC605" s="7"/>
      <c r="BD605" s="7"/>
      <c r="BF605" s="7"/>
      <c r="BH605" s="7"/>
      <c r="BJ605" s="7"/>
      <c r="BL605" s="7"/>
      <c r="BN605" s="7"/>
      <c r="BP605" s="7"/>
      <c r="BR605" s="7"/>
      <c r="BT605" s="7"/>
      <c r="BV605" s="7"/>
      <c r="BX605" s="7"/>
      <c r="BZ605" s="7"/>
      <c r="CB605" s="7"/>
      <c r="CD605" s="7"/>
      <c r="CF605" s="7"/>
      <c r="CH605" s="7"/>
      <c r="CJ605" s="7"/>
      <c r="CL605" s="7"/>
      <c r="CM605" s="7"/>
      <c r="CO605" s="7"/>
      <c r="CQ605" s="7"/>
      <c r="CS605" s="7"/>
      <c r="CU605" s="7"/>
      <c r="CW605" s="7"/>
      <c r="CY605" s="7"/>
      <c r="DA605" s="7"/>
      <c r="DC605" s="7"/>
      <c r="DE605" s="7"/>
      <c r="DG605" s="7"/>
      <c r="DI605" s="7"/>
      <c r="DK605" s="7"/>
      <c r="DL605" s="7"/>
      <c r="DM605" s="7"/>
      <c r="DN605" s="7"/>
      <c r="DP605" s="7"/>
      <c r="DR605" s="7"/>
      <c r="DT605" s="7"/>
      <c r="DV605" s="7"/>
      <c r="DX605" s="7"/>
      <c r="DY605" s="7"/>
      <c r="EA605" s="7"/>
      <c r="EC605" s="7"/>
      <c r="EE605" s="7"/>
      <c r="EG605" s="7"/>
      <c r="EI605" s="7"/>
      <c r="EK605" s="7"/>
      <c r="EM605" s="7"/>
      <c r="EO605" s="7"/>
      <c r="EQ605" s="7"/>
      <c r="ES605" s="7"/>
      <c r="EU605" s="7"/>
      <c r="EY605" s="7"/>
      <c r="FA605" s="7"/>
      <c r="FB605" s="7"/>
      <c r="FD605" s="7"/>
      <c r="FE605" s="7"/>
      <c r="FG605" s="7"/>
      <c r="FI605" s="7"/>
      <c r="FJ605" s="7"/>
      <c r="FL605" s="7"/>
      <c r="FN605" s="7"/>
      <c r="FP605" s="7"/>
      <c r="FR605" s="7"/>
      <c r="FT605" s="7"/>
      <c r="FV605" s="7"/>
      <c r="FX605" s="7"/>
      <c r="FZ605" s="7"/>
      <c r="GB605" s="7"/>
    </row>
    <row r="606" spans="5:184" s="166" customFormat="1" x14ac:dyDescent="0.2">
      <c r="E606" s="7"/>
      <c r="G606" s="7"/>
      <c r="I606" s="7"/>
      <c r="K606" s="7"/>
      <c r="M606" s="7"/>
      <c r="N606" s="7"/>
      <c r="P606" s="7"/>
      <c r="R606" s="7"/>
      <c r="T606" s="7"/>
      <c r="V606" s="7"/>
      <c r="X606" s="7"/>
      <c r="Z606" s="7"/>
      <c r="AB606" s="7"/>
      <c r="AD606" s="7"/>
      <c r="AF606" s="7"/>
      <c r="AH606" s="7"/>
      <c r="AJ606" s="7"/>
      <c r="AL606" s="7"/>
      <c r="AN606" s="7"/>
      <c r="AO606" s="7"/>
      <c r="AQ606" s="7"/>
      <c r="AR606" s="7"/>
      <c r="AS606" s="7"/>
      <c r="AT606" s="7"/>
      <c r="AU606" s="7"/>
      <c r="AV606" s="7"/>
      <c r="AW606" s="7"/>
      <c r="AX606" s="7"/>
      <c r="AZ606" s="7"/>
      <c r="BB606" s="7"/>
      <c r="BC606" s="7"/>
      <c r="BD606" s="7"/>
      <c r="BF606" s="7"/>
      <c r="BH606" s="7"/>
      <c r="BJ606" s="7"/>
      <c r="BL606" s="7"/>
      <c r="BN606" s="7"/>
      <c r="BP606" s="7"/>
      <c r="BR606" s="7"/>
      <c r="BT606" s="7"/>
      <c r="BV606" s="7"/>
      <c r="BX606" s="7"/>
      <c r="BZ606" s="7"/>
      <c r="CB606" s="7"/>
      <c r="CD606" s="7"/>
      <c r="CF606" s="7"/>
      <c r="CH606" s="7"/>
      <c r="CJ606" s="7"/>
      <c r="CL606" s="7"/>
      <c r="CM606" s="7"/>
      <c r="CO606" s="7"/>
      <c r="CQ606" s="7"/>
      <c r="CS606" s="7"/>
      <c r="CU606" s="7"/>
      <c r="CW606" s="7"/>
      <c r="CY606" s="7"/>
      <c r="DA606" s="7"/>
      <c r="DC606" s="7"/>
      <c r="DE606" s="7"/>
      <c r="DG606" s="7"/>
      <c r="DI606" s="7"/>
      <c r="DK606" s="7"/>
      <c r="DL606" s="7"/>
      <c r="DM606" s="7"/>
      <c r="DN606" s="7"/>
      <c r="DP606" s="7"/>
      <c r="DR606" s="7"/>
      <c r="DT606" s="7"/>
      <c r="DV606" s="7"/>
      <c r="DX606" s="7"/>
      <c r="DY606" s="7"/>
      <c r="EA606" s="7"/>
      <c r="EC606" s="7"/>
      <c r="EE606" s="7"/>
      <c r="EG606" s="7"/>
      <c r="EI606" s="7"/>
      <c r="EK606" s="7"/>
      <c r="EM606" s="7"/>
      <c r="EO606" s="7"/>
      <c r="EQ606" s="7"/>
      <c r="ES606" s="7"/>
      <c r="EU606" s="7"/>
      <c r="EY606" s="7"/>
      <c r="FA606" s="7"/>
      <c r="FB606" s="7"/>
      <c r="FD606" s="7"/>
      <c r="FE606" s="7"/>
      <c r="FG606" s="7"/>
      <c r="FI606" s="7"/>
      <c r="FJ606" s="7"/>
      <c r="FL606" s="7"/>
      <c r="FN606" s="7"/>
      <c r="FP606" s="7"/>
      <c r="FR606" s="7"/>
      <c r="FT606" s="7"/>
      <c r="FV606" s="7"/>
      <c r="FX606" s="7"/>
      <c r="FZ606" s="7"/>
      <c r="GB606" s="7"/>
    </row>
    <row r="607" spans="5:184" s="166" customFormat="1" x14ac:dyDescent="0.2">
      <c r="E607" s="7"/>
      <c r="G607" s="7"/>
      <c r="I607" s="7"/>
      <c r="K607" s="7"/>
      <c r="M607" s="7"/>
      <c r="N607" s="7"/>
      <c r="P607" s="7"/>
      <c r="R607" s="7"/>
      <c r="T607" s="7"/>
      <c r="V607" s="7"/>
      <c r="X607" s="7"/>
      <c r="Z607" s="7"/>
      <c r="AB607" s="7"/>
      <c r="AD607" s="7"/>
      <c r="AF607" s="7"/>
      <c r="AH607" s="7"/>
      <c r="AJ607" s="7"/>
      <c r="AL607" s="7"/>
      <c r="AN607" s="7"/>
      <c r="AO607" s="7"/>
      <c r="AQ607" s="7"/>
      <c r="AR607" s="7"/>
      <c r="AS607" s="7"/>
      <c r="AT607" s="7"/>
      <c r="AU607" s="7"/>
      <c r="AV607" s="7"/>
      <c r="AW607" s="7"/>
      <c r="AX607" s="7"/>
      <c r="AZ607" s="7"/>
      <c r="BB607" s="7"/>
      <c r="BC607" s="7"/>
      <c r="BD607" s="7"/>
      <c r="BF607" s="7"/>
      <c r="BH607" s="7"/>
      <c r="BJ607" s="7"/>
      <c r="BL607" s="7"/>
      <c r="BN607" s="7"/>
      <c r="BP607" s="7"/>
      <c r="BR607" s="7"/>
      <c r="BT607" s="7"/>
      <c r="BV607" s="7"/>
      <c r="BX607" s="7"/>
      <c r="BZ607" s="7"/>
      <c r="CB607" s="7"/>
      <c r="CD607" s="7"/>
      <c r="CF607" s="7"/>
      <c r="CH607" s="7"/>
      <c r="CJ607" s="7"/>
      <c r="CL607" s="7"/>
      <c r="CM607" s="7"/>
      <c r="CO607" s="7"/>
      <c r="CQ607" s="7"/>
      <c r="CS607" s="7"/>
      <c r="CU607" s="7"/>
      <c r="CW607" s="7"/>
      <c r="CY607" s="7"/>
      <c r="DA607" s="7"/>
      <c r="DC607" s="7"/>
      <c r="DE607" s="7"/>
      <c r="DG607" s="7"/>
      <c r="DI607" s="7"/>
      <c r="DK607" s="7"/>
      <c r="DL607" s="7"/>
      <c r="DM607" s="7"/>
      <c r="DN607" s="7"/>
      <c r="DP607" s="7"/>
      <c r="DR607" s="7"/>
      <c r="DT607" s="7"/>
      <c r="DV607" s="7"/>
      <c r="DX607" s="7"/>
      <c r="DY607" s="7"/>
      <c r="EA607" s="7"/>
      <c r="EC607" s="7"/>
      <c r="EE607" s="7"/>
      <c r="EG607" s="7"/>
      <c r="EI607" s="7"/>
      <c r="EK607" s="7"/>
      <c r="EM607" s="7"/>
      <c r="EO607" s="7"/>
      <c r="EQ607" s="7"/>
      <c r="ES607" s="7"/>
      <c r="EU607" s="7"/>
      <c r="EY607" s="7"/>
      <c r="FA607" s="7"/>
      <c r="FB607" s="7"/>
      <c r="FD607" s="7"/>
      <c r="FE607" s="7"/>
      <c r="FG607" s="7"/>
      <c r="FI607" s="7"/>
      <c r="FJ607" s="7"/>
      <c r="FL607" s="7"/>
      <c r="FN607" s="7"/>
      <c r="FP607" s="7"/>
      <c r="FR607" s="7"/>
      <c r="FT607" s="7"/>
      <c r="FV607" s="7"/>
      <c r="FX607" s="7"/>
      <c r="FZ607" s="7"/>
      <c r="GB607" s="7"/>
    </row>
    <row r="608" spans="5:184" s="166" customFormat="1" x14ac:dyDescent="0.2">
      <c r="E608" s="7"/>
      <c r="G608" s="7"/>
      <c r="I608" s="7"/>
      <c r="K608" s="7"/>
      <c r="M608" s="7"/>
      <c r="N608" s="7"/>
      <c r="P608" s="7"/>
      <c r="R608" s="7"/>
      <c r="T608" s="7"/>
      <c r="V608" s="7"/>
      <c r="X608" s="7"/>
      <c r="Z608" s="7"/>
      <c r="AB608" s="7"/>
      <c r="AD608" s="7"/>
      <c r="AF608" s="7"/>
      <c r="AH608" s="7"/>
      <c r="AJ608" s="7"/>
      <c r="AL608" s="7"/>
      <c r="AN608" s="7"/>
      <c r="AO608" s="7"/>
      <c r="AQ608" s="7"/>
      <c r="AR608" s="7"/>
      <c r="AS608" s="7"/>
      <c r="AT608" s="7"/>
      <c r="AU608" s="7"/>
      <c r="AV608" s="7"/>
      <c r="AW608" s="7"/>
      <c r="AX608" s="7"/>
      <c r="AZ608" s="7"/>
      <c r="BB608" s="7"/>
      <c r="BC608" s="7"/>
      <c r="BD608" s="7"/>
      <c r="BF608" s="7"/>
      <c r="BH608" s="7"/>
      <c r="BJ608" s="7"/>
      <c r="BL608" s="7"/>
      <c r="BN608" s="7"/>
      <c r="BP608" s="7"/>
      <c r="BR608" s="7"/>
      <c r="BT608" s="7"/>
      <c r="BV608" s="7"/>
      <c r="BX608" s="7"/>
      <c r="BZ608" s="7"/>
      <c r="CB608" s="7"/>
      <c r="CD608" s="7"/>
      <c r="CF608" s="7"/>
      <c r="CH608" s="7"/>
      <c r="CJ608" s="7"/>
      <c r="CL608" s="7"/>
      <c r="CM608" s="7"/>
      <c r="CO608" s="7"/>
      <c r="CQ608" s="7"/>
      <c r="CS608" s="7"/>
      <c r="CU608" s="7"/>
      <c r="CW608" s="7"/>
      <c r="CY608" s="7"/>
      <c r="DA608" s="7"/>
      <c r="DC608" s="7"/>
      <c r="DE608" s="7"/>
      <c r="DG608" s="7"/>
      <c r="DI608" s="7"/>
      <c r="DK608" s="7"/>
      <c r="DL608" s="7"/>
      <c r="DM608" s="7"/>
      <c r="DN608" s="7"/>
      <c r="DP608" s="7"/>
      <c r="DR608" s="7"/>
      <c r="DT608" s="7"/>
      <c r="DV608" s="7"/>
      <c r="DX608" s="7"/>
      <c r="DY608" s="7"/>
      <c r="EA608" s="7"/>
      <c r="EC608" s="7"/>
      <c r="EE608" s="7"/>
      <c r="EG608" s="7"/>
      <c r="EI608" s="7"/>
      <c r="EK608" s="7"/>
      <c r="EM608" s="7"/>
      <c r="EO608" s="7"/>
      <c r="EQ608" s="7"/>
      <c r="ES608" s="7"/>
      <c r="EU608" s="7"/>
      <c r="EY608" s="7"/>
      <c r="FA608" s="7"/>
      <c r="FB608" s="7"/>
      <c r="FD608" s="7"/>
      <c r="FE608" s="7"/>
      <c r="FG608" s="7"/>
      <c r="FI608" s="7"/>
      <c r="FJ608" s="7"/>
      <c r="FL608" s="7"/>
      <c r="FN608" s="7"/>
      <c r="FP608" s="7"/>
      <c r="FR608" s="7"/>
      <c r="FT608" s="7"/>
      <c r="FV608" s="7"/>
      <c r="FX608" s="7"/>
      <c r="FZ608" s="7"/>
      <c r="GB608" s="7"/>
    </row>
    <row r="609" spans="5:184" s="166" customFormat="1" x14ac:dyDescent="0.2">
      <c r="E609" s="7"/>
      <c r="G609" s="7"/>
      <c r="I609" s="7"/>
      <c r="K609" s="7"/>
      <c r="M609" s="7"/>
      <c r="N609" s="7"/>
      <c r="P609" s="7"/>
      <c r="R609" s="7"/>
      <c r="T609" s="7"/>
      <c r="V609" s="7"/>
      <c r="X609" s="7"/>
      <c r="Z609" s="7"/>
      <c r="AB609" s="7"/>
      <c r="AD609" s="7"/>
      <c r="AF609" s="7"/>
      <c r="AH609" s="7"/>
      <c r="AJ609" s="7"/>
      <c r="AL609" s="7"/>
      <c r="AN609" s="7"/>
      <c r="AO609" s="7"/>
      <c r="AQ609" s="7"/>
      <c r="AR609" s="7"/>
      <c r="AS609" s="7"/>
      <c r="AT609" s="7"/>
      <c r="AU609" s="7"/>
      <c r="AV609" s="7"/>
      <c r="AW609" s="7"/>
      <c r="AX609" s="7"/>
      <c r="AZ609" s="7"/>
      <c r="BB609" s="7"/>
      <c r="BC609" s="7"/>
      <c r="BD609" s="7"/>
      <c r="BF609" s="7"/>
      <c r="BH609" s="7"/>
      <c r="BJ609" s="7"/>
      <c r="BL609" s="7"/>
      <c r="BN609" s="7"/>
      <c r="BP609" s="7"/>
      <c r="BR609" s="7"/>
      <c r="BT609" s="7"/>
      <c r="BV609" s="7"/>
      <c r="BX609" s="7"/>
      <c r="BZ609" s="7"/>
      <c r="CB609" s="7"/>
      <c r="CD609" s="7"/>
      <c r="CF609" s="7"/>
      <c r="CH609" s="7"/>
      <c r="CJ609" s="7"/>
      <c r="CL609" s="7"/>
      <c r="CM609" s="7"/>
      <c r="CO609" s="7"/>
      <c r="CQ609" s="7"/>
      <c r="CS609" s="7"/>
      <c r="CU609" s="7"/>
      <c r="CW609" s="7"/>
      <c r="CY609" s="7"/>
      <c r="DA609" s="7"/>
      <c r="DC609" s="7"/>
      <c r="DE609" s="7"/>
      <c r="DG609" s="7"/>
      <c r="DI609" s="7"/>
      <c r="DK609" s="7"/>
      <c r="DL609" s="7"/>
      <c r="DM609" s="7"/>
      <c r="DN609" s="7"/>
      <c r="DP609" s="7"/>
      <c r="DR609" s="7"/>
      <c r="DT609" s="7"/>
      <c r="DV609" s="7"/>
      <c r="DX609" s="7"/>
      <c r="DY609" s="7"/>
      <c r="EA609" s="7"/>
      <c r="EC609" s="7"/>
      <c r="EE609" s="7"/>
      <c r="EG609" s="7"/>
      <c r="EI609" s="7"/>
      <c r="EK609" s="7"/>
      <c r="EM609" s="7"/>
      <c r="EO609" s="7"/>
      <c r="EQ609" s="7"/>
      <c r="ES609" s="7"/>
      <c r="EU609" s="7"/>
      <c r="EY609" s="7"/>
      <c r="FA609" s="7"/>
      <c r="FB609" s="7"/>
      <c r="FD609" s="7"/>
      <c r="FE609" s="7"/>
      <c r="FG609" s="7"/>
      <c r="FI609" s="7"/>
      <c r="FJ609" s="7"/>
      <c r="FL609" s="7"/>
      <c r="FN609" s="7"/>
      <c r="FP609" s="7"/>
      <c r="FR609" s="7"/>
      <c r="FT609" s="7"/>
      <c r="FV609" s="7"/>
      <c r="FX609" s="7"/>
      <c r="FZ609" s="7"/>
      <c r="GB609" s="7"/>
    </row>
    <row r="610" spans="5:184" s="166" customFormat="1" x14ac:dyDescent="0.2">
      <c r="E610" s="7"/>
      <c r="G610" s="7"/>
      <c r="I610" s="7"/>
      <c r="K610" s="7"/>
      <c r="M610" s="7"/>
      <c r="N610" s="7"/>
      <c r="P610" s="7"/>
      <c r="R610" s="7"/>
      <c r="T610" s="7"/>
      <c r="V610" s="7"/>
      <c r="X610" s="7"/>
      <c r="Z610" s="7"/>
      <c r="AB610" s="7"/>
      <c r="AD610" s="7"/>
      <c r="AF610" s="7"/>
      <c r="AH610" s="7"/>
      <c r="AJ610" s="7"/>
      <c r="AL610" s="7"/>
      <c r="AN610" s="7"/>
      <c r="AO610" s="7"/>
      <c r="AQ610" s="7"/>
      <c r="AR610" s="7"/>
      <c r="AS610" s="7"/>
      <c r="AT610" s="7"/>
      <c r="AU610" s="7"/>
      <c r="AV610" s="7"/>
      <c r="AW610" s="7"/>
      <c r="AX610" s="7"/>
      <c r="AZ610" s="7"/>
      <c r="BB610" s="7"/>
      <c r="BC610" s="7"/>
      <c r="BD610" s="7"/>
      <c r="BF610" s="7"/>
      <c r="BH610" s="7"/>
      <c r="BJ610" s="7"/>
      <c r="BL610" s="7"/>
      <c r="BN610" s="7"/>
      <c r="BP610" s="7"/>
      <c r="BR610" s="7"/>
      <c r="BT610" s="7"/>
      <c r="BV610" s="7"/>
      <c r="BX610" s="7"/>
      <c r="BZ610" s="7"/>
      <c r="CB610" s="7"/>
      <c r="CD610" s="7"/>
      <c r="CF610" s="7"/>
      <c r="CH610" s="7"/>
      <c r="CJ610" s="7"/>
      <c r="CL610" s="7"/>
      <c r="CM610" s="7"/>
      <c r="CO610" s="7"/>
      <c r="CQ610" s="7"/>
      <c r="CS610" s="7"/>
      <c r="CU610" s="7"/>
      <c r="CW610" s="7"/>
      <c r="CY610" s="7"/>
      <c r="DA610" s="7"/>
      <c r="DC610" s="7"/>
      <c r="DE610" s="7"/>
      <c r="DG610" s="7"/>
      <c r="DI610" s="7"/>
      <c r="DK610" s="7"/>
      <c r="DL610" s="7"/>
      <c r="DM610" s="7"/>
      <c r="DN610" s="7"/>
      <c r="DP610" s="7"/>
      <c r="DR610" s="7"/>
      <c r="DT610" s="7"/>
      <c r="DV610" s="7"/>
      <c r="DX610" s="7"/>
      <c r="DY610" s="7"/>
      <c r="EA610" s="7"/>
      <c r="EC610" s="7"/>
      <c r="EE610" s="7"/>
      <c r="EG610" s="7"/>
      <c r="EI610" s="7"/>
      <c r="EK610" s="7"/>
      <c r="EM610" s="7"/>
      <c r="EO610" s="7"/>
      <c r="EQ610" s="7"/>
      <c r="ES610" s="7"/>
      <c r="EU610" s="7"/>
      <c r="EY610" s="7"/>
      <c r="FA610" s="7"/>
      <c r="FB610" s="7"/>
      <c r="FD610" s="7"/>
      <c r="FE610" s="7"/>
      <c r="FG610" s="7"/>
      <c r="FI610" s="7"/>
      <c r="FJ610" s="7"/>
      <c r="FL610" s="7"/>
      <c r="FN610" s="7"/>
      <c r="FP610" s="7"/>
      <c r="FR610" s="7"/>
      <c r="FT610" s="7"/>
      <c r="FV610" s="7"/>
      <c r="FX610" s="7"/>
      <c r="FZ610" s="7"/>
      <c r="GB610" s="7"/>
    </row>
    <row r="611" spans="5:184" s="166" customFormat="1" x14ac:dyDescent="0.2">
      <c r="E611" s="7"/>
      <c r="G611" s="7"/>
      <c r="I611" s="7"/>
      <c r="K611" s="7"/>
      <c r="M611" s="7"/>
      <c r="N611" s="7"/>
      <c r="P611" s="7"/>
      <c r="R611" s="7"/>
      <c r="T611" s="7"/>
      <c r="V611" s="7"/>
      <c r="X611" s="7"/>
      <c r="Z611" s="7"/>
      <c r="AB611" s="7"/>
      <c r="AD611" s="7"/>
      <c r="AF611" s="7"/>
      <c r="AH611" s="7"/>
      <c r="AJ611" s="7"/>
      <c r="AL611" s="7"/>
      <c r="AN611" s="7"/>
      <c r="AO611" s="7"/>
      <c r="AQ611" s="7"/>
      <c r="AR611" s="7"/>
      <c r="AS611" s="7"/>
      <c r="AT611" s="7"/>
      <c r="AU611" s="7"/>
      <c r="AV611" s="7"/>
      <c r="AW611" s="7"/>
      <c r="AX611" s="7"/>
      <c r="AZ611" s="7"/>
      <c r="BB611" s="7"/>
      <c r="BC611" s="7"/>
      <c r="BD611" s="7"/>
      <c r="BF611" s="7"/>
      <c r="BH611" s="7"/>
      <c r="BJ611" s="7"/>
      <c r="BL611" s="7"/>
      <c r="BN611" s="7"/>
      <c r="BP611" s="7"/>
      <c r="BR611" s="7"/>
      <c r="BT611" s="7"/>
      <c r="BV611" s="7"/>
      <c r="BX611" s="7"/>
      <c r="BZ611" s="7"/>
      <c r="CB611" s="7"/>
      <c r="CD611" s="7"/>
      <c r="CF611" s="7"/>
      <c r="CH611" s="7"/>
      <c r="CJ611" s="7"/>
      <c r="CL611" s="7"/>
      <c r="CM611" s="7"/>
      <c r="CO611" s="7"/>
      <c r="CQ611" s="7"/>
      <c r="CS611" s="7"/>
      <c r="CU611" s="7"/>
      <c r="CW611" s="7"/>
      <c r="CY611" s="7"/>
      <c r="DA611" s="7"/>
      <c r="DC611" s="7"/>
      <c r="DE611" s="7"/>
      <c r="DG611" s="7"/>
      <c r="DI611" s="7"/>
      <c r="DK611" s="7"/>
      <c r="DL611" s="7"/>
      <c r="DM611" s="7"/>
      <c r="DN611" s="7"/>
      <c r="DP611" s="7"/>
      <c r="DR611" s="7"/>
      <c r="DT611" s="7"/>
      <c r="DV611" s="7"/>
      <c r="DX611" s="7"/>
      <c r="DY611" s="7"/>
      <c r="EA611" s="7"/>
      <c r="EC611" s="7"/>
      <c r="EE611" s="7"/>
      <c r="EG611" s="7"/>
      <c r="EI611" s="7"/>
      <c r="EK611" s="7"/>
      <c r="EM611" s="7"/>
      <c r="EO611" s="7"/>
      <c r="EQ611" s="7"/>
      <c r="ES611" s="7"/>
      <c r="EU611" s="7"/>
      <c r="EY611" s="7"/>
      <c r="FA611" s="7"/>
      <c r="FB611" s="7"/>
      <c r="FD611" s="7"/>
      <c r="FE611" s="7"/>
      <c r="FG611" s="7"/>
      <c r="FI611" s="7"/>
      <c r="FJ611" s="7"/>
      <c r="FL611" s="7"/>
      <c r="FN611" s="7"/>
      <c r="FP611" s="7"/>
      <c r="FR611" s="7"/>
      <c r="FT611" s="7"/>
      <c r="FV611" s="7"/>
      <c r="FX611" s="7"/>
      <c r="FZ611" s="7"/>
      <c r="GB611" s="7"/>
    </row>
    <row r="612" spans="5:184" s="166" customFormat="1" x14ac:dyDescent="0.2">
      <c r="E612" s="7"/>
      <c r="G612" s="7"/>
      <c r="I612" s="7"/>
      <c r="K612" s="7"/>
      <c r="M612" s="7"/>
      <c r="N612" s="7"/>
      <c r="P612" s="7"/>
      <c r="R612" s="7"/>
      <c r="T612" s="7"/>
      <c r="V612" s="7"/>
      <c r="X612" s="7"/>
      <c r="Z612" s="7"/>
      <c r="AB612" s="7"/>
      <c r="AD612" s="7"/>
      <c r="AF612" s="7"/>
      <c r="AH612" s="7"/>
      <c r="AJ612" s="7"/>
      <c r="AL612" s="7"/>
      <c r="AN612" s="7"/>
      <c r="AO612" s="7"/>
      <c r="AQ612" s="7"/>
      <c r="AR612" s="7"/>
      <c r="AS612" s="7"/>
      <c r="AT612" s="7"/>
      <c r="AU612" s="7"/>
      <c r="AV612" s="7"/>
      <c r="AW612" s="7"/>
      <c r="AX612" s="7"/>
      <c r="AZ612" s="7"/>
      <c r="BB612" s="7"/>
      <c r="BC612" s="7"/>
      <c r="BD612" s="7"/>
      <c r="BF612" s="7"/>
      <c r="BH612" s="7"/>
      <c r="BJ612" s="7"/>
      <c r="BL612" s="7"/>
      <c r="BN612" s="7"/>
      <c r="BP612" s="7"/>
      <c r="BR612" s="7"/>
      <c r="BT612" s="7"/>
      <c r="BV612" s="7"/>
      <c r="BX612" s="7"/>
      <c r="BZ612" s="7"/>
      <c r="CB612" s="7"/>
      <c r="CD612" s="7"/>
      <c r="CF612" s="7"/>
      <c r="CH612" s="7"/>
      <c r="CJ612" s="7"/>
      <c r="CL612" s="7"/>
      <c r="CM612" s="7"/>
      <c r="CO612" s="7"/>
      <c r="CQ612" s="7"/>
      <c r="CS612" s="7"/>
      <c r="CU612" s="7"/>
      <c r="CW612" s="7"/>
      <c r="CY612" s="7"/>
      <c r="DA612" s="7"/>
      <c r="DC612" s="7"/>
      <c r="DE612" s="7"/>
      <c r="DG612" s="7"/>
      <c r="DI612" s="7"/>
      <c r="DK612" s="7"/>
      <c r="DL612" s="7"/>
      <c r="DM612" s="7"/>
      <c r="DN612" s="7"/>
      <c r="DP612" s="7"/>
      <c r="DR612" s="7"/>
      <c r="DT612" s="7"/>
      <c r="DV612" s="7"/>
      <c r="DX612" s="7"/>
      <c r="DY612" s="7"/>
      <c r="EA612" s="7"/>
      <c r="EC612" s="7"/>
      <c r="EE612" s="7"/>
      <c r="EG612" s="7"/>
      <c r="EI612" s="7"/>
      <c r="EK612" s="7"/>
      <c r="EM612" s="7"/>
      <c r="EO612" s="7"/>
      <c r="EQ612" s="7"/>
      <c r="ES612" s="7"/>
      <c r="EU612" s="7"/>
      <c r="EY612" s="7"/>
      <c r="FA612" s="7"/>
      <c r="FB612" s="7"/>
      <c r="FD612" s="7"/>
      <c r="FE612" s="7"/>
      <c r="FG612" s="7"/>
      <c r="FI612" s="7"/>
      <c r="FJ612" s="7"/>
      <c r="FL612" s="7"/>
      <c r="FN612" s="7"/>
      <c r="FP612" s="7"/>
      <c r="FR612" s="7"/>
      <c r="FT612" s="7"/>
      <c r="FV612" s="7"/>
      <c r="FX612" s="7"/>
      <c r="FZ612" s="7"/>
      <c r="GB612" s="7"/>
    </row>
    <row r="613" spans="5:184" s="166" customFormat="1" x14ac:dyDescent="0.2">
      <c r="E613" s="7"/>
      <c r="G613" s="7"/>
      <c r="I613" s="7"/>
      <c r="K613" s="7"/>
      <c r="M613" s="7"/>
      <c r="N613" s="7"/>
      <c r="P613" s="7"/>
      <c r="R613" s="7"/>
      <c r="T613" s="7"/>
      <c r="V613" s="7"/>
      <c r="X613" s="7"/>
      <c r="Z613" s="7"/>
      <c r="AB613" s="7"/>
      <c r="AD613" s="7"/>
      <c r="AF613" s="7"/>
      <c r="AH613" s="7"/>
      <c r="AJ613" s="7"/>
      <c r="AL613" s="7"/>
      <c r="AN613" s="7"/>
      <c r="AO613" s="7"/>
      <c r="AQ613" s="7"/>
      <c r="AR613" s="7"/>
      <c r="AS613" s="7"/>
      <c r="AT613" s="7"/>
      <c r="AU613" s="7"/>
      <c r="AV613" s="7"/>
      <c r="AW613" s="7"/>
      <c r="AX613" s="7"/>
      <c r="AZ613" s="7"/>
      <c r="BB613" s="7"/>
      <c r="BC613" s="7"/>
      <c r="BD613" s="7"/>
      <c r="BF613" s="7"/>
      <c r="BH613" s="7"/>
      <c r="BJ613" s="7"/>
      <c r="BL613" s="7"/>
      <c r="BN613" s="7"/>
      <c r="BP613" s="7"/>
      <c r="BR613" s="7"/>
      <c r="BT613" s="7"/>
      <c r="BV613" s="7"/>
      <c r="BX613" s="7"/>
      <c r="BZ613" s="7"/>
      <c r="CB613" s="7"/>
      <c r="CD613" s="7"/>
      <c r="CF613" s="7"/>
      <c r="CH613" s="7"/>
      <c r="CJ613" s="7"/>
      <c r="CL613" s="7"/>
      <c r="CM613" s="7"/>
      <c r="CO613" s="7"/>
      <c r="CQ613" s="7"/>
      <c r="CS613" s="7"/>
      <c r="CU613" s="7"/>
      <c r="CW613" s="7"/>
      <c r="CY613" s="7"/>
      <c r="DA613" s="7"/>
      <c r="DC613" s="7"/>
      <c r="DE613" s="7"/>
      <c r="DG613" s="7"/>
      <c r="DI613" s="7"/>
      <c r="DK613" s="7"/>
      <c r="DL613" s="7"/>
      <c r="DM613" s="7"/>
      <c r="DN613" s="7"/>
      <c r="DP613" s="7"/>
      <c r="DR613" s="7"/>
      <c r="DT613" s="7"/>
      <c r="DV613" s="7"/>
      <c r="DX613" s="7"/>
      <c r="DY613" s="7"/>
      <c r="EA613" s="7"/>
      <c r="EC613" s="7"/>
      <c r="EE613" s="7"/>
      <c r="EG613" s="7"/>
      <c r="EI613" s="7"/>
      <c r="EK613" s="7"/>
      <c r="EM613" s="7"/>
      <c r="EO613" s="7"/>
      <c r="EQ613" s="7"/>
      <c r="ES613" s="7"/>
      <c r="EU613" s="7"/>
      <c r="EY613" s="7"/>
      <c r="FA613" s="7"/>
      <c r="FB613" s="7"/>
      <c r="FD613" s="7"/>
      <c r="FE613" s="7"/>
      <c r="FG613" s="7"/>
      <c r="FI613" s="7"/>
      <c r="FJ613" s="7"/>
      <c r="FL613" s="7"/>
      <c r="FN613" s="7"/>
      <c r="FP613" s="7"/>
      <c r="FR613" s="7"/>
      <c r="FT613" s="7"/>
      <c r="FV613" s="7"/>
      <c r="FX613" s="7"/>
      <c r="FZ613" s="7"/>
      <c r="GB613" s="7"/>
    </row>
    <row r="614" spans="5:184" s="166" customFormat="1" x14ac:dyDescent="0.2">
      <c r="E614" s="7"/>
      <c r="G614" s="7"/>
      <c r="I614" s="7"/>
      <c r="K614" s="7"/>
      <c r="M614" s="7"/>
      <c r="N614" s="7"/>
      <c r="P614" s="7"/>
      <c r="R614" s="7"/>
      <c r="T614" s="7"/>
      <c r="V614" s="7"/>
      <c r="X614" s="7"/>
      <c r="Z614" s="7"/>
      <c r="AB614" s="7"/>
      <c r="AD614" s="7"/>
      <c r="AF614" s="7"/>
      <c r="AH614" s="7"/>
      <c r="AJ614" s="7"/>
      <c r="AL614" s="7"/>
      <c r="AN614" s="7"/>
      <c r="AO614" s="7"/>
      <c r="AQ614" s="7"/>
      <c r="AR614" s="7"/>
      <c r="AS614" s="7"/>
      <c r="AT614" s="7"/>
      <c r="AU614" s="7"/>
      <c r="AV614" s="7"/>
      <c r="AW614" s="7"/>
      <c r="AX614" s="7"/>
      <c r="AZ614" s="7"/>
      <c r="BB614" s="7"/>
      <c r="BC614" s="7"/>
      <c r="BD614" s="7"/>
      <c r="BF614" s="7"/>
      <c r="BH614" s="7"/>
      <c r="BJ614" s="7"/>
      <c r="BL614" s="7"/>
      <c r="BN614" s="7"/>
      <c r="BP614" s="7"/>
      <c r="BR614" s="7"/>
      <c r="BT614" s="7"/>
      <c r="BV614" s="7"/>
      <c r="BX614" s="7"/>
      <c r="BZ614" s="7"/>
      <c r="CB614" s="7"/>
      <c r="CD614" s="7"/>
      <c r="CF614" s="7"/>
      <c r="CH614" s="7"/>
      <c r="CJ614" s="7"/>
      <c r="CL614" s="7"/>
      <c r="CM614" s="7"/>
      <c r="CO614" s="7"/>
      <c r="CQ614" s="7"/>
      <c r="CS614" s="7"/>
      <c r="CU614" s="7"/>
      <c r="CW614" s="7"/>
      <c r="CY614" s="7"/>
      <c r="DA614" s="7"/>
      <c r="DC614" s="7"/>
      <c r="DE614" s="7"/>
      <c r="DG614" s="7"/>
      <c r="DI614" s="7"/>
      <c r="DK614" s="7"/>
      <c r="DL614" s="7"/>
      <c r="DM614" s="7"/>
      <c r="DN614" s="7"/>
      <c r="DP614" s="7"/>
      <c r="DR614" s="7"/>
      <c r="DT614" s="7"/>
      <c r="DV614" s="7"/>
      <c r="DX614" s="7"/>
      <c r="DY614" s="7"/>
      <c r="EA614" s="7"/>
      <c r="EC614" s="7"/>
      <c r="EE614" s="7"/>
      <c r="EG614" s="7"/>
      <c r="EI614" s="7"/>
      <c r="EK614" s="7"/>
      <c r="EM614" s="7"/>
      <c r="EO614" s="7"/>
      <c r="EQ614" s="7"/>
      <c r="ES614" s="7"/>
      <c r="EU614" s="7"/>
      <c r="EY614" s="7"/>
      <c r="FA614" s="7"/>
      <c r="FB614" s="7"/>
      <c r="FD614" s="7"/>
      <c r="FE614" s="7"/>
      <c r="FG614" s="7"/>
      <c r="FI614" s="7"/>
      <c r="FJ614" s="7"/>
      <c r="FL614" s="7"/>
      <c r="FN614" s="7"/>
      <c r="FP614" s="7"/>
      <c r="FR614" s="7"/>
      <c r="FT614" s="7"/>
      <c r="FV614" s="7"/>
      <c r="FX614" s="7"/>
      <c r="FZ614" s="7"/>
      <c r="GB614" s="7"/>
    </row>
    <row r="615" spans="5:184" s="166" customFormat="1" x14ac:dyDescent="0.2">
      <c r="E615" s="7"/>
      <c r="G615" s="7"/>
      <c r="I615" s="7"/>
      <c r="K615" s="7"/>
      <c r="M615" s="7"/>
      <c r="N615" s="7"/>
      <c r="P615" s="7"/>
      <c r="R615" s="7"/>
      <c r="T615" s="7"/>
      <c r="V615" s="7"/>
      <c r="X615" s="7"/>
      <c r="Z615" s="7"/>
      <c r="AB615" s="7"/>
      <c r="AD615" s="7"/>
      <c r="AF615" s="7"/>
      <c r="AH615" s="7"/>
      <c r="AJ615" s="7"/>
      <c r="AL615" s="7"/>
      <c r="AN615" s="7"/>
      <c r="AO615" s="7"/>
      <c r="AQ615" s="7"/>
      <c r="AR615" s="7"/>
      <c r="AS615" s="7"/>
      <c r="AT615" s="7"/>
      <c r="AU615" s="7"/>
      <c r="AV615" s="7"/>
      <c r="AW615" s="7"/>
      <c r="AX615" s="7"/>
      <c r="AZ615" s="7"/>
      <c r="BB615" s="7"/>
      <c r="BC615" s="7"/>
      <c r="BD615" s="7"/>
      <c r="BF615" s="7"/>
      <c r="BH615" s="7"/>
      <c r="BJ615" s="7"/>
      <c r="BL615" s="7"/>
      <c r="BN615" s="7"/>
      <c r="BP615" s="7"/>
      <c r="BR615" s="7"/>
      <c r="BT615" s="7"/>
      <c r="BV615" s="7"/>
      <c r="BX615" s="7"/>
      <c r="BZ615" s="7"/>
      <c r="CB615" s="7"/>
      <c r="CD615" s="7"/>
      <c r="CF615" s="7"/>
      <c r="CH615" s="7"/>
      <c r="CJ615" s="7"/>
      <c r="CL615" s="7"/>
      <c r="CM615" s="7"/>
      <c r="CO615" s="7"/>
      <c r="CQ615" s="7"/>
      <c r="CS615" s="7"/>
      <c r="CU615" s="7"/>
      <c r="CW615" s="7"/>
      <c r="CY615" s="7"/>
      <c r="DA615" s="7"/>
      <c r="DC615" s="7"/>
      <c r="DE615" s="7"/>
      <c r="DG615" s="7"/>
      <c r="DI615" s="7"/>
      <c r="DK615" s="7"/>
      <c r="DL615" s="7"/>
      <c r="DM615" s="7"/>
      <c r="DN615" s="7"/>
      <c r="DP615" s="7"/>
      <c r="DR615" s="7"/>
      <c r="DT615" s="7"/>
      <c r="DV615" s="7"/>
      <c r="DX615" s="7"/>
      <c r="DY615" s="7"/>
      <c r="EA615" s="7"/>
      <c r="EC615" s="7"/>
      <c r="EE615" s="7"/>
      <c r="EG615" s="7"/>
      <c r="EI615" s="7"/>
      <c r="EK615" s="7"/>
      <c r="EM615" s="7"/>
      <c r="EO615" s="7"/>
      <c r="EQ615" s="7"/>
      <c r="ES615" s="7"/>
      <c r="EU615" s="7"/>
      <c r="EY615" s="7"/>
      <c r="FA615" s="7"/>
      <c r="FB615" s="7"/>
      <c r="FD615" s="7"/>
      <c r="FE615" s="7"/>
      <c r="FG615" s="7"/>
      <c r="FI615" s="7"/>
      <c r="FJ615" s="7"/>
      <c r="FL615" s="7"/>
      <c r="FN615" s="7"/>
      <c r="FP615" s="7"/>
      <c r="FR615" s="7"/>
      <c r="FT615" s="7"/>
      <c r="FV615" s="7"/>
      <c r="FX615" s="7"/>
      <c r="FZ615" s="7"/>
      <c r="GB615" s="7"/>
    </row>
    <row r="616" spans="5:184" s="166" customFormat="1" x14ac:dyDescent="0.2">
      <c r="E616" s="7"/>
      <c r="G616" s="7"/>
      <c r="I616" s="7"/>
      <c r="K616" s="7"/>
      <c r="M616" s="7"/>
      <c r="N616" s="7"/>
      <c r="P616" s="7"/>
      <c r="R616" s="7"/>
      <c r="T616" s="7"/>
      <c r="V616" s="7"/>
      <c r="X616" s="7"/>
      <c r="Z616" s="7"/>
      <c r="AB616" s="7"/>
      <c r="AD616" s="7"/>
      <c r="AF616" s="7"/>
      <c r="AH616" s="7"/>
      <c r="AJ616" s="7"/>
      <c r="AL616" s="7"/>
      <c r="AN616" s="7"/>
      <c r="AO616" s="7"/>
      <c r="AQ616" s="7"/>
      <c r="AR616" s="7"/>
      <c r="AS616" s="7"/>
      <c r="AT616" s="7"/>
      <c r="AU616" s="7"/>
      <c r="AV616" s="7"/>
      <c r="AW616" s="7"/>
      <c r="AX616" s="7"/>
      <c r="AZ616" s="7"/>
      <c r="BB616" s="7"/>
      <c r="BC616" s="7"/>
      <c r="BD616" s="7"/>
      <c r="BF616" s="7"/>
      <c r="BH616" s="7"/>
      <c r="BJ616" s="7"/>
      <c r="BL616" s="7"/>
      <c r="BN616" s="7"/>
      <c r="BP616" s="7"/>
      <c r="BR616" s="7"/>
      <c r="BT616" s="7"/>
      <c r="BV616" s="7"/>
      <c r="BX616" s="7"/>
      <c r="BZ616" s="7"/>
      <c r="CB616" s="7"/>
      <c r="CD616" s="7"/>
      <c r="CF616" s="7"/>
      <c r="CH616" s="7"/>
      <c r="CJ616" s="7"/>
      <c r="CL616" s="7"/>
      <c r="CM616" s="7"/>
      <c r="CO616" s="7"/>
      <c r="CQ616" s="7"/>
      <c r="CS616" s="7"/>
      <c r="CU616" s="7"/>
      <c r="CW616" s="7"/>
      <c r="CY616" s="7"/>
      <c r="DA616" s="7"/>
      <c r="DC616" s="7"/>
      <c r="DE616" s="7"/>
      <c r="DG616" s="7"/>
      <c r="DI616" s="7"/>
      <c r="DK616" s="7"/>
      <c r="DL616" s="7"/>
      <c r="DM616" s="7"/>
      <c r="DN616" s="7"/>
      <c r="DP616" s="7"/>
      <c r="DR616" s="7"/>
      <c r="DT616" s="7"/>
      <c r="DV616" s="7"/>
      <c r="DX616" s="7"/>
      <c r="DY616" s="7"/>
      <c r="EA616" s="7"/>
      <c r="EC616" s="7"/>
      <c r="EE616" s="7"/>
      <c r="EG616" s="7"/>
      <c r="EI616" s="7"/>
      <c r="EK616" s="7"/>
      <c r="EM616" s="7"/>
      <c r="EO616" s="7"/>
      <c r="EQ616" s="7"/>
      <c r="ES616" s="7"/>
      <c r="EU616" s="7"/>
      <c r="EY616" s="7"/>
      <c r="FA616" s="7"/>
      <c r="FB616" s="7"/>
      <c r="FD616" s="7"/>
      <c r="FE616" s="7"/>
      <c r="FG616" s="7"/>
      <c r="FI616" s="7"/>
      <c r="FJ616" s="7"/>
      <c r="FL616" s="7"/>
      <c r="FN616" s="7"/>
      <c r="FP616" s="7"/>
      <c r="FR616" s="7"/>
      <c r="FT616" s="7"/>
      <c r="FV616" s="7"/>
      <c r="FX616" s="7"/>
      <c r="FZ616" s="7"/>
      <c r="GB616" s="7"/>
    </row>
    <row r="617" spans="5:184" s="166" customFormat="1" x14ac:dyDescent="0.2">
      <c r="E617" s="7"/>
      <c r="G617" s="7"/>
      <c r="I617" s="7"/>
      <c r="K617" s="7"/>
      <c r="M617" s="7"/>
      <c r="N617" s="7"/>
      <c r="P617" s="7"/>
      <c r="R617" s="7"/>
      <c r="T617" s="7"/>
      <c r="V617" s="7"/>
      <c r="X617" s="7"/>
      <c r="Z617" s="7"/>
      <c r="AB617" s="7"/>
      <c r="AD617" s="7"/>
      <c r="AF617" s="7"/>
      <c r="AH617" s="7"/>
      <c r="AJ617" s="7"/>
      <c r="AL617" s="7"/>
      <c r="AN617" s="7"/>
      <c r="AO617" s="7"/>
      <c r="AQ617" s="7"/>
      <c r="AR617" s="7"/>
      <c r="AS617" s="7"/>
      <c r="AT617" s="7"/>
      <c r="AU617" s="7"/>
      <c r="AV617" s="7"/>
      <c r="AW617" s="7"/>
      <c r="AX617" s="7"/>
      <c r="AZ617" s="7"/>
      <c r="BB617" s="7"/>
      <c r="BC617" s="7"/>
      <c r="BD617" s="7"/>
      <c r="BF617" s="7"/>
      <c r="BH617" s="7"/>
      <c r="BJ617" s="7"/>
      <c r="BL617" s="7"/>
      <c r="BN617" s="7"/>
      <c r="BP617" s="7"/>
      <c r="BR617" s="7"/>
      <c r="BT617" s="7"/>
      <c r="BV617" s="7"/>
      <c r="BX617" s="7"/>
      <c r="BZ617" s="7"/>
      <c r="CB617" s="7"/>
      <c r="CD617" s="7"/>
      <c r="CF617" s="7"/>
      <c r="CH617" s="7"/>
      <c r="CJ617" s="7"/>
      <c r="CL617" s="7"/>
      <c r="CM617" s="7"/>
      <c r="CO617" s="7"/>
      <c r="CQ617" s="7"/>
      <c r="CS617" s="7"/>
      <c r="CU617" s="7"/>
      <c r="CW617" s="7"/>
      <c r="CY617" s="7"/>
      <c r="DA617" s="7"/>
      <c r="DC617" s="7"/>
      <c r="DE617" s="7"/>
      <c r="DG617" s="7"/>
      <c r="DI617" s="7"/>
      <c r="DK617" s="7"/>
      <c r="DL617" s="7"/>
      <c r="DM617" s="7"/>
      <c r="DN617" s="7"/>
      <c r="DP617" s="7"/>
      <c r="DR617" s="7"/>
      <c r="DT617" s="7"/>
      <c r="DV617" s="7"/>
      <c r="DX617" s="7"/>
      <c r="DY617" s="7"/>
      <c r="EA617" s="7"/>
      <c r="EC617" s="7"/>
      <c r="EE617" s="7"/>
      <c r="EG617" s="7"/>
      <c r="EI617" s="7"/>
      <c r="EK617" s="7"/>
      <c r="EM617" s="7"/>
      <c r="EO617" s="7"/>
      <c r="EQ617" s="7"/>
      <c r="ES617" s="7"/>
      <c r="EU617" s="7"/>
      <c r="EY617" s="7"/>
      <c r="FA617" s="7"/>
      <c r="FB617" s="7"/>
      <c r="FD617" s="7"/>
      <c r="FE617" s="7"/>
      <c r="FG617" s="7"/>
      <c r="FI617" s="7"/>
      <c r="FJ617" s="7"/>
      <c r="FL617" s="7"/>
      <c r="FN617" s="7"/>
      <c r="FP617" s="7"/>
      <c r="FR617" s="7"/>
      <c r="FT617" s="7"/>
      <c r="FV617" s="7"/>
      <c r="FX617" s="7"/>
      <c r="FZ617" s="7"/>
      <c r="GB617" s="7"/>
    </row>
    <row r="618" spans="5:184" s="166" customFormat="1" x14ac:dyDescent="0.2">
      <c r="E618" s="7"/>
      <c r="G618" s="7"/>
      <c r="I618" s="7"/>
      <c r="K618" s="7"/>
      <c r="M618" s="7"/>
      <c r="N618" s="7"/>
      <c r="P618" s="7"/>
      <c r="R618" s="7"/>
      <c r="T618" s="7"/>
      <c r="V618" s="7"/>
      <c r="X618" s="7"/>
      <c r="Z618" s="7"/>
      <c r="AB618" s="7"/>
      <c r="AD618" s="7"/>
      <c r="AF618" s="7"/>
      <c r="AH618" s="7"/>
      <c r="AJ618" s="7"/>
      <c r="AL618" s="7"/>
      <c r="AN618" s="7"/>
      <c r="AO618" s="7"/>
      <c r="AQ618" s="7"/>
      <c r="AR618" s="7"/>
      <c r="AS618" s="7"/>
      <c r="AT618" s="7"/>
      <c r="AU618" s="7"/>
      <c r="AV618" s="7"/>
      <c r="AW618" s="7"/>
      <c r="AX618" s="7"/>
      <c r="AZ618" s="7"/>
      <c r="BB618" s="7"/>
      <c r="BC618" s="7"/>
      <c r="BD618" s="7"/>
      <c r="BF618" s="7"/>
      <c r="BH618" s="7"/>
      <c r="BJ618" s="7"/>
      <c r="BL618" s="7"/>
      <c r="BN618" s="7"/>
      <c r="BP618" s="7"/>
      <c r="BR618" s="7"/>
      <c r="BT618" s="7"/>
      <c r="BV618" s="7"/>
      <c r="BX618" s="7"/>
      <c r="BZ618" s="7"/>
      <c r="CB618" s="7"/>
      <c r="CD618" s="7"/>
      <c r="CF618" s="7"/>
      <c r="CH618" s="7"/>
      <c r="CJ618" s="7"/>
      <c r="CL618" s="7"/>
      <c r="CM618" s="7"/>
      <c r="CO618" s="7"/>
      <c r="CQ618" s="7"/>
      <c r="CS618" s="7"/>
      <c r="CU618" s="7"/>
      <c r="CW618" s="7"/>
      <c r="CY618" s="7"/>
      <c r="DA618" s="7"/>
      <c r="DC618" s="7"/>
      <c r="DE618" s="7"/>
      <c r="DG618" s="7"/>
      <c r="DI618" s="7"/>
      <c r="DK618" s="7"/>
      <c r="DL618" s="7"/>
      <c r="DM618" s="7"/>
      <c r="DN618" s="7"/>
      <c r="DP618" s="7"/>
      <c r="DR618" s="7"/>
      <c r="DT618" s="7"/>
      <c r="DV618" s="7"/>
      <c r="DX618" s="7"/>
      <c r="DY618" s="7"/>
      <c r="EA618" s="7"/>
      <c r="EC618" s="7"/>
      <c r="EE618" s="7"/>
      <c r="EG618" s="7"/>
      <c r="EI618" s="7"/>
      <c r="EK618" s="7"/>
      <c r="EM618" s="7"/>
      <c r="EO618" s="7"/>
      <c r="EQ618" s="7"/>
      <c r="ES618" s="7"/>
      <c r="EU618" s="7"/>
      <c r="EY618" s="7"/>
      <c r="FA618" s="7"/>
      <c r="FB618" s="7"/>
      <c r="FD618" s="7"/>
      <c r="FE618" s="7"/>
      <c r="FG618" s="7"/>
      <c r="FI618" s="7"/>
      <c r="FJ618" s="7"/>
      <c r="FL618" s="7"/>
      <c r="FN618" s="7"/>
      <c r="FP618" s="7"/>
      <c r="FR618" s="7"/>
      <c r="FT618" s="7"/>
      <c r="FV618" s="7"/>
      <c r="FX618" s="7"/>
      <c r="FZ618" s="7"/>
      <c r="GB618" s="7"/>
    </row>
    <row r="619" spans="5:184" s="166" customFormat="1" x14ac:dyDescent="0.2">
      <c r="E619" s="7"/>
      <c r="G619" s="7"/>
      <c r="I619" s="7"/>
      <c r="K619" s="7"/>
      <c r="M619" s="7"/>
      <c r="N619" s="7"/>
      <c r="P619" s="7"/>
      <c r="R619" s="7"/>
      <c r="T619" s="7"/>
      <c r="V619" s="7"/>
      <c r="X619" s="7"/>
      <c r="Z619" s="7"/>
      <c r="AB619" s="7"/>
      <c r="AD619" s="7"/>
      <c r="AF619" s="7"/>
      <c r="AH619" s="7"/>
      <c r="AJ619" s="7"/>
      <c r="AL619" s="7"/>
      <c r="AN619" s="7"/>
      <c r="AO619" s="7"/>
      <c r="AQ619" s="7"/>
      <c r="AR619" s="7"/>
      <c r="AS619" s="7"/>
      <c r="AT619" s="7"/>
      <c r="AU619" s="7"/>
      <c r="AV619" s="7"/>
      <c r="AW619" s="7"/>
      <c r="AX619" s="7"/>
      <c r="AZ619" s="7"/>
      <c r="BB619" s="7"/>
      <c r="BC619" s="7"/>
      <c r="BD619" s="7"/>
      <c r="BF619" s="7"/>
      <c r="BH619" s="7"/>
      <c r="BJ619" s="7"/>
      <c r="BL619" s="7"/>
      <c r="BN619" s="7"/>
      <c r="BP619" s="7"/>
      <c r="BR619" s="7"/>
      <c r="BT619" s="7"/>
      <c r="BV619" s="7"/>
      <c r="BX619" s="7"/>
      <c r="BZ619" s="7"/>
      <c r="CB619" s="7"/>
      <c r="CD619" s="7"/>
      <c r="CF619" s="7"/>
      <c r="CH619" s="7"/>
      <c r="CJ619" s="7"/>
      <c r="CL619" s="7"/>
      <c r="CM619" s="7"/>
      <c r="CO619" s="7"/>
      <c r="CQ619" s="7"/>
      <c r="CS619" s="7"/>
      <c r="CU619" s="7"/>
      <c r="CW619" s="7"/>
      <c r="CY619" s="7"/>
      <c r="DA619" s="7"/>
      <c r="DC619" s="7"/>
      <c r="DE619" s="7"/>
      <c r="DG619" s="7"/>
      <c r="DI619" s="7"/>
      <c r="DK619" s="7"/>
      <c r="DL619" s="7"/>
      <c r="DM619" s="7"/>
      <c r="DN619" s="7"/>
      <c r="DP619" s="7"/>
      <c r="DR619" s="7"/>
      <c r="DT619" s="7"/>
      <c r="DV619" s="7"/>
      <c r="DX619" s="7"/>
      <c r="DY619" s="7"/>
      <c r="EA619" s="7"/>
      <c r="EC619" s="7"/>
      <c r="EE619" s="7"/>
      <c r="EG619" s="7"/>
      <c r="EI619" s="7"/>
      <c r="EK619" s="7"/>
      <c r="EM619" s="7"/>
      <c r="EO619" s="7"/>
      <c r="EQ619" s="7"/>
      <c r="ES619" s="7"/>
      <c r="EU619" s="7"/>
      <c r="EY619" s="7"/>
      <c r="FA619" s="7"/>
      <c r="FB619" s="7"/>
      <c r="FD619" s="7"/>
      <c r="FE619" s="7"/>
      <c r="FG619" s="7"/>
      <c r="FI619" s="7"/>
      <c r="FJ619" s="7"/>
      <c r="FL619" s="7"/>
      <c r="FN619" s="7"/>
      <c r="FP619" s="7"/>
      <c r="FR619" s="7"/>
      <c r="FT619" s="7"/>
      <c r="FV619" s="7"/>
      <c r="FX619" s="7"/>
      <c r="FZ619" s="7"/>
      <c r="GB619" s="7"/>
    </row>
    <row r="620" spans="5:184" s="166" customFormat="1" x14ac:dyDescent="0.2">
      <c r="E620" s="7"/>
      <c r="G620" s="7"/>
      <c r="I620" s="7"/>
      <c r="K620" s="7"/>
      <c r="M620" s="7"/>
      <c r="N620" s="7"/>
      <c r="P620" s="7"/>
      <c r="R620" s="7"/>
      <c r="T620" s="7"/>
      <c r="V620" s="7"/>
      <c r="X620" s="7"/>
      <c r="Z620" s="7"/>
      <c r="AB620" s="7"/>
      <c r="AD620" s="7"/>
      <c r="AF620" s="7"/>
      <c r="AH620" s="7"/>
      <c r="AJ620" s="7"/>
      <c r="AL620" s="7"/>
      <c r="AN620" s="7"/>
      <c r="AO620" s="7"/>
      <c r="AQ620" s="7"/>
      <c r="AR620" s="7"/>
      <c r="AS620" s="7"/>
      <c r="AT620" s="7"/>
      <c r="AU620" s="7"/>
      <c r="AV620" s="7"/>
      <c r="AW620" s="7"/>
      <c r="AX620" s="7"/>
      <c r="AZ620" s="7"/>
      <c r="BB620" s="7"/>
      <c r="BC620" s="7"/>
      <c r="BD620" s="7"/>
      <c r="BF620" s="7"/>
      <c r="BH620" s="7"/>
      <c r="BJ620" s="7"/>
      <c r="BL620" s="7"/>
      <c r="BN620" s="7"/>
      <c r="BP620" s="7"/>
      <c r="BR620" s="7"/>
      <c r="BT620" s="7"/>
      <c r="BV620" s="7"/>
      <c r="BX620" s="7"/>
      <c r="BZ620" s="7"/>
      <c r="CB620" s="7"/>
      <c r="CD620" s="7"/>
      <c r="CF620" s="7"/>
      <c r="CH620" s="7"/>
      <c r="CJ620" s="7"/>
      <c r="CL620" s="7"/>
      <c r="CM620" s="7"/>
      <c r="CO620" s="7"/>
      <c r="CQ620" s="7"/>
      <c r="CS620" s="7"/>
      <c r="CU620" s="7"/>
      <c r="CW620" s="7"/>
      <c r="CY620" s="7"/>
      <c r="DA620" s="7"/>
      <c r="DC620" s="7"/>
      <c r="DE620" s="7"/>
      <c r="DG620" s="7"/>
      <c r="DI620" s="7"/>
      <c r="DK620" s="7"/>
      <c r="DL620" s="7"/>
      <c r="DM620" s="7"/>
      <c r="DN620" s="7"/>
      <c r="DP620" s="7"/>
      <c r="DR620" s="7"/>
      <c r="DT620" s="7"/>
      <c r="DV620" s="7"/>
      <c r="DX620" s="7"/>
      <c r="DY620" s="7"/>
      <c r="EA620" s="7"/>
      <c r="EC620" s="7"/>
      <c r="EE620" s="7"/>
      <c r="EG620" s="7"/>
      <c r="EI620" s="7"/>
      <c r="EK620" s="7"/>
      <c r="EM620" s="7"/>
      <c r="EO620" s="7"/>
      <c r="EQ620" s="7"/>
      <c r="ES620" s="7"/>
      <c r="EU620" s="7"/>
      <c r="EY620" s="7"/>
      <c r="FA620" s="7"/>
      <c r="FB620" s="7"/>
      <c r="FD620" s="7"/>
      <c r="FE620" s="7"/>
      <c r="FG620" s="7"/>
      <c r="FI620" s="7"/>
      <c r="FJ620" s="7"/>
      <c r="FL620" s="7"/>
      <c r="FN620" s="7"/>
      <c r="FP620" s="7"/>
      <c r="FR620" s="7"/>
      <c r="FT620" s="7"/>
      <c r="FV620" s="7"/>
      <c r="FX620" s="7"/>
      <c r="FZ620" s="7"/>
      <c r="GB620" s="7"/>
    </row>
    <row r="621" spans="5:184" s="166" customFormat="1" x14ac:dyDescent="0.2">
      <c r="E621" s="7"/>
      <c r="G621" s="7"/>
      <c r="I621" s="7"/>
      <c r="K621" s="7"/>
      <c r="M621" s="7"/>
      <c r="N621" s="7"/>
      <c r="P621" s="7"/>
      <c r="R621" s="7"/>
      <c r="T621" s="7"/>
      <c r="V621" s="7"/>
      <c r="X621" s="7"/>
      <c r="Z621" s="7"/>
      <c r="AB621" s="7"/>
      <c r="AD621" s="7"/>
      <c r="AF621" s="7"/>
      <c r="AH621" s="7"/>
      <c r="AJ621" s="7"/>
      <c r="AL621" s="7"/>
      <c r="AN621" s="7"/>
      <c r="AO621" s="7"/>
      <c r="AQ621" s="7"/>
      <c r="AR621" s="7"/>
      <c r="AS621" s="7"/>
      <c r="AT621" s="7"/>
      <c r="AU621" s="7"/>
      <c r="AV621" s="7"/>
      <c r="AW621" s="7"/>
      <c r="AX621" s="7"/>
      <c r="AZ621" s="7"/>
      <c r="BB621" s="7"/>
      <c r="BC621" s="7"/>
      <c r="BD621" s="7"/>
      <c r="BF621" s="7"/>
      <c r="BH621" s="7"/>
      <c r="BJ621" s="7"/>
      <c r="BL621" s="7"/>
      <c r="BN621" s="7"/>
      <c r="BP621" s="7"/>
      <c r="BR621" s="7"/>
      <c r="BT621" s="7"/>
      <c r="BV621" s="7"/>
      <c r="BX621" s="7"/>
      <c r="BZ621" s="7"/>
      <c r="CB621" s="7"/>
      <c r="CD621" s="7"/>
      <c r="CF621" s="7"/>
      <c r="CH621" s="7"/>
      <c r="CJ621" s="7"/>
      <c r="CL621" s="7"/>
      <c r="CM621" s="7"/>
      <c r="CO621" s="7"/>
      <c r="CQ621" s="7"/>
      <c r="CS621" s="7"/>
      <c r="CU621" s="7"/>
      <c r="CW621" s="7"/>
      <c r="CY621" s="7"/>
      <c r="DA621" s="7"/>
      <c r="DC621" s="7"/>
      <c r="DE621" s="7"/>
      <c r="DG621" s="7"/>
      <c r="DI621" s="7"/>
      <c r="DK621" s="7"/>
      <c r="DL621" s="7"/>
      <c r="DM621" s="7"/>
      <c r="DN621" s="7"/>
      <c r="DP621" s="7"/>
      <c r="DR621" s="7"/>
      <c r="DT621" s="7"/>
      <c r="DV621" s="7"/>
      <c r="DX621" s="7"/>
      <c r="DY621" s="7"/>
      <c r="EA621" s="7"/>
      <c r="EC621" s="7"/>
      <c r="EE621" s="7"/>
      <c r="EG621" s="7"/>
      <c r="EI621" s="7"/>
      <c r="EK621" s="7"/>
      <c r="EM621" s="7"/>
      <c r="EO621" s="7"/>
      <c r="EQ621" s="7"/>
      <c r="ES621" s="7"/>
      <c r="EU621" s="7"/>
      <c r="EY621" s="7"/>
      <c r="FA621" s="7"/>
      <c r="FB621" s="7"/>
      <c r="FD621" s="7"/>
      <c r="FE621" s="7"/>
      <c r="FG621" s="7"/>
      <c r="FI621" s="7"/>
      <c r="FJ621" s="7"/>
      <c r="FL621" s="7"/>
      <c r="FN621" s="7"/>
      <c r="FP621" s="7"/>
      <c r="FR621" s="7"/>
      <c r="FT621" s="7"/>
      <c r="FV621" s="7"/>
      <c r="FX621" s="7"/>
      <c r="FZ621" s="7"/>
      <c r="GB621" s="7"/>
    </row>
    <row r="622" spans="5:184" s="166" customFormat="1" x14ac:dyDescent="0.2">
      <c r="E622" s="7"/>
      <c r="G622" s="7"/>
      <c r="I622" s="7"/>
      <c r="K622" s="7"/>
      <c r="M622" s="7"/>
      <c r="N622" s="7"/>
      <c r="P622" s="7"/>
      <c r="R622" s="7"/>
      <c r="T622" s="7"/>
      <c r="V622" s="7"/>
      <c r="X622" s="7"/>
      <c r="Z622" s="7"/>
      <c r="AB622" s="7"/>
      <c r="AD622" s="7"/>
      <c r="AF622" s="7"/>
      <c r="AH622" s="7"/>
      <c r="AJ622" s="7"/>
      <c r="AL622" s="7"/>
      <c r="AN622" s="7"/>
      <c r="AO622" s="7"/>
      <c r="AQ622" s="7"/>
      <c r="AR622" s="7"/>
      <c r="AS622" s="7"/>
      <c r="AT622" s="7"/>
      <c r="AU622" s="7"/>
      <c r="AV622" s="7"/>
      <c r="AW622" s="7"/>
      <c r="AX622" s="7"/>
      <c r="AZ622" s="7"/>
      <c r="BB622" s="7"/>
      <c r="BC622" s="7"/>
      <c r="BD622" s="7"/>
      <c r="BF622" s="7"/>
      <c r="BH622" s="7"/>
      <c r="BJ622" s="7"/>
      <c r="BL622" s="7"/>
      <c r="BN622" s="7"/>
      <c r="BP622" s="7"/>
      <c r="BR622" s="7"/>
      <c r="BT622" s="7"/>
      <c r="BV622" s="7"/>
      <c r="BX622" s="7"/>
      <c r="BZ622" s="7"/>
      <c r="CB622" s="7"/>
      <c r="CD622" s="7"/>
      <c r="CF622" s="7"/>
      <c r="CH622" s="7"/>
      <c r="CJ622" s="7"/>
      <c r="CL622" s="7"/>
      <c r="CM622" s="7"/>
      <c r="CO622" s="7"/>
      <c r="CQ622" s="7"/>
      <c r="CS622" s="7"/>
      <c r="CU622" s="7"/>
      <c r="CW622" s="7"/>
      <c r="CY622" s="7"/>
      <c r="DA622" s="7"/>
      <c r="DC622" s="7"/>
      <c r="DE622" s="7"/>
      <c r="DG622" s="7"/>
      <c r="DI622" s="7"/>
      <c r="DK622" s="7"/>
      <c r="DL622" s="7"/>
      <c r="DM622" s="7"/>
      <c r="DN622" s="7"/>
      <c r="DP622" s="7"/>
      <c r="DR622" s="7"/>
      <c r="DT622" s="7"/>
      <c r="DV622" s="7"/>
      <c r="DX622" s="7"/>
      <c r="DY622" s="7"/>
      <c r="EA622" s="7"/>
      <c r="EC622" s="7"/>
      <c r="EE622" s="7"/>
      <c r="EG622" s="7"/>
      <c r="EI622" s="7"/>
      <c r="EK622" s="7"/>
      <c r="EM622" s="7"/>
      <c r="EO622" s="7"/>
      <c r="EQ622" s="7"/>
      <c r="ES622" s="7"/>
      <c r="EU622" s="7"/>
      <c r="EY622" s="7"/>
      <c r="FA622" s="7"/>
      <c r="FB622" s="7"/>
      <c r="FD622" s="7"/>
      <c r="FE622" s="7"/>
      <c r="FG622" s="7"/>
      <c r="FI622" s="7"/>
      <c r="FJ622" s="7"/>
      <c r="FL622" s="7"/>
      <c r="FN622" s="7"/>
      <c r="FP622" s="7"/>
      <c r="FR622" s="7"/>
      <c r="FT622" s="7"/>
      <c r="FV622" s="7"/>
      <c r="FX622" s="7"/>
      <c r="FZ622" s="7"/>
      <c r="GB622" s="7"/>
    </row>
    <row r="623" spans="5:184" s="166" customFormat="1" x14ac:dyDescent="0.2">
      <c r="E623" s="7"/>
      <c r="G623" s="7"/>
      <c r="I623" s="7"/>
      <c r="K623" s="7"/>
      <c r="M623" s="7"/>
      <c r="N623" s="7"/>
      <c r="P623" s="7"/>
      <c r="R623" s="7"/>
      <c r="T623" s="7"/>
      <c r="V623" s="7"/>
      <c r="X623" s="7"/>
      <c r="Z623" s="7"/>
      <c r="AB623" s="7"/>
      <c r="AD623" s="7"/>
      <c r="AF623" s="7"/>
      <c r="AH623" s="7"/>
      <c r="AJ623" s="7"/>
      <c r="AL623" s="7"/>
      <c r="AN623" s="7"/>
      <c r="AO623" s="7"/>
      <c r="AQ623" s="7"/>
      <c r="AR623" s="7"/>
      <c r="AS623" s="7"/>
      <c r="AT623" s="7"/>
      <c r="AU623" s="7"/>
      <c r="AV623" s="7"/>
      <c r="AW623" s="7"/>
      <c r="AX623" s="7"/>
      <c r="AZ623" s="7"/>
      <c r="BB623" s="7"/>
      <c r="BC623" s="7"/>
      <c r="BD623" s="7"/>
      <c r="BF623" s="7"/>
      <c r="BH623" s="7"/>
      <c r="BJ623" s="7"/>
      <c r="BL623" s="7"/>
      <c r="BN623" s="7"/>
      <c r="BP623" s="7"/>
      <c r="BR623" s="7"/>
      <c r="BT623" s="7"/>
      <c r="BV623" s="7"/>
      <c r="BX623" s="7"/>
      <c r="BZ623" s="7"/>
      <c r="CB623" s="7"/>
      <c r="CD623" s="7"/>
      <c r="CF623" s="7"/>
      <c r="CH623" s="7"/>
      <c r="CJ623" s="7"/>
      <c r="CL623" s="7"/>
      <c r="CM623" s="7"/>
      <c r="CO623" s="7"/>
      <c r="CQ623" s="7"/>
      <c r="CS623" s="7"/>
      <c r="CU623" s="7"/>
      <c r="CW623" s="7"/>
      <c r="CY623" s="7"/>
      <c r="DA623" s="7"/>
      <c r="DC623" s="7"/>
      <c r="DE623" s="7"/>
      <c r="DG623" s="7"/>
      <c r="DI623" s="7"/>
      <c r="DK623" s="7"/>
      <c r="DL623" s="7"/>
      <c r="DM623" s="7"/>
      <c r="DN623" s="7"/>
      <c r="DP623" s="7"/>
      <c r="DR623" s="7"/>
      <c r="DT623" s="7"/>
      <c r="DV623" s="7"/>
      <c r="DX623" s="7"/>
      <c r="DY623" s="7"/>
      <c r="EA623" s="7"/>
      <c r="EC623" s="7"/>
      <c r="EE623" s="7"/>
      <c r="EG623" s="7"/>
      <c r="EI623" s="7"/>
      <c r="EK623" s="7"/>
      <c r="EM623" s="7"/>
      <c r="EO623" s="7"/>
      <c r="EQ623" s="7"/>
      <c r="ES623" s="7"/>
      <c r="EU623" s="7"/>
      <c r="EY623" s="7"/>
      <c r="FA623" s="7"/>
      <c r="FB623" s="7"/>
      <c r="FD623" s="7"/>
      <c r="FE623" s="7"/>
      <c r="FG623" s="7"/>
      <c r="FI623" s="7"/>
      <c r="FJ623" s="7"/>
      <c r="FL623" s="7"/>
      <c r="FN623" s="7"/>
      <c r="FP623" s="7"/>
      <c r="FR623" s="7"/>
      <c r="FT623" s="7"/>
      <c r="FV623" s="7"/>
      <c r="FX623" s="7"/>
      <c r="FZ623" s="7"/>
      <c r="GB623" s="7"/>
    </row>
    <row r="624" spans="5:184" s="166" customFormat="1" x14ac:dyDescent="0.2">
      <c r="E624" s="7"/>
      <c r="G624" s="7"/>
      <c r="I624" s="7"/>
      <c r="K624" s="7"/>
      <c r="M624" s="7"/>
      <c r="N624" s="7"/>
      <c r="P624" s="7"/>
      <c r="R624" s="7"/>
      <c r="T624" s="7"/>
      <c r="V624" s="7"/>
      <c r="X624" s="7"/>
      <c r="Z624" s="7"/>
      <c r="AB624" s="7"/>
      <c r="AD624" s="7"/>
      <c r="AF624" s="7"/>
      <c r="AH624" s="7"/>
      <c r="AJ624" s="7"/>
      <c r="AL624" s="7"/>
      <c r="AN624" s="7"/>
      <c r="AO624" s="7"/>
      <c r="AQ624" s="7"/>
      <c r="AR624" s="7"/>
      <c r="AS624" s="7"/>
      <c r="AT624" s="7"/>
      <c r="AU624" s="7"/>
      <c r="AV624" s="7"/>
      <c r="AW624" s="7"/>
      <c r="AX624" s="7"/>
      <c r="AZ624" s="7"/>
      <c r="BB624" s="7"/>
      <c r="BC624" s="7"/>
      <c r="BD624" s="7"/>
      <c r="BF624" s="7"/>
      <c r="BH624" s="7"/>
      <c r="BJ624" s="7"/>
      <c r="BL624" s="7"/>
      <c r="BN624" s="7"/>
      <c r="BP624" s="7"/>
      <c r="BR624" s="7"/>
      <c r="BT624" s="7"/>
      <c r="BV624" s="7"/>
      <c r="BX624" s="7"/>
      <c r="BZ624" s="7"/>
      <c r="CB624" s="7"/>
      <c r="CD624" s="7"/>
      <c r="CF624" s="7"/>
      <c r="CH624" s="7"/>
      <c r="CJ624" s="7"/>
      <c r="CL624" s="7"/>
      <c r="CM624" s="7"/>
      <c r="CO624" s="7"/>
      <c r="CQ624" s="7"/>
      <c r="CS624" s="7"/>
      <c r="CU624" s="7"/>
      <c r="CW624" s="7"/>
      <c r="CY624" s="7"/>
      <c r="DA624" s="7"/>
      <c r="DC624" s="7"/>
      <c r="DE624" s="7"/>
      <c r="DG624" s="7"/>
      <c r="DI624" s="7"/>
      <c r="DK624" s="7"/>
      <c r="DL624" s="7"/>
      <c r="DM624" s="7"/>
      <c r="DN624" s="7"/>
      <c r="DP624" s="7"/>
      <c r="DR624" s="7"/>
      <c r="DT624" s="7"/>
      <c r="DV624" s="7"/>
      <c r="DX624" s="7"/>
      <c r="DY624" s="7"/>
      <c r="EA624" s="7"/>
      <c r="EC624" s="7"/>
      <c r="EE624" s="7"/>
      <c r="EG624" s="7"/>
      <c r="EI624" s="7"/>
      <c r="EK624" s="7"/>
      <c r="EM624" s="7"/>
      <c r="EO624" s="7"/>
      <c r="EQ624" s="7"/>
      <c r="ES624" s="7"/>
      <c r="EU624" s="7"/>
      <c r="EY624" s="7"/>
      <c r="FA624" s="7"/>
      <c r="FB624" s="7"/>
      <c r="FD624" s="7"/>
      <c r="FE624" s="7"/>
      <c r="FG624" s="7"/>
      <c r="FI624" s="7"/>
      <c r="FJ624" s="7"/>
      <c r="FL624" s="7"/>
      <c r="FN624" s="7"/>
      <c r="FP624" s="7"/>
      <c r="FR624" s="7"/>
      <c r="FT624" s="7"/>
      <c r="FV624" s="7"/>
      <c r="FX624" s="7"/>
      <c r="FZ624" s="7"/>
      <c r="GB624" s="7"/>
    </row>
    <row r="625" spans="5:184" s="166" customFormat="1" x14ac:dyDescent="0.2">
      <c r="E625" s="7"/>
      <c r="G625" s="7"/>
      <c r="I625" s="7"/>
      <c r="K625" s="7"/>
      <c r="M625" s="7"/>
      <c r="N625" s="7"/>
      <c r="P625" s="7"/>
      <c r="R625" s="7"/>
      <c r="T625" s="7"/>
      <c r="V625" s="7"/>
      <c r="X625" s="7"/>
      <c r="Z625" s="7"/>
      <c r="AB625" s="7"/>
      <c r="AD625" s="7"/>
      <c r="AF625" s="7"/>
      <c r="AH625" s="7"/>
      <c r="AJ625" s="7"/>
      <c r="AL625" s="7"/>
      <c r="AN625" s="7"/>
      <c r="AO625" s="7"/>
      <c r="AQ625" s="7"/>
      <c r="AR625" s="7"/>
      <c r="AS625" s="7"/>
      <c r="AT625" s="7"/>
      <c r="AU625" s="7"/>
      <c r="AV625" s="7"/>
      <c r="AW625" s="7"/>
      <c r="AX625" s="7"/>
      <c r="AZ625" s="7"/>
      <c r="BB625" s="7"/>
      <c r="BC625" s="7"/>
      <c r="BD625" s="7"/>
      <c r="BF625" s="7"/>
      <c r="BH625" s="7"/>
      <c r="BJ625" s="7"/>
      <c r="BL625" s="7"/>
      <c r="BN625" s="7"/>
      <c r="BP625" s="7"/>
      <c r="BR625" s="7"/>
      <c r="BT625" s="7"/>
      <c r="BV625" s="7"/>
      <c r="BX625" s="7"/>
      <c r="BZ625" s="7"/>
      <c r="CB625" s="7"/>
      <c r="CD625" s="7"/>
      <c r="CF625" s="7"/>
      <c r="CH625" s="7"/>
      <c r="CJ625" s="7"/>
      <c r="CL625" s="7"/>
      <c r="CM625" s="7"/>
      <c r="CO625" s="7"/>
      <c r="CQ625" s="7"/>
      <c r="CS625" s="7"/>
      <c r="CU625" s="7"/>
      <c r="CW625" s="7"/>
      <c r="CY625" s="7"/>
      <c r="DA625" s="7"/>
      <c r="DC625" s="7"/>
      <c r="DE625" s="7"/>
      <c r="DG625" s="7"/>
      <c r="DI625" s="7"/>
      <c r="DK625" s="7"/>
      <c r="DL625" s="7"/>
      <c r="DM625" s="7"/>
      <c r="DN625" s="7"/>
      <c r="DP625" s="7"/>
      <c r="DR625" s="7"/>
      <c r="DT625" s="7"/>
      <c r="DV625" s="7"/>
      <c r="DX625" s="7"/>
      <c r="DY625" s="7"/>
      <c r="EA625" s="7"/>
      <c r="EC625" s="7"/>
      <c r="EE625" s="7"/>
      <c r="EG625" s="7"/>
      <c r="EI625" s="7"/>
      <c r="EK625" s="7"/>
      <c r="EM625" s="7"/>
      <c r="EO625" s="7"/>
      <c r="EQ625" s="7"/>
      <c r="ES625" s="7"/>
      <c r="EU625" s="7"/>
      <c r="EY625" s="7"/>
      <c r="FA625" s="7"/>
      <c r="FB625" s="7"/>
      <c r="FD625" s="7"/>
      <c r="FE625" s="7"/>
      <c r="FG625" s="7"/>
      <c r="FI625" s="7"/>
      <c r="FJ625" s="7"/>
      <c r="FL625" s="7"/>
      <c r="FN625" s="7"/>
      <c r="FP625" s="7"/>
      <c r="FR625" s="7"/>
      <c r="FT625" s="7"/>
      <c r="FV625" s="7"/>
      <c r="FX625" s="7"/>
      <c r="FZ625" s="7"/>
      <c r="GB625" s="7"/>
    </row>
    <row r="626" spans="5:184" s="166" customFormat="1" x14ac:dyDescent="0.2">
      <c r="E626" s="7"/>
      <c r="G626" s="7"/>
      <c r="I626" s="7"/>
      <c r="K626" s="7"/>
      <c r="M626" s="7"/>
      <c r="N626" s="7"/>
      <c r="P626" s="7"/>
      <c r="R626" s="7"/>
      <c r="T626" s="7"/>
      <c r="V626" s="7"/>
      <c r="X626" s="7"/>
      <c r="Z626" s="7"/>
      <c r="AB626" s="7"/>
      <c r="AD626" s="7"/>
      <c r="AF626" s="7"/>
      <c r="AH626" s="7"/>
      <c r="AJ626" s="7"/>
      <c r="AL626" s="7"/>
      <c r="AN626" s="7"/>
      <c r="AO626" s="7"/>
      <c r="AQ626" s="7"/>
      <c r="AR626" s="7"/>
      <c r="AS626" s="7"/>
      <c r="AT626" s="7"/>
      <c r="AU626" s="7"/>
      <c r="AV626" s="7"/>
      <c r="AW626" s="7"/>
      <c r="AX626" s="7"/>
      <c r="AZ626" s="7"/>
      <c r="BB626" s="7"/>
      <c r="BC626" s="7"/>
      <c r="BD626" s="7"/>
      <c r="BF626" s="7"/>
      <c r="BH626" s="7"/>
      <c r="BJ626" s="7"/>
      <c r="BL626" s="7"/>
      <c r="BN626" s="7"/>
      <c r="BP626" s="7"/>
      <c r="BR626" s="7"/>
      <c r="BT626" s="7"/>
      <c r="BV626" s="7"/>
      <c r="BX626" s="7"/>
      <c r="BZ626" s="7"/>
      <c r="CB626" s="7"/>
      <c r="CD626" s="7"/>
      <c r="CF626" s="7"/>
      <c r="CH626" s="7"/>
      <c r="CJ626" s="7"/>
      <c r="CL626" s="7"/>
      <c r="CM626" s="7"/>
      <c r="CO626" s="7"/>
      <c r="CQ626" s="7"/>
      <c r="CS626" s="7"/>
      <c r="CU626" s="7"/>
      <c r="CW626" s="7"/>
      <c r="CY626" s="7"/>
      <c r="DA626" s="7"/>
      <c r="DC626" s="7"/>
      <c r="DE626" s="7"/>
      <c r="DG626" s="7"/>
      <c r="DI626" s="7"/>
      <c r="DK626" s="7"/>
      <c r="DL626" s="7"/>
      <c r="DM626" s="7"/>
      <c r="DN626" s="7"/>
      <c r="DP626" s="7"/>
      <c r="DR626" s="7"/>
      <c r="DT626" s="7"/>
      <c r="DV626" s="7"/>
      <c r="DX626" s="7"/>
      <c r="DY626" s="7"/>
      <c r="EA626" s="7"/>
      <c r="EC626" s="7"/>
      <c r="EE626" s="7"/>
      <c r="EG626" s="7"/>
      <c r="EI626" s="7"/>
      <c r="EK626" s="7"/>
      <c r="EM626" s="7"/>
      <c r="EO626" s="7"/>
      <c r="EQ626" s="7"/>
      <c r="ES626" s="7"/>
      <c r="EU626" s="7"/>
      <c r="EY626" s="7"/>
      <c r="FA626" s="7"/>
      <c r="FB626" s="7"/>
      <c r="FD626" s="7"/>
      <c r="FE626" s="7"/>
      <c r="FG626" s="7"/>
      <c r="FI626" s="7"/>
      <c r="FJ626" s="7"/>
      <c r="FL626" s="7"/>
      <c r="FN626" s="7"/>
      <c r="FP626" s="7"/>
      <c r="FR626" s="7"/>
      <c r="FT626" s="7"/>
      <c r="FV626" s="7"/>
      <c r="FX626" s="7"/>
      <c r="FZ626" s="7"/>
      <c r="GB626" s="7"/>
    </row>
    <row r="627" spans="5:184" s="166" customFormat="1" x14ac:dyDescent="0.2">
      <c r="E627" s="7"/>
      <c r="G627" s="7"/>
      <c r="I627" s="7"/>
      <c r="K627" s="7"/>
      <c r="M627" s="7"/>
      <c r="N627" s="7"/>
      <c r="P627" s="7"/>
      <c r="R627" s="7"/>
      <c r="T627" s="7"/>
      <c r="V627" s="7"/>
      <c r="X627" s="7"/>
      <c r="Z627" s="7"/>
      <c r="AB627" s="7"/>
      <c r="AD627" s="7"/>
      <c r="AF627" s="7"/>
      <c r="AH627" s="7"/>
      <c r="AJ627" s="7"/>
      <c r="AL627" s="7"/>
      <c r="AN627" s="7"/>
      <c r="AO627" s="7"/>
      <c r="AQ627" s="7"/>
      <c r="AR627" s="7"/>
      <c r="AS627" s="7"/>
      <c r="AT627" s="7"/>
      <c r="AU627" s="7"/>
      <c r="AV627" s="7"/>
      <c r="AW627" s="7"/>
      <c r="AX627" s="7"/>
      <c r="AZ627" s="7"/>
      <c r="BB627" s="7"/>
      <c r="BC627" s="7"/>
      <c r="BD627" s="7"/>
      <c r="BF627" s="7"/>
      <c r="BH627" s="7"/>
      <c r="BJ627" s="7"/>
      <c r="BL627" s="7"/>
      <c r="BN627" s="7"/>
      <c r="BP627" s="7"/>
      <c r="BR627" s="7"/>
      <c r="BT627" s="7"/>
      <c r="BV627" s="7"/>
      <c r="BX627" s="7"/>
      <c r="BZ627" s="7"/>
      <c r="CB627" s="7"/>
      <c r="CD627" s="7"/>
      <c r="CF627" s="7"/>
      <c r="CH627" s="7"/>
      <c r="CJ627" s="7"/>
      <c r="CL627" s="7"/>
      <c r="CM627" s="7"/>
      <c r="CO627" s="7"/>
      <c r="CQ627" s="7"/>
      <c r="CS627" s="7"/>
      <c r="CU627" s="7"/>
      <c r="CW627" s="7"/>
      <c r="CY627" s="7"/>
      <c r="DA627" s="7"/>
      <c r="DC627" s="7"/>
      <c r="DE627" s="7"/>
      <c r="DG627" s="7"/>
      <c r="DI627" s="7"/>
      <c r="DK627" s="7"/>
      <c r="DL627" s="7"/>
      <c r="DM627" s="7"/>
      <c r="DN627" s="7"/>
      <c r="DP627" s="7"/>
      <c r="DR627" s="7"/>
      <c r="DT627" s="7"/>
      <c r="DV627" s="7"/>
      <c r="DX627" s="7"/>
      <c r="DY627" s="7"/>
      <c r="EA627" s="7"/>
      <c r="EC627" s="7"/>
      <c r="EE627" s="7"/>
      <c r="EG627" s="7"/>
      <c r="EI627" s="7"/>
      <c r="EK627" s="7"/>
      <c r="EM627" s="7"/>
      <c r="EO627" s="7"/>
      <c r="EQ627" s="7"/>
      <c r="ES627" s="7"/>
      <c r="EU627" s="7"/>
      <c r="EY627" s="7"/>
      <c r="FA627" s="7"/>
      <c r="FB627" s="7"/>
      <c r="FD627" s="7"/>
      <c r="FE627" s="7"/>
      <c r="FG627" s="7"/>
      <c r="FI627" s="7"/>
      <c r="FJ627" s="7"/>
      <c r="FL627" s="7"/>
      <c r="FN627" s="7"/>
      <c r="FP627" s="7"/>
      <c r="FR627" s="7"/>
      <c r="FT627" s="7"/>
      <c r="FV627" s="7"/>
      <c r="FX627" s="7"/>
      <c r="FZ627" s="7"/>
      <c r="GB627" s="7"/>
    </row>
    <row r="628" spans="5:184" s="166" customFormat="1" x14ac:dyDescent="0.2">
      <c r="E628" s="7"/>
      <c r="G628" s="7"/>
      <c r="I628" s="7"/>
      <c r="K628" s="7"/>
      <c r="M628" s="7"/>
      <c r="N628" s="7"/>
      <c r="P628" s="7"/>
      <c r="R628" s="7"/>
      <c r="T628" s="7"/>
      <c r="V628" s="7"/>
      <c r="X628" s="7"/>
      <c r="Z628" s="7"/>
      <c r="AB628" s="7"/>
      <c r="AD628" s="7"/>
      <c r="AF628" s="7"/>
      <c r="AH628" s="7"/>
      <c r="AJ628" s="7"/>
      <c r="AL628" s="7"/>
      <c r="AN628" s="7"/>
      <c r="AO628" s="7"/>
      <c r="AQ628" s="7"/>
      <c r="AR628" s="7"/>
      <c r="AS628" s="7"/>
      <c r="AT628" s="7"/>
      <c r="AU628" s="7"/>
      <c r="AV628" s="7"/>
      <c r="AW628" s="7"/>
      <c r="AX628" s="7"/>
      <c r="AZ628" s="7"/>
      <c r="BB628" s="7"/>
      <c r="BC628" s="7"/>
      <c r="BD628" s="7"/>
      <c r="BF628" s="7"/>
      <c r="BH628" s="7"/>
      <c r="BJ628" s="7"/>
      <c r="BL628" s="7"/>
      <c r="BN628" s="7"/>
      <c r="BP628" s="7"/>
      <c r="BR628" s="7"/>
      <c r="BT628" s="7"/>
      <c r="BV628" s="7"/>
      <c r="BX628" s="7"/>
      <c r="BZ628" s="7"/>
      <c r="CB628" s="7"/>
      <c r="CD628" s="7"/>
      <c r="CF628" s="7"/>
      <c r="CH628" s="7"/>
      <c r="CJ628" s="7"/>
      <c r="CL628" s="7"/>
      <c r="CM628" s="7"/>
      <c r="CO628" s="7"/>
      <c r="CQ628" s="7"/>
      <c r="CS628" s="7"/>
      <c r="CU628" s="7"/>
      <c r="CW628" s="7"/>
      <c r="CY628" s="7"/>
      <c r="DA628" s="7"/>
      <c r="DC628" s="7"/>
      <c r="DE628" s="7"/>
      <c r="DG628" s="7"/>
      <c r="DI628" s="7"/>
      <c r="DK628" s="7"/>
      <c r="DL628" s="7"/>
      <c r="DM628" s="7"/>
      <c r="DN628" s="7"/>
      <c r="DP628" s="7"/>
      <c r="DR628" s="7"/>
      <c r="DT628" s="7"/>
      <c r="DV628" s="7"/>
      <c r="DX628" s="7"/>
      <c r="DY628" s="7"/>
      <c r="EA628" s="7"/>
      <c r="EC628" s="7"/>
      <c r="EE628" s="7"/>
      <c r="EG628" s="7"/>
      <c r="EI628" s="7"/>
      <c r="EK628" s="7"/>
      <c r="EM628" s="7"/>
      <c r="EO628" s="7"/>
      <c r="EQ628" s="7"/>
      <c r="ES628" s="7"/>
      <c r="EU628" s="7"/>
      <c r="EY628" s="7"/>
      <c r="FA628" s="7"/>
      <c r="FB628" s="7"/>
      <c r="FD628" s="7"/>
      <c r="FE628" s="7"/>
      <c r="FG628" s="7"/>
      <c r="FI628" s="7"/>
      <c r="FJ628" s="7"/>
      <c r="FL628" s="7"/>
      <c r="FN628" s="7"/>
      <c r="FP628" s="7"/>
      <c r="FR628" s="7"/>
      <c r="FT628" s="7"/>
      <c r="FV628" s="7"/>
      <c r="FX628" s="7"/>
      <c r="FZ628" s="7"/>
      <c r="GB628" s="7"/>
    </row>
    <row r="629" spans="5:184" s="166" customFormat="1" x14ac:dyDescent="0.2">
      <c r="E629" s="7"/>
      <c r="G629" s="7"/>
      <c r="I629" s="7"/>
      <c r="K629" s="7"/>
      <c r="M629" s="7"/>
      <c r="N629" s="7"/>
      <c r="P629" s="7"/>
      <c r="R629" s="7"/>
      <c r="T629" s="7"/>
      <c r="V629" s="7"/>
      <c r="X629" s="7"/>
      <c r="Z629" s="7"/>
      <c r="AB629" s="7"/>
      <c r="AD629" s="7"/>
      <c r="AF629" s="7"/>
      <c r="AH629" s="7"/>
      <c r="AJ629" s="7"/>
      <c r="AL629" s="7"/>
      <c r="AN629" s="7"/>
      <c r="AO629" s="7"/>
      <c r="AQ629" s="7"/>
      <c r="AR629" s="7"/>
      <c r="AS629" s="7"/>
      <c r="AT629" s="7"/>
      <c r="AU629" s="7"/>
      <c r="AV629" s="7"/>
      <c r="AW629" s="7"/>
      <c r="AX629" s="7"/>
      <c r="AZ629" s="7"/>
      <c r="BB629" s="7"/>
      <c r="BC629" s="7"/>
      <c r="BD629" s="7"/>
      <c r="BF629" s="7"/>
      <c r="BH629" s="7"/>
      <c r="BJ629" s="7"/>
      <c r="BL629" s="7"/>
      <c r="BN629" s="7"/>
      <c r="BP629" s="7"/>
      <c r="BR629" s="7"/>
      <c r="BT629" s="7"/>
      <c r="BV629" s="7"/>
      <c r="BX629" s="7"/>
      <c r="BZ629" s="7"/>
      <c r="CB629" s="7"/>
      <c r="CD629" s="7"/>
      <c r="CF629" s="7"/>
      <c r="CH629" s="7"/>
      <c r="CJ629" s="7"/>
      <c r="CL629" s="7"/>
      <c r="CM629" s="7"/>
      <c r="CO629" s="7"/>
      <c r="CQ629" s="7"/>
      <c r="CS629" s="7"/>
      <c r="CU629" s="7"/>
      <c r="CW629" s="7"/>
      <c r="CY629" s="7"/>
      <c r="DA629" s="7"/>
      <c r="DC629" s="7"/>
      <c r="DE629" s="7"/>
      <c r="DG629" s="7"/>
      <c r="DI629" s="7"/>
      <c r="DK629" s="7"/>
      <c r="DL629" s="7"/>
      <c r="DM629" s="7"/>
      <c r="DN629" s="7"/>
      <c r="DP629" s="7"/>
      <c r="DR629" s="7"/>
      <c r="DT629" s="7"/>
      <c r="DV629" s="7"/>
      <c r="DX629" s="7"/>
      <c r="DY629" s="7"/>
      <c r="EA629" s="7"/>
      <c r="EC629" s="7"/>
      <c r="EE629" s="7"/>
      <c r="EG629" s="7"/>
      <c r="EI629" s="7"/>
      <c r="EK629" s="7"/>
      <c r="EM629" s="7"/>
      <c r="EO629" s="7"/>
      <c r="EQ629" s="7"/>
      <c r="ES629" s="7"/>
      <c r="EU629" s="7"/>
      <c r="EY629" s="7"/>
      <c r="FA629" s="7"/>
      <c r="FB629" s="7"/>
      <c r="FD629" s="7"/>
      <c r="FE629" s="7"/>
      <c r="FG629" s="7"/>
      <c r="FI629" s="7"/>
      <c r="FJ629" s="7"/>
      <c r="FL629" s="7"/>
      <c r="FN629" s="7"/>
      <c r="FP629" s="7"/>
      <c r="FR629" s="7"/>
      <c r="FT629" s="7"/>
      <c r="FV629" s="7"/>
      <c r="FX629" s="7"/>
      <c r="FZ629" s="7"/>
      <c r="GB629" s="7"/>
    </row>
    <row r="630" spans="5:184" s="166" customFormat="1" x14ac:dyDescent="0.2">
      <c r="E630" s="7"/>
      <c r="G630" s="7"/>
      <c r="I630" s="7"/>
      <c r="K630" s="7"/>
      <c r="M630" s="7"/>
      <c r="N630" s="7"/>
      <c r="P630" s="7"/>
      <c r="R630" s="7"/>
      <c r="T630" s="7"/>
      <c r="V630" s="7"/>
      <c r="X630" s="7"/>
      <c r="Z630" s="7"/>
      <c r="AB630" s="7"/>
      <c r="AD630" s="7"/>
      <c r="AF630" s="7"/>
      <c r="AH630" s="7"/>
      <c r="AJ630" s="7"/>
      <c r="AL630" s="7"/>
      <c r="AN630" s="7"/>
      <c r="AO630" s="7"/>
      <c r="AQ630" s="7"/>
      <c r="AR630" s="7"/>
      <c r="AS630" s="7"/>
      <c r="AT630" s="7"/>
      <c r="AU630" s="7"/>
      <c r="AV630" s="7"/>
      <c r="AW630" s="7"/>
      <c r="AX630" s="7"/>
      <c r="AZ630" s="7"/>
      <c r="BB630" s="7"/>
      <c r="BC630" s="7"/>
      <c r="BD630" s="7"/>
      <c r="BF630" s="7"/>
      <c r="BH630" s="7"/>
      <c r="BJ630" s="7"/>
      <c r="BL630" s="7"/>
      <c r="BN630" s="7"/>
      <c r="BP630" s="7"/>
      <c r="BR630" s="7"/>
      <c r="BT630" s="7"/>
      <c r="BV630" s="7"/>
      <c r="BX630" s="7"/>
      <c r="BZ630" s="7"/>
      <c r="CB630" s="7"/>
      <c r="CD630" s="7"/>
      <c r="CF630" s="7"/>
      <c r="CH630" s="7"/>
      <c r="CJ630" s="7"/>
      <c r="CL630" s="7"/>
      <c r="CM630" s="7"/>
      <c r="CO630" s="7"/>
      <c r="CQ630" s="7"/>
      <c r="CS630" s="7"/>
      <c r="CU630" s="7"/>
      <c r="CW630" s="7"/>
      <c r="CY630" s="7"/>
      <c r="DA630" s="7"/>
      <c r="DC630" s="7"/>
      <c r="DE630" s="7"/>
      <c r="DG630" s="7"/>
      <c r="DI630" s="7"/>
      <c r="DK630" s="7"/>
      <c r="DL630" s="7"/>
      <c r="DM630" s="7"/>
      <c r="DN630" s="7"/>
      <c r="DP630" s="7"/>
      <c r="DR630" s="7"/>
      <c r="DT630" s="7"/>
      <c r="DV630" s="7"/>
      <c r="DX630" s="7"/>
      <c r="DY630" s="7"/>
      <c r="EA630" s="7"/>
      <c r="EC630" s="7"/>
      <c r="EE630" s="7"/>
      <c r="EG630" s="7"/>
      <c r="EI630" s="7"/>
      <c r="EK630" s="7"/>
      <c r="EM630" s="7"/>
      <c r="EO630" s="7"/>
      <c r="EQ630" s="7"/>
      <c r="ES630" s="7"/>
      <c r="EU630" s="7"/>
      <c r="EY630" s="7"/>
      <c r="FA630" s="7"/>
      <c r="FB630" s="7"/>
      <c r="FD630" s="7"/>
      <c r="FE630" s="7"/>
      <c r="FG630" s="7"/>
      <c r="FI630" s="7"/>
      <c r="FJ630" s="7"/>
      <c r="FL630" s="7"/>
      <c r="FN630" s="7"/>
      <c r="FP630" s="7"/>
      <c r="FR630" s="7"/>
      <c r="FT630" s="7"/>
      <c r="FV630" s="7"/>
      <c r="FX630" s="7"/>
      <c r="FZ630" s="7"/>
      <c r="GB630" s="7"/>
    </row>
    <row r="631" spans="5:184" s="166" customFormat="1" x14ac:dyDescent="0.2">
      <c r="E631" s="7"/>
      <c r="G631" s="7"/>
      <c r="I631" s="7"/>
      <c r="K631" s="7"/>
      <c r="M631" s="7"/>
      <c r="N631" s="7"/>
      <c r="P631" s="7"/>
      <c r="R631" s="7"/>
      <c r="T631" s="7"/>
      <c r="V631" s="7"/>
      <c r="X631" s="7"/>
      <c r="Z631" s="7"/>
      <c r="AB631" s="7"/>
      <c r="AD631" s="7"/>
      <c r="AF631" s="7"/>
      <c r="AH631" s="7"/>
      <c r="AJ631" s="7"/>
      <c r="AL631" s="7"/>
      <c r="AN631" s="7"/>
      <c r="AO631" s="7"/>
      <c r="AQ631" s="7"/>
      <c r="AR631" s="7"/>
      <c r="AS631" s="7"/>
      <c r="AT631" s="7"/>
      <c r="AU631" s="7"/>
      <c r="AV631" s="7"/>
      <c r="AW631" s="7"/>
      <c r="AX631" s="7"/>
      <c r="AZ631" s="7"/>
      <c r="BB631" s="7"/>
      <c r="BC631" s="7"/>
      <c r="BD631" s="7"/>
      <c r="BF631" s="7"/>
      <c r="BH631" s="7"/>
      <c r="BJ631" s="7"/>
      <c r="BL631" s="7"/>
      <c r="BN631" s="7"/>
      <c r="BP631" s="7"/>
      <c r="BR631" s="7"/>
      <c r="BT631" s="7"/>
      <c r="BV631" s="7"/>
      <c r="BX631" s="7"/>
      <c r="BZ631" s="7"/>
      <c r="CB631" s="7"/>
      <c r="CD631" s="7"/>
      <c r="CF631" s="7"/>
      <c r="CH631" s="7"/>
      <c r="CJ631" s="7"/>
      <c r="CL631" s="7"/>
      <c r="CM631" s="7"/>
      <c r="CO631" s="7"/>
      <c r="CQ631" s="7"/>
      <c r="CS631" s="7"/>
      <c r="CU631" s="7"/>
      <c r="CW631" s="7"/>
      <c r="CY631" s="7"/>
      <c r="DA631" s="7"/>
      <c r="DC631" s="7"/>
      <c r="DE631" s="7"/>
      <c r="DG631" s="7"/>
      <c r="DI631" s="7"/>
      <c r="DK631" s="7"/>
      <c r="DL631" s="7"/>
      <c r="DM631" s="7"/>
      <c r="DN631" s="7"/>
      <c r="DP631" s="7"/>
      <c r="DR631" s="7"/>
      <c r="DT631" s="7"/>
      <c r="DV631" s="7"/>
      <c r="DX631" s="7"/>
      <c r="DY631" s="7"/>
      <c r="EA631" s="7"/>
      <c r="EC631" s="7"/>
      <c r="EE631" s="7"/>
      <c r="EG631" s="7"/>
      <c r="EI631" s="7"/>
      <c r="EK631" s="7"/>
      <c r="EM631" s="7"/>
      <c r="EO631" s="7"/>
      <c r="EQ631" s="7"/>
      <c r="ES631" s="7"/>
      <c r="EU631" s="7"/>
      <c r="EY631" s="7"/>
      <c r="FA631" s="7"/>
      <c r="FB631" s="7"/>
      <c r="FD631" s="7"/>
      <c r="FE631" s="7"/>
      <c r="FG631" s="7"/>
      <c r="FI631" s="7"/>
      <c r="FJ631" s="7"/>
      <c r="FL631" s="7"/>
      <c r="FN631" s="7"/>
      <c r="FP631" s="7"/>
      <c r="FR631" s="7"/>
      <c r="FT631" s="7"/>
      <c r="FV631" s="7"/>
      <c r="FX631" s="7"/>
      <c r="FZ631" s="7"/>
      <c r="GB631" s="7"/>
    </row>
    <row r="632" spans="5:184" s="166" customFormat="1" x14ac:dyDescent="0.2">
      <c r="E632" s="7"/>
      <c r="G632" s="7"/>
      <c r="I632" s="7"/>
      <c r="K632" s="7"/>
      <c r="M632" s="7"/>
      <c r="N632" s="7"/>
      <c r="P632" s="7"/>
      <c r="R632" s="7"/>
      <c r="T632" s="7"/>
      <c r="V632" s="7"/>
      <c r="X632" s="7"/>
      <c r="Z632" s="7"/>
      <c r="AB632" s="7"/>
      <c r="AD632" s="7"/>
      <c r="AF632" s="7"/>
      <c r="AH632" s="7"/>
      <c r="AJ632" s="7"/>
      <c r="AL632" s="7"/>
      <c r="AN632" s="7"/>
      <c r="AO632" s="7"/>
      <c r="AQ632" s="7"/>
      <c r="AR632" s="7"/>
      <c r="AS632" s="7"/>
      <c r="AT632" s="7"/>
      <c r="AU632" s="7"/>
      <c r="AV632" s="7"/>
      <c r="AW632" s="7"/>
      <c r="AX632" s="7"/>
      <c r="AZ632" s="7"/>
      <c r="BB632" s="7"/>
      <c r="BC632" s="7"/>
      <c r="BD632" s="7"/>
      <c r="BF632" s="7"/>
      <c r="BH632" s="7"/>
      <c r="BJ632" s="7"/>
      <c r="BL632" s="7"/>
      <c r="BN632" s="7"/>
      <c r="BP632" s="7"/>
      <c r="BR632" s="7"/>
      <c r="BT632" s="7"/>
      <c r="BV632" s="7"/>
      <c r="BX632" s="7"/>
      <c r="BZ632" s="7"/>
      <c r="CB632" s="7"/>
      <c r="CD632" s="7"/>
      <c r="CF632" s="7"/>
      <c r="CH632" s="7"/>
      <c r="CJ632" s="7"/>
      <c r="CL632" s="7"/>
      <c r="CM632" s="7"/>
      <c r="CO632" s="7"/>
      <c r="CQ632" s="7"/>
      <c r="CS632" s="7"/>
      <c r="CU632" s="7"/>
      <c r="CW632" s="7"/>
      <c r="CY632" s="7"/>
      <c r="DA632" s="7"/>
      <c r="DC632" s="7"/>
      <c r="DE632" s="7"/>
      <c r="DG632" s="7"/>
      <c r="DI632" s="7"/>
      <c r="DK632" s="7"/>
      <c r="DL632" s="7"/>
      <c r="DM632" s="7"/>
      <c r="DN632" s="7"/>
      <c r="DP632" s="7"/>
      <c r="DR632" s="7"/>
      <c r="DT632" s="7"/>
      <c r="DV632" s="7"/>
      <c r="DX632" s="7"/>
      <c r="DY632" s="7"/>
      <c r="EA632" s="7"/>
      <c r="EC632" s="7"/>
      <c r="EE632" s="7"/>
      <c r="EG632" s="7"/>
      <c r="EI632" s="7"/>
      <c r="EK632" s="7"/>
      <c r="EM632" s="7"/>
      <c r="EO632" s="7"/>
      <c r="EQ632" s="7"/>
      <c r="ES632" s="7"/>
      <c r="EU632" s="7"/>
      <c r="EY632" s="7"/>
      <c r="FA632" s="7"/>
      <c r="FB632" s="7"/>
      <c r="FD632" s="7"/>
      <c r="FE632" s="7"/>
      <c r="FG632" s="7"/>
      <c r="FI632" s="7"/>
      <c r="FJ632" s="7"/>
      <c r="FL632" s="7"/>
      <c r="FN632" s="7"/>
      <c r="FP632" s="7"/>
      <c r="FR632" s="7"/>
      <c r="FT632" s="7"/>
      <c r="FV632" s="7"/>
      <c r="FX632" s="7"/>
      <c r="FZ632" s="7"/>
      <c r="GB632" s="7"/>
    </row>
    <row r="633" spans="5:184" s="166" customFormat="1" x14ac:dyDescent="0.2">
      <c r="E633" s="7"/>
      <c r="G633" s="7"/>
      <c r="I633" s="7"/>
      <c r="K633" s="7"/>
      <c r="M633" s="7"/>
      <c r="N633" s="7"/>
      <c r="P633" s="7"/>
      <c r="R633" s="7"/>
      <c r="T633" s="7"/>
      <c r="V633" s="7"/>
      <c r="X633" s="7"/>
      <c r="Z633" s="7"/>
      <c r="AB633" s="7"/>
      <c r="AD633" s="7"/>
      <c r="AF633" s="7"/>
      <c r="AH633" s="7"/>
      <c r="AJ633" s="7"/>
      <c r="AL633" s="7"/>
      <c r="AN633" s="7"/>
      <c r="AO633" s="7"/>
      <c r="AQ633" s="7"/>
      <c r="AR633" s="7"/>
      <c r="AS633" s="7"/>
      <c r="AT633" s="7"/>
      <c r="AU633" s="7"/>
      <c r="AV633" s="7"/>
      <c r="AW633" s="7"/>
      <c r="AX633" s="7"/>
      <c r="AZ633" s="7"/>
      <c r="BB633" s="7"/>
      <c r="BC633" s="7"/>
      <c r="BD633" s="7"/>
      <c r="BF633" s="7"/>
      <c r="BH633" s="7"/>
      <c r="BJ633" s="7"/>
      <c r="BL633" s="7"/>
      <c r="BN633" s="7"/>
      <c r="BP633" s="7"/>
      <c r="BR633" s="7"/>
      <c r="BT633" s="7"/>
      <c r="BV633" s="7"/>
      <c r="BX633" s="7"/>
      <c r="BZ633" s="7"/>
      <c r="CB633" s="7"/>
      <c r="CD633" s="7"/>
      <c r="CF633" s="7"/>
      <c r="CH633" s="7"/>
      <c r="CJ633" s="7"/>
      <c r="CL633" s="7"/>
      <c r="CM633" s="7"/>
      <c r="CO633" s="7"/>
      <c r="CQ633" s="7"/>
      <c r="CS633" s="7"/>
      <c r="CU633" s="7"/>
      <c r="CW633" s="7"/>
      <c r="CY633" s="7"/>
      <c r="DA633" s="7"/>
      <c r="DC633" s="7"/>
      <c r="DE633" s="7"/>
      <c r="DG633" s="7"/>
      <c r="DI633" s="7"/>
      <c r="DK633" s="7"/>
      <c r="DL633" s="7"/>
      <c r="DM633" s="7"/>
      <c r="DN633" s="7"/>
      <c r="DP633" s="7"/>
      <c r="DR633" s="7"/>
      <c r="DT633" s="7"/>
      <c r="DV633" s="7"/>
      <c r="DX633" s="7"/>
      <c r="DY633" s="7"/>
      <c r="EA633" s="7"/>
      <c r="EC633" s="7"/>
      <c r="EE633" s="7"/>
      <c r="EG633" s="7"/>
      <c r="EI633" s="7"/>
      <c r="EK633" s="7"/>
      <c r="EM633" s="7"/>
      <c r="EO633" s="7"/>
      <c r="EQ633" s="7"/>
      <c r="ES633" s="7"/>
      <c r="EU633" s="7"/>
      <c r="EY633" s="7"/>
      <c r="FA633" s="7"/>
      <c r="FB633" s="7"/>
      <c r="FD633" s="7"/>
      <c r="FE633" s="7"/>
      <c r="FG633" s="7"/>
      <c r="FI633" s="7"/>
      <c r="FJ633" s="7"/>
      <c r="FL633" s="7"/>
      <c r="FN633" s="7"/>
      <c r="FP633" s="7"/>
      <c r="FR633" s="7"/>
      <c r="FT633" s="7"/>
      <c r="FV633" s="7"/>
      <c r="FX633" s="7"/>
      <c r="FZ633" s="7"/>
      <c r="GB633" s="7"/>
    </row>
    <row r="634" spans="5:184" s="166" customFormat="1" x14ac:dyDescent="0.2">
      <c r="E634" s="7"/>
      <c r="G634" s="7"/>
      <c r="I634" s="7"/>
      <c r="K634" s="7"/>
      <c r="M634" s="7"/>
      <c r="N634" s="7"/>
      <c r="P634" s="7"/>
      <c r="R634" s="7"/>
      <c r="T634" s="7"/>
      <c r="V634" s="7"/>
      <c r="X634" s="7"/>
      <c r="Z634" s="7"/>
      <c r="AB634" s="7"/>
      <c r="AD634" s="7"/>
      <c r="AF634" s="7"/>
      <c r="AH634" s="7"/>
      <c r="AJ634" s="7"/>
      <c r="AL634" s="7"/>
      <c r="AN634" s="7"/>
      <c r="AO634" s="7"/>
      <c r="AQ634" s="7"/>
      <c r="AR634" s="7"/>
      <c r="AS634" s="7"/>
      <c r="AT634" s="7"/>
      <c r="AU634" s="7"/>
      <c r="AV634" s="7"/>
      <c r="AW634" s="7"/>
      <c r="AX634" s="7"/>
      <c r="AZ634" s="7"/>
      <c r="BB634" s="7"/>
      <c r="BC634" s="7"/>
      <c r="BD634" s="7"/>
      <c r="BF634" s="7"/>
      <c r="BH634" s="7"/>
      <c r="BJ634" s="7"/>
      <c r="BL634" s="7"/>
      <c r="BN634" s="7"/>
      <c r="BP634" s="7"/>
      <c r="BR634" s="7"/>
      <c r="BT634" s="7"/>
      <c r="BV634" s="7"/>
      <c r="BX634" s="7"/>
      <c r="BZ634" s="7"/>
      <c r="CB634" s="7"/>
      <c r="CD634" s="7"/>
      <c r="CF634" s="7"/>
      <c r="CH634" s="7"/>
      <c r="CJ634" s="7"/>
      <c r="CL634" s="7"/>
      <c r="CM634" s="7"/>
      <c r="CO634" s="7"/>
      <c r="CQ634" s="7"/>
      <c r="CS634" s="7"/>
      <c r="CU634" s="7"/>
      <c r="CW634" s="7"/>
      <c r="CY634" s="7"/>
      <c r="DA634" s="7"/>
      <c r="DC634" s="7"/>
      <c r="DE634" s="7"/>
      <c r="DG634" s="7"/>
      <c r="DI634" s="7"/>
      <c r="DK634" s="7"/>
      <c r="DL634" s="7"/>
      <c r="DM634" s="7"/>
      <c r="DN634" s="7"/>
      <c r="DP634" s="7"/>
      <c r="DR634" s="7"/>
      <c r="DT634" s="7"/>
      <c r="DV634" s="7"/>
      <c r="DX634" s="7"/>
      <c r="DY634" s="7"/>
      <c r="EA634" s="7"/>
      <c r="EC634" s="7"/>
      <c r="EE634" s="7"/>
      <c r="EG634" s="7"/>
      <c r="EI634" s="7"/>
      <c r="EK634" s="7"/>
      <c r="EM634" s="7"/>
      <c r="EO634" s="7"/>
      <c r="EQ634" s="7"/>
      <c r="ES634" s="7"/>
      <c r="EU634" s="7"/>
      <c r="EY634" s="7"/>
      <c r="FA634" s="7"/>
      <c r="FB634" s="7"/>
      <c r="FD634" s="7"/>
      <c r="FE634" s="7"/>
      <c r="FG634" s="7"/>
      <c r="FI634" s="7"/>
      <c r="FJ634" s="7"/>
      <c r="FL634" s="7"/>
      <c r="FN634" s="7"/>
      <c r="FP634" s="7"/>
      <c r="FR634" s="7"/>
      <c r="FT634" s="7"/>
      <c r="FV634" s="7"/>
      <c r="FX634" s="7"/>
      <c r="FZ634" s="7"/>
      <c r="GB634" s="7"/>
    </row>
    <row r="635" spans="5:184" s="166" customFormat="1" x14ac:dyDescent="0.2">
      <c r="E635" s="7"/>
      <c r="G635" s="7"/>
      <c r="I635" s="7"/>
      <c r="K635" s="7"/>
      <c r="M635" s="7"/>
      <c r="N635" s="7"/>
      <c r="P635" s="7"/>
      <c r="R635" s="7"/>
      <c r="T635" s="7"/>
      <c r="V635" s="7"/>
      <c r="X635" s="7"/>
      <c r="Z635" s="7"/>
      <c r="AB635" s="7"/>
      <c r="AD635" s="7"/>
      <c r="AF635" s="7"/>
      <c r="AH635" s="7"/>
      <c r="AJ635" s="7"/>
      <c r="AL635" s="7"/>
      <c r="AN635" s="7"/>
      <c r="AO635" s="7"/>
      <c r="AQ635" s="7"/>
      <c r="AR635" s="7"/>
      <c r="AS635" s="7"/>
      <c r="AT635" s="7"/>
      <c r="AU635" s="7"/>
      <c r="AV635" s="7"/>
      <c r="AW635" s="7"/>
      <c r="AX635" s="7"/>
      <c r="AZ635" s="7"/>
      <c r="BB635" s="7"/>
      <c r="BC635" s="7"/>
      <c r="BD635" s="7"/>
      <c r="BF635" s="7"/>
      <c r="BH635" s="7"/>
      <c r="BJ635" s="7"/>
      <c r="BL635" s="7"/>
      <c r="BN635" s="7"/>
      <c r="BP635" s="7"/>
      <c r="BR635" s="7"/>
      <c r="BT635" s="7"/>
      <c r="BV635" s="7"/>
      <c r="BX635" s="7"/>
      <c r="BZ635" s="7"/>
      <c r="CB635" s="7"/>
      <c r="CD635" s="7"/>
      <c r="CF635" s="7"/>
      <c r="CH635" s="7"/>
      <c r="CJ635" s="7"/>
      <c r="CL635" s="7"/>
      <c r="CM635" s="7"/>
      <c r="CO635" s="7"/>
      <c r="CQ635" s="7"/>
      <c r="CS635" s="7"/>
      <c r="CU635" s="7"/>
      <c r="CW635" s="7"/>
      <c r="CY635" s="7"/>
      <c r="DA635" s="7"/>
      <c r="DC635" s="7"/>
      <c r="DE635" s="7"/>
      <c r="DG635" s="7"/>
      <c r="DI635" s="7"/>
      <c r="DK635" s="7"/>
      <c r="DL635" s="7"/>
      <c r="DM635" s="7"/>
      <c r="DN635" s="7"/>
      <c r="DP635" s="7"/>
      <c r="DR635" s="7"/>
      <c r="DT635" s="7"/>
      <c r="DV635" s="7"/>
      <c r="DX635" s="7"/>
      <c r="DY635" s="7"/>
      <c r="EA635" s="7"/>
      <c r="EC635" s="7"/>
      <c r="EE635" s="7"/>
      <c r="EG635" s="7"/>
      <c r="EI635" s="7"/>
      <c r="EK635" s="7"/>
      <c r="EM635" s="7"/>
      <c r="EO635" s="7"/>
      <c r="EQ635" s="7"/>
      <c r="ES635" s="7"/>
      <c r="EU635" s="7"/>
      <c r="EY635" s="7"/>
      <c r="FA635" s="7"/>
      <c r="FB635" s="7"/>
      <c r="FD635" s="7"/>
      <c r="FE635" s="7"/>
      <c r="FG635" s="7"/>
      <c r="FI635" s="7"/>
      <c r="FJ635" s="7"/>
      <c r="FL635" s="7"/>
      <c r="FN635" s="7"/>
      <c r="FP635" s="7"/>
      <c r="FR635" s="7"/>
      <c r="FT635" s="7"/>
      <c r="FV635" s="7"/>
      <c r="FX635" s="7"/>
      <c r="FZ635" s="7"/>
      <c r="GB635" s="7"/>
    </row>
    <row r="636" spans="5:184" s="166" customFormat="1" x14ac:dyDescent="0.2">
      <c r="E636" s="7"/>
      <c r="G636" s="7"/>
      <c r="I636" s="7"/>
      <c r="K636" s="7"/>
      <c r="M636" s="7"/>
      <c r="N636" s="7"/>
      <c r="P636" s="7"/>
      <c r="R636" s="7"/>
      <c r="T636" s="7"/>
      <c r="V636" s="7"/>
      <c r="X636" s="7"/>
      <c r="Z636" s="7"/>
      <c r="AB636" s="7"/>
      <c r="AD636" s="7"/>
      <c r="AF636" s="7"/>
      <c r="AH636" s="7"/>
      <c r="AJ636" s="7"/>
      <c r="AL636" s="7"/>
      <c r="AN636" s="7"/>
      <c r="AO636" s="7"/>
      <c r="AQ636" s="7"/>
      <c r="AR636" s="7"/>
      <c r="AS636" s="7"/>
      <c r="AT636" s="7"/>
      <c r="AU636" s="7"/>
      <c r="AV636" s="7"/>
      <c r="AW636" s="7"/>
      <c r="AX636" s="7"/>
      <c r="AZ636" s="7"/>
      <c r="BB636" s="7"/>
      <c r="BC636" s="7"/>
      <c r="BD636" s="7"/>
      <c r="BF636" s="7"/>
      <c r="BH636" s="7"/>
      <c r="BJ636" s="7"/>
      <c r="BL636" s="7"/>
      <c r="BN636" s="7"/>
      <c r="BP636" s="7"/>
      <c r="BR636" s="7"/>
      <c r="BT636" s="7"/>
      <c r="BV636" s="7"/>
      <c r="BX636" s="7"/>
      <c r="BZ636" s="7"/>
      <c r="CB636" s="7"/>
      <c r="CD636" s="7"/>
      <c r="CF636" s="7"/>
      <c r="CH636" s="7"/>
      <c r="CJ636" s="7"/>
      <c r="CL636" s="7"/>
      <c r="CM636" s="7"/>
      <c r="CO636" s="7"/>
      <c r="CQ636" s="7"/>
      <c r="CS636" s="7"/>
      <c r="CU636" s="7"/>
      <c r="CW636" s="7"/>
      <c r="CY636" s="7"/>
      <c r="DA636" s="7"/>
      <c r="DC636" s="7"/>
      <c r="DE636" s="7"/>
      <c r="DG636" s="7"/>
      <c r="DI636" s="7"/>
      <c r="DK636" s="7"/>
      <c r="DL636" s="7"/>
      <c r="DM636" s="7"/>
      <c r="DN636" s="7"/>
      <c r="DP636" s="7"/>
      <c r="DR636" s="7"/>
      <c r="DT636" s="7"/>
      <c r="DV636" s="7"/>
      <c r="DX636" s="7"/>
      <c r="DY636" s="7"/>
      <c r="EA636" s="7"/>
      <c r="EC636" s="7"/>
      <c r="EE636" s="7"/>
      <c r="EG636" s="7"/>
      <c r="EI636" s="7"/>
      <c r="EK636" s="7"/>
      <c r="EM636" s="7"/>
      <c r="EO636" s="7"/>
      <c r="EQ636" s="7"/>
      <c r="ES636" s="7"/>
      <c r="EU636" s="7"/>
      <c r="EY636" s="7"/>
      <c r="FA636" s="7"/>
      <c r="FB636" s="7"/>
      <c r="FD636" s="7"/>
      <c r="FE636" s="7"/>
      <c r="FG636" s="7"/>
      <c r="FI636" s="7"/>
      <c r="FJ636" s="7"/>
      <c r="FL636" s="7"/>
      <c r="FN636" s="7"/>
      <c r="FP636" s="7"/>
      <c r="FR636" s="7"/>
      <c r="FT636" s="7"/>
      <c r="FV636" s="7"/>
      <c r="FX636" s="7"/>
      <c r="FZ636" s="7"/>
      <c r="GB636" s="7"/>
    </row>
    <row r="637" spans="5:184" s="166" customFormat="1" x14ac:dyDescent="0.2">
      <c r="E637" s="7"/>
      <c r="G637" s="7"/>
      <c r="I637" s="7"/>
      <c r="K637" s="7"/>
      <c r="M637" s="7"/>
      <c r="N637" s="7"/>
      <c r="P637" s="7"/>
      <c r="R637" s="7"/>
      <c r="T637" s="7"/>
      <c r="V637" s="7"/>
      <c r="X637" s="7"/>
      <c r="Z637" s="7"/>
      <c r="AB637" s="7"/>
      <c r="AD637" s="7"/>
      <c r="AF637" s="7"/>
      <c r="AH637" s="7"/>
      <c r="AJ637" s="7"/>
      <c r="AL637" s="7"/>
      <c r="AN637" s="7"/>
      <c r="AO637" s="7"/>
      <c r="AQ637" s="7"/>
      <c r="AR637" s="7"/>
      <c r="AS637" s="7"/>
      <c r="AT637" s="7"/>
      <c r="AU637" s="7"/>
      <c r="AV637" s="7"/>
      <c r="AW637" s="7"/>
      <c r="AX637" s="7"/>
      <c r="AZ637" s="7"/>
      <c r="BB637" s="7"/>
      <c r="BC637" s="7"/>
      <c r="BD637" s="7"/>
      <c r="BF637" s="7"/>
      <c r="BH637" s="7"/>
      <c r="BJ637" s="7"/>
      <c r="BL637" s="7"/>
      <c r="BN637" s="7"/>
      <c r="BP637" s="7"/>
      <c r="BR637" s="7"/>
      <c r="BT637" s="7"/>
      <c r="BV637" s="7"/>
      <c r="BX637" s="7"/>
      <c r="BZ637" s="7"/>
      <c r="CB637" s="7"/>
      <c r="CD637" s="7"/>
      <c r="CF637" s="7"/>
      <c r="CH637" s="7"/>
      <c r="CJ637" s="7"/>
      <c r="CL637" s="7"/>
      <c r="CM637" s="7"/>
      <c r="CO637" s="7"/>
      <c r="CQ637" s="7"/>
      <c r="CS637" s="7"/>
      <c r="CU637" s="7"/>
      <c r="CW637" s="7"/>
      <c r="CY637" s="7"/>
      <c r="DA637" s="7"/>
      <c r="DC637" s="7"/>
      <c r="DE637" s="7"/>
      <c r="DG637" s="7"/>
      <c r="DI637" s="7"/>
      <c r="DK637" s="7"/>
      <c r="DL637" s="7"/>
      <c r="DM637" s="7"/>
      <c r="DN637" s="7"/>
      <c r="DP637" s="7"/>
      <c r="DR637" s="7"/>
      <c r="DT637" s="7"/>
      <c r="DV637" s="7"/>
      <c r="DX637" s="7"/>
      <c r="DY637" s="7"/>
      <c r="EA637" s="7"/>
      <c r="EC637" s="7"/>
      <c r="EE637" s="7"/>
      <c r="EG637" s="7"/>
      <c r="EI637" s="7"/>
      <c r="EK637" s="7"/>
      <c r="EM637" s="7"/>
      <c r="EO637" s="7"/>
      <c r="EQ637" s="7"/>
      <c r="ES637" s="7"/>
      <c r="EU637" s="7"/>
      <c r="EY637" s="7"/>
      <c r="FA637" s="7"/>
      <c r="FB637" s="7"/>
      <c r="FD637" s="7"/>
      <c r="FE637" s="7"/>
      <c r="FG637" s="7"/>
      <c r="FI637" s="7"/>
      <c r="FJ637" s="7"/>
      <c r="FL637" s="7"/>
      <c r="FN637" s="7"/>
      <c r="FP637" s="7"/>
      <c r="FR637" s="7"/>
      <c r="FT637" s="7"/>
      <c r="FV637" s="7"/>
      <c r="FX637" s="7"/>
      <c r="FZ637" s="7"/>
      <c r="GB637" s="7"/>
    </row>
    <row r="638" spans="5:184" s="166" customFormat="1" x14ac:dyDescent="0.2">
      <c r="E638" s="7"/>
      <c r="G638" s="7"/>
      <c r="I638" s="7"/>
      <c r="K638" s="7"/>
      <c r="M638" s="7"/>
      <c r="N638" s="7"/>
      <c r="P638" s="7"/>
      <c r="R638" s="7"/>
      <c r="T638" s="7"/>
      <c r="V638" s="7"/>
      <c r="X638" s="7"/>
      <c r="Z638" s="7"/>
      <c r="AB638" s="7"/>
      <c r="AD638" s="7"/>
      <c r="AF638" s="7"/>
      <c r="AH638" s="7"/>
      <c r="AJ638" s="7"/>
      <c r="AL638" s="7"/>
      <c r="AN638" s="7"/>
      <c r="AO638" s="7"/>
      <c r="AQ638" s="7"/>
      <c r="AR638" s="7"/>
      <c r="AS638" s="7"/>
      <c r="AT638" s="7"/>
      <c r="AU638" s="7"/>
      <c r="AV638" s="7"/>
      <c r="AW638" s="7"/>
      <c r="AX638" s="7"/>
      <c r="AZ638" s="7"/>
      <c r="BB638" s="7"/>
      <c r="BC638" s="7"/>
      <c r="BD638" s="7"/>
      <c r="BF638" s="7"/>
      <c r="BH638" s="7"/>
      <c r="BJ638" s="7"/>
      <c r="BL638" s="7"/>
      <c r="BN638" s="7"/>
      <c r="BP638" s="7"/>
      <c r="BR638" s="7"/>
      <c r="BT638" s="7"/>
      <c r="BV638" s="7"/>
      <c r="BX638" s="7"/>
      <c r="BZ638" s="7"/>
      <c r="CB638" s="7"/>
      <c r="CD638" s="7"/>
      <c r="CF638" s="7"/>
      <c r="CH638" s="7"/>
      <c r="CJ638" s="7"/>
      <c r="CL638" s="7"/>
      <c r="CM638" s="7"/>
      <c r="CO638" s="7"/>
      <c r="CQ638" s="7"/>
      <c r="CS638" s="7"/>
      <c r="CU638" s="7"/>
      <c r="CW638" s="7"/>
      <c r="CY638" s="7"/>
      <c r="DA638" s="7"/>
      <c r="DC638" s="7"/>
      <c r="DE638" s="7"/>
      <c r="DG638" s="7"/>
      <c r="DI638" s="7"/>
      <c r="DK638" s="7"/>
      <c r="DL638" s="7"/>
      <c r="DM638" s="7"/>
      <c r="DN638" s="7"/>
      <c r="DP638" s="7"/>
      <c r="DR638" s="7"/>
      <c r="DT638" s="7"/>
      <c r="DV638" s="7"/>
      <c r="DX638" s="7"/>
      <c r="DY638" s="7"/>
      <c r="EA638" s="7"/>
      <c r="EC638" s="7"/>
      <c r="EE638" s="7"/>
      <c r="EG638" s="7"/>
      <c r="EI638" s="7"/>
      <c r="EK638" s="7"/>
      <c r="EM638" s="7"/>
      <c r="EO638" s="7"/>
      <c r="EQ638" s="7"/>
      <c r="ES638" s="7"/>
      <c r="EU638" s="7"/>
      <c r="EY638" s="7"/>
      <c r="FA638" s="7"/>
      <c r="FB638" s="7"/>
      <c r="FD638" s="7"/>
      <c r="FE638" s="7"/>
      <c r="FG638" s="7"/>
      <c r="FI638" s="7"/>
      <c r="FJ638" s="7"/>
      <c r="FL638" s="7"/>
      <c r="FN638" s="7"/>
      <c r="FP638" s="7"/>
      <c r="FR638" s="7"/>
      <c r="FT638" s="7"/>
      <c r="FV638" s="7"/>
      <c r="FX638" s="7"/>
      <c r="FZ638" s="7"/>
      <c r="GB638" s="7"/>
    </row>
    <row r="639" spans="5:184" s="166" customFormat="1" x14ac:dyDescent="0.2">
      <c r="E639" s="7"/>
      <c r="G639" s="7"/>
      <c r="I639" s="7"/>
      <c r="K639" s="7"/>
      <c r="M639" s="7"/>
      <c r="N639" s="7"/>
      <c r="P639" s="7"/>
      <c r="R639" s="7"/>
      <c r="T639" s="7"/>
      <c r="V639" s="7"/>
      <c r="X639" s="7"/>
      <c r="Z639" s="7"/>
      <c r="AB639" s="7"/>
      <c r="AD639" s="7"/>
      <c r="AF639" s="7"/>
      <c r="AH639" s="7"/>
      <c r="AJ639" s="7"/>
      <c r="AL639" s="7"/>
      <c r="AN639" s="7"/>
      <c r="AO639" s="7"/>
      <c r="AQ639" s="7"/>
      <c r="AR639" s="7"/>
      <c r="AS639" s="7"/>
      <c r="AT639" s="7"/>
      <c r="AU639" s="7"/>
      <c r="AV639" s="7"/>
      <c r="AW639" s="7"/>
      <c r="AX639" s="7"/>
      <c r="AZ639" s="7"/>
      <c r="BB639" s="7"/>
      <c r="BC639" s="7"/>
      <c r="BD639" s="7"/>
      <c r="BF639" s="7"/>
      <c r="BH639" s="7"/>
      <c r="BJ639" s="7"/>
      <c r="BL639" s="7"/>
      <c r="BN639" s="7"/>
      <c r="BP639" s="7"/>
      <c r="BR639" s="7"/>
      <c r="BT639" s="7"/>
      <c r="BV639" s="7"/>
      <c r="BX639" s="7"/>
      <c r="BZ639" s="7"/>
      <c r="CB639" s="7"/>
      <c r="CD639" s="7"/>
      <c r="CF639" s="7"/>
      <c r="CH639" s="7"/>
      <c r="CJ639" s="7"/>
      <c r="CL639" s="7"/>
      <c r="CM639" s="7"/>
      <c r="CO639" s="7"/>
      <c r="CQ639" s="7"/>
      <c r="CS639" s="7"/>
      <c r="CU639" s="7"/>
      <c r="CW639" s="7"/>
      <c r="CY639" s="7"/>
      <c r="DA639" s="7"/>
      <c r="DC639" s="7"/>
      <c r="DE639" s="7"/>
      <c r="DG639" s="7"/>
      <c r="DI639" s="7"/>
      <c r="DK639" s="7"/>
      <c r="DL639" s="7"/>
      <c r="DM639" s="7"/>
      <c r="DN639" s="7"/>
      <c r="DP639" s="7"/>
      <c r="DR639" s="7"/>
      <c r="DT639" s="7"/>
      <c r="DV639" s="7"/>
      <c r="DX639" s="7"/>
      <c r="DY639" s="7"/>
      <c r="EA639" s="7"/>
      <c r="EC639" s="7"/>
      <c r="EE639" s="7"/>
      <c r="EG639" s="7"/>
      <c r="EI639" s="7"/>
      <c r="EK639" s="7"/>
      <c r="EM639" s="7"/>
      <c r="EO639" s="7"/>
      <c r="EQ639" s="7"/>
      <c r="ES639" s="7"/>
      <c r="EU639" s="7"/>
      <c r="EY639" s="7"/>
      <c r="FA639" s="7"/>
      <c r="FB639" s="7"/>
      <c r="FD639" s="7"/>
      <c r="FE639" s="7"/>
      <c r="FG639" s="7"/>
      <c r="FI639" s="7"/>
      <c r="FJ639" s="7"/>
      <c r="FL639" s="7"/>
      <c r="FN639" s="7"/>
      <c r="FP639" s="7"/>
      <c r="FR639" s="7"/>
      <c r="FT639" s="7"/>
      <c r="FV639" s="7"/>
      <c r="FX639" s="7"/>
      <c r="FZ639" s="7"/>
      <c r="GB639" s="7"/>
    </row>
    <row r="640" spans="5:184" s="166" customFormat="1" x14ac:dyDescent="0.2">
      <c r="E640" s="7"/>
      <c r="G640" s="7"/>
      <c r="I640" s="7"/>
      <c r="K640" s="7"/>
      <c r="M640" s="7"/>
      <c r="N640" s="7"/>
      <c r="P640" s="7"/>
      <c r="R640" s="7"/>
      <c r="T640" s="7"/>
      <c r="V640" s="7"/>
      <c r="X640" s="7"/>
      <c r="Z640" s="7"/>
      <c r="AB640" s="7"/>
      <c r="AD640" s="7"/>
      <c r="AF640" s="7"/>
      <c r="AH640" s="7"/>
      <c r="AJ640" s="7"/>
      <c r="AL640" s="7"/>
      <c r="AN640" s="7"/>
      <c r="AO640" s="7"/>
      <c r="AQ640" s="7"/>
      <c r="AR640" s="7"/>
      <c r="AS640" s="7"/>
      <c r="AT640" s="7"/>
      <c r="AU640" s="7"/>
      <c r="AV640" s="7"/>
      <c r="AW640" s="7"/>
      <c r="AX640" s="7"/>
      <c r="AZ640" s="7"/>
      <c r="BB640" s="7"/>
      <c r="BC640" s="7"/>
      <c r="BD640" s="7"/>
      <c r="BF640" s="7"/>
      <c r="BH640" s="7"/>
      <c r="BJ640" s="7"/>
      <c r="BL640" s="7"/>
      <c r="BN640" s="7"/>
      <c r="BP640" s="7"/>
      <c r="BR640" s="7"/>
      <c r="BT640" s="7"/>
      <c r="BV640" s="7"/>
      <c r="BX640" s="7"/>
      <c r="BZ640" s="7"/>
      <c r="CB640" s="7"/>
      <c r="CD640" s="7"/>
      <c r="CF640" s="7"/>
      <c r="CH640" s="7"/>
      <c r="CJ640" s="7"/>
      <c r="CL640" s="7"/>
      <c r="CM640" s="7"/>
      <c r="CO640" s="7"/>
      <c r="CQ640" s="7"/>
      <c r="CS640" s="7"/>
      <c r="CU640" s="7"/>
      <c r="CW640" s="7"/>
      <c r="CY640" s="7"/>
      <c r="DA640" s="7"/>
      <c r="DC640" s="7"/>
      <c r="DE640" s="7"/>
      <c r="DG640" s="7"/>
      <c r="DI640" s="7"/>
      <c r="DK640" s="7"/>
      <c r="DL640" s="7"/>
      <c r="DM640" s="7"/>
      <c r="DN640" s="7"/>
      <c r="DP640" s="7"/>
      <c r="DR640" s="7"/>
      <c r="DT640" s="7"/>
      <c r="DV640" s="7"/>
      <c r="DX640" s="7"/>
      <c r="DY640" s="7"/>
      <c r="EA640" s="7"/>
      <c r="EC640" s="7"/>
      <c r="EE640" s="7"/>
      <c r="EG640" s="7"/>
      <c r="EI640" s="7"/>
      <c r="EK640" s="7"/>
      <c r="EM640" s="7"/>
      <c r="EO640" s="7"/>
      <c r="EQ640" s="7"/>
      <c r="ES640" s="7"/>
      <c r="EU640" s="7"/>
      <c r="EY640" s="7"/>
      <c r="FA640" s="7"/>
      <c r="FB640" s="7"/>
      <c r="FD640" s="7"/>
      <c r="FE640" s="7"/>
      <c r="FG640" s="7"/>
      <c r="FI640" s="7"/>
      <c r="FJ640" s="7"/>
      <c r="FL640" s="7"/>
      <c r="FN640" s="7"/>
      <c r="FP640" s="7"/>
      <c r="FR640" s="7"/>
      <c r="FT640" s="7"/>
      <c r="FV640" s="7"/>
      <c r="FX640" s="7"/>
      <c r="FZ640" s="7"/>
      <c r="GB640" s="7"/>
    </row>
    <row r="641" spans="5:184" s="166" customFormat="1" x14ac:dyDescent="0.2">
      <c r="E641" s="7"/>
      <c r="G641" s="7"/>
      <c r="I641" s="7"/>
      <c r="K641" s="7"/>
      <c r="M641" s="7"/>
      <c r="N641" s="7"/>
      <c r="P641" s="7"/>
      <c r="R641" s="7"/>
      <c r="T641" s="7"/>
      <c r="V641" s="7"/>
      <c r="X641" s="7"/>
      <c r="Z641" s="7"/>
      <c r="AB641" s="7"/>
      <c r="AD641" s="7"/>
      <c r="AF641" s="7"/>
      <c r="AH641" s="7"/>
      <c r="AJ641" s="7"/>
      <c r="AL641" s="7"/>
      <c r="AN641" s="7"/>
      <c r="AO641" s="7"/>
      <c r="AQ641" s="7"/>
      <c r="AR641" s="7"/>
      <c r="AS641" s="7"/>
      <c r="AT641" s="7"/>
      <c r="AU641" s="7"/>
      <c r="AV641" s="7"/>
      <c r="AW641" s="7"/>
      <c r="AX641" s="7"/>
      <c r="AZ641" s="7"/>
      <c r="BB641" s="7"/>
      <c r="BC641" s="7"/>
      <c r="BD641" s="7"/>
      <c r="BF641" s="7"/>
      <c r="BH641" s="7"/>
      <c r="BJ641" s="7"/>
      <c r="BL641" s="7"/>
      <c r="BN641" s="7"/>
      <c r="BP641" s="7"/>
      <c r="BR641" s="7"/>
      <c r="BT641" s="7"/>
      <c r="BV641" s="7"/>
      <c r="BX641" s="7"/>
      <c r="BZ641" s="7"/>
      <c r="CB641" s="7"/>
      <c r="CD641" s="7"/>
      <c r="CF641" s="7"/>
      <c r="CH641" s="7"/>
      <c r="CJ641" s="7"/>
      <c r="CL641" s="7"/>
      <c r="CM641" s="7"/>
      <c r="CO641" s="7"/>
      <c r="CQ641" s="7"/>
      <c r="CS641" s="7"/>
      <c r="CU641" s="7"/>
      <c r="CW641" s="7"/>
      <c r="CY641" s="7"/>
      <c r="DA641" s="7"/>
      <c r="DC641" s="7"/>
      <c r="DE641" s="7"/>
      <c r="DG641" s="7"/>
      <c r="DI641" s="7"/>
      <c r="DK641" s="7"/>
      <c r="DL641" s="7"/>
      <c r="DM641" s="7"/>
      <c r="DN641" s="7"/>
      <c r="DP641" s="7"/>
      <c r="DR641" s="7"/>
      <c r="DT641" s="7"/>
      <c r="DV641" s="7"/>
      <c r="DX641" s="7"/>
      <c r="DY641" s="7"/>
      <c r="EA641" s="7"/>
      <c r="EC641" s="7"/>
      <c r="EE641" s="7"/>
      <c r="EG641" s="7"/>
      <c r="EI641" s="7"/>
      <c r="EK641" s="7"/>
      <c r="EM641" s="7"/>
      <c r="EO641" s="7"/>
      <c r="EQ641" s="7"/>
      <c r="ES641" s="7"/>
      <c r="EU641" s="7"/>
      <c r="EY641" s="7"/>
      <c r="FA641" s="7"/>
      <c r="FB641" s="7"/>
      <c r="FD641" s="7"/>
      <c r="FE641" s="7"/>
      <c r="FG641" s="7"/>
      <c r="FI641" s="7"/>
      <c r="FJ641" s="7"/>
      <c r="FL641" s="7"/>
      <c r="FN641" s="7"/>
      <c r="FP641" s="7"/>
      <c r="FR641" s="7"/>
      <c r="FT641" s="7"/>
      <c r="FV641" s="7"/>
      <c r="FX641" s="7"/>
      <c r="FZ641" s="7"/>
      <c r="GB641" s="7"/>
    </row>
    <row r="642" spans="5:184" s="166" customFormat="1" x14ac:dyDescent="0.2">
      <c r="E642" s="7"/>
      <c r="G642" s="7"/>
      <c r="I642" s="7"/>
      <c r="K642" s="7"/>
      <c r="M642" s="7"/>
      <c r="N642" s="7"/>
      <c r="P642" s="7"/>
      <c r="R642" s="7"/>
      <c r="T642" s="7"/>
      <c r="V642" s="7"/>
      <c r="X642" s="7"/>
      <c r="Z642" s="7"/>
      <c r="AB642" s="7"/>
      <c r="AD642" s="7"/>
      <c r="AF642" s="7"/>
      <c r="AH642" s="7"/>
      <c r="AJ642" s="7"/>
      <c r="AL642" s="7"/>
      <c r="AN642" s="7"/>
      <c r="AO642" s="7"/>
      <c r="AQ642" s="7"/>
      <c r="AR642" s="7"/>
      <c r="AS642" s="7"/>
      <c r="AT642" s="7"/>
      <c r="AU642" s="7"/>
      <c r="AV642" s="7"/>
      <c r="AW642" s="7"/>
      <c r="AX642" s="7"/>
      <c r="AZ642" s="7"/>
      <c r="BB642" s="7"/>
      <c r="BC642" s="7"/>
      <c r="BD642" s="7"/>
      <c r="BF642" s="7"/>
      <c r="BH642" s="7"/>
      <c r="BJ642" s="7"/>
      <c r="BL642" s="7"/>
      <c r="BN642" s="7"/>
      <c r="BP642" s="7"/>
      <c r="BR642" s="7"/>
      <c r="BT642" s="7"/>
      <c r="BV642" s="7"/>
      <c r="BX642" s="7"/>
      <c r="BZ642" s="7"/>
      <c r="CB642" s="7"/>
      <c r="CD642" s="7"/>
      <c r="CF642" s="7"/>
      <c r="CH642" s="7"/>
      <c r="CJ642" s="7"/>
      <c r="CL642" s="7"/>
      <c r="CM642" s="7"/>
      <c r="CO642" s="7"/>
      <c r="CQ642" s="7"/>
      <c r="CS642" s="7"/>
      <c r="CU642" s="7"/>
      <c r="CW642" s="7"/>
      <c r="CY642" s="7"/>
      <c r="DA642" s="7"/>
      <c r="DC642" s="7"/>
      <c r="DE642" s="7"/>
      <c r="DG642" s="7"/>
      <c r="DI642" s="7"/>
      <c r="DK642" s="7"/>
      <c r="DL642" s="7"/>
      <c r="DM642" s="7"/>
      <c r="DN642" s="7"/>
      <c r="DP642" s="7"/>
      <c r="DR642" s="7"/>
      <c r="DT642" s="7"/>
      <c r="DV642" s="7"/>
      <c r="DX642" s="7"/>
      <c r="DY642" s="7"/>
      <c r="EA642" s="7"/>
      <c r="EC642" s="7"/>
      <c r="EE642" s="7"/>
      <c r="EG642" s="7"/>
      <c r="EI642" s="7"/>
      <c r="EK642" s="7"/>
      <c r="EM642" s="7"/>
      <c r="EO642" s="7"/>
      <c r="EQ642" s="7"/>
      <c r="ES642" s="7"/>
      <c r="EU642" s="7"/>
      <c r="EY642" s="7"/>
      <c r="FA642" s="7"/>
      <c r="FB642" s="7"/>
      <c r="FD642" s="7"/>
      <c r="FE642" s="7"/>
      <c r="FG642" s="7"/>
      <c r="FI642" s="7"/>
      <c r="FJ642" s="7"/>
      <c r="FL642" s="7"/>
      <c r="FN642" s="7"/>
      <c r="FP642" s="7"/>
      <c r="FR642" s="7"/>
      <c r="FT642" s="7"/>
      <c r="FV642" s="7"/>
      <c r="FX642" s="7"/>
      <c r="FZ642" s="7"/>
      <c r="GB642" s="7"/>
    </row>
    <row r="643" spans="5:184" s="166" customFormat="1" x14ac:dyDescent="0.2">
      <c r="E643" s="7"/>
      <c r="G643" s="7"/>
      <c r="I643" s="7"/>
      <c r="K643" s="7"/>
      <c r="M643" s="7"/>
      <c r="N643" s="7"/>
      <c r="P643" s="7"/>
      <c r="R643" s="7"/>
      <c r="T643" s="7"/>
      <c r="V643" s="7"/>
      <c r="X643" s="7"/>
      <c r="Z643" s="7"/>
      <c r="AB643" s="7"/>
      <c r="AD643" s="7"/>
      <c r="AF643" s="7"/>
      <c r="AH643" s="7"/>
      <c r="AJ643" s="7"/>
      <c r="AL643" s="7"/>
      <c r="AN643" s="7"/>
      <c r="AO643" s="7"/>
      <c r="AQ643" s="7"/>
      <c r="AR643" s="7"/>
      <c r="AS643" s="7"/>
      <c r="AT643" s="7"/>
      <c r="AU643" s="7"/>
      <c r="AV643" s="7"/>
      <c r="AW643" s="7"/>
      <c r="AX643" s="7"/>
      <c r="AZ643" s="7"/>
      <c r="BB643" s="7"/>
      <c r="BC643" s="7"/>
      <c r="BD643" s="7"/>
      <c r="BF643" s="7"/>
      <c r="BH643" s="7"/>
      <c r="BJ643" s="7"/>
      <c r="BL643" s="7"/>
      <c r="BN643" s="7"/>
      <c r="BP643" s="7"/>
      <c r="BR643" s="7"/>
      <c r="BT643" s="7"/>
      <c r="BV643" s="7"/>
      <c r="BX643" s="7"/>
      <c r="BZ643" s="7"/>
      <c r="CB643" s="7"/>
      <c r="CD643" s="7"/>
      <c r="CF643" s="7"/>
      <c r="CH643" s="7"/>
      <c r="CJ643" s="7"/>
      <c r="CL643" s="7"/>
      <c r="CM643" s="7"/>
      <c r="CO643" s="7"/>
      <c r="CQ643" s="7"/>
      <c r="CS643" s="7"/>
      <c r="CU643" s="7"/>
      <c r="CW643" s="7"/>
      <c r="CY643" s="7"/>
      <c r="DA643" s="7"/>
      <c r="DC643" s="7"/>
      <c r="DE643" s="7"/>
      <c r="DG643" s="7"/>
      <c r="DI643" s="7"/>
      <c r="DK643" s="7"/>
      <c r="DL643" s="7"/>
      <c r="DM643" s="7"/>
      <c r="DN643" s="7"/>
      <c r="DP643" s="7"/>
      <c r="DR643" s="7"/>
      <c r="DT643" s="7"/>
      <c r="DV643" s="7"/>
      <c r="DX643" s="7"/>
      <c r="DY643" s="7"/>
      <c r="EA643" s="7"/>
      <c r="EC643" s="7"/>
      <c r="EE643" s="7"/>
      <c r="EG643" s="7"/>
      <c r="EI643" s="7"/>
      <c r="EK643" s="7"/>
      <c r="EM643" s="7"/>
      <c r="EO643" s="7"/>
      <c r="EQ643" s="7"/>
      <c r="ES643" s="7"/>
      <c r="EU643" s="7"/>
      <c r="EY643" s="7"/>
      <c r="FA643" s="7"/>
      <c r="FB643" s="7"/>
      <c r="FD643" s="7"/>
      <c r="FE643" s="7"/>
      <c r="FG643" s="7"/>
      <c r="FI643" s="7"/>
      <c r="FJ643" s="7"/>
      <c r="FL643" s="7"/>
      <c r="FN643" s="7"/>
      <c r="FP643" s="7"/>
      <c r="FR643" s="7"/>
      <c r="FT643" s="7"/>
      <c r="FV643" s="7"/>
      <c r="FX643" s="7"/>
      <c r="FZ643" s="7"/>
      <c r="GB643" s="7"/>
    </row>
    <row r="644" spans="5:184" s="166" customFormat="1" x14ac:dyDescent="0.2">
      <c r="E644" s="7"/>
      <c r="G644" s="7"/>
      <c r="I644" s="7"/>
      <c r="K644" s="7"/>
      <c r="M644" s="7"/>
      <c r="N644" s="7"/>
      <c r="P644" s="7"/>
      <c r="R644" s="7"/>
      <c r="T644" s="7"/>
      <c r="V644" s="7"/>
      <c r="X644" s="7"/>
      <c r="Z644" s="7"/>
      <c r="AB644" s="7"/>
      <c r="AD644" s="7"/>
      <c r="AF644" s="7"/>
      <c r="AH644" s="7"/>
      <c r="AJ644" s="7"/>
      <c r="AL644" s="7"/>
      <c r="AN644" s="7"/>
      <c r="AO644" s="7"/>
      <c r="AQ644" s="7"/>
      <c r="AR644" s="7"/>
      <c r="AS644" s="7"/>
      <c r="AT644" s="7"/>
      <c r="AU644" s="7"/>
      <c r="AV644" s="7"/>
      <c r="AW644" s="7"/>
      <c r="AX644" s="7"/>
      <c r="AZ644" s="7"/>
      <c r="BB644" s="7"/>
      <c r="BC644" s="7"/>
      <c r="BD644" s="7"/>
      <c r="BF644" s="7"/>
      <c r="BH644" s="7"/>
      <c r="BJ644" s="7"/>
      <c r="BL644" s="7"/>
      <c r="BN644" s="7"/>
      <c r="BP644" s="7"/>
      <c r="BR644" s="7"/>
      <c r="BT644" s="7"/>
      <c r="BV644" s="7"/>
      <c r="BX644" s="7"/>
      <c r="BZ644" s="7"/>
      <c r="CB644" s="7"/>
      <c r="CD644" s="7"/>
      <c r="CF644" s="7"/>
      <c r="CH644" s="7"/>
      <c r="CJ644" s="7"/>
      <c r="CL644" s="7"/>
      <c r="CM644" s="7"/>
      <c r="CO644" s="7"/>
      <c r="CQ644" s="7"/>
      <c r="CS644" s="7"/>
      <c r="CU644" s="7"/>
      <c r="CW644" s="7"/>
      <c r="CY644" s="7"/>
      <c r="DA644" s="7"/>
      <c r="DC644" s="7"/>
      <c r="DE644" s="7"/>
      <c r="DG644" s="7"/>
      <c r="DI644" s="7"/>
      <c r="DK644" s="7"/>
      <c r="DL644" s="7"/>
      <c r="DM644" s="7"/>
      <c r="DN644" s="7"/>
      <c r="DP644" s="7"/>
      <c r="DR644" s="7"/>
      <c r="DT644" s="7"/>
      <c r="DV644" s="7"/>
      <c r="DX644" s="7"/>
      <c r="DY644" s="7"/>
      <c r="EA644" s="7"/>
      <c r="EC644" s="7"/>
      <c r="EE644" s="7"/>
      <c r="EG644" s="7"/>
      <c r="EI644" s="7"/>
      <c r="EK644" s="7"/>
      <c r="EM644" s="7"/>
      <c r="EO644" s="7"/>
      <c r="EQ644" s="7"/>
      <c r="ES644" s="7"/>
      <c r="EU644" s="7"/>
      <c r="EY644" s="7"/>
      <c r="FA644" s="7"/>
      <c r="FB644" s="7"/>
      <c r="FD644" s="7"/>
      <c r="FE644" s="7"/>
      <c r="FG644" s="7"/>
      <c r="FI644" s="7"/>
      <c r="FJ644" s="7"/>
      <c r="FL644" s="7"/>
      <c r="FN644" s="7"/>
      <c r="FP644" s="7"/>
      <c r="FR644" s="7"/>
      <c r="FT644" s="7"/>
      <c r="FV644" s="7"/>
      <c r="FX644" s="7"/>
      <c r="FZ644" s="7"/>
      <c r="GB644" s="7"/>
    </row>
    <row r="645" spans="5:184" s="166" customFormat="1" x14ac:dyDescent="0.2">
      <c r="E645" s="7"/>
      <c r="G645" s="7"/>
      <c r="I645" s="7"/>
      <c r="K645" s="7"/>
      <c r="M645" s="7"/>
      <c r="N645" s="7"/>
      <c r="P645" s="7"/>
      <c r="R645" s="7"/>
      <c r="T645" s="7"/>
      <c r="V645" s="7"/>
      <c r="X645" s="7"/>
      <c r="Z645" s="7"/>
      <c r="AB645" s="7"/>
      <c r="AD645" s="7"/>
      <c r="AF645" s="7"/>
      <c r="AH645" s="7"/>
      <c r="AJ645" s="7"/>
      <c r="AL645" s="7"/>
      <c r="AN645" s="7"/>
      <c r="AO645" s="7"/>
      <c r="AQ645" s="7"/>
      <c r="AR645" s="7"/>
      <c r="AS645" s="7"/>
      <c r="AT645" s="7"/>
      <c r="AU645" s="7"/>
      <c r="AV645" s="7"/>
      <c r="AW645" s="7"/>
      <c r="AX645" s="7"/>
      <c r="AZ645" s="7"/>
      <c r="BB645" s="7"/>
      <c r="BC645" s="7"/>
      <c r="BD645" s="7"/>
      <c r="BF645" s="7"/>
      <c r="BH645" s="7"/>
      <c r="BJ645" s="7"/>
      <c r="BL645" s="7"/>
      <c r="BN645" s="7"/>
      <c r="BP645" s="7"/>
      <c r="BR645" s="7"/>
      <c r="BT645" s="7"/>
      <c r="BV645" s="7"/>
      <c r="BX645" s="7"/>
      <c r="BZ645" s="7"/>
      <c r="CB645" s="7"/>
      <c r="CD645" s="7"/>
      <c r="CF645" s="7"/>
      <c r="CH645" s="7"/>
      <c r="CJ645" s="7"/>
      <c r="CL645" s="7"/>
      <c r="CM645" s="7"/>
      <c r="CO645" s="7"/>
      <c r="CQ645" s="7"/>
      <c r="CS645" s="7"/>
      <c r="CU645" s="7"/>
      <c r="CW645" s="7"/>
      <c r="CY645" s="7"/>
      <c r="DA645" s="7"/>
      <c r="DC645" s="7"/>
      <c r="DE645" s="7"/>
      <c r="DG645" s="7"/>
      <c r="DI645" s="7"/>
      <c r="DK645" s="7"/>
      <c r="DL645" s="7"/>
      <c r="DM645" s="7"/>
      <c r="DN645" s="7"/>
      <c r="DP645" s="7"/>
      <c r="DR645" s="7"/>
      <c r="DT645" s="7"/>
      <c r="DV645" s="7"/>
      <c r="DX645" s="7"/>
      <c r="DY645" s="7"/>
      <c r="EA645" s="7"/>
      <c r="EC645" s="7"/>
      <c r="EE645" s="7"/>
      <c r="EG645" s="7"/>
      <c r="EI645" s="7"/>
      <c r="EK645" s="7"/>
      <c r="EM645" s="7"/>
      <c r="EO645" s="7"/>
      <c r="EQ645" s="7"/>
      <c r="ES645" s="7"/>
      <c r="EU645" s="7"/>
      <c r="EY645" s="7"/>
      <c r="FA645" s="7"/>
      <c r="FB645" s="7"/>
      <c r="FD645" s="7"/>
      <c r="FE645" s="7"/>
      <c r="FG645" s="7"/>
      <c r="FI645" s="7"/>
      <c r="FJ645" s="7"/>
      <c r="FL645" s="7"/>
      <c r="FN645" s="7"/>
      <c r="FP645" s="7"/>
      <c r="FR645" s="7"/>
      <c r="FT645" s="7"/>
      <c r="FV645" s="7"/>
      <c r="FX645" s="7"/>
      <c r="FZ645" s="7"/>
      <c r="GB645" s="7"/>
    </row>
    <row r="646" spans="5:184" s="166" customFormat="1" x14ac:dyDescent="0.2">
      <c r="E646" s="7"/>
      <c r="G646" s="7"/>
      <c r="I646" s="7"/>
      <c r="K646" s="7"/>
      <c r="M646" s="7"/>
      <c r="N646" s="7"/>
      <c r="P646" s="7"/>
      <c r="R646" s="7"/>
      <c r="T646" s="7"/>
      <c r="V646" s="7"/>
      <c r="X646" s="7"/>
      <c r="Z646" s="7"/>
      <c r="AB646" s="7"/>
      <c r="AD646" s="7"/>
      <c r="AF646" s="7"/>
      <c r="AH646" s="7"/>
      <c r="AJ646" s="7"/>
      <c r="AL646" s="7"/>
      <c r="AN646" s="7"/>
      <c r="AO646" s="7"/>
      <c r="AQ646" s="7"/>
      <c r="AR646" s="7"/>
      <c r="AS646" s="7"/>
      <c r="AT646" s="7"/>
      <c r="AU646" s="7"/>
      <c r="AV646" s="7"/>
      <c r="AW646" s="7"/>
      <c r="AX646" s="7"/>
      <c r="AZ646" s="7"/>
      <c r="BB646" s="7"/>
      <c r="BC646" s="7"/>
      <c r="BD646" s="7"/>
      <c r="BF646" s="7"/>
      <c r="BH646" s="7"/>
      <c r="BJ646" s="7"/>
      <c r="BL646" s="7"/>
      <c r="BN646" s="7"/>
      <c r="BP646" s="7"/>
      <c r="BR646" s="7"/>
      <c r="BT646" s="7"/>
      <c r="BV646" s="7"/>
      <c r="BX646" s="7"/>
      <c r="BZ646" s="7"/>
      <c r="CB646" s="7"/>
      <c r="CD646" s="7"/>
      <c r="CF646" s="7"/>
      <c r="CH646" s="7"/>
      <c r="CJ646" s="7"/>
      <c r="CL646" s="7"/>
      <c r="CM646" s="7"/>
      <c r="CO646" s="7"/>
      <c r="CQ646" s="7"/>
      <c r="CS646" s="7"/>
      <c r="CU646" s="7"/>
      <c r="CW646" s="7"/>
      <c r="CY646" s="7"/>
      <c r="DA646" s="7"/>
      <c r="DC646" s="7"/>
      <c r="DE646" s="7"/>
      <c r="DG646" s="7"/>
      <c r="DI646" s="7"/>
      <c r="DK646" s="7"/>
      <c r="DL646" s="7"/>
      <c r="DM646" s="7"/>
      <c r="DN646" s="7"/>
      <c r="DP646" s="7"/>
      <c r="DR646" s="7"/>
      <c r="DT646" s="7"/>
      <c r="DV646" s="7"/>
      <c r="DX646" s="7"/>
      <c r="DY646" s="7"/>
      <c r="EA646" s="7"/>
      <c r="EC646" s="7"/>
      <c r="EE646" s="7"/>
      <c r="EG646" s="7"/>
      <c r="EI646" s="7"/>
      <c r="EK646" s="7"/>
      <c r="EM646" s="7"/>
      <c r="EO646" s="7"/>
      <c r="EQ646" s="7"/>
      <c r="ES646" s="7"/>
      <c r="EU646" s="7"/>
      <c r="EY646" s="7"/>
      <c r="FA646" s="7"/>
      <c r="FB646" s="7"/>
      <c r="FD646" s="7"/>
      <c r="FE646" s="7"/>
      <c r="FG646" s="7"/>
      <c r="FI646" s="7"/>
      <c r="FJ646" s="7"/>
      <c r="FL646" s="7"/>
      <c r="FN646" s="7"/>
      <c r="FP646" s="7"/>
      <c r="FR646" s="7"/>
      <c r="FT646" s="7"/>
      <c r="FV646" s="7"/>
      <c r="FX646" s="7"/>
      <c r="FZ646" s="7"/>
      <c r="GB646" s="7"/>
    </row>
    <row r="647" spans="5:184" s="166" customFormat="1" x14ac:dyDescent="0.2">
      <c r="E647" s="7"/>
      <c r="G647" s="7"/>
      <c r="I647" s="7"/>
      <c r="K647" s="7"/>
      <c r="M647" s="7"/>
      <c r="N647" s="7"/>
      <c r="P647" s="7"/>
      <c r="R647" s="7"/>
      <c r="T647" s="7"/>
      <c r="V647" s="7"/>
      <c r="X647" s="7"/>
      <c r="Z647" s="7"/>
      <c r="AB647" s="7"/>
      <c r="AD647" s="7"/>
      <c r="AF647" s="7"/>
      <c r="AH647" s="7"/>
      <c r="AJ647" s="7"/>
      <c r="AL647" s="7"/>
      <c r="AN647" s="7"/>
      <c r="AO647" s="7"/>
      <c r="AQ647" s="7"/>
      <c r="AR647" s="7"/>
      <c r="AS647" s="7"/>
      <c r="AT647" s="7"/>
      <c r="AU647" s="7"/>
      <c r="AV647" s="7"/>
      <c r="AW647" s="7"/>
      <c r="AX647" s="7"/>
      <c r="AZ647" s="7"/>
      <c r="BB647" s="7"/>
      <c r="BC647" s="7"/>
      <c r="BD647" s="7"/>
      <c r="BF647" s="7"/>
      <c r="BH647" s="7"/>
      <c r="BJ647" s="7"/>
      <c r="BL647" s="7"/>
      <c r="BN647" s="7"/>
      <c r="BP647" s="7"/>
      <c r="BR647" s="7"/>
      <c r="BT647" s="7"/>
      <c r="BV647" s="7"/>
      <c r="BX647" s="7"/>
      <c r="BZ647" s="7"/>
      <c r="CB647" s="7"/>
      <c r="CD647" s="7"/>
      <c r="CF647" s="7"/>
      <c r="CH647" s="7"/>
      <c r="CJ647" s="7"/>
      <c r="CL647" s="7"/>
      <c r="CM647" s="7"/>
      <c r="CO647" s="7"/>
      <c r="CQ647" s="7"/>
      <c r="CS647" s="7"/>
      <c r="CU647" s="7"/>
      <c r="CW647" s="7"/>
      <c r="CY647" s="7"/>
      <c r="DA647" s="7"/>
      <c r="DC647" s="7"/>
      <c r="DE647" s="7"/>
      <c r="DG647" s="7"/>
      <c r="DI647" s="7"/>
      <c r="DK647" s="7"/>
      <c r="DL647" s="7"/>
      <c r="DM647" s="7"/>
      <c r="DN647" s="7"/>
      <c r="DP647" s="7"/>
      <c r="DR647" s="7"/>
      <c r="DT647" s="7"/>
      <c r="DV647" s="7"/>
      <c r="DX647" s="7"/>
      <c r="DY647" s="7"/>
      <c r="EA647" s="7"/>
      <c r="EC647" s="7"/>
      <c r="EE647" s="7"/>
      <c r="EG647" s="7"/>
      <c r="EI647" s="7"/>
      <c r="EK647" s="7"/>
      <c r="EM647" s="7"/>
      <c r="EO647" s="7"/>
      <c r="EQ647" s="7"/>
      <c r="ES647" s="7"/>
      <c r="EU647" s="7"/>
      <c r="EY647" s="7"/>
      <c r="FA647" s="7"/>
      <c r="FB647" s="7"/>
      <c r="FD647" s="7"/>
      <c r="FE647" s="7"/>
      <c r="FG647" s="7"/>
      <c r="FI647" s="7"/>
      <c r="FJ647" s="7"/>
      <c r="FL647" s="7"/>
      <c r="FN647" s="7"/>
      <c r="FP647" s="7"/>
      <c r="FR647" s="7"/>
      <c r="FT647" s="7"/>
      <c r="FV647" s="7"/>
      <c r="FX647" s="7"/>
      <c r="FZ647" s="7"/>
      <c r="GB647" s="7"/>
    </row>
    <row r="648" spans="5:184" s="166" customFormat="1" x14ac:dyDescent="0.2">
      <c r="E648" s="7"/>
      <c r="G648" s="7"/>
      <c r="I648" s="7"/>
      <c r="K648" s="7"/>
      <c r="M648" s="7"/>
      <c r="N648" s="7"/>
      <c r="P648" s="7"/>
      <c r="R648" s="7"/>
      <c r="T648" s="7"/>
      <c r="V648" s="7"/>
      <c r="X648" s="7"/>
      <c r="Z648" s="7"/>
      <c r="AB648" s="7"/>
      <c r="AD648" s="7"/>
      <c r="AF648" s="7"/>
      <c r="AH648" s="7"/>
      <c r="AJ648" s="7"/>
      <c r="AL648" s="7"/>
      <c r="AN648" s="7"/>
      <c r="AO648" s="7"/>
      <c r="AQ648" s="7"/>
      <c r="AR648" s="7"/>
      <c r="AS648" s="7"/>
      <c r="AT648" s="7"/>
      <c r="AU648" s="7"/>
      <c r="AV648" s="7"/>
      <c r="AW648" s="7"/>
      <c r="AX648" s="7"/>
      <c r="AZ648" s="7"/>
      <c r="BB648" s="7"/>
      <c r="BC648" s="7"/>
      <c r="BD648" s="7"/>
      <c r="BF648" s="7"/>
      <c r="BH648" s="7"/>
      <c r="BJ648" s="7"/>
      <c r="BL648" s="7"/>
      <c r="BN648" s="7"/>
      <c r="BP648" s="7"/>
      <c r="BR648" s="7"/>
      <c r="BT648" s="7"/>
      <c r="BV648" s="7"/>
      <c r="BX648" s="7"/>
      <c r="BZ648" s="7"/>
      <c r="CB648" s="7"/>
      <c r="CD648" s="7"/>
      <c r="CF648" s="7"/>
      <c r="CH648" s="7"/>
      <c r="CJ648" s="7"/>
      <c r="CL648" s="7"/>
      <c r="CM648" s="7"/>
      <c r="CO648" s="7"/>
      <c r="CQ648" s="7"/>
      <c r="CS648" s="7"/>
      <c r="CU648" s="7"/>
      <c r="CW648" s="7"/>
      <c r="CY648" s="7"/>
      <c r="DA648" s="7"/>
      <c r="DC648" s="7"/>
      <c r="DE648" s="7"/>
      <c r="DG648" s="7"/>
      <c r="DI648" s="7"/>
      <c r="DK648" s="7"/>
      <c r="DL648" s="7"/>
      <c r="DM648" s="7"/>
      <c r="DN648" s="7"/>
      <c r="DP648" s="7"/>
      <c r="DR648" s="7"/>
      <c r="DT648" s="7"/>
      <c r="DV648" s="7"/>
      <c r="DX648" s="7"/>
      <c r="DY648" s="7"/>
      <c r="EA648" s="7"/>
      <c r="EC648" s="7"/>
      <c r="EE648" s="7"/>
      <c r="EG648" s="7"/>
      <c r="EI648" s="7"/>
      <c r="EK648" s="7"/>
      <c r="EM648" s="7"/>
      <c r="EO648" s="7"/>
      <c r="EQ648" s="7"/>
      <c r="ES648" s="7"/>
      <c r="EU648" s="7"/>
      <c r="EY648" s="7"/>
      <c r="FA648" s="7"/>
      <c r="FB648" s="7"/>
      <c r="FD648" s="7"/>
      <c r="FE648" s="7"/>
      <c r="FG648" s="7"/>
      <c r="FI648" s="7"/>
      <c r="FJ648" s="7"/>
      <c r="FL648" s="7"/>
      <c r="FN648" s="7"/>
      <c r="FP648" s="7"/>
      <c r="FR648" s="7"/>
      <c r="FT648" s="7"/>
      <c r="FV648" s="7"/>
      <c r="FX648" s="7"/>
      <c r="FZ648" s="7"/>
      <c r="GB648" s="7"/>
    </row>
    <row r="649" spans="5:184" s="166" customFormat="1" x14ac:dyDescent="0.2">
      <c r="E649" s="7"/>
      <c r="G649" s="7"/>
      <c r="I649" s="7"/>
      <c r="K649" s="7"/>
      <c r="M649" s="7"/>
      <c r="N649" s="7"/>
      <c r="P649" s="7"/>
      <c r="R649" s="7"/>
      <c r="T649" s="7"/>
      <c r="V649" s="7"/>
      <c r="X649" s="7"/>
      <c r="Z649" s="7"/>
      <c r="AB649" s="7"/>
      <c r="AD649" s="7"/>
      <c r="AF649" s="7"/>
      <c r="AH649" s="7"/>
      <c r="AJ649" s="7"/>
      <c r="AL649" s="7"/>
      <c r="AN649" s="7"/>
      <c r="AO649" s="7"/>
      <c r="AQ649" s="7"/>
      <c r="AR649" s="7"/>
      <c r="AS649" s="7"/>
      <c r="AT649" s="7"/>
      <c r="AU649" s="7"/>
      <c r="AV649" s="7"/>
      <c r="AW649" s="7"/>
      <c r="AX649" s="7"/>
      <c r="AZ649" s="7"/>
      <c r="BB649" s="7"/>
      <c r="BC649" s="7"/>
      <c r="BD649" s="7"/>
      <c r="BF649" s="7"/>
      <c r="BH649" s="7"/>
      <c r="BJ649" s="7"/>
      <c r="BL649" s="7"/>
      <c r="BN649" s="7"/>
      <c r="BP649" s="7"/>
      <c r="BR649" s="7"/>
      <c r="BT649" s="7"/>
      <c r="BV649" s="7"/>
      <c r="BX649" s="7"/>
      <c r="BZ649" s="7"/>
      <c r="CB649" s="7"/>
      <c r="CD649" s="7"/>
      <c r="CF649" s="7"/>
      <c r="CH649" s="7"/>
      <c r="CJ649" s="7"/>
      <c r="CL649" s="7"/>
      <c r="CM649" s="7"/>
      <c r="CO649" s="7"/>
      <c r="CQ649" s="7"/>
      <c r="CS649" s="7"/>
      <c r="CU649" s="7"/>
      <c r="CW649" s="7"/>
      <c r="CY649" s="7"/>
      <c r="DA649" s="7"/>
      <c r="DC649" s="7"/>
      <c r="DE649" s="7"/>
      <c r="DG649" s="7"/>
      <c r="DI649" s="7"/>
      <c r="DK649" s="7"/>
      <c r="DL649" s="7"/>
      <c r="DM649" s="7"/>
      <c r="DN649" s="7"/>
      <c r="DP649" s="7"/>
      <c r="DR649" s="7"/>
      <c r="DT649" s="7"/>
      <c r="DV649" s="7"/>
      <c r="DX649" s="7"/>
      <c r="DY649" s="7"/>
      <c r="EA649" s="7"/>
      <c r="EC649" s="7"/>
      <c r="EE649" s="7"/>
      <c r="EG649" s="7"/>
      <c r="EI649" s="7"/>
      <c r="EK649" s="7"/>
      <c r="EM649" s="7"/>
      <c r="EO649" s="7"/>
      <c r="EQ649" s="7"/>
      <c r="ES649" s="7"/>
      <c r="EU649" s="7"/>
      <c r="EY649" s="7"/>
      <c r="FA649" s="7"/>
      <c r="FB649" s="7"/>
      <c r="FD649" s="7"/>
      <c r="FE649" s="7"/>
      <c r="FG649" s="7"/>
      <c r="FI649" s="7"/>
      <c r="FJ649" s="7"/>
      <c r="FL649" s="7"/>
      <c r="FN649" s="7"/>
      <c r="FP649" s="7"/>
      <c r="FR649" s="7"/>
      <c r="FT649" s="7"/>
      <c r="FV649" s="7"/>
      <c r="FX649" s="7"/>
      <c r="FZ649" s="7"/>
      <c r="GB649" s="7"/>
    </row>
    <row r="650" spans="5:184" s="166" customFormat="1" x14ac:dyDescent="0.2">
      <c r="E650" s="7"/>
      <c r="G650" s="7"/>
      <c r="I650" s="7"/>
      <c r="K650" s="7"/>
      <c r="M650" s="7"/>
      <c r="N650" s="7"/>
      <c r="P650" s="7"/>
      <c r="R650" s="7"/>
      <c r="T650" s="7"/>
      <c r="V650" s="7"/>
      <c r="X650" s="7"/>
      <c r="Z650" s="7"/>
      <c r="AB650" s="7"/>
      <c r="AD650" s="7"/>
      <c r="AF650" s="7"/>
      <c r="AH650" s="7"/>
      <c r="AJ650" s="7"/>
      <c r="AL650" s="7"/>
      <c r="AN650" s="7"/>
      <c r="AO650" s="7"/>
      <c r="AQ650" s="7"/>
      <c r="AR650" s="7"/>
      <c r="AS650" s="7"/>
      <c r="AT650" s="7"/>
      <c r="AU650" s="7"/>
      <c r="AV650" s="7"/>
      <c r="AW650" s="7"/>
      <c r="AX650" s="7"/>
      <c r="AZ650" s="7"/>
      <c r="BB650" s="7"/>
      <c r="BC650" s="7"/>
      <c r="BD650" s="7"/>
      <c r="BF650" s="7"/>
      <c r="BH650" s="7"/>
      <c r="BJ650" s="7"/>
      <c r="BL650" s="7"/>
      <c r="BN650" s="7"/>
      <c r="BP650" s="7"/>
      <c r="BR650" s="7"/>
      <c r="BT650" s="7"/>
      <c r="BV650" s="7"/>
      <c r="BX650" s="7"/>
      <c r="BZ650" s="7"/>
      <c r="CB650" s="7"/>
      <c r="CD650" s="7"/>
      <c r="CF650" s="7"/>
      <c r="CH650" s="7"/>
      <c r="CJ650" s="7"/>
      <c r="CL650" s="7"/>
      <c r="CM650" s="7"/>
      <c r="CO650" s="7"/>
      <c r="CQ650" s="7"/>
      <c r="CS650" s="7"/>
      <c r="CU650" s="7"/>
      <c r="CW650" s="7"/>
      <c r="CY650" s="7"/>
      <c r="DA650" s="7"/>
      <c r="DC650" s="7"/>
      <c r="DE650" s="7"/>
      <c r="DG650" s="7"/>
      <c r="DI650" s="7"/>
      <c r="DK650" s="7"/>
      <c r="DL650" s="7"/>
      <c r="DM650" s="7"/>
      <c r="DN650" s="7"/>
      <c r="DP650" s="7"/>
      <c r="DR650" s="7"/>
      <c r="DT650" s="7"/>
      <c r="DV650" s="7"/>
      <c r="DX650" s="7"/>
      <c r="DY650" s="7"/>
      <c r="EA650" s="7"/>
      <c r="EC650" s="7"/>
      <c r="EE650" s="7"/>
      <c r="EG650" s="7"/>
      <c r="EI650" s="7"/>
      <c r="EK650" s="7"/>
      <c r="EM650" s="7"/>
      <c r="EO650" s="7"/>
      <c r="EQ650" s="7"/>
      <c r="ES650" s="7"/>
      <c r="EU650" s="7"/>
      <c r="EY650" s="7"/>
      <c r="FA650" s="7"/>
      <c r="FB650" s="7"/>
      <c r="FD650" s="7"/>
      <c r="FE650" s="7"/>
      <c r="FG650" s="7"/>
      <c r="FI650" s="7"/>
      <c r="FJ650" s="7"/>
      <c r="FL650" s="7"/>
      <c r="FN650" s="7"/>
      <c r="FP650" s="7"/>
      <c r="FR650" s="7"/>
      <c r="FT650" s="7"/>
      <c r="FV650" s="7"/>
      <c r="FX650" s="7"/>
      <c r="FZ650" s="7"/>
      <c r="GB650" s="7"/>
    </row>
    <row r="651" spans="5:184" s="166" customFormat="1" x14ac:dyDescent="0.2">
      <c r="E651" s="7"/>
      <c r="G651" s="7"/>
      <c r="I651" s="7"/>
      <c r="K651" s="7"/>
      <c r="M651" s="7"/>
      <c r="N651" s="7"/>
      <c r="P651" s="7"/>
      <c r="R651" s="7"/>
      <c r="T651" s="7"/>
      <c r="V651" s="7"/>
      <c r="X651" s="7"/>
      <c r="Z651" s="7"/>
      <c r="AB651" s="7"/>
      <c r="AD651" s="7"/>
      <c r="AF651" s="7"/>
      <c r="AH651" s="7"/>
      <c r="AJ651" s="7"/>
      <c r="AL651" s="7"/>
      <c r="AN651" s="7"/>
      <c r="AO651" s="7"/>
      <c r="AQ651" s="7"/>
      <c r="AR651" s="7"/>
      <c r="AS651" s="7"/>
      <c r="AT651" s="7"/>
      <c r="AU651" s="7"/>
      <c r="AV651" s="7"/>
      <c r="AW651" s="7"/>
      <c r="AX651" s="7"/>
      <c r="AZ651" s="7"/>
      <c r="BB651" s="7"/>
      <c r="BC651" s="7"/>
      <c r="BD651" s="7"/>
      <c r="BF651" s="7"/>
      <c r="BH651" s="7"/>
      <c r="BJ651" s="7"/>
      <c r="BL651" s="7"/>
      <c r="BN651" s="7"/>
      <c r="BP651" s="7"/>
      <c r="BR651" s="7"/>
      <c r="BT651" s="7"/>
      <c r="BV651" s="7"/>
      <c r="BX651" s="7"/>
      <c r="BZ651" s="7"/>
      <c r="CB651" s="7"/>
      <c r="CD651" s="7"/>
      <c r="CF651" s="7"/>
      <c r="CH651" s="7"/>
      <c r="CJ651" s="7"/>
      <c r="CL651" s="7"/>
      <c r="CM651" s="7"/>
      <c r="CO651" s="7"/>
      <c r="CQ651" s="7"/>
      <c r="CS651" s="7"/>
      <c r="CU651" s="7"/>
      <c r="CW651" s="7"/>
      <c r="CY651" s="7"/>
      <c r="DA651" s="7"/>
      <c r="DC651" s="7"/>
      <c r="DE651" s="7"/>
      <c r="DG651" s="7"/>
      <c r="DI651" s="7"/>
      <c r="DK651" s="7"/>
      <c r="DL651" s="7"/>
      <c r="DM651" s="7"/>
      <c r="DN651" s="7"/>
      <c r="DP651" s="7"/>
      <c r="DR651" s="7"/>
      <c r="DT651" s="7"/>
      <c r="DV651" s="7"/>
      <c r="DX651" s="7"/>
      <c r="DY651" s="7"/>
      <c r="EA651" s="7"/>
      <c r="EC651" s="7"/>
      <c r="EE651" s="7"/>
      <c r="EG651" s="7"/>
      <c r="EI651" s="7"/>
      <c r="EK651" s="7"/>
      <c r="EM651" s="7"/>
      <c r="EO651" s="7"/>
      <c r="EQ651" s="7"/>
      <c r="ES651" s="7"/>
      <c r="EU651" s="7"/>
      <c r="EY651" s="7"/>
      <c r="FA651" s="7"/>
      <c r="FB651" s="7"/>
      <c r="FD651" s="7"/>
      <c r="FE651" s="7"/>
      <c r="FG651" s="7"/>
      <c r="FI651" s="7"/>
      <c r="FJ651" s="7"/>
      <c r="FL651" s="7"/>
      <c r="FN651" s="7"/>
      <c r="FP651" s="7"/>
      <c r="FR651" s="7"/>
      <c r="FT651" s="7"/>
      <c r="FV651" s="7"/>
      <c r="FX651" s="7"/>
      <c r="FZ651" s="7"/>
      <c r="GB651" s="7"/>
    </row>
    <row r="652" spans="5:184" s="166" customFormat="1" x14ac:dyDescent="0.2">
      <c r="E652" s="7"/>
      <c r="G652" s="7"/>
      <c r="I652" s="7"/>
      <c r="K652" s="7"/>
      <c r="M652" s="7"/>
      <c r="N652" s="7"/>
      <c r="P652" s="7"/>
      <c r="R652" s="7"/>
      <c r="T652" s="7"/>
      <c r="V652" s="7"/>
      <c r="X652" s="7"/>
      <c r="Z652" s="7"/>
      <c r="AB652" s="7"/>
      <c r="AD652" s="7"/>
      <c r="AF652" s="7"/>
      <c r="AH652" s="7"/>
      <c r="AJ652" s="7"/>
      <c r="AL652" s="7"/>
      <c r="AN652" s="7"/>
      <c r="AO652" s="7"/>
      <c r="AQ652" s="7"/>
      <c r="AR652" s="7"/>
      <c r="AS652" s="7"/>
      <c r="AT652" s="7"/>
      <c r="AU652" s="7"/>
      <c r="AV652" s="7"/>
      <c r="AW652" s="7"/>
      <c r="AX652" s="7"/>
      <c r="AZ652" s="7"/>
      <c r="BB652" s="7"/>
      <c r="BC652" s="7"/>
      <c r="BD652" s="7"/>
      <c r="BF652" s="7"/>
      <c r="BH652" s="7"/>
      <c r="BJ652" s="7"/>
      <c r="BL652" s="7"/>
      <c r="BN652" s="7"/>
      <c r="BP652" s="7"/>
      <c r="BR652" s="7"/>
      <c r="BT652" s="7"/>
      <c r="BV652" s="7"/>
      <c r="BX652" s="7"/>
      <c r="BZ652" s="7"/>
      <c r="CB652" s="7"/>
      <c r="CD652" s="7"/>
      <c r="CF652" s="7"/>
      <c r="CH652" s="7"/>
      <c r="CJ652" s="7"/>
      <c r="CL652" s="7"/>
      <c r="CM652" s="7"/>
      <c r="CO652" s="7"/>
      <c r="CQ652" s="7"/>
      <c r="CS652" s="7"/>
      <c r="CU652" s="7"/>
      <c r="CW652" s="7"/>
      <c r="CY652" s="7"/>
      <c r="DA652" s="7"/>
      <c r="DC652" s="7"/>
      <c r="DE652" s="7"/>
      <c r="DG652" s="7"/>
      <c r="DI652" s="7"/>
      <c r="DK652" s="7"/>
      <c r="DL652" s="7"/>
      <c r="DM652" s="7"/>
      <c r="DN652" s="7"/>
      <c r="DP652" s="7"/>
      <c r="DR652" s="7"/>
      <c r="DT652" s="7"/>
      <c r="DV652" s="7"/>
      <c r="DX652" s="7"/>
      <c r="DY652" s="7"/>
      <c r="EA652" s="7"/>
      <c r="EC652" s="7"/>
      <c r="EE652" s="7"/>
      <c r="EG652" s="7"/>
      <c r="EI652" s="7"/>
      <c r="EK652" s="7"/>
      <c r="EM652" s="7"/>
      <c r="EO652" s="7"/>
      <c r="EQ652" s="7"/>
      <c r="ES652" s="7"/>
      <c r="EU652" s="7"/>
      <c r="EY652" s="7"/>
      <c r="FA652" s="7"/>
      <c r="FB652" s="7"/>
      <c r="FD652" s="7"/>
      <c r="FE652" s="7"/>
      <c r="FG652" s="7"/>
      <c r="FI652" s="7"/>
      <c r="FJ652" s="7"/>
      <c r="FL652" s="7"/>
      <c r="FN652" s="7"/>
      <c r="FP652" s="7"/>
      <c r="FR652" s="7"/>
      <c r="FT652" s="7"/>
      <c r="FV652" s="7"/>
      <c r="FX652" s="7"/>
      <c r="FZ652" s="7"/>
      <c r="GB652" s="7"/>
    </row>
    <row r="653" spans="5:184" s="166" customFormat="1" x14ac:dyDescent="0.2">
      <c r="E653" s="7"/>
      <c r="G653" s="7"/>
      <c r="I653" s="7"/>
      <c r="K653" s="7"/>
      <c r="M653" s="7"/>
      <c r="N653" s="7"/>
      <c r="P653" s="7"/>
      <c r="R653" s="7"/>
      <c r="T653" s="7"/>
      <c r="V653" s="7"/>
      <c r="X653" s="7"/>
      <c r="Z653" s="7"/>
      <c r="AB653" s="7"/>
      <c r="AD653" s="7"/>
      <c r="AF653" s="7"/>
      <c r="AH653" s="7"/>
      <c r="AJ653" s="7"/>
      <c r="AL653" s="7"/>
      <c r="AN653" s="7"/>
      <c r="AO653" s="7"/>
      <c r="AQ653" s="7"/>
      <c r="AR653" s="7"/>
      <c r="AS653" s="7"/>
      <c r="AT653" s="7"/>
      <c r="AU653" s="7"/>
      <c r="AV653" s="7"/>
      <c r="AW653" s="7"/>
      <c r="AX653" s="7"/>
      <c r="AZ653" s="7"/>
      <c r="BB653" s="7"/>
      <c r="BC653" s="7"/>
      <c r="BD653" s="7"/>
      <c r="BF653" s="7"/>
      <c r="BH653" s="7"/>
      <c r="BJ653" s="7"/>
      <c r="BL653" s="7"/>
      <c r="BN653" s="7"/>
      <c r="BP653" s="7"/>
      <c r="BR653" s="7"/>
      <c r="BT653" s="7"/>
      <c r="BV653" s="7"/>
      <c r="BX653" s="7"/>
      <c r="BZ653" s="7"/>
      <c r="CB653" s="7"/>
      <c r="CD653" s="7"/>
      <c r="CF653" s="7"/>
      <c r="CH653" s="7"/>
      <c r="CJ653" s="7"/>
      <c r="CL653" s="7"/>
      <c r="CM653" s="7"/>
      <c r="CO653" s="7"/>
      <c r="CQ653" s="7"/>
      <c r="CS653" s="7"/>
      <c r="CU653" s="7"/>
      <c r="CW653" s="7"/>
      <c r="CY653" s="7"/>
      <c r="DA653" s="7"/>
      <c r="DC653" s="7"/>
      <c r="DE653" s="7"/>
      <c r="DG653" s="7"/>
      <c r="DI653" s="7"/>
      <c r="DK653" s="7"/>
      <c r="DL653" s="7"/>
      <c r="DM653" s="7"/>
      <c r="DN653" s="7"/>
      <c r="DP653" s="7"/>
      <c r="DR653" s="7"/>
      <c r="DT653" s="7"/>
      <c r="DV653" s="7"/>
      <c r="DX653" s="7"/>
      <c r="DY653" s="7"/>
      <c r="EA653" s="7"/>
      <c r="EC653" s="7"/>
      <c r="EE653" s="7"/>
      <c r="EG653" s="7"/>
      <c r="EI653" s="7"/>
      <c r="EK653" s="7"/>
      <c r="EM653" s="7"/>
      <c r="EO653" s="7"/>
      <c r="EQ653" s="7"/>
      <c r="ES653" s="7"/>
      <c r="EU653" s="7"/>
      <c r="EY653" s="7"/>
      <c r="FA653" s="7"/>
      <c r="FB653" s="7"/>
      <c r="FD653" s="7"/>
      <c r="FE653" s="7"/>
      <c r="FG653" s="7"/>
      <c r="FI653" s="7"/>
      <c r="FJ653" s="7"/>
      <c r="FL653" s="7"/>
      <c r="FN653" s="7"/>
      <c r="FP653" s="7"/>
      <c r="FR653" s="7"/>
      <c r="FT653" s="7"/>
      <c r="FV653" s="7"/>
      <c r="FX653" s="7"/>
      <c r="FZ653" s="7"/>
      <c r="GB653" s="7"/>
    </row>
    <row r="654" spans="5:184" s="166" customFormat="1" x14ac:dyDescent="0.2">
      <c r="E654" s="7"/>
      <c r="G654" s="7"/>
      <c r="I654" s="7"/>
      <c r="K654" s="7"/>
      <c r="M654" s="7"/>
      <c r="N654" s="7"/>
      <c r="P654" s="7"/>
      <c r="R654" s="7"/>
      <c r="T654" s="7"/>
      <c r="V654" s="7"/>
      <c r="X654" s="7"/>
      <c r="Z654" s="7"/>
      <c r="AB654" s="7"/>
      <c r="AD654" s="7"/>
      <c r="AF654" s="7"/>
      <c r="AH654" s="7"/>
      <c r="AJ654" s="7"/>
      <c r="AL654" s="7"/>
      <c r="AN654" s="7"/>
      <c r="AO654" s="7"/>
      <c r="AQ654" s="7"/>
      <c r="AR654" s="7"/>
      <c r="AS654" s="7"/>
      <c r="AT654" s="7"/>
      <c r="AU654" s="7"/>
      <c r="AV654" s="7"/>
      <c r="AW654" s="7"/>
      <c r="AX654" s="7"/>
      <c r="AZ654" s="7"/>
      <c r="BB654" s="7"/>
      <c r="BC654" s="7"/>
      <c r="BD654" s="7"/>
      <c r="BF654" s="7"/>
      <c r="BH654" s="7"/>
      <c r="BJ654" s="7"/>
      <c r="BL654" s="7"/>
      <c r="BN654" s="7"/>
      <c r="BP654" s="7"/>
      <c r="BR654" s="7"/>
      <c r="BT654" s="7"/>
      <c r="BV654" s="7"/>
      <c r="BX654" s="7"/>
      <c r="BZ654" s="7"/>
      <c r="CB654" s="7"/>
      <c r="CD654" s="7"/>
      <c r="CF654" s="7"/>
      <c r="CH654" s="7"/>
      <c r="CJ654" s="7"/>
      <c r="CL654" s="7"/>
      <c r="CM654" s="7"/>
      <c r="CO654" s="7"/>
      <c r="CQ654" s="7"/>
      <c r="CS654" s="7"/>
      <c r="CU654" s="7"/>
      <c r="CW654" s="7"/>
      <c r="CY654" s="7"/>
      <c r="DA654" s="7"/>
      <c r="DC654" s="7"/>
      <c r="DE654" s="7"/>
      <c r="DG654" s="7"/>
      <c r="DI654" s="7"/>
      <c r="DK654" s="7"/>
      <c r="DL654" s="7"/>
      <c r="DM654" s="7"/>
      <c r="DN654" s="7"/>
      <c r="DP654" s="7"/>
      <c r="DR654" s="7"/>
      <c r="DT654" s="7"/>
      <c r="DV654" s="7"/>
      <c r="DX654" s="7"/>
      <c r="DY654" s="7"/>
      <c r="EA654" s="7"/>
      <c r="EC654" s="7"/>
      <c r="EE654" s="7"/>
      <c r="EG654" s="7"/>
      <c r="EI654" s="7"/>
      <c r="EK654" s="7"/>
      <c r="EM654" s="7"/>
      <c r="EO654" s="7"/>
      <c r="EQ654" s="7"/>
      <c r="ES654" s="7"/>
      <c r="EU654" s="7"/>
      <c r="EY654" s="7"/>
      <c r="FA654" s="7"/>
      <c r="FB654" s="7"/>
      <c r="FD654" s="7"/>
      <c r="FE654" s="7"/>
      <c r="FG654" s="7"/>
      <c r="FI654" s="7"/>
      <c r="FJ654" s="7"/>
      <c r="FL654" s="7"/>
      <c r="FN654" s="7"/>
      <c r="FP654" s="7"/>
      <c r="FR654" s="7"/>
      <c r="FT654" s="7"/>
      <c r="FV654" s="7"/>
      <c r="FX654" s="7"/>
      <c r="FZ654" s="7"/>
      <c r="GB654" s="7"/>
    </row>
    <row r="655" spans="5:184" s="166" customFormat="1" x14ac:dyDescent="0.2">
      <c r="E655" s="7"/>
      <c r="G655" s="7"/>
      <c r="I655" s="7"/>
      <c r="K655" s="7"/>
      <c r="M655" s="7"/>
      <c r="N655" s="7"/>
      <c r="P655" s="7"/>
      <c r="R655" s="7"/>
      <c r="T655" s="7"/>
      <c r="V655" s="7"/>
      <c r="X655" s="7"/>
      <c r="Z655" s="7"/>
      <c r="AB655" s="7"/>
      <c r="AD655" s="7"/>
      <c r="AF655" s="7"/>
      <c r="AH655" s="7"/>
      <c r="AJ655" s="7"/>
      <c r="AL655" s="7"/>
      <c r="AN655" s="7"/>
      <c r="AO655" s="7"/>
      <c r="AQ655" s="7"/>
      <c r="AR655" s="7"/>
      <c r="AS655" s="7"/>
      <c r="AT655" s="7"/>
      <c r="AU655" s="7"/>
      <c r="AV655" s="7"/>
      <c r="AW655" s="7"/>
      <c r="AX655" s="7"/>
      <c r="AZ655" s="7"/>
      <c r="BB655" s="7"/>
      <c r="BC655" s="7"/>
      <c r="BD655" s="7"/>
      <c r="BF655" s="7"/>
      <c r="BH655" s="7"/>
      <c r="BJ655" s="7"/>
      <c r="BL655" s="7"/>
      <c r="BN655" s="7"/>
      <c r="BP655" s="7"/>
      <c r="BR655" s="7"/>
      <c r="BT655" s="7"/>
      <c r="BV655" s="7"/>
      <c r="BX655" s="7"/>
      <c r="BZ655" s="7"/>
      <c r="CB655" s="7"/>
      <c r="CD655" s="7"/>
      <c r="CF655" s="7"/>
      <c r="CH655" s="7"/>
      <c r="CJ655" s="7"/>
      <c r="CL655" s="7"/>
      <c r="CM655" s="7"/>
      <c r="CO655" s="7"/>
      <c r="CQ655" s="7"/>
      <c r="CS655" s="7"/>
      <c r="CU655" s="7"/>
      <c r="CW655" s="7"/>
      <c r="CY655" s="7"/>
      <c r="DA655" s="7"/>
      <c r="DC655" s="7"/>
      <c r="DE655" s="7"/>
      <c r="DG655" s="7"/>
      <c r="DI655" s="7"/>
      <c r="DK655" s="7"/>
      <c r="DL655" s="7"/>
      <c r="DM655" s="7"/>
      <c r="DN655" s="7"/>
      <c r="DP655" s="7"/>
      <c r="DR655" s="7"/>
      <c r="DT655" s="7"/>
      <c r="DV655" s="7"/>
      <c r="DX655" s="7"/>
      <c r="DY655" s="7"/>
      <c r="EA655" s="7"/>
      <c r="EC655" s="7"/>
      <c r="EE655" s="7"/>
      <c r="EG655" s="7"/>
      <c r="EI655" s="7"/>
      <c r="EK655" s="7"/>
      <c r="EM655" s="7"/>
      <c r="EO655" s="7"/>
      <c r="EQ655" s="7"/>
      <c r="ES655" s="7"/>
      <c r="EU655" s="7"/>
      <c r="EY655" s="7"/>
      <c r="FA655" s="7"/>
      <c r="FB655" s="7"/>
      <c r="FD655" s="7"/>
      <c r="FE655" s="7"/>
      <c r="FG655" s="7"/>
      <c r="FI655" s="7"/>
      <c r="FJ655" s="7"/>
      <c r="FL655" s="7"/>
      <c r="FN655" s="7"/>
      <c r="FP655" s="7"/>
      <c r="FR655" s="7"/>
      <c r="FT655" s="7"/>
      <c r="FV655" s="7"/>
      <c r="FX655" s="7"/>
      <c r="FZ655" s="7"/>
      <c r="GB655" s="7"/>
    </row>
    <row r="656" spans="5:184" s="166" customFormat="1" x14ac:dyDescent="0.2">
      <c r="E656" s="7"/>
      <c r="G656" s="7"/>
      <c r="I656" s="7"/>
      <c r="K656" s="7"/>
      <c r="M656" s="7"/>
      <c r="N656" s="7"/>
      <c r="P656" s="7"/>
      <c r="R656" s="7"/>
      <c r="T656" s="7"/>
      <c r="V656" s="7"/>
      <c r="X656" s="7"/>
      <c r="Z656" s="7"/>
      <c r="AB656" s="7"/>
      <c r="AD656" s="7"/>
      <c r="AF656" s="7"/>
      <c r="AH656" s="7"/>
      <c r="AJ656" s="7"/>
      <c r="AL656" s="7"/>
      <c r="AN656" s="7"/>
      <c r="AO656" s="7"/>
      <c r="AQ656" s="7"/>
      <c r="AR656" s="7"/>
      <c r="AS656" s="7"/>
      <c r="AT656" s="7"/>
      <c r="AU656" s="7"/>
      <c r="AV656" s="7"/>
      <c r="AW656" s="7"/>
      <c r="AX656" s="7"/>
      <c r="AZ656" s="7"/>
      <c r="BB656" s="7"/>
      <c r="BC656" s="7"/>
      <c r="BD656" s="7"/>
      <c r="BF656" s="7"/>
      <c r="BH656" s="7"/>
      <c r="BJ656" s="7"/>
      <c r="BL656" s="7"/>
      <c r="BN656" s="7"/>
      <c r="BP656" s="7"/>
      <c r="BR656" s="7"/>
      <c r="BT656" s="7"/>
      <c r="BV656" s="7"/>
      <c r="BX656" s="7"/>
      <c r="BZ656" s="7"/>
      <c r="CB656" s="7"/>
      <c r="CD656" s="7"/>
      <c r="CF656" s="7"/>
      <c r="CH656" s="7"/>
      <c r="CJ656" s="7"/>
      <c r="CL656" s="7"/>
      <c r="CM656" s="7"/>
      <c r="CO656" s="7"/>
      <c r="CQ656" s="7"/>
      <c r="CS656" s="7"/>
      <c r="CU656" s="7"/>
      <c r="CW656" s="7"/>
      <c r="CY656" s="7"/>
      <c r="DA656" s="7"/>
      <c r="DC656" s="7"/>
      <c r="DE656" s="7"/>
      <c r="DG656" s="7"/>
      <c r="DI656" s="7"/>
      <c r="DK656" s="7"/>
      <c r="DL656" s="7"/>
      <c r="DM656" s="7"/>
      <c r="DN656" s="7"/>
      <c r="DP656" s="7"/>
      <c r="DR656" s="7"/>
      <c r="DT656" s="7"/>
      <c r="DV656" s="7"/>
      <c r="DX656" s="7"/>
      <c r="DY656" s="7"/>
      <c r="EA656" s="7"/>
      <c r="EC656" s="7"/>
      <c r="EE656" s="7"/>
      <c r="EG656" s="7"/>
      <c r="EI656" s="7"/>
      <c r="EK656" s="7"/>
      <c r="EM656" s="7"/>
      <c r="EO656" s="7"/>
      <c r="EQ656" s="7"/>
      <c r="ES656" s="7"/>
      <c r="EU656" s="7"/>
      <c r="EY656" s="7"/>
      <c r="FA656" s="7"/>
      <c r="FB656" s="7"/>
      <c r="FD656" s="7"/>
      <c r="FE656" s="7"/>
      <c r="FG656" s="7"/>
      <c r="FI656" s="7"/>
      <c r="FJ656" s="7"/>
      <c r="FL656" s="7"/>
      <c r="FN656" s="7"/>
      <c r="FP656" s="7"/>
      <c r="FR656" s="7"/>
      <c r="FT656" s="7"/>
      <c r="FV656" s="7"/>
      <c r="FX656" s="7"/>
      <c r="FZ656" s="7"/>
      <c r="GB656" s="7"/>
    </row>
    <row r="657" spans="5:184" s="166" customFormat="1" x14ac:dyDescent="0.2">
      <c r="E657" s="7"/>
      <c r="G657" s="7"/>
      <c r="I657" s="7"/>
      <c r="K657" s="7"/>
      <c r="M657" s="7"/>
      <c r="N657" s="7"/>
      <c r="P657" s="7"/>
      <c r="R657" s="7"/>
      <c r="T657" s="7"/>
      <c r="V657" s="7"/>
      <c r="X657" s="7"/>
      <c r="Z657" s="7"/>
      <c r="AB657" s="7"/>
      <c r="AD657" s="7"/>
      <c r="AF657" s="7"/>
      <c r="AH657" s="7"/>
      <c r="AJ657" s="7"/>
      <c r="AL657" s="7"/>
      <c r="AN657" s="7"/>
      <c r="AO657" s="7"/>
      <c r="AQ657" s="7"/>
      <c r="AR657" s="7"/>
      <c r="AS657" s="7"/>
      <c r="AT657" s="7"/>
      <c r="AU657" s="7"/>
      <c r="AV657" s="7"/>
      <c r="AW657" s="7"/>
      <c r="AX657" s="7"/>
      <c r="AZ657" s="7"/>
      <c r="BB657" s="7"/>
      <c r="BC657" s="7"/>
      <c r="BD657" s="7"/>
      <c r="BF657" s="7"/>
      <c r="BH657" s="7"/>
      <c r="BJ657" s="7"/>
      <c r="BL657" s="7"/>
      <c r="BN657" s="7"/>
      <c r="BP657" s="7"/>
      <c r="BR657" s="7"/>
      <c r="BT657" s="7"/>
      <c r="BV657" s="7"/>
      <c r="BX657" s="7"/>
      <c r="BZ657" s="7"/>
      <c r="CB657" s="7"/>
      <c r="CD657" s="7"/>
      <c r="CF657" s="7"/>
      <c r="CH657" s="7"/>
      <c r="CJ657" s="7"/>
      <c r="CL657" s="7"/>
      <c r="CM657" s="7"/>
      <c r="CO657" s="7"/>
      <c r="CQ657" s="7"/>
      <c r="CS657" s="7"/>
      <c r="CU657" s="7"/>
      <c r="CW657" s="7"/>
      <c r="CY657" s="7"/>
      <c r="DA657" s="7"/>
      <c r="DC657" s="7"/>
      <c r="DE657" s="7"/>
      <c r="DG657" s="7"/>
      <c r="DI657" s="7"/>
      <c r="DK657" s="7"/>
      <c r="DL657" s="7"/>
      <c r="DM657" s="7"/>
      <c r="DN657" s="7"/>
      <c r="DP657" s="7"/>
      <c r="DR657" s="7"/>
      <c r="DT657" s="7"/>
      <c r="DV657" s="7"/>
      <c r="DX657" s="7"/>
      <c r="DY657" s="7"/>
      <c r="EA657" s="7"/>
      <c r="EC657" s="7"/>
      <c r="EE657" s="7"/>
      <c r="EG657" s="7"/>
      <c r="EI657" s="7"/>
      <c r="EK657" s="7"/>
      <c r="EM657" s="7"/>
      <c r="EO657" s="7"/>
      <c r="EQ657" s="7"/>
      <c r="ES657" s="7"/>
      <c r="EU657" s="7"/>
      <c r="EY657" s="7"/>
      <c r="FA657" s="7"/>
      <c r="FB657" s="7"/>
      <c r="FD657" s="7"/>
      <c r="FE657" s="7"/>
      <c r="FG657" s="7"/>
      <c r="FI657" s="7"/>
      <c r="FJ657" s="7"/>
      <c r="FL657" s="7"/>
      <c r="FN657" s="7"/>
      <c r="FP657" s="7"/>
      <c r="FR657" s="7"/>
      <c r="FT657" s="7"/>
      <c r="FV657" s="7"/>
      <c r="FX657" s="7"/>
      <c r="FZ657" s="7"/>
      <c r="GB657" s="7"/>
    </row>
    <row r="658" spans="5:184" s="166" customFormat="1" x14ac:dyDescent="0.2">
      <c r="E658" s="7"/>
      <c r="G658" s="7"/>
      <c r="I658" s="7"/>
      <c r="K658" s="7"/>
      <c r="M658" s="7"/>
      <c r="N658" s="7"/>
      <c r="P658" s="7"/>
      <c r="R658" s="7"/>
      <c r="T658" s="7"/>
      <c r="V658" s="7"/>
      <c r="X658" s="7"/>
      <c r="Z658" s="7"/>
      <c r="AB658" s="7"/>
      <c r="AD658" s="7"/>
      <c r="AF658" s="7"/>
      <c r="AH658" s="7"/>
      <c r="AJ658" s="7"/>
      <c r="AL658" s="7"/>
      <c r="AN658" s="7"/>
      <c r="AO658" s="7"/>
      <c r="AQ658" s="7"/>
      <c r="AR658" s="7"/>
      <c r="AS658" s="7"/>
      <c r="AT658" s="7"/>
      <c r="AU658" s="7"/>
      <c r="AV658" s="7"/>
      <c r="AW658" s="7"/>
      <c r="AX658" s="7"/>
      <c r="AZ658" s="7"/>
      <c r="BB658" s="7"/>
      <c r="BC658" s="7"/>
      <c r="BD658" s="7"/>
      <c r="BF658" s="7"/>
      <c r="BH658" s="7"/>
      <c r="BJ658" s="7"/>
      <c r="BL658" s="7"/>
      <c r="BN658" s="7"/>
      <c r="BP658" s="7"/>
      <c r="BR658" s="7"/>
      <c r="BT658" s="7"/>
      <c r="BV658" s="7"/>
      <c r="BX658" s="7"/>
      <c r="BZ658" s="7"/>
      <c r="CB658" s="7"/>
      <c r="CD658" s="7"/>
      <c r="CF658" s="7"/>
      <c r="CH658" s="7"/>
      <c r="CJ658" s="7"/>
      <c r="CL658" s="7"/>
      <c r="CM658" s="7"/>
      <c r="CO658" s="7"/>
      <c r="CQ658" s="7"/>
      <c r="CS658" s="7"/>
      <c r="CU658" s="7"/>
      <c r="CW658" s="7"/>
      <c r="CY658" s="7"/>
      <c r="DA658" s="7"/>
      <c r="DC658" s="7"/>
      <c r="DE658" s="7"/>
      <c r="DG658" s="7"/>
      <c r="DI658" s="7"/>
      <c r="DK658" s="7"/>
      <c r="DL658" s="7"/>
      <c r="DM658" s="7"/>
      <c r="DN658" s="7"/>
      <c r="DP658" s="7"/>
      <c r="DR658" s="7"/>
      <c r="DT658" s="7"/>
      <c r="DV658" s="7"/>
      <c r="DX658" s="7"/>
      <c r="DY658" s="7"/>
      <c r="EA658" s="7"/>
      <c r="EC658" s="7"/>
      <c r="EE658" s="7"/>
      <c r="EG658" s="7"/>
      <c r="EI658" s="7"/>
      <c r="EK658" s="7"/>
      <c r="EM658" s="7"/>
      <c r="EO658" s="7"/>
      <c r="EQ658" s="7"/>
      <c r="ES658" s="7"/>
      <c r="EU658" s="7"/>
      <c r="EY658" s="7"/>
      <c r="FA658" s="7"/>
      <c r="FB658" s="7"/>
      <c r="FD658" s="7"/>
      <c r="FE658" s="7"/>
      <c r="FG658" s="7"/>
      <c r="FI658" s="7"/>
      <c r="FJ658" s="7"/>
      <c r="FL658" s="7"/>
      <c r="FN658" s="7"/>
      <c r="FP658" s="7"/>
      <c r="FR658" s="7"/>
      <c r="FT658" s="7"/>
      <c r="FV658" s="7"/>
      <c r="FX658" s="7"/>
      <c r="FZ658" s="7"/>
      <c r="GB658" s="7"/>
    </row>
    <row r="659" spans="5:184" s="166" customFormat="1" x14ac:dyDescent="0.2">
      <c r="E659" s="7"/>
      <c r="G659" s="7"/>
      <c r="I659" s="7"/>
      <c r="K659" s="7"/>
      <c r="M659" s="7"/>
      <c r="N659" s="7"/>
      <c r="P659" s="7"/>
      <c r="R659" s="7"/>
      <c r="T659" s="7"/>
      <c r="V659" s="7"/>
      <c r="X659" s="7"/>
      <c r="Z659" s="7"/>
      <c r="AB659" s="7"/>
      <c r="AD659" s="7"/>
      <c r="AF659" s="7"/>
      <c r="AH659" s="7"/>
      <c r="AJ659" s="7"/>
      <c r="AL659" s="7"/>
      <c r="AN659" s="7"/>
      <c r="AO659" s="7"/>
      <c r="AQ659" s="7"/>
      <c r="AR659" s="7"/>
      <c r="AS659" s="7"/>
      <c r="AT659" s="7"/>
      <c r="AU659" s="7"/>
      <c r="AV659" s="7"/>
      <c r="AW659" s="7"/>
      <c r="AX659" s="7"/>
      <c r="AZ659" s="7"/>
      <c r="BB659" s="7"/>
      <c r="BC659" s="7"/>
      <c r="BD659" s="7"/>
      <c r="BF659" s="7"/>
      <c r="BH659" s="7"/>
      <c r="BJ659" s="7"/>
      <c r="BL659" s="7"/>
      <c r="BN659" s="7"/>
      <c r="BP659" s="7"/>
      <c r="BR659" s="7"/>
      <c r="BT659" s="7"/>
      <c r="BV659" s="7"/>
      <c r="BX659" s="7"/>
      <c r="BZ659" s="7"/>
      <c r="CB659" s="7"/>
      <c r="CD659" s="7"/>
      <c r="CF659" s="7"/>
      <c r="CH659" s="7"/>
      <c r="CJ659" s="7"/>
      <c r="CL659" s="7"/>
      <c r="CM659" s="7"/>
      <c r="CO659" s="7"/>
      <c r="CQ659" s="7"/>
      <c r="CS659" s="7"/>
      <c r="CU659" s="7"/>
      <c r="CW659" s="7"/>
      <c r="CY659" s="7"/>
      <c r="DA659" s="7"/>
      <c r="DC659" s="7"/>
      <c r="DE659" s="7"/>
      <c r="DG659" s="7"/>
      <c r="DI659" s="7"/>
      <c r="DK659" s="7"/>
      <c r="DL659" s="7"/>
      <c r="DM659" s="7"/>
      <c r="DN659" s="7"/>
      <c r="DP659" s="7"/>
      <c r="DR659" s="7"/>
      <c r="DT659" s="7"/>
      <c r="DV659" s="7"/>
      <c r="DX659" s="7"/>
      <c r="DY659" s="7"/>
      <c r="EA659" s="7"/>
      <c r="EC659" s="7"/>
      <c r="EE659" s="7"/>
      <c r="EG659" s="7"/>
      <c r="EI659" s="7"/>
      <c r="EK659" s="7"/>
      <c r="EM659" s="7"/>
      <c r="EO659" s="7"/>
      <c r="EQ659" s="7"/>
      <c r="ES659" s="7"/>
      <c r="EU659" s="7"/>
      <c r="EY659" s="7"/>
      <c r="FA659" s="7"/>
      <c r="FB659" s="7"/>
      <c r="FD659" s="7"/>
      <c r="FE659" s="7"/>
      <c r="FG659" s="7"/>
      <c r="FI659" s="7"/>
      <c r="FJ659" s="7"/>
      <c r="FL659" s="7"/>
      <c r="FN659" s="7"/>
      <c r="FP659" s="7"/>
      <c r="FR659" s="7"/>
      <c r="FT659" s="7"/>
      <c r="FV659" s="7"/>
      <c r="FX659" s="7"/>
      <c r="FZ659" s="7"/>
      <c r="GB659" s="7"/>
    </row>
    <row r="660" spans="5:184" s="166" customFormat="1" x14ac:dyDescent="0.2">
      <c r="E660" s="7"/>
      <c r="G660" s="7"/>
      <c r="I660" s="7"/>
      <c r="K660" s="7"/>
      <c r="M660" s="7"/>
      <c r="N660" s="7"/>
      <c r="P660" s="7"/>
      <c r="R660" s="7"/>
      <c r="T660" s="7"/>
      <c r="V660" s="7"/>
      <c r="X660" s="7"/>
      <c r="Z660" s="7"/>
      <c r="AB660" s="7"/>
      <c r="AD660" s="7"/>
      <c r="AF660" s="7"/>
      <c r="AH660" s="7"/>
      <c r="AJ660" s="7"/>
      <c r="AL660" s="7"/>
      <c r="AN660" s="7"/>
      <c r="AO660" s="7"/>
      <c r="AQ660" s="7"/>
      <c r="AR660" s="7"/>
      <c r="AS660" s="7"/>
      <c r="AT660" s="7"/>
      <c r="AU660" s="7"/>
      <c r="AV660" s="7"/>
      <c r="AW660" s="7"/>
      <c r="AX660" s="7"/>
      <c r="AZ660" s="7"/>
      <c r="BB660" s="7"/>
      <c r="BC660" s="7"/>
      <c r="BD660" s="7"/>
      <c r="BF660" s="7"/>
      <c r="BH660" s="7"/>
      <c r="BJ660" s="7"/>
      <c r="BL660" s="7"/>
      <c r="BN660" s="7"/>
      <c r="BP660" s="7"/>
      <c r="BR660" s="7"/>
      <c r="BT660" s="7"/>
      <c r="BV660" s="7"/>
      <c r="BX660" s="7"/>
      <c r="BZ660" s="7"/>
      <c r="CB660" s="7"/>
      <c r="CD660" s="7"/>
      <c r="CF660" s="7"/>
      <c r="CH660" s="7"/>
      <c r="CJ660" s="7"/>
      <c r="CL660" s="7"/>
      <c r="CM660" s="7"/>
      <c r="CO660" s="7"/>
      <c r="CQ660" s="7"/>
      <c r="CS660" s="7"/>
      <c r="CU660" s="7"/>
      <c r="CW660" s="7"/>
      <c r="CY660" s="7"/>
      <c r="DA660" s="7"/>
      <c r="DC660" s="7"/>
      <c r="DE660" s="7"/>
      <c r="DG660" s="7"/>
      <c r="DI660" s="7"/>
      <c r="DK660" s="7"/>
      <c r="DL660" s="7"/>
      <c r="DM660" s="7"/>
      <c r="DN660" s="7"/>
      <c r="DP660" s="7"/>
      <c r="DR660" s="7"/>
      <c r="DT660" s="7"/>
      <c r="DV660" s="7"/>
      <c r="DX660" s="7"/>
      <c r="DY660" s="7"/>
      <c r="EA660" s="7"/>
      <c r="EC660" s="7"/>
      <c r="EE660" s="7"/>
      <c r="EG660" s="7"/>
      <c r="EI660" s="7"/>
      <c r="EK660" s="7"/>
      <c r="EM660" s="7"/>
      <c r="EO660" s="7"/>
      <c r="EQ660" s="7"/>
      <c r="ES660" s="7"/>
      <c r="EU660" s="7"/>
      <c r="EY660" s="7"/>
      <c r="FA660" s="7"/>
      <c r="FB660" s="7"/>
      <c r="FD660" s="7"/>
      <c r="FE660" s="7"/>
      <c r="FG660" s="7"/>
      <c r="FI660" s="7"/>
      <c r="FJ660" s="7"/>
      <c r="FL660" s="7"/>
      <c r="FN660" s="7"/>
      <c r="FP660" s="7"/>
      <c r="FR660" s="7"/>
      <c r="FT660" s="7"/>
      <c r="FV660" s="7"/>
      <c r="FX660" s="7"/>
      <c r="FZ660" s="7"/>
      <c r="GB660" s="7"/>
    </row>
    <row r="661" spans="5:184" s="166" customFormat="1" x14ac:dyDescent="0.2">
      <c r="E661" s="7"/>
      <c r="G661" s="7"/>
      <c r="I661" s="7"/>
      <c r="K661" s="7"/>
      <c r="M661" s="7"/>
      <c r="N661" s="7"/>
      <c r="P661" s="7"/>
      <c r="R661" s="7"/>
      <c r="T661" s="7"/>
      <c r="V661" s="7"/>
      <c r="X661" s="7"/>
      <c r="Z661" s="7"/>
      <c r="AB661" s="7"/>
      <c r="AD661" s="7"/>
      <c r="AF661" s="7"/>
      <c r="AH661" s="7"/>
      <c r="AJ661" s="7"/>
      <c r="AL661" s="7"/>
      <c r="AN661" s="7"/>
      <c r="AO661" s="7"/>
      <c r="AQ661" s="7"/>
      <c r="AR661" s="7"/>
      <c r="AS661" s="7"/>
      <c r="AT661" s="7"/>
      <c r="AU661" s="7"/>
      <c r="AV661" s="7"/>
      <c r="AW661" s="7"/>
      <c r="AX661" s="7"/>
      <c r="AZ661" s="7"/>
      <c r="BB661" s="7"/>
      <c r="BC661" s="7"/>
      <c r="BD661" s="7"/>
      <c r="BF661" s="7"/>
      <c r="BH661" s="7"/>
      <c r="BJ661" s="7"/>
      <c r="BL661" s="7"/>
      <c r="BN661" s="7"/>
      <c r="BP661" s="7"/>
      <c r="BR661" s="7"/>
      <c r="BT661" s="7"/>
      <c r="BV661" s="7"/>
      <c r="BX661" s="7"/>
      <c r="BZ661" s="7"/>
      <c r="CB661" s="7"/>
      <c r="CD661" s="7"/>
      <c r="CF661" s="7"/>
      <c r="CH661" s="7"/>
      <c r="CJ661" s="7"/>
      <c r="CL661" s="7"/>
      <c r="CM661" s="7"/>
      <c r="CO661" s="7"/>
      <c r="CQ661" s="7"/>
      <c r="CS661" s="7"/>
      <c r="CU661" s="7"/>
      <c r="CW661" s="7"/>
      <c r="CY661" s="7"/>
      <c r="DA661" s="7"/>
      <c r="DC661" s="7"/>
      <c r="DE661" s="7"/>
      <c r="DG661" s="7"/>
      <c r="DI661" s="7"/>
      <c r="DK661" s="7"/>
      <c r="DL661" s="7"/>
      <c r="DM661" s="7"/>
      <c r="DN661" s="7"/>
      <c r="DP661" s="7"/>
      <c r="DR661" s="7"/>
      <c r="DT661" s="7"/>
      <c r="DV661" s="7"/>
      <c r="DX661" s="7"/>
      <c r="DY661" s="7"/>
      <c r="EA661" s="7"/>
      <c r="EC661" s="7"/>
      <c r="EE661" s="7"/>
      <c r="EG661" s="7"/>
      <c r="EI661" s="7"/>
      <c r="EK661" s="7"/>
      <c r="EM661" s="7"/>
      <c r="EO661" s="7"/>
      <c r="EQ661" s="7"/>
      <c r="ES661" s="7"/>
      <c r="EU661" s="7"/>
      <c r="EY661" s="7"/>
      <c r="FA661" s="7"/>
      <c r="FB661" s="7"/>
      <c r="FD661" s="7"/>
      <c r="FE661" s="7"/>
      <c r="FG661" s="7"/>
      <c r="FI661" s="7"/>
      <c r="FJ661" s="7"/>
      <c r="FL661" s="7"/>
      <c r="FN661" s="7"/>
      <c r="FP661" s="7"/>
      <c r="FR661" s="7"/>
      <c r="FT661" s="7"/>
      <c r="FV661" s="7"/>
      <c r="FX661" s="7"/>
      <c r="FZ661" s="7"/>
      <c r="GB661" s="7"/>
    </row>
    <row r="662" spans="5:184" s="166" customFormat="1" x14ac:dyDescent="0.2">
      <c r="E662" s="7"/>
      <c r="G662" s="7"/>
      <c r="I662" s="7"/>
      <c r="K662" s="7"/>
      <c r="M662" s="7"/>
      <c r="N662" s="7"/>
      <c r="P662" s="7"/>
      <c r="R662" s="7"/>
      <c r="T662" s="7"/>
      <c r="V662" s="7"/>
      <c r="X662" s="7"/>
      <c r="Z662" s="7"/>
      <c r="AB662" s="7"/>
      <c r="AD662" s="7"/>
      <c r="AF662" s="7"/>
      <c r="AH662" s="7"/>
      <c r="AJ662" s="7"/>
      <c r="AL662" s="7"/>
      <c r="AN662" s="7"/>
      <c r="AO662" s="7"/>
      <c r="AQ662" s="7"/>
      <c r="AR662" s="7"/>
      <c r="AS662" s="7"/>
      <c r="AT662" s="7"/>
      <c r="AU662" s="7"/>
      <c r="AV662" s="7"/>
      <c r="AW662" s="7"/>
      <c r="AX662" s="7"/>
      <c r="AZ662" s="7"/>
      <c r="BB662" s="7"/>
      <c r="BC662" s="7"/>
      <c r="BD662" s="7"/>
      <c r="BF662" s="7"/>
      <c r="BH662" s="7"/>
      <c r="BJ662" s="7"/>
      <c r="BL662" s="7"/>
      <c r="BN662" s="7"/>
      <c r="BP662" s="7"/>
      <c r="BR662" s="7"/>
      <c r="BT662" s="7"/>
      <c r="BV662" s="7"/>
      <c r="BX662" s="7"/>
      <c r="BZ662" s="7"/>
      <c r="CB662" s="7"/>
      <c r="CD662" s="7"/>
      <c r="CF662" s="7"/>
      <c r="CH662" s="7"/>
      <c r="CJ662" s="7"/>
      <c r="CL662" s="7"/>
      <c r="CM662" s="7"/>
      <c r="CO662" s="7"/>
      <c r="CQ662" s="7"/>
      <c r="CS662" s="7"/>
      <c r="CU662" s="7"/>
      <c r="CW662" s="7"/>
      <c r="CY662" s="7"/>
      <c r="DA662" s="7"/>
      <c r="DC662" s="7"/>
      <c r="DE662" s="7"/>
      <c r="DG662" s="7"/>
      <c r="DI662" s="7"/>
      <c r="DK662" s="7"/>
      <c r="DL662" s="7"/>
      <c r="DM662" s="7"/>
      <c r="DN662" s="7"/>
      <c r="DP662" s="7"/>
      <c r="DR662" s="7"/>
      <c r="DT662" s="7"/>
      <c r="DV662" s="7"/>
      <c r="DX662" s="7"/>
      <c r="DY662" s="7"/>
      <c r="EA662" s="7"/>
      <c r="EC662" s="7"/>
      <c r="EE662" s="7"/>
      <c r="EG662" s="7"/>
      <c r="EI662" s="7"/>
      <c r="EK662" s="7"/>
      <c r="EM662" s="7"/>
      <c r="EO662" s="7"/>
      <c r="EQ662" s="7"/>
      <c r="ES662" s="7"/>
      <c r="EU662" s="7"/>
      <c r="EY662" s="7"/>
      <c r="FA662" s="7"/>
      <c r="FB662" s="7"/>
      <c r="FD662" s="7"/>
      <c r="FE662" s="7"/>
      <c r="FG662" s="7"/>
      <c r="FI662" s="7"/>
      <c r="FJ662" s="7"/>
      <c r="FL662" s="7"/>
      <c r="FN662" s="7"/>
      <c r="FP662" s="7"/>
      <c r="FR662" s="7"/>
      <c r="FT662" s="7"/>
      <c r="FV662" s="7"/>
      <c r="FX662" s="7"/>
      <c r="FZ662" s="7"/>
      <c r="GB662" s="7"/>
    </row>
    <row r="663" spans="5:184" s="166" customFormat="1" x14ac:dyDescent="0.2">
      <c r="E663" s="7"/>
      <c r="G663" s="7"/>
      <c r="I663" s="7"/>
      <c r="K663" s="7"/>
      <c r="M663" s="7"/>
      <c r="N663" s="7"/>
      <c r="P663" s="7"/>
      <c r="R663" s="7"/>
      <c r="T663" s="7"/>
      <c r="V663" s="7"/>
      <c r="X663" s="7"/>
      <c r="Z663" s="7"/>
      <c r="AB663" s="7"/>
      <c r="AD663" s="7"/>
      <c r="AF663" s="7"/>
      <c r="AH663" s="7"/>
      <c r="AJ663" s="7"/>
      <c r="AL663" s="7"/>
      <c r="AN663" s="7"/>
      <c r="AO663" s="7"/>
      <c r="AQ663" s="7"/>
      <c r="AR663" s="7"/>
      <c r="AS663" s="7"/>
      <c r="AT663" s="7"/>
      <c r="AU663" s="7"/>
      <c r="AV663" s="7"/>
      <c r="AW663" s="7"/>
      <c r="AX663" s="7"/>
      <c r="AZ663" s="7"/>
      <c r="BB663" s="7"/>
      <c r="BC663" s="7"/>
      <c r="BD663" s="7"/>
      <c r="BF663" s="7"/>
      <c r="BH663" s="7"/>
      <c r="BJ663" s="7"/>
      <c r="BL663" s="7"/>
      <c r="BN663" s="7"/>
      <c r="BP663" s="7"/>
      <c r="BR663" s="7"/>
      <c r="BT663" s="7"/>
      <c r="BV663" s="7"/>
      <c r="BX663" s="7"/>
      <c r="BZ663" s="7"/>
      <c r="CB663" s="7"/>
      <c r="CD663" s="7"/>
      <c r="CF663" s="7"/>
      <c r="CH663" s="7"/>
      <c r="CJ663" s="7"/>
      <c r="CL663" s="7"/>
      <c r="CM663" s="7"/>
      <c r="CO663" s="7"/>
      <c r="CQ663" s="7"/>
      <c r="CS663" s="7"/>
      <c r="CU663" s="7"/>
      <c r="CW663" s="7"/>
      <c r="CY663" s="7"/>
      <c r="DA663" s="7"/>
      <c r="DC663" s="7"/>
      <c r="DE663" s="7"/>
      <c r="DG663" s="7"/>
      <c r="DI663" s="7"/>
      <c r="DK663" s="7"/>
      <c r="DL663" s="7"/>
      <c r="DM663" s="7"/>
      <c r="DN663" s="7"/>
      <c r="DP663" s="7"/>
      <c r="DR663" s="7"/>
      <c r="DT663" s="7"/>
      <c r="DV663" s="7"/>
      <c r="DX663" s="7"/>
      <c r="DY663" s="7"/>
      <c r="EA663" s="7"/>
      <c r="EC663" s="7"/>
      <c r="EE663" s="7"/>
      <c r="EG663" s="7"/>
      <c r="EI663" s="7"/>
      <c r="EK663" s="7"/>
      <c r="EM663" s="7"/>
      <c r="EO663" s="7"/>
      <c r="EQ663" s="7"/>
      <c r="ES663" s="7"/>
      <c r="EU663" s="7"/>
      <c r="EY663" s="7"/>
      <c r="FA663" s="7"/>
      <c r="FB663" s="7"/>
      <c r="FD663" s="7"/>
      <c r="FE663" s="7"/>
      <c r="FG663" s="7"/>
      <c r="FI663" s="7"/>
      <c r="FJ663" s="7"/>
      <c r="FL663" s="7"/>
      <c r="FN663" s="7"/>
      <c r="FP663" s="7"/>
      <c r="FR663" s="7"/>
      <c r="FT663" s="7"/>
      <c r="FV663" s="7"/>
      <c r="FX663" s="7"/>
      <c r="FZ663" s="7"/>
      <c r="GB663" s="7"/>
    </row>
    <row r="664" spans="5:184" s="166" customFormat="1" x14ac:dyDescent="0.2">
      <c r="E664" s="7"/>
      <c r="G664" s="7"/>
      <c r="I664" s="7"/>
      <c r="K664" s="7"/>
      <c r="M664" s="7"/>
      <c r="N664" s="7"/>
      <c r="P664" s="7"/>
      <c r="R664" s="7"/>
      <c r="T664" s="7"/>
      <c r="V664" s="7"/>
      <c r="X664" s="7"/>
      <c r="Z664" s="7"/>
      <c r="AB664" s="7"/>
      <c r="AD664" s="7"/>
      <c r="AF664" s="7"/>
      <c r="AH664" s="7"/>
      <c r="AJ664" s="7"/>
      <c r="AL664" s="7"/>
      <c r="AN664" s="7"/>
      <c r="AO664" s="7"/>
      <c r="AQ664" s="7"/>
      <c r="AR664" s="7"/>
      <c r="AS664" s="7"/>
      <c r="AT664" s="7"/>
      <c r="AU664" s="7"/>
      <c r="AV664" s="7"/>
      <c r="AW664" s="7"/>
      <c r="AX664" s="7"/>
      <c r="AZ664" s="7"/>
      <c r="BB664" s="7"/>
      <c r="BC664" s="7"/>
      <c r="BD664" s="7"/>
      <c r="BF664" s="7"/>
      <c r="BH664" s="7"/>
      <c r="BJ664" s="7"/>
      <c r="BL664" s="7"/>
      <c r="BN664" s="7"/>
      <c r="BP664" s="7"/>
      <c r="BR664" s="7"/>
      <c r="BT664" s="7"/>
      <c r="BV664" s="7"/>
      <c r="BX664" s="7"/>
      <c r="BZ664" s="7"/>
      <c r="CB664" s="7"/>
      <c r="CD664" s="7"/>
      <c r="CF664" s="7"/>
      <c r="CH664" s="7"/>
      <c r="CJ664" s="7"/>
      <c r="CL664" s="7"/>
      <c r="CM664" s="7"/>
      <c r="CO664" s="7"/>
      <c r="CQ664" s="7"/>
      <c r="CS664" s="7"/>
      <c r="CU664" s="7"/>
      <c r="CW664" s="7"/>
      <c r="CY664" s="7"/>
      <c r="DA664" s="7"/>
      <c r="DC664" s="7"/>
      <c r="DE664" s="7"/>
      <c r="DG664" s="7"/>
      <c r="DI664" s="7"/>
      <c r="DK664" s="7"/>
      <c r="DL664" s="7"/>
      <c r="DM664" s="7"/>
      <c r="DN664" s="7"/>
      <c r="DP664" s="7"/>
      <c r="DR664" s="7"/>
      <c r="DT664" s="7"/>
      <c r="DV664" s="7"/>
      <c r="DX664" s="7"/>
      <c r="DY664" s="7"/>
      <c r="EA664" s="7"/>
      <c r="EC664" s="7"/>
      <c r="EE664" s="7"/>
      <c r="EG664" s="7"/>
      <c r="EI664" s="7"/>
      <c r="EK664" s="7"/>
      <c r="EM664" s="7"/>
      <c r="EO664" s="7"/>
      <c r="EQ664" s="7"/>
      <c r="ES664" s="7"/>
      <c r="EU664" s="7"/>
      <c r="EY664" s="7"/>
      <c r="FA664" s="7"/>
      <c r="FB664" s="7"/>
      <c r="FD664" s="7"/>
      <c r="FE664" s="7"/>
      <c r="FG664" s="7"/>
      <c r="FI664" s="7"/>
      <c r="FJ664" s="7"/>
      <c r="FL664" s="7"/>
      <c r="FN664" s="7"/>
      <c r="FP664" s="7"/>
      <c r="FR664" s="7"/>
      <c r="FT664" s="7"/>
      <c r="FV664" s="7"/>
      <c r="FX664" s="7"/>
      <c r="FZ664" s="7"/>
      <c r="GB664" s="7"/>
    </row>
    <row r="665" spans="5:184" s="166" customFormat="1" x14ac:dyDescent="0.2">
      <c r="E665" s="7"/>
      <c r="G665" s="7"/>
      <c r="I665" s="7"/>
      <c r="K665" s="7"/>
      <c r="M665" s="7"/>
      <c r="N665" s="7"/>
      <c r="P665" s="7"/>
      <c r="R665" s="7"/>
      <c r="T665" s="7"/>
      <c r="V665" s="7"/>
      <c r="X665" s="7"/>
      <c r="Z665" s="7"/>
      <c r="AB665" s="7"/>
      <c r="AD665" s="7"/>
      <c r="AF665" s="7"/>
      <c r="AH665" s="7"/>
      <c r="AJ665" s="7"/>
      <c r="AL665" s="7"/>
      <c r="AN665" s="7"/>
      <c r="AO665" s="7"/>
      <c r="AQ665" s="7"/>
      <c r="AR665" s="7"/>
      <c r="AS665" s="7"/>
      <c r="AT665" s="7"/>
      <c r="AU665" s="7"/>
      <c r="AV665" s="7"/>
      <c r="AW665" s="7"/>
      <c r="AX665" s="7"/>
      <c r="AZ665" s="7"/>
      <c r="BB665" s="7"/>
      <c r="BC665" s="7"/>
      <c r="BD665" s="7"/>
      <c r="BF665" s="7"/>
      <c r="BH665" s="7"/>
      <c r="BJ665" s="7"/>
      <c r="BL665" s="7"/>
      <c r="BN665" s="7"/>
      <c r="BP665" s="7"/>
      <c r="BR665" s="7"/>
      <c r="BT665" s="7"/>
      <c r="BV665" s="7"/>
      <c r="BX665" s="7"/>
      <c r="BZ665" s="7"/>
      <c r="CB665" s="7"/>
      <c r="CD665" s="7"/>
      <c r="CF665" s="7"/>
      <c r="CH665" s="7"/>
      <c r="CJ665" s="7"/>
      <c r="CL665" s="7"/>
      <c r="CM665" s="7"/>
      <c r="CO665" s="7"/>
      <c r="CQ665" s="7"/>
      <c r="CS665" s="7"/>
      <c r="CU665" s="7"/>
      <c r="CW665" s="7"/>
      <c r="CY665" s="7"/>
      <c r="DA665" s="7"/>
      <c r="DC665" s="7"/>
      <c r="DE665" s="7"/>
      <c r="DG665" s="7"/>
      <c r="DI665" s="7"/>
      <c r="DK665" s="7"/>
      <c r="DL665" s="7"/>
      <c r="DM665" s="7"/>
      <c r="DN665" s="7"/>
      <c r="DP665" s="7"/>
      <c r="DR665" s="7"/>
      <c r="DT665" s="7"/>
      <c r="DV665" s="7"/>
      <c r="DX665" s="7"/>
      <c r="DY665" s="7"/>
      <c r="EA665" s="7"/>
      <c r="EC665" s="7"/>
      <c r="EE665" s="7"/>
      <c r="EG665" s="7"/>
      <c r="EI665" s="7"/>
      <c r="EK665" s="7"/>
      <c r="EM665" s="7"/>
      <c r="EO665" s="7"/>
      <c r="EQ665" s="7"/>
      <c r="ES665" s="7"/>
      <c r="EU665" s="7"/>
      <c r="EY665" s="7"/>
      <c r="FA665" s="7"/>
      <c r="FB665" s="7"/>
      <c r="FD665" s="7"/>
      <c r="FE665" s="7"/>
      <c r="FG665" s="7"/>
      <c r="FI665" s="7"/>
      <c r="FJ665" s="7"/>
      <c r="FL665" s="7"/>
      <c r="FN665" s="7"/>
      <c r="FP665" s="7"/>
      <c r="FR665" s="7"/>
      <c r="FT665" s="7"/>
      <c r="FV665" s="7"/>
      <c r="FX665" s="7"/>
      <c r="FZ665" s="7"/>
      <c r="GB665" s="7"/>
    </row>
    <row r="666" spans="5:184" s="166" customFormat="1" x14ac:dyDescent="0.2">
      <c r="E666" s="7"/>
      <c r="G666" s="7"/>
      <c r="I666" s="7"/>
      <c r="K666" s="7"/>
      <c r="M666" s="7"/>
      <c r="N666" s="7"/>
      <c r="P666" s="7"/>
      <c r="R666" s="7"/>
      <c r="T666" s="7"/>
      <c r="V666" s="7"/>
      <c r="X666" s="7"/>
      <c r="Z666" s="7"/>
      <c r="AB666" s="7"/>
      <c r="AD666" s="7"/>
      <c r="AF666" s="7"/>
      <c r="AH666" s="7"/>
      <c r="AJ666" s="7"/>
      <c r="AL666" s="7"/>
      <c r="AN666" s="7"/>
      <c r="AO666" s="7"/>
      <c r="AQ666" s="7"/>
      <c r="AR666" s="7"/>
      <c r="AS666" s="7"/>
      <c r="AT666" s="7"/>
      <c r="AU666" s="7"/>
      <c r="AV666" s="7"/>
      <c r="AW666" s="7"/>
      <c r="AX666" s="7"/>
      <c r="AZ666" s="7"/>
      <c r="BB666" s="7"/>
      <c r="BC666" s="7"/>
      <c r="BD666" s="7"/>
      <c r="BF666" s="7"/>
      <c r="BH666" s="7"/>
      <c r="BJ666" s="7"/>
      <c r="BL666" s="7"/>
      <c r="BN666" s="7"/>
      <c r="BP666" s="7"/>
      <c r="BR666" s="7"/>
      <c r="BT666" s="7"/>
      <c r="BV666" s="7"/>
      <c r="BX666" s="7"/>
      <c r="BZ666" s="7"/>
      <c r="CB666" s="7"/>
      <c r="CD666" s="7"/>
      <c r="CF666" s="7"/>
      <c r="CH666" s="7"/>
      <c r="CJ666" s="7"/>
      <c r="CL666" s="7"/>
      <c r="CM666" s="7"/>
      <c r="CO666" s="7"/>
      <c r="CQ666" s="7"/>
      <c r="CS666" s="7"/>
      <c r="CU666" s="7"/>
      <c r="CW666" s="7"/>
      <c r="CY666" s="7"/>
      <c r="DA666" s="7"/>
      <c r="DC666" s="7"/>
      <c r="DE666" s="7"/>
      <c r="DG666" s="7"/>
      <c r="DI666" s="7"/>
      <c r="DK666" s="7"/>
      <c r="DL666" s="7"/>
      <c r="DM666" s="7"/>
      <c r="DN666" s="7"/>
      <c r="DP666" s="7"/>
      <c r="DR666" s="7"/>
      <c r="DT666" s="7"/>
      <c r="DV666" s="7"/>
      <c r="DX666" s="7"/>
      <c r="DY666" s="7"/>
      <c r="EA666" s="7"/>
      <c r="EC666" s="7"/>
      <c r="EE666" s="7"/>
      <c r="EG666" s="7"/>
      <c r="EI666" s="7"/>
      <c r="EK666" s="7"/>
      <c r="EM666" s="7"/>
      <c r="EO666" s="7"/>
      <c r="EQ666" s="7"/>
      <c r="ES666" s="7"/>
      <c r="EU666" s="7"/>
      <c r="EY666" s="7"/>
      <c r="FA666" s="7"/>
      <c r="FB666" s="7"/>
      <c r="FD666" s="7"/>
      <c r="FE666" s="7"/>
      <c r="FG666" s="7"/>
      <c r="FI666" s="7"/>
      <c r="FJ666" s="7"/>
      <c r="FL666" s="7"/>
      <c r="FN666" s="7"/>
      <c r="FP666" s="7"/>
      <c r="FR666" s="7"/>
      <c r="FT666" s="7"/>
      <c r="FV666" s="7"/>
      <c r="FX666" s="7"/>
      <c r="FZ666" s="7"/>
      <c r="GB666" s="7"/>
    </row>
    <row r="667" spans="5:184" s="166" customFormat="1" x14ac:dyDescent="0.2">
      <c r="E667" s="7"/>
      <c r="G667" s="7"/>
      <c r="I667" s="7"/>
      <c r="K667" s="7"/>
      <c r="M667" s="7"/>
      <c r="N667" s="7"/>
      <c r="P667" s="7"/>
      <c r="R667" s="7"/>
      <c r="T667" s="7"/>
      <c r="V667" s="7"/>
      <c r="X667" s="7"/>
      <c r="Z667" s="7"/>
      <c r="AB667" s="7"/>
      <c r="AD667" s="7"/>
      <c r="AF667" s="7"/>
      <c r="AH667" s="7"/>
      <c r="AJ667" s="7"/>
      <c r="AL667" s="7"/>
      <c r="AN667" s="7"/>
      <c r="AO667" s="7"/>
      <c r="AQ667" s="7"/>
      <c r="AR667" s="7"/>
      <c r="AS667" s="7"/>
      <c r="AT667" s="7"/>
      <c r="AU667" s="7"/>
      <c r="AV667" s="7"/>
      <c r="AW667" s="7"/>
      <c r="AX667" s="7"/>
      <c r="AZ667" s="7"/>
      <c r="BB667" s="7"/>
      <c r="BC667" s="7"/>
      <c r="BD667" s="7"/>
      <c r="BF667" s="7"/>
      <c r="BH667" s="7"/>
      <c r="BJ667" s="7"/>
      <c r="BL667" s="7"/>
      <c r="BN667" s="7"/>
      <c r="BP667" s="7"/>
      <c r="BR667" s="7"/>
      <c r="BT667" s="7"/>
      <c r="BV667" s="7"/>
      <c r="BX667" s="7"/>
      <c r="BZ667" s="7"/>
      <c r="CB667" s="7"/>
      <c r="CD667" s="7"/>
      <c r="CF667" s="7"/>
      <c r="CH667" s="7"/>
      <c r="CJ667" s="7"/>
      <c r="CL667" s="7"/>
      <c r="CM667" s="7"/>
      <c r="CO667" s="7"/>
      <c r="CQ667" s="7"/>
      <c r="CS667" s="7"/>
      <c r="CU667" s="7"/>
      <c r="CW667" s="7"/>
      <c r="CY667" s="7"/>
      <c r="DA667" s="7"/>
      <c r="DC667" s="7"/>
      <c r="DE667" s="7"/>
      <c r="DG667" s="7"/>
      <c r="DI667" s="7"/>
      <c r="DK667" s="7"/>
      <c r="DL667" s="7"/>
      <c r="DM667" s="7"/>
      <c r="DN667" s="7"/>
      <c r="DP667" s="7"/>
      <c r="DR667" s="7"/>
      <c r="DT667" s="7"/>
      <c r="DV667" s="7"/>
      <c r="DX667" s="7"/>
      <c r="DY667" s="7"/>
      <c r="EA667" s="7"/>
      <c r="EC667" s="7"/>
      <c r="EE667" s="7"/>
      <c r="EG667" s="7"/>
      <c r="EI667" s="7"/>
      <c r="EK667" s="7"/>
      <c r="EM667" s="7"/>
      <c r="EO667" s="7"/>
      <c r="EQ667" s="7"/>
      <c r="ES667" s="7"/>
      <c r="EU667" s="7"/>
      <c r="EY667" s="7"/>
      <c r="FA667" s="7"/>
      <c r="FB667" s="7"/>
      <c r="FD667" s="7"/>
      <c r="FE667" s="7"/>
      <c r="FG667" s="7"/>
      <c r="FI667" s="7"/>
      <c r="FJ667" s="7"/>
      <c r="FL667" s="7"/>
      <c r="FN667" s="7"/>
      <c r="FP667" s="7"/>
      <c r="FR667" s="7"/>
      <c r="FT667" s="7"/>
      <c r="FV667" s="7"/>
      <c r="FX667" s="7"/>
      <c r="FZ667" s="7"/>
      <c r="GB667" s="7"/>
    </row>
    <row r="668" spans="5:184" s="166" customFormat="1" x14ac:dyDescent="0.2">
      <c r="E668" s="7"/>
      <c r="G668" s="7"/>
      <c r="I668" s="7"/>
      <c r="K668" s="7"/>
      <c r="M668" s="7"/>
      <c r="N668" s="7"/>
      <c r="P668" s="7"/>
      <c r="R668" s="7"/>
      <c r="T668" s="7"/>
      <c r="V668" s="7"/>
      <c r="X668" s="7"/>
      <c r="Z668" s="7"/>
      <c r="AB668" s="7"/>
      <c r="AD668" s="7"/>
      <c r="AF668" s="7"/>
      <c r="AH668" s="7"/>
      <c r="AJ668" s="7"/>
      <c r="AL668" s="7"/>
      <c r="AN668" s="7"/>
      <c r="AO668" s="7"/>
      <c r="AQ668" s="7"/>
      <c r="AR668" s="7"/>
      <c r="AS668" s="7"/>
      <c r="AT668" s="7"/>
      <c r="AU668" s="7"/>
      <c r="AV668" s="7"/>
      <c r="AW668" s="7"/>
      <c r="AX668" s="7"/>
      <c r="AZ668" s="7"/>
      <c r="BB668" s="7"/>
      <c r="BC668" s="7"/>
      <c r="BD668" s="7"/>
      <c r="BF668" s="7"/>
      <c r="BH668" s="7"/>
      <c r="BJ668" s="7"/>
      <c r="BL668" s="7"/>
      <c r="BN668" s="7"/>
      <c r="BP668" s="7"/>
      <c r="BR668" s="7"/>
      <c r="BT668" s="7"/>
      <c r="BV668" s="7"/>
      <c r="BX668" s="7"/>
      <c r="BZ668" s="7"/>
      <c r="CB668" s="7"/>
      <c r="CD668" s="7"/>
      <c r="CF668" s="7"/>
      <c r="CH668" s="7"/>
      <c r="CJ668" s="7"/>
      <c r="CL668" s="7"/>
      <c r="CM668" s="7"/>
      <c r="CO668" s="7"/>
      <c r="CQ668" s="7"/>
      <c r="CS668" s="7"/>
      <c r="CU668" s="7"/>
      <c r="CW668" s="7"/>
      <c r="CY668" s="7"/>
      <c r="DA668" s="7"/>
      <c r="DC668" s="7"/>
      <c r="DE668" s="7"/>
      <c r="DG668" s="7"/>
      <c r="DI668" s="7"/>
      <c r="DK668" s="7"/>
      <c r="DL668" s="7"/>
      <c r="DM668" s="7"/>
      <c r="DN668" s="7"/>
      <c r="DP668" s="7"/>
      <c r="DR668" s="7"/>
      <c r="DT668" s="7"/>
      <c r="DV668" s="7"/>
      <c r="DX668" s="7"/>
      <c r="DY668" s="7"/>
      <c r="EA668" s="7"/>
      <c r="EC668" s="7"/>
      <c r="EE668" s="7"/>
      <c r="EG668" s="7"/>
      <c r="EI668" s="7"/>
      <c r="EK668" s="7"/>
      <c r="EM668" s="7"/>
      <c r="EO668" s="7"/>
      <c r="EQ668" s="7"/>
      <c r="ES668" s="7"/>
      <c r="EU668" s="7"/>
      <c r="EY668" s="7"/>
      <c r="FA668" s="7"/>
      <c r="FB668" s="7"/>
      <c r="FD668" s="7"/>
      <c r="FE668" s="7"/>
      <c r="FG668" s="7"/>
      <c r="FI668" s="7"/>
      <c r="FJ668" s="7"/>
      <c r="FL668" s="7"/>
      <c r="FN668" s="7"/>
      <c r="FP668" s="7"/>
      <c r="FR668" s="7"/>
      <c r="FT668" s="7"/>
      <c r="FV668" s="7"/>
      <c r="FX668" s="7"/>
      <c r="FZ668" s="7"/>
      <c r="GB668" s="7"/>
    </row>
    <row r="669" spans="5:184" s="166" customFormat="1" x14ac:dyDescent="0.2">
      <c r="E669" s="7"/>
      <c r="G669" s="7"/>
      <c r="I669" s="7"/>
      <c r="K669" s="7"/>
      <c r="M669" s="7"/>
      <c r="N669" s="7"/>
      <c r="P669" s="7"/>
      <c r="R669" s="7"/>
      <c r="T669" s="7"/>
      <c r="V669" s="7"/>
      <c r="X669" s="7"/>
      <c r="Z669" s="7"/>
      <c r="AB669" s="7"/>
      <c r="AD669" s="7"/>
      <c r="AF669" s="7"/>
      <c r="AH669" s="7"/>
      <c r="AJ669" s="7"/>
      <c r="AL669" s="7"/>
      <c r="AN669" s="7"/>
      <c r="AO669" s="7"/>
      <c r="AQ669" s="7"/>
      <c r="AR669" s="7"/>
      <c r="AS669" s="7"/>
      <c r="AT669" s="7"/>
      <c r="AU669" s="7"/>
      <c r="AV669" s="7"/>
      <c r="AW669" s="7"/>
      <c r="AX669" s="7"/>
      <c r="AZ669" s="7"/>
      <c r="BB669" s="7"/>
      <c r="BC669" s="7"/>
      <c r="BD669" s="7"/>
      <c r="BF669" s="7"/>
      <c r="BH669" s="7"/>
      <c r="BJ669" s="7"/>
      <c r="BL669" s="7"/>
      <c r="BN669" s="7"/>
      <c r="BP669" s="7"/>
      <c r="BR669" s="7"/>
      <c r="BT669" s="7"/>
      <c r="BV669" s="7"/>
      <c r="BX669" s="7"/>
      <c r="BZ669" s="7"/>
      <c r="CB669" s="7"/>
      <c r="CD669" s="7"/>
      <c r="CF669" s="7"/>
      <c r="CH669" s="7"/>
      <c r="CJ669" s="7"/>
      <c r="CL669" s="7"/>
      <c r="CM669" s="7"/>
      <c r="CO669" s="7"/>
      <c r="CQ669" s="7"/>
      <c r="CS669" s="7"/>
      <c r="CU669" s="7"/>
      <c r="CW669" s="7"/>
      <c r="CY669" s="7"/>
      <c r="DA669" s="7"/>
      <c r="DC669" s="7"/>
      <c r="DE669" s="7"/>
      <c r="DG669" s="7"/>
      <c r="DI669" s="7"/>
      <c r="DK669" s="7"/>
      <c r="DL669" s="7"/>
      <c r="DM669" s="7"/>
      <c r="DN669" s="7"/>
      <c r="DP669" s="7"/>
      <c r="DR669" s="7"/>
      <c r="DT669" s="7"/>
      <c r="DV669" s="7"/>
      <c r="DX669" s="7"/>
      <c r="DY669" s="7"/>
      <c r="EA669" s="7"/>
      <c r="EC669" s="7"/>
      <c r="EE669" s="7"/>
      <c r="EG669" s="7"/>
      <c r="EI669" s="7"/>
      <c r="EK669" s="7"/>
      <c r="EM669" s="7"/>
      <c r="EO669" s="7"/>
      <c r="EQ669" s="7"/>
      <c r="ES669" s="7"/>
      <c r="EU669" s="7"/>
      <c r="EY669" s="7"/>
      <c r="FA669" s="7"/>
      <c r="FB669" s="7"/>
      <c r="FD669" s="7"/>
      <c r="FE669" s="7"/>
      <c r="FG669" s="7"/>
      <c r="FI669" s="7"/>
      <c r="FJ669" s="7"/>
      <c r="FL669" s="7"/>
      <c r="FN669" s="7"/>
      <c r="FP669" s="7"/>
      <c r="FR669" s="7"/>
      <c r="FT669" s="7"/>
      <c r="FV669" s="7"/>
      <c r="FX669" s="7"/>
      <c r="FZ669" s="7"/>
      <c r="GB669" s="7"/>
    </row>
    <row r="670" spans="5:184" s="166" customFormat="1" x14ac:dyDescent="0.2">
      <c r="E670" s="7"/>
      <c r="G670" s="7"/>
      <c r="I670" s="7"/>
      <c r="K670" s="7"/>
      <c r="M670" s="7"/>
      <c r="N670" s="7"/>
      <c r="P670" s="7"/>
      <c r="R670" s="7"/>
      <c r="T670" s="7"/>
      <c r="V670" s="7"/>
      <c r="X670" s="7"/>
      <c r="Z670" s="7"/>
      <c r="AB670" s="7"/>
      <c r="AD670" s="7"/>
      <c r="AF670" s="7"/>
      <c r="AH670" s="7"/>
      <c r="AJ670" s="7"/>
      <c r="AL670" s="7"/>
      <c r="AN670" s="7"/>
      <c r="AO670" s="7"/>
      <c r="AQ670" s="7"/>
      <c r="AR670" s="7"/>
      <c r="AS670" s="7"/>
      <c r="AT670" s="7"/>
      <c r="AU670" s="7"/>
      <c r="AV670" s="7"/>
      <c r="AW670" s="7"/>
      <c r="AX670" s="7"/>
      <c r="AZ670" s="7"/>
      <c r="BB670" s="7"/>
      <c r="BC670" s="7"/>
      <c r="BD670" s="7"/>
      <c r="BF670" s="7"/>
      <c r="BH670" s="7"/>
      <c r="BJ670" s="7"/>
      <c r="BL670" s="7"/>
      <c r="BN670" s="7"/>
      <c r="BP670" s="7"/>
      <c r="BR670" s="7"/>
      <c r="BT670" s="7"/>
      <c r="BV670" s="7"/>
      <c r="BX670" s="7"/>
      <c r="BZ670" s="7"/>
      <c r="CB670" s="7"/>
      <c r="CD670" s="7"/>
      <c r="CF670" s="7"/>
      <c r="CH670" s="7"/>
      <c r="CJ670" s="7"/>
      <c r="CL670" s="7"/>
      <c r="CM670" s="7"/>
      <c r="CO670" s="7"/>
      <c r="CQ670" s="7"/>
      <c r="CS670" s="7"/>
      <c r="CU670" s="7"/>
      <c r="CW670" s="7"/>
      <c r="CY670" s="7"/>
      <c r="DA670" s="7"/>
      <c r="DC670" s="7"/>
      <c r="DE670" s="7"/>
      <c r="DG670" s="7"/>
      <c r="DI670" s="7"/>
      <c r="DK670" s="7"/>
      <c r="DL670" s="7"/>
      <c r="DM670" s="7"/>
      <c r="DN670" s="7"/>
      <c r="DP670" s="7"/>
      <c r="DR670" s="7"/>
      <c r="DT670" s="7"/>
      <c r="DV670" s="7"/>
      <c r="DX670" s="7"/>
      <c r="DY670" s="7"/>
      <c r="EA670" s="7"/>
      <c r="EC670" s="7"/>
      <c r="EE670" s="7"/>
      <c r="EG670" s="7"/>
      <c r="EI670" s="7"/>
      <c r="EK670" s="7"/>
      <c r="EM670" s="7"/>
      <c r="EO670" s="7"/>
      <c r="EQ670" s="7"/>
      <c r="ES670" s="7"/>
      <c r="EU670" s="7"/>
      <c r="EY670" s="7"/>
      <c r="FA670" s="7"/>
      <c r="FB670" s="7"/>
      <c r="FD670" s="7"/>
      <c r="FE670" s="7"/>
      <c r="FG670" s="7"/>
      <c r="FI670" s="7"/>
      <c r="FJ670" s="7"/>
      <c r="FL670" s="7"/>
      <c r="FN670" s="7"/>
      <c r="FP670" s="7"/>
      <c r="FR670" s="7"/>
      <c r="FT670" s="7"/>
      <c r="FV670" s="7"/>
      <c r="FX670" s="7"/>
      <c r="FZ670" s="7"/>
      <c r="GB670" s="7"/>
    </row>
    <row r="671" spans="5:184" s="166" customFormat="1" x14ac:dyDescent="0.2">
      <c r="E671" s="7"/>
      <c r="G671" s="7"/>
      <c r="I671" s="7"/>
      <c r="K671" s="7"/>
      <c r="M671" s="7"/>
      <c r="N671" s="7"/>
      <c r="P671" s="7"/>
      <c r="R671" s="7"/>
      <c r="T671" s="7"/>
      <c r="V671" s="7"/>
      <c r="X671" s="7"/>
      <c r="Z671" s="7"/>
      <c r="AB671" s="7"/>
      <c r="AD671" s="7"/>
      <c r="AF671" s="7"/>
      <c r="AH671" s="7"/>
      <c r="AJ671" s="7"/>
      <c r="AL671" s="7"/>
      <c r="AN671" s="7"/>
      <c r="AO671" s="7"/>
      <c r="AQ671" s="7"/>
      <c r="AR671" s="7"/>
      <c r="AS671" s="7"/>
      <c r="AT671" s="7"/>
      <c r="AU671" s="7"/>
      <c r="AV671" s="7"/>
      <c r="AW671" s="7"/>
      <c r="AX671" s="7"/>
      <c r="AZ671" s="7"/>
      <c r="BB671" s="7"/>
      <c r="BC671" s="7"/>
      <c r="BD671" s="7"/>
      <c r="BF671" s="7"/>
      <c r="BH671" s="7"/>
      <c r="BJ671" s="7"/>
      <c r="BL671" s="7"/>
      <c r="BN671" s="7"/>
      <c r="BP671" s="7"/>
      <c r="BR671" s="7"/>
      <c r="BT671" s="7"/>
      <c r="BV671" s="7"/>
      <c r="BX671" s="7"/>
      <c r="BZ671" s="7"/>
      <c r="CB671" s="7"/>
      <c r="CD671" s="7"/>
      <c r="CF671" s="7"/>
      <c r="CH671" s="7"/>
      <c r="CJ671" s="7"/>
      <c r="CL671" s="7"/>
      <c r="CM671" s="7"/>
      <c r="CO671" s="7"/>
      <c r="CQ671" s="7"/>
      <c r="CS671" s="7"/>
      <c r="CU671" s="7"/>
      <c r="CW671" s="7"/>
      <c r="CY671" s="7"/>
      <c r="DA671" s="7"/>
      <c r="DC671" s="7"/>
      <c r="DE671" s="7"/>
      <c r="DG671" s="7"/>
      <c r="DI671" s="7"/>
      <c r="DK671" s="7"/>
      <c r="DL671" s="7"/>
      <c r="DM671" s="7"/>
      <c r="DN671" s="7"/>
      <c r="DP671" s="7"/>
      <c r="DR671" s="7"/>
      <c r="DT671" s="7"/>
      <c r="DV671" s="7"/>
      <c r="DX671" s="7"/>
      <c r="DY671" s="7"/>
      <c r="EA671" s="7"/>
      <c r="EC671" s="7"/>
      <c r="EE671" s="7"/>
      <c r="EG671" s="7"/>
      <c r="EI671" s="7"/>
      <c r="EK671" s="7"/>
      <c r="EM671" s="7"/>
      <c r="EO671" s="7"/>
      <c r="EQ671" s="7"/>
      <c r="ES671" s="7"/>
      <c r="EU671" s="7"/>
      <c r="EY671" s="7"/>
      <c r="FA671" s="7"/>
      <c r="FB671" s="7"/>
      <c r="FD671" s="7"/>
      <c r="FE671" s="7"/>
      <c r="FG671" s="7"/>
      <c r="FI671" s="7"/>
      <c r="FJ671" s="7"/>
      <c r="FL671" s="7"/>
      <c r="FN671" s="7"/>
      <c r="FP671" s="7"/>
      <c r="FR671" s="7"/>
      <c r="FT671" s="7"/>
      <c r="FV671" s="7"/>
      <c r="FX671" s="7"/>
      <c r="FZ671" s="7"/>
      <c r="GB671" s="7"/>
    </row>
    <row r="672" spans="5:184" s="166" customFormat="1" x14ac:dyDescent="0.2">
      <c r="E672" s="7"/>
      <c r="G672" s="7"/>
      <c r="I672" s="7"/>
      <c r="K672" s="7"/>
      <c r="M672" s="7"/>
      <c r="N672" s="7"/>
      <c r="P672" s="7"/>
      <c r="R672" s="7"/>
      <c r="T672" s="7"/>
      <c r="V672" s="7"/>
      <c r="X672" s="7"/>
      <c r="Z672" s="7"/>
      <c r="AB672" s="7"/>
      <c r="AD672" s="7"/>
      <c r="AF672" s="7"/>
      <c r="AH672" s="7"/>
      <c r="AJ672" s="7"/>
      <c r="AL672" s="7"/>
      <c r="AN672" s="7"/>
      <c r="AO672" s="7"/>
      <c r="AQ672" s="7"/>
      <c r="AR672" s="7"/>
      <c r="AS672" s="7"/>
      <c r="AT672" s="7"/>
      <c r="AU672" s="7"/>
      <c r="AV672" s="7"/>
      <c r="AW672" s="7"/>
      <c r="AX672" s="7"/>
      <c r="AZ672" s="7"/>
      <c r="BB672" s="7"/>
      <c r="BC672" s="7"/>
      <c r="BD672" s="7"/>
      <c r="BF672" s="7"/>
      <c r="BH672" s="7"/>
      <c r="BJ672" s="7"/>
      <c r="BL672" s="7"/>
      <c r="BN672" s="7"/>
      <c r="BP672" s="7"/>
      <c r="BR672" s="7"/>
      <c r="BT672" s="7"/>
      <c r="BV672" s="7"/>
      <c r="BX672" s="7"/>
      <c r="BZ672" s="7"/>
      <c r="CB672" s="7"/>
      <c r="CD672" s="7"/>
      <c r="CF672" s="7"/>
      <c r="CH672" s="7"/>
      <c r="CJ672" s="7"/>
      <c r="CL672" s="7"/>
      <c r="CM672" s="7"/>
      <c r="CO672" s="7"/>
      <c r="CQ672" s="7"/>
      <c r="CS672" s="7"/>
      <c r="CU672" s="7"/>
      <c r="CW672" s="7"/>
      <c r="CY672" s="7"/>
      <c r="DA672" s="7"/>
      <c r="DC672" s="7"/>
      <c r="DE672" s="7"/>
      <c r="DG672" s="7"/>
      <c r="DI672" s="7"/>
      <c r="DK672" s="7"/>
      <c r="DL672" s="7"/>
      <c r="DM672" s="7"/>
      <c r="DN672" s="7"/>
      <c r="DP672" s="7"/>
      <c r="DR672" s="7"/>
      <c r="DT672" s="7"/>
      <c r="DV672" s="7"/>
      <c r="DX672" s="7"/>
      <c r="DY672" s="7"/>
      <c r="EA672" s="7"/>
      <c r="EC672" s="7"/>
      <c r="EE672" s="7"/>
      <c r="EG672" s="7"/>
      <c r="EI672" s="7"/>
      <c r="EK672" s="7"/>
      <c r="EM672" s="7"/>
      <c r="EO672" s="7"/>
      <c r="EQ672" s="7"/>
      <c r="ES672" s="7"/>
      <c r="EU672" s="7"/>
      <c r="EY672" s="7"/>
      <c r="FA672" s="7"/>
      <c r="FB672" s="7"/>
      <c r="FD672" s="7"/>
      <c r="FE672" s="7"/>
      <c r="FG672" s="7"/>
      <c r="FI672" s="7"/>
      <c r="FJ672" s="7"/>
      <c r="FL672" s="7"/>
      <c r="FN672" s="7"/>
      <c r="FP672" s="7"/>
      <c r="FR672" s="7"/>
      <c r="FT672" s="7"/>
      <c r="FV672" s="7"/>
      <c r="FX672" s="7"/>
      <c r="FZ672" s="7"/>
      <c r="GB672" s="7"/>
    </row>
    <row r="673" spans="5:184" s="166" customFormat="1" x14ac:dyDescent="0.2">
      <c r="E673" s="7"/>
      <c r="G673" s="7"/>
      <c r="I673" s="7"/>
      <c r="K673" s="7"/>
      <c r="M673" s="7"/>
      <c r="N673" s="7"/>
      <c r="P673" s="7"/>
      <c r="R673" s="7"/>
      <c r="T673" s="7"/>
      <c r="V673" s="7"/>
      <c r="X673" s="7"/>
      <c r="Z673" s="7"/>
      <c r="AB673" s="7"/>
      <c r="AD673" s="7"/>
      <c r="AF673" s="7"/>
      <c r="AH673" s="7"/>
      <c r="AJ673" s="7"/>
      <c r="AL673" s="7"/>
      <c r="AN673" s="7"/>
      <c r="AO673" s="7"/>
      <c r="AQ673" s="7"/>
      <c r="AR673" s="7"/>
      <c r="AS673" s="7"/>
      <c r="AT673" s="7"/>
      <c r="AU673" s="7"/>
      <c r="AV673" s="7"/>
      <c r="AW673" s="7"/>
      <c r="AX673" s="7"/>
      <c r="AZ673" s="7"/>
      <c r="BB673" s="7"/>
      <c r="BC673" s="7"/>
      <c r="BD673" s="7"/>
      <c r="BF673" s="7"/>
      <c r="BH673" s="7"/>
      <c r="BJ673" s="7"/>
      <c r="BL673" s="7"/>
      <c r="BN673" s="7"/>
      <c r="BP673" s="7"/>
      <c r="BR673" s="7"/>
      <c r="BT673" s="7"/>
      <c r="BV673" s="7"/>
      <c r="BX673" s="7"/>
      <c r="BZ673" s="7"/>
      <c r="CB673" s="7"/>
      <c r="CD673" s="7"/>
      <c r="CF673" s="7"/>
      <c r="CH673" s="7"/>
      <c r="CJ673" s="7"/>
      <c r="CL673" s="7"/>
      <c r="CM673" s="7"/>
      <c r="CO673" s="7"/>
      <c r="CQ673" s="7"/>
      <c r="CS673" s="7"/>
      <c r="CU673" s="7"/>
      <c r="CW673" s="7"/>
      <c r="CY673" s="7"/>
      <c r="DA673" s="7"/>
      <c r="DC673" s="7"/>
      <c r="DE673" s="7"/>
      <c r="DG673" s="7"/>
      <c r="DI673" s="7"/>
      <c r="DK673" s="7"/>
      <c r="DL673" s="7"/>
      <c r="DM673" s="7"/>
      <c r="DN673" s="7"/>
      <c r="DP673" s="7"/>
      <c r="DR673" s="7"/>
      <c r="DT673" s="7"/>
      <c r="DV673" s="7"/>
      <c r="DX673" s="7"/>
      <c r="DY673" s="7"/>
      <c r="EA673" s="7"/>
      <c r="EC673" s="7"/>
      <c r="EE673" s="7"/>
      <c r="EG673" s="7"/>
      <c r="EI673" s="7"/>
      <c r="EK673" s="7"/>
      <c r="EM673" s="7"/>
      <c r="EO673" s="7"/>
      <c r="EQ673" s="7"/>
      <c r="ES673" s="7"/>
      <c r="EU673" s="7"/>
      <c r="EY673" s="7"/>
      <c r="FA673" s="7"/>
      <c r="FB673" s="7"/>
      <c r="FD673" s="7"/>
      <c r="FE673" s="7"/>
      <c r="FG673" s="7"/>
      <c r="FI673" s="7"/>
      <c r="FJ673" s="7"/>
      <c r="FL673" s="7"/>
      <c r="FN673" s="7"/>
      <c r="FP673" s="7"/>
      <c r="FR673" s="7"/>
      <c r="FT673" s="7"/>
      <c r="FV673" s="7"/>
      <c r="FX673" s="7"/>
      <c r="FZ673" s="7"/>
      <c r="GB673" s="7"/>
    </row>
    <row r="674" spans="5:184" s="166" customFormat="1" x14ac:dyDescent="0.2">
      <c r="E674" s="7"/>
      <c r="G674" s="7"/>
      <c r="I674" s="7"/>
      <c r="K674" s="7"/>
      <c r="M674" s="7"/>
      <c r="N674" s="7"/>
      <c r="P674" s="7"/>
      <c r="R674" s="7"/>
      <c r="T674" s="7"/>
      <c r="V674" s="7"/>
      <c r="X674" s="7"/>
      <c r="Z674" s="7"/>
      <c r="AB674" s="7"/>
      <c r="AD674" s="7"/>
      <c r="AF674" s="7"/>
      <c r="AH674" s="7"/>
      <c r="AJ674" s="7"/>
      <c r="AL674" s="7"/>
      <c r="AN674" s="7"/>
      <c r="AO674" s="7"/>
      <c r="AQ674" s="7"/>
      <c r="AR674" s="7"/>
      <c r="AS674" s="7"/>
      <c r="AT674" s="7"/>
      <c r="AU674" s="7"/>
      <c r="AV674" s="7"/>
      <c r="AW674" s="7"/>
      <c r="AX674" s="7"/>
      <c r="AZ674" s="7"/>
      <c r="BB674" s="7"/>
      <c r="BC674" s="7"/>
      <c r="BD674" s="7"/>
      <c r="BF674" s="7"/>
      <c r="BH674" s="7"/>
      <c r="BJ674" s="7"/>
      <c r="BL674" s="7"/>
      <c r="BN674" s="7"/>
      <c r="BP674" s="7"/>
      <c r="BR674" s="7"/>
      <c r="BT674" s="7"/>
      <c r="BV674" s="7"/>
      <c r="BX674" s="7"/>
      <c r="BZ674" s="7"/>
      <c r="CB674" s="7"/>
      <c r="CD674" s="7"/>
      <c r="CF674" s="7"/>
      <c r="CH674" s="7"/>
      <c r="CJ674" s="7"/>
      <c r="CL674" s="7"/>
      <c r="CM674" s="7"/>
      <c r="CO674" s="7"/>
      <c r="CQ674" s="7"/>
      <c r="CS674" s="7"/>
      <c r="CU674" s="7"/>
      <c r="CW674" s="7"/>
      <c r="CY674" s="7"/>
      <c r="DA674" s="7"/>
      <c r="DC674" s="7"/>
      <c r="DE674" s="7"/>
      <c r="DG674" s="7"/>
      <c r="DI674" s="7"/>
      <c r="DK674" s="7"/>
      <c r="DL674" s="7"/>
      <c r="DM674" s="7"/>
      <c r="DN674" s="7"/>
      <c r="DP674" s="7"/>
      <c r="DR674" s="7"/>
      <c r="DT674" s="7"/>
      <c r="DV674" s="7"/>
      <c r="DX674" s="7"/>
      <c r="DY674" s="7"/>
      <c r="EA674" s="7"/>
      <c r="EC674" s="7"/>
      <c r="EE674" s="7"/>
      <c r="EG674" s="7"/>
      <c r="EI674" s="7"/>
      <c r="EK674" s="7"/>
      <c r="EM674" s="7"/>
      <c r="EO674" s="7"/>
      <c r="EQ674" s="7"/>
      <c r="ES674" s="7"/>
      <c r="EU674" s="7"/>
      <c r="EY674" s="7"/>
      <c r="FA674" s="7"/>
      <c r="FB674" s="7"/>
      <c r="FD674" s="7"/>
      <c r="FE674" s="7"/>
      <c r="FG674" s="7"/>
      <c r="FI674" s="7"/>
      <c r="FJ674" s="7"/>
      <c r="FL674" s="7"/>
      <c r="FN674" s="7"/>
      <c r="FP674" s="7"/>
      <c r="FR674" s="7"/>
      <c r="FT674" s="7"/>
      <c r="FV674" s="7"/>
      <c r="FX674" s="7"/>
      <c r="FZ674" s="7"/>
      <c r="GB674" s="7"/>
    </row>
    <row r="675" spans="5:184" s="166" customFormat="1" x14ac:dyDescent="0.2">
      <c r="E675" s="7"/>
      <c r="G675" s="7"/>
      <c r="I675" s="7"/>
      <c r="K675" s="7"/>
      <c r="M675" s="7"/>
      <c r="N675" s="7"/>
      <c r="P675" s="7"/>
      <c r="R675" s="7"/>
      <c r="T675" s="7"/>
      <c r="V675" s="7"/>
      <c r="X675" s="7"/>
      <c r="Z675" s="7"/>
      <c r="AB675" s="7"/>
      <c r="AD675" s="7"/>
      <c r="AF675" s="7"/>
      <c r="AH675" s="7"/>
      <c r="AJ675" s="7"/>
      <c r="AL675" s="7"/>
      <c r="AN675" s="7"/>
      <c r="AO675" s="7"/>
      <c r="AQ675" s="7"/>
      <c r="AR675" s="7"/>
      <c r="AS675" s="7"/>
      <c r="AT675" s="7"/>
      <c r="AU675" s="7"/>
      <c r="AV675" s="7"/>
      <c r="AW675" s="7"/>
      <c r="AX675" s="7"/>
      <c r="AZ675" s="7"/>
      <c r="BB675" s="7"/>
      <c r="BC675" s="7"/>
      <c r="BD675" s="7"/>
      <c r="BF675" s="7"/>
      <c r="BH675" s="7"/>
      <c r="BJ675" s="7"/>
      <c r="BL675" s="7"/>
      <c r="BN675" s="7"/>
      <c r="BP675" s="7"/>
      <c r="BR675" s="7"/>
      <c r="BT675" s="7"/>
      <c r="BV675" s="7"/>
      <c r="BX675" s="7"/>
      <c r="BZ675" s="7"/>
      <c r="CB675" s="7"/>
      <c r="CD675" s="7"/>
      <c r="CF675" s="7"/>
      <c r="CH675" s="7"/>
      <c r="CJ675" s="7"/>
      <c r="CL675" s="7"/>
      <c r="CM675" s="7"/>
      <c r="CO675" s="7"/>
      <c r="CQ675" s="7"/>
      <c r="CS675" s="7"/>
      <c r="CU675" s="7"/>
      <c r="CW675" s="7"/>
      <c r="CY675" s="7"/>
      <c r="DA675" s="7"/>
      <c r="DC675" s="7"/>
      <c r="DE675" s="7"/>
      <c r="DG675" s="7"/>
      <c r="DI675" s="7"/>
      <c r="DK675" s="7"/>
      <c r="DL675" s="7"/>
      <c r="DM675" s="7"/>
      <c r="DN675" s="7"/>
      <c r="DP675" s="7"/>
      <c r="DR675" s="7"/>
      <c r="DT675" s="7"/>
      <c r="DV675" s="7"/>
      <c r="DX675" s="7"/>
      <c r="DY675" s="7"/>
      <c r="EA675" s="7"/>
      <c r="EC675" s="7"/>
      <c r="EE675" s="7"/>
      <c r="EG675" s="7"/>
      <c r="EI675" s="7"/>
      <c r="EK675" s="7"/>
      <c r="EM675" s="7"/>
      <c r="EO675" s="7"/>
      <c r="EQ675" s="7"/>
      <c r="ES675" s="7"/>
      <c r="EU675" s="7"/>
      <c r="EY675" s="7"/>
      <c r="FA675" s="7"/>
      <c r="FB675" s="7"/>
      <c r="FD675" s="7"/>
      <c r="FE675" s="7"/>
      <c r="FG675" s="7"/>
      <c r="FI675" s="7"/>
      <c r="FJ675" s="7"/>
      <c r="FL675" s="7"/>
      <c r="FN675" s="7"/>
      <c r="FP675" s="7"/>
      <c r="FR675" s="7"/>
      <c r="FT675" s="7"/>
      <c r="FV675" s="7"/>
      <c r="FX675" s="7"/>
      <c r="FZ675" s="7"/>
      <c r="GB675" s="7"/>
    </row>
    <row r="676" spans="5:184" s="166" customFormat="1" x14ac:dyDescent="0.2">
      <c r="E676" s="7"/>
      <c r="G676" s="7"/>
      <c r="I676" s="7"/>
      <c r="K676" s="7"/>
      <c r="M676" s="7"/>
      <c r="N676" s="7"/>
      <c r="P676" s="7"/>
      <c r="R676" s="7"/>
      <c r="T676" s="7"/>
      <c r="V676" s="7"/>
      <c r="X676" s="7"/>
      <c r="Z676" s="7"/>
      <c r="AB676" s="7"/>
      <c r="AD676" s="7"/>
      <c r="AF676" s="7"/>
      <c r="AH676" s="7"/>
      <c r="AJ676" s="7"/>
      <c r="AL676" s="7"/>
      <c r="AN676" s="7"/>
      <c r="AO676" s="7"/>
      <c r="AQ676" s="7"/>
      <c r="AR676" s="7"/>
      <c r="AS676" s="7"/>
      <c r="AT676" s="7"/>
      <c r="AU676" s="7"/>
      <c r="AV676" s="7"/>
      <c r="AW676" s="7"/>
      <c r="AX676" s="7"/>
      <c r="AZ676" s="7"/>
      <c r="BB676" s="7"/>
      <c r="BC676" s="7"/>
      <c r="BD676" s="7"/>
      <c r="BF676" s="7"/>
      <c r="BH676" s="7"/>
      <c r="BJ676" s="7"/>
      <c r="BL676" s="7"/>
      <c r="BN676" s="7"/>
      <c r="BP676" s="7"/>
      <c r="BR676" s="7"/>
      <c r="BT676" s="7"/>
      <c r="BV676" s="7"/>
      <c r="BX676" s="7"/>
      <c r="BZ676" s="7"/>
      <c r="CB676" s="7"/>
      <c r="CD676" s="7"/>
      <c r="CF676" s="7"/>
      <c r="CH676" s="7"/>
      <c r="CJ676" s="7"/>
      <c r="CL676" s="7"/>
      <c r="CM676" s="7"/>
      <c r="CO676" s="7"/>
      <c r="CQ676" s="7"/>
      <c r="CS676" s="7"/>
      <c r="CU676" s="7"/>
      <c r="CW676" s="7"/>
      <c r="CY676" s="7"/>
      <c r="DA676" s="7"/>
      <c r="DC676" s="7"/>
      <c r="DE676" s="7"/>
      <c r="DG676" s="7"/>
      <c r="DI676" s="7"/>
      <c r="DK676" s="7"/>
      <c r="DL676" s="7"/>
      <c r="DM676" s="7"/>
      <c r="DN676" s="7"/>
      <c r="DP676" s="7"/>
      <c r="DR676" s="7"/>
      <c r="DT676" s="7"/>
      <c r="DV676" s="7"/>
      <c r="DX676" s="7"/>
      <c r="DY676" s="7"/>
      <c r="EA676" s="7"/>
      <c r="EC676" s="7"/>
      <c r="EE676" s="7"/>
      <c r="EG676" s="7"/>
      <c r="EI676" s="7"/>
      <c r="EK676" s="7"/>
      <c r="EM676" s="7"/>
      <c r="EO676" s="7"/>
      <c r="EQ676" s="7"/>
      <c r="ES676" s="7"/>
      <c r="EU676" s="7"/>
      <c r="EY676" s="7"/>
      <c r="FA676" s="7"/>
      <c r="FB676" s="7"/>
      <c r="FD676" s="7"/>
      <c r="FE676" s="7"/>
      <c r="FG676" s="7"/>
      <c r="FI676" s="7"/>
      <c r="FJ676" s="7"/>
      <c r="FL676" s="7"/>
      <c r="FN676" s="7"/>
      <c r="FP676" s="7"/>
      <c r="FR676" s="7"/>
      <c r="FT676" s="7"/>
      <c r="FV676" s="7"/>
      <c r="FX676" s="7"/>
      <c r="FZ676" s="7"/>
      <c r="GB676" s="7"/>
    </row>
    <row r="677" spans="5:184" s="166" customFormat="1" x14ac:dyDescent="0.2">
      <c r="E677" s="7"/>
      <c r="G677" s="7"/>
      <c r="I677" s="7"/>
      <c r="K677" s="7"/>
      <c r="M677" s="7"/>
      <c r="N677" s="7"/>
      <c r="P677" s="7"/>
      <c r="R677" s="7"/>
      <c r="T677" s="7"/>
      <c r="V677" s="7"/>
      <c r="X677" s="7"/>
      <c r="Z677" s="7"/>
      <c r="AB677" s="7"/>
      <c r="AD677" s="7"/>
      <c r="AF677" s="7"/>
      <c r="AH677" s="7"/>
      <c r="AJ677" s="7"/>
      <c r="AL677" s="7"/>
      <c r="AN677" s="7"/>
      <c r="AO677" s="7"/>
      <c r="AQ677" s="7"/>
      <c r="AR677" s="7"/>
      <c r="AS677" s="7"/>
      <c r="AT677" s="7"/>
      <c r="AU677" s="7"/>
      <c r="AV677" s="7"/>
      <c r="AW677" s="7"/>
      <c r="AX677" s="7"/>
      <c r="AZ677" s="7"/>
      <c r="BB677" s="7"/>
      <c r="BC677" s="7"/>
      <c r="BD677" s="7"/>
      <c r="BF677" s="7"/>
      <c r="BH677" s="7"/>
      <c r="BJ677" s="7"/>
      <c r="BL677" s="7"/>
      <c r="BN677" s="7"/>
      <c r="BP677" s="7"/>
      <c r="BR677" s="7"/>
      <c r="BT677" s="7"/>
      <c r="BV677" s="7"/>
      <c r="BX677" s="7"/>
      <c r="BZ677" s="7"/>
      <c r="CB677" s="7"/>
      <c r="CD677" s="7"/>
      <c r="CF677" s="7"/>
      <c r="CH677" s="7"/>
      <c r="CJ677" s="7"/>
      <c r="CL677" s="7"/>
      <c r="CM677" s="7"/>
      <c r="CO677" s="7"/>
      <c r="CQ677" s="7"/>
      <c r="CS677" s="7"/>
      <c r="CU677" s="7"/>
      <c r="CW677" s="7"/>
      <c r="CY677" s="7"/>
      <c r="DA677" s="7"/>
      <c r="DC677" s="7"/>
      <c r="DE677" s="7"/>
      <c r="DG677" s="7"/>
      <c r="DI677" s="7"/>
      <c r="DK677" s="7"/>
      <c r="DL677" s="7"/>
      <c r="DM677" s="7"/>
      <c r="DN677" s="7"/>
      <c r="DP677" s="7"/>
      <c r="DR677" s="7"/>
      <c r="DT677" s="7"/>
      <c r="DV677" s="7"/>
      <c r="DX677" s="7"/>
      <c r="DY677" s="7"/>
      <c r="EA677" s="7"/>
      <c r="EC677" s="7"/>
      <c r="EE677" s="7"/>
      <c r="EG677" s="7"/>
      <c r="EI677" s="7"/>
      <c r="EK677" s="7"/>
      <c r="EM677" s="7"/>
      <c r="EO677" s="7"/>
      <c r="EQ677" s="7"/>
      <c r="ES677" s="7"/>
      <c r="EU677" s="7"/>
      <c r="EY677" s="7"/>
      <c r="FA677" s="7"/>
      <c r="FB677" s="7"/>
      <c r="FD677" s="7"/>
      <c r="FE677" s="7"/>
      <c r="FG677" s="7"/>
      <c r="FI677" s="7"/>
      <c r="FJ677" s="7"/>
      <c r="FL677" s="7"/>
      <c r="FN677" s="7"/>
      <c r="FP677" s="7"/>
      <c r="FR677" s="7"/>
      <c r="FT677" s="7"/>
      <c r="FV677" s="7"/>
      <c r="FX677" s="7"/>
      <c r="FZ677" s="7"/>
      <c r="GB677" s="7"/>
    </row>
    <row r="678" spans="5:184" s="166" customFormat="1" x14ac:dyDescent="0.2">
      <c r="E678" s="7"/>
      <c r="G678" s="7"/>
      <c r="I678" s="7"/>
      <c r="K678" s="7"/>
      <c r="M678" s="7"/>
      <c r="N678" s="7"/>
      <c r="P678" s="7"/>
      <c r="R678" s="7"/>
      <c r="T678" s="7"/>
      <c r="V678" s="7"/>
      <c r="X678" s="7"/>
      <c r="Z678" s="7"/>
      <c r="AB678" s="7"/>
      <c r="AD678" s="7"/>
      <c r="AF678" s="7"/>
      <c r="AH678" s="7"/>
      <c r="AJ678" s="7"/>
      <c r="AL678" s="7"/>
      <c r="AN678" s="7"/>
      <c r="AO678" s="7"/>
      <c r="AQ678" s="7"/>
      <c r="AR678" s="7"/>
      <c r="AS678" s="7"/>
      <c r="AT678" s="7"/>
      <c r="AU678" s="7"/>
      <c r="AV678" s="7"/>
      <c r="AW678" s="7"/>
      <c r="AX678" s="7"/>
      <c r="AZ678" s="7"/>
      <c r="BB678" s="7"/>
      <c r="BC678" s="7"/>
      <c r="BD678" s="7"/>
      <c r="BF678" s="7"/>
      <c r="BH678" s="7"/>
      <c r="BJ678" s="7"/>
      <c r="BL678" s="7"/>
      <c r="BN678" s="7"/>
      <c r="BP678" s="7"/>
      <c r="BR678" s="7"/>
      <c r="BT678" s="7"/>
      <c r="BV678" s="7"/>
      <c r="BX678" s="7"/>
      <c r="BZ678" s="7"/>
      <c r="CB678" s="7"/>
      <c r="CD678" s="7"/>
      <c r="CF678" s="7"/>
      <c r="CH678" s="7"/>
      <c r="CJ678" s="7"/>
      <c r="CL678" s="7"/>
      <c r="CM678" s="7"/>
      <c r="CO678" s="7"/>
      <c r="CQ678" s="7"/>
      <c r="CS678" s="7"/>
      <c r="CU678" s="7"/>
      <c r="CW678" s="7"/>
      <c r="CY678" s="7"/>
      <c r="DA678" s="7"/>
      <c r="DC678" s="7"/>
      <c r="DE678" s="7"/>
      <c r="DG678" s="7"/>
      <c r="DI678" s="7"/>
      <c r="DK678" s="7"/>
      <c r="DL678" s="7"/>
      <c r="DM678" s="7"/>
      <c r="DN678" s="7"/>
      <c r="DP678" s="7"/>
      <c r="DR678" s="7"/>
      <c r="DT678" s="7"/>
      <c r="DV678" s="7"/>
      <c r="DX678" s="7"/>
      <c r="DY678" s="7"/>
      <c r="EA678" s="7"/>
      <c r="EC678" s="7"/>
      <c r="EE678" s="7"/>
      <c r="EG678" s="7"/>
      <c r="EI678" s="7"/>
      <c r="EK678" s="7"/>
      <c r="EM678" s="7"/>
      <c r="EO678" s="7"/>
      <c r="EQ678" s="7"/>
      <c r="ES678" s="7"/>
      <c r="EU678" s="7"/>
      <c r="EY678" s="7"/>
      <c r="FA678" s="7"/>
      <c r="FB678" s="7"/>
      <c r="FD678" s="7"/>
      <c r="FE678" s="7"/>
      <c r="FG678" s="7"/>
      <c r="FI678" s="7"/>
      <c r="FJ678" s="7"/>
      <c r="FL678" s="7"/>
      <c r="FN678" s="7"/>
      <c r="FP678" s="7"/>
      <c r="FR678" s="7"/>
      <c r="FT678" s="7"/>
      <c r="FV678" s="7"/>
      <c r="FX678" s="7"/>
      <c r="FZ678" s="7"/>
      <c r="GB678" s="7"/>
    </row>
    <row r="679" spans="5:184" s="166" customFormat="1" x14ac:dyDescent="0.2">
      <c r="E679" s="7"/>
      <c r="G679" s="7"/>
      <c r="I679" s="7"/>
      <c r="K679" s="7"/>
      <c r="M679" s="7"/>
      <c r="N679" s="7"/>
      <c r="P679" s="7"/>
      <c r="R679" s="7"/>
      <c r="T679" s="7"/>
      <c r="V679" s="7"/>
      <c r="X679" s="7"/>
      <c r="Z679" s="7"/>
      <c r="AB679" s="7"/>
      <c r="AD679" s="7"/>
      <c r="AF679" s="7"/>
      <c r="AH679" s="7"/>
      <c r="AJ679" s="7"/>
      <c r="AL679" s="7"/>
      <c r="AN679" s="7"/>
      <c r="AO679" s="7"/>
      <c r="AQ679" s="7"/>
      <c r="AR679" s="7"/>
      <c r="AS679" s="7"/>
      <c r="AT679" s="7"/>
      <c r="AU679" s="7"/>
      <c r="AV679" s="7"/>
      <c r="AW679" s="7"/>
      <c r="AX679" s="7"/>
      <c r="AZ679" s="7"/>
      <c r="BB679" s="7"/>
      <c r="BC679" s="7"/>
      <c r="BD679" s="7"/>
      <c r="BF679" s="7"/>
      <c r="BH679" s="7"/>
      <c r="BJ679" s="7"/>
      <c r="BL679" s="7"/>
      <c r="BN679" s="7"/>
      <c r="BP679" s="7"/>
      <c r="BR679" s="7"/>
      <c r="BT679" s="7"/>
      <c r="BV679" s="7"/>
      <c r="BX679" s="7"/>
      <c r="BZ679" s="7"/>
      <c r="CB679" s="7"/>
      <c r="CD679" s="7"/>
      <c r="CF679" s="7"/>
      <c r="CH679" s="7"/>
      <c r="CJ679" s="7"/>
      <c r="CL679" s="7"/>
      <c r="CM679" s="7"/>
      <c r="CO679" s="7"/>
      <c r="CQ679" s="7"/>
      <c r="CS679" s="7"/>
      <c r="CU679" s="7"/>
      <c r="CW679" s="7"/>
      <c r="CY679" s="7"/>
      <c r="DA679" s="7"/>
      <c r="DC679" s="7"/>
      <c r="DE679" s="7"/>
      <c r="DG679" s="7"/>
      <c r="DI679" s="7"/>
      <c r="DK679" s="7"/>
      <c r="DL679" s="7"/>
      <c r="DM679" s="7"/>
      <c r="DN679" s="7"/>
      <c r="DP679" s="7"/>
      <c r="DR679" s="7"/>
      <c r="DT679" s="7"/>
      <c r="DV679" s="7"/>
      <c r="DX679" s="7"/>
      <c r="DY679" s="7"/>
      <c r="EA679" s="7"/>
      <c r="EC679" s="7"/>
      <c r="EE679" s="7"/>
      <c r="EG679" s="7"/>
      <c r="EI679" s="7"/>
      <c r="EK679" s="7"/>
      <c r="EM679" s="7"/>
      <c r="EO679" s="7"/>
      <c r="EQ679" s="7"/>
      <c r="ES679" s="7"/>
      <c r="EU679" s="7"/>
      <c r="EY679" s="7"/>
      <c r="FA679" s="7"/>
      <c r="FB679" s="7"/>
      <c r="FD679" s="7"/>
      <c r="FE679" s="7"/>
      <c r="FG679" s="7"/>
      <c r="FI679" s="7"/>
      <c r="FJ679" s="7"/>
      <c r="FL679" s="7"/>
      <c r="FN679" s="7"/>
      <c r="FP679" s="7"/>
      <c r="FR679" s="7"/>
      <c r="FT679" s="7"/>
      <c r="FV679" s="7"/>
      <c r="FX679" s="7"/>
      <c r="FZ679" s="7"/>
      <c r="GB679" s="7"/>
    </row>
    <row r="680" spans="5:184" s="166" customFormat="1" x14ac:dyDescent="0.2">
      <c r="E680" s="7"/>
      <c r="G680" s="7"/>
      <c r="I680" s="7"/>
      <c r="K680" s="7"/>
      <c r="M680" s="7"/>
      <c r="N680" s="7"/>
      <c r="P680" s="7"/>
      <c r="R680" s="7"/>
      <c r="T680" s="7"/>
      <c r="V680" s="7"/>
      <c r="X680" s="7"/>
      <c r="Z680" s="7"/>
      <c r="AB680" s="7"/>
      <c r="AD680" s="7"/>
      <c r="AF680" s="7"/>
      <c r="AH680" s="7"/>
      <c r="AJ680" s="7"/>
      <c r="AL680" s="7"/>
      <c r="AN680" s="7"/>
      <c r="AO680" s="7"/>
      <c r="AQ680" s="7"/>
      <c r="AR680" s="7"/>
      <c r="AS680" s="7"/>
      <c r="AT680" s="7"/>
      <c r="AU680" s="7"/>
      <c r="AV680" s="7"/>
      <c r="AW680" s="7"/>
      <c r="AX680" s="7"/>
      <c r="AZ680" s="7"/>
      <c r="BB680" s="7"/>
      <c r="BC680" s="7"/>
      <c r="BD680" s="7"/>
      <c r="BF680" s="7"/>
      <c r="BH680" s="7"/>
      <c r="BJ680" s="7"/>
      <c r="BL680" s="7"/>
      <c r="BN680" s="7"/>
      <c r="BP680" s="7"/>
      <c r="BR680" s="7"/>
      <c r="BT680" s="7"/>
      <c r="BV680" s="7"/>
      <c r="BX680" s="7"/>
      <c r="BZ680" s="7"/>
      <c r="CB680" s="7"/>
      <c r="CD680" s="7"/>
      <c r="CF680" s="7"/>
      <c r="CH680" s="7"/>
      <c r="CJ680" s="7"/>
      <c r="CL680" s="7"/>
      <c r="CM680" s="7"/>
      <c r="CO680" s="7"/>
      <c r="CQ680" s="7"/>
      <c r="CS680" s="7"/>
      <c r="CU680" s="7"/>
      <c r="CW680" s="7"/>
      <c r="CY680" s="7"/>
      <c r="DA680" s="7"/>
      <c r="DC680" s="7"/>
      <c r="DE680" s="7"/>
      <c r="DG680" s="7"/>
      <c r="DI680" s="7"/>
      <c r="DK680" s="7"/>
      <c r="DL680" s="7"/>
      <c r="DM680" s="7"/>
      <c r="DN680" s="7"/>
      <c r="DP680" s="7"/>
      <c r="DR680" s="7"/>
      <c r="DT680" s="7"/>
      <c r="DV680" s="7"/>
      <c r="DX680" s="7"/>
      <c r="DY680" s="7"/>
      <c r="EA680" s="7"/>
      <c r="EC680" s="7"/>
      <c r="EE680" s="7"/>
      <c r="EG680" s="7"/>
      <c r="EI680" s="7"/>
      <c r="EK680" s="7"/>
      <c r="EM680" s="7"/>
      <c r="EO680" s="7"/>
      <c r="EQ680" s="7"/>
      <c r="ES680" s="7"/>
      <c r="EU680" s="7"/>
      <c r="EY680" s="7"/>
      <c r="FA680" s="7"/>
      <c r="FB680" s="7"/>
      <c r="FD680" s="7"/>
      <c r="FE680" s="7"/>
      <c r="FG680" s="7"/>
      <c r="FI680" s="7"/>
      <c r="FJ680" s="7"/>
      <c r="FL680" s="7"/>
      <c r="FN680" s="7"/>
      <c r="FP680" s="7"/>
      <c r="FR680" s="7"/>
      <c r="FT680" s="7"/>
      <c r="FV680" s="7"/>
      <c r="FX680" s="7"/>
      <c r="FZ680" s="7"/>
      <c r="GB680" s="7"/>
    </row>
    <row r="681" spans="5:184" s="166" customFormat="1" x14ac:dyDescent="0.2">
      <c r="E681" s="7"/>
      <c r="G681" s="7"/>
      <c r="I681" s="7"/>
      <c r="K681" s="7"/>
      <c r="M681" s="7"/>
      <c r="N681" s="7"/>
      <c r="P681" s="7"/>
      <c r="R681" s="7"/>
      <c r="T681" s="7"/>
      <c r="V681" s="7"/>
      <c r="X681" s="7"/>
      <c r="Z681" s="7"/>
      <c r="AB681" s="7"/>
      <c r="AD681" s="7"/>
      <c r="AF681" s="7"/>
      <c r="AH681" s="7"/>
      <c r="AJ681" s="7"/>
      <c r="AL681" s="7"/>
      <c r="AN681" s="7"/>
      <c r="AO681" s="7"/>
      <c r="AQ681" s="7"/>
      <c r="AR681" s="7"/>
      <c r="AS681" s="7"/>
      <c r="AT681" s="7"/>
      <c r="AU681" s="7"/>
      <c r="AV681" s="7"/>
      <c r="AW681" s="7"/>
      <c r="AX681" s="7"/>
      <c r="AZ681" s="7"/>
      <c r="BB681" s="7"/>
      <c r="BC681" s="7"/>
      <c r="BD681" s="7"/>
      <c r="BF681" s="7"/>
      <c r="BH681" s="7"/>
      <c r="BJ681" s="7"/>
      <c r="BL681" s="7"/>
      <c r="BN681" s="7"/>
      <c r="BP681" s="7"/>
      <c r="BR681" s="7"/>
      <c r="BT681" s="7"/>
      <c r="BV681" s="7"/>
      <c r="BX681" s="7"/>
      <c r="BZ681" s="7"/>
      <c r="CB681" s="7"/>
      <c r="CD681" s="7"/>
      <c r="CF681" s="7"/>
      <c r="CH681" s="7"/>
      <c r="CJ681" s="7"/>
      <c r="CL681" s="7"/>
      <c r="CM681" s="7"/>
      <c r="CO681" s="7"/>
      <c r="CQ681" s="7"/>
      <c r="CS681" s="7"/>
      <c r="CU681" s="7"/>
      <c r="CW681" s="7"/>
      <c r="CY681" s="7"/>
      <c r="DA681" s="7"/>
      <c r="DC681" s="7"/>
      <c r="DE681" s="7"/>
      <c r="DG681" s="7"/>
      <c r="DI681" s="7"/>
      <c r="DK681" s="7"/>
      <c r="DL681" s="7"/>
      <c r="DM681" s="7"/>
      <c r="DN681" s="7"/>
      <c r="DP681" s="7"/>
      <c r="DR681" s="7"/>
      <c r="DT681" s="7"/>
      <c r="DV681" s="7"/>
      <c r="DX681" s="7"/>
      <c r="DY681" s="7"/>
      <c r="EA681" s="7"/>
      <c r="EC681" s="7"/>
      <c r="EE681" s="7"/>
      <c r="EG681" s="7"/>
      <c r="EI681" s="7"/>
      <c r="EK681" s="7"/>
      <c r="EM681" s="7"/>
      <c r="EO681" s="7"/>
      <c r="EQ681" s="7"/>
      <c r="ES681" s="7"/>
      <c r="EU681" s="7"/>
      <c r="EY681" s="7"/>
      <c r="FA681" s="7"/>
      <c r="FB681" s="7"/>
      <c r="FD681" s="7"/>
      <c r="FE681" s="7"/>
      <c r="FG681" s="7"/>
      <c r="FI681" s="7"/>
      <c r="FJ681" s="7"/>
      <c r="FL681" s="7"/>
      <c r="FN681" s="7"/>
      <c r="FP681" s="7"/>
      <c r="FR681" s="7"/>
      <c r="FT681" s="7"/>
      <c r="FV681" s="7"/>
      <c r="FX681" s="7"/>
      <c r="FZ681" s="7"/>
      <c r="GB681" s="7"/>
    </row>
    <row r="682" spans="5:184" s="166" customFormat="1" x14ac:dyDescent="0.2">
      <c r="E682" s="7"/>
      <c r="G682" s="7"/>
      <c r="I682" s="7"/>
      <c r="K682" s="7"/>
      <c r="M682" s="7"/>
      <c r="N682" s="7"/>
      <c r="P682" s="7"/>
      <c r="R682" s="7"/>
      <c r="T682" s="7"/>
      <c r="V682" s="7"/>
      <c r="X682" s="7"/>
      <c r="Z682" s="7"/>
      <c r="AB682" s="7"/>
      <c r="AD682" s="7"/>
      <c r="AF682" s="7"/>
      <c r="AH682" s="7"/>
      <c r="AJ682" s="7"/>
      <c r="AL682" s="7"/>
      <c r="AN682" s="7"/>
      <c r="AO682" s="7"/>
      <c r="AQ682" s="7"/>
      <c r="AR682" s="7"/>
      <c r="AS682" s="7"/>
      <c r="AT682" s="7"/>
      <c r="AU682" s="7"/>
      <c r="AV682" s="7"/>
      <c r="AW682" s="7"/>
      <c r="AX682" s="7"/>
      <c r="AZ682" s="7"/>
      <c r="BB682" s="7"/>
      <c r="BC682" s="7"/>
      <c r="BD682" s="7"/>
      <c r="BF682" s="7"/>
      <c r="BH682" s="7"/>
      <c r="BJ682" s="7"/>
      <c r="BL682" s="7"/>
      <c r="BN682" s="7"/>
      <c r="BP682" s="7"/>
      <c r="BR682" s="7"/>
      <c r="BT682" s="7"/>
      <c r="BV682" s="7"/>
      <c r="BX682" s="7"/>
      <c r="BZ682" s="7"/>
      <c r="CB682" s="7"/>
      <c r="CD682" s="7"/>
      <c r="CF682" s="7"/>
      <c r="CH682" s="7"/>
      <c r="CJ682" s="7"/>
      <c r="CL682" s="7"/>
      <c r="CM682" s="7"/>
      <c r="CO682" s="7"/>
      <c r="CQ682" s="7"/>
      <c r="CS682" s="7"/>
      <c r="CU682" s="7"/>
      <c r="CW682" s="7"/>
      <c r="CY682" s="7"/>
      <c r="DA682" s="7"/>
      <c r="DC682" s="7"/>
      <c r="DE682" s="7"/>
      <c r="DG682" s="7"/>
      <c r="DI682" s="7"/>
      <c r="DK682" s="7"/>
      <c r="DL682" s="7"/>
      <c r="DM682" s="7"/>
      <c r="DN682" s="7"/>
      <c r="DP682" s="7"/>
      <c r="DR682" s="7"/>
      <c r="DT682" s="7"/>
      <c r="DV682" s="7"/>
      <c r="DX682" s="7"/>
      <c r="DY682" s="7"/>
      <c r="EA682" s="7"/>
      <c r="EC682" s="7"/>
      <c r="EE682" s="7"/>
      <c r="EG682" s="7"/>
      <c r="EI682" s="7"/>
      <c r="EK682" s="7"/>
      <c r="EM682" s="7"/>
      <c r="EO682" s="7"/>
      <c r="EQ682" s="7"/>
      <c r="ES682" s="7"/>
      <c r="EU682" s="7"/>
      <c r="EY682" s="7"/>
      <c r="FA682" s="7"/>
      <c r="FB682" s="7"/>
      <c r="FD682" s="7"/>
      <c r="FE682" s="7"/>
      <c r="FG682" s="7"/>
      <c r="FI682" s="7"/>
      <c r="FJ682" s="7"/>
      <c r="FL682" s="7"/>
      <c r="FN682" s="7"/>
      <c r="FP682" s="7"/>
      <c r="FR682" s="7"/>
      <c r="FT682" s="7"/>
      <c r="FV682" s="7"/>
      <c r="FX682" s="7"/>
      <c r="FZ682" s="7"/>
      <c r="GB682" s="7"/>
    </row>
    <row r="683" spans="5:184" s="166" customFormat="1" x14ac:dyDescent="0.2">
      <c r="E683" s="7"/>
      <c r="G683" s="7"/>
      <c r="I683" s="7"/>
      <c r="K683" s="7"/>
      <c r="M683" s="7"/>
      <c r="N683" s="7"/>
      <c r="P683" s="7"/>
      <c r="R683" s="7"/>
      <c r="T683" s="7"/>
      <c r="V683" s="7"/>
      <c r="X683" s="7"/>
      <c r="Z683" s="7"/>
      <c r="AB683" s="7"/>
      <c r="AD683" s="7"/>
      <c r="AF683" s="7"/>
      <c r="AH683" s="7"/>
      <c r="AJ683" s="7"/>
      <c r="AL683" s="7"/>
      <c r="AN683" s="7"/>
      <c r="AO683" s="7"/>
      <c r="AQ683" s="7"/>
      <c r="AR683" s="7"/>
      <c r="AS683" s="7"/>
      <c r="AT683" s="7"/>
      <c r="AU683" s="7"/>
      <c r="AV683" s="7"/>
      <c r="AW683" s="7"/>
      <c r="AX683" s="7"/>
      <c r="AZ683" s="7"/>
      <c r="BB683" s="7"/>
      <c r="BC683" s="7"/>
      <c r="BD683" s="7"/>
      <c r="BF683" s="7"/>
      <c r="BH683" s="7"/>
      <c r="BJ683" s="7"/>
      <c r="BL683" s="7"/>
      <c r="BN683" s="7"/>
      <c r="BP683" s="7"/>
      <c r="BR683" s="7"/>
      <c r="BT683" s="7"/>
      <c r="BV683" s="7"/>
      <c r="BX683" s="7"/>
      <c r="BZ683" s="7"/>
      <c r="CB683" s="7"/>
      <c r="CD683" s="7"/>
      <c r="CF683" s="7"/>
      <c r="CH683" s="7"/>
      <c r="CJ683" s="7"/>
      <c r="CL683" s="7"/>
      <c r="CM683" s="7"/>
      <c r="CO683" s="7"/>
      <c r="CQ683" s="7"/>
      <c r="CS683" s="7"/>
      <c r="CU683" s="7"/>
      <c r="CW683" s="7"/>
      <c r="CY683" s="7"/>
      <c r="DA683" s="7"/>
      <c r="DC683" s="7"/>
      <c r="DE683" s="7"/>
      <c r="DG683" s="7"/>
      <c r="DI683" s="7"/>
      <c r="DK683" s="7"/>
      <c r="DL683" s="7"/>
      <c r="DM683" s="7"/>
      <c r="DN683" s="7"/>
      <c r="DP683" s="7"/>
      <c r="DR683" s="7"/>
      <c r="DT683" s="7"/>
      <c r="DV683" s="7"/>
      <c r="DX683" s="7"/>
      <c r="DY683" s="7"/>
      <c r="EA683" s="7"/>
      <c r="EC683" s="7"/>
      <c r="EE683" s="7"/>
      <c r="EG683" s="7"/>
      <c r="EI683" s="7"/>
      <c r="EK683" s="7"/>
      <c r="EM683" s="7"/>
      <c r="EO683" s="7"/>
      <c r="EQ683" s="7"/>
      <c r="ES683" s="7"/>
      <c r="EU683" s="7"/>
      <c r="EY683" s="7"/>
      <c r="FA683" s="7"/>
      <c r="FB683" s="7"/>
      <c r="FD683" s="7"/>
      <c r="FE683" s="7"/>
      <c r="FG683" s="7"/>
      <c r="FI683" s="7"/>
      <c r="FJ683" s="7"/>
      <c r="FL683" s="7"/>
      <c r="FN683" s="7"/>
      <c r="FP683" s="7"/>
      <c r="FR683" s="7"/>
      <c r="FT683" s="7"/>
      <c r="FV683" s="7"/>
      <c r="FX683" s="7"/>
      <c r="FZ683" s="7"/>
      <c r="GB683" s="7"/>
    </row>
    <row r="684" spans="5:184" s="166" customFormat="1" x14ac:dyDescent="0.2">
      <c r="E684" s="7"/>
      <c r="G684" s="7"/>
      <c r="I684" s="7"/>
      <c r="K684" s="7"/>
      <c r="M684" s="7"/>
      <c r="N684" s="7"/>
      <c r="P684" s="7"/>
      <c r="R684" s="7"/>
      <c r="T684" s="7"/>
      <c r="V684" s="7"/>
      <c r="X684" s="7"/>
      <c r="Z684" s="7"/>
      <c r="AB684" s="7"/>
      <c r="AD684" s="7"/>
      <c r="AF684" s="7"/>
      <c r="AH684" s="7"/>
      <c r="AJ684" s="7"/>
      <c r="AL684" s="7"/>
      <c r="AN684" s="7"/>
      <c r="AO684" s="7"/>
      <c r="AQ684" s="7"/>
      <c r="AR684" s="7"/>
      <c r="AS684" s="7"/>
      <c r="AT684" s="7"/>
      <c r="AU684" s="7"/>
      <c r="AV684" s="7"/>
      <c r="AW684" s="7"/>
      <c r="AX684" s="7"/>
      <c r="AZ684" s="7"/>
      <c r="BB684" s="7"/>
      <c r="BC684" s="7"/>
      <c r="BD684" s="7"/>
      <c r="BF684" s="7"/>
      <c r="BH684" s="7"/>
      <c r="BJ684" s="7"/>
      <c r="BL684" s="7"/>
      <c r="BN684" s="7"/>
      <c r="BP684" s="7"/>
      <c r="BR684" s="7"/>
      <c r="BT684" s="7"/>
      <c r="BV684" s="7"/>
      <c r="BX684" s="7"/>
      <c r="BZ684" s="7"/>
      <c r="CB684" s="7"/>
      <c r="CD684" s="7"/>
      <c r="CF684" s="7"/>
      <c r="CH684" s="7"/>
      <c r="CJ684" s="7"/>
      <c r="CL684" s="7"/>
      <c r="CM684" s="7"/>
      <c r="CO684" s="7"/>
      <c r="CQ684" s="7"/>
      <c r="CS684" s="7"/>
      <c r="CU684" s="7"/>
      <c r="CW684" s="7"/>
      <c r="CY684" s="7"/>
      <c r="DA684" s="7"/>
      <c r="DC684" s="7"/>
      <c r="DE684" s="7"/>
      <c r="DG684" s="7"/>
      <c r="DI684" s="7"/>
      <c r="DK684" s="7"/>
      <c r="DL684" s="7"/>
      <c r="DM684" s="7"/>
      <c r="DN684" s="7"/>
      <c r="DP684" s="7"/>
      <c r="DR684" s="7"/>
      <c r="DT684" s="7"/>
      <c r="DV684" s="7"/>
      <c r="DX684" s="7"/>
      <c r="DY684" s="7"/>
      <c r="EA684" s="7"/>
      <c r="EC684" s="7"/>
      <c r="EE684" s="7"/>
      <c r="EG684" s="7"/>
      <c r="EI684" s="7"/>
      <c r="EK684" s="7"/>
      <c r="EM684" s="7"/>
      <c r="EO684" s="7"/>
      <c r="EQ684" s="7"/>
      <c r="ES684" s="7"/>
      <c r="EU684" s="7"/>
      <c r="EY684" s="7"/>
      <c r="FA684" s="7"/>
      <c r="FB684" s="7"/>
      <c r="FD684" s="7"/>
      <c r="FE684" s="7"/>
      <c r="FG684" s="7"/>
      <c r="FI684" s="7"/>
      <c r="FJ684" s="7"/>
      <c r="FL684" s="7"/>
      <c r="FN684" s="7"/>
      <c r="FP684" s="7"/>
      <c r="FR684" s="7"/>
      <c r="FT684" s="7"/>
      <c r="FV684" s="7"/>
      <c r="FX684" s="7"/>
      <c r="FZ684" s="7"/>
      <c r="GB684" s="7"/>
    </row>
    <row r="685" spans="5:184" s="166" customFormat="1" x14ac:dyDescent="0.2">
      <c r="E685" s="7"/>
      <c r="G685" s="7"/>
      <c r="I685" s="7"/>
      <c r="K685" s="7"/>
      <c r="M685" s="7"/>
      <c r="N685" s="7"/>
      <c r="P685" s="7"/>
      <c r="R685" s="7"/>
      <c r="T685" s="7"/>
      <c r="V685" s="7"/>
      <c r="X685" s="7"/>
      <c r="Z685" s="7"/>
      <c r="AB685" s="7"/>
      <c r="AD685" s="7"/>
      <c r="AF685" s="7"/>
      <c r="AH685" s="7"/>
      <c r="AJ685" s="7"/>
      <c r="AL685" s="7"/>
      <c r="AN685" s="7"/>
      <c r="AO685" s="7"/>
      <c r="AQ685" s="7"/>
      <c r="AR685" s="7"/>
      <c r="AS685" s="7"/>
      <c r="AT685" s="7"/>
      <c r="AU685" s="7"/>
      <c r="AV685" s="7"/>
      <c r="AW685" s="7"/>
      <c r="AX685" s="7"/>
      <c r="AZ685" s="7"/>
      <c r="BB685" s="7"/>
      <c r="BC685" s="7"/>
      <c r="BD685" s="7"/>
      <c r="BF685" s="7"/>
      <c r="BH685" s="7"/>
      <c r="BJ685" s="7"/>
      <c r="BL685" s="7"/>
      <c r="BN685" s="7"/>
      <c r="BP685" s="7"/>
      <c r="BR685" s="7"/>
      <c r="BT685" s="7"/>
      <c r="BV685" s="7"/>
      <c r="BX685" s="7"/>
      <c r="BZ685" s="7"/>
      <c r="CB685" s="7"/>
      <c r="CD685" s="7"/>
      <c r="CF685" s="7"/>
      <c r="CH685" s="7"/>
      <c r="CJ685" s="7"/>
      <c r="CL685" s="7"/>
      <c r="CM685" s="7"/>
      <c r="CO685" s="7"/>
      <c r="CQ685" s="7"/>
      <c r="CS685" s="7"/>
      <c r="CU685" s="7"/>
      <c r="CW685" s="7"/>
      <c r="CY685" s="7"/>
      <c r="DA685" s="7"/>
      <c r="DC685" s="7"/>
      <c r="DE685" s="7"/>
      <c r="DG685" s="7"/>
      <c r="DI685" s="7"/>
      <c r="DK685" s="7"/>
      <c r="DL685" s="7"/>
      <c r="DM685" s="7"/>
      <c r="DN685" s="7"/>
      <c r="DP685" s="7"/>
      <c r="DR685" s="7"/>
      <c r="DT685" s="7"/>
      <c r="DV685" s="7"/>
      <c r="DX685" s="7"/>
      <c r="DY685" s="7"/>
      <c r="EA685" s="7"/>
      <c r="EC685" s="7"/>
      <c r="EE685" s="7"/>
      <c r="EG685" s="7"/>
      <c r="EI685" s="7"/>
      <c r="EK685" s="7"/>
      <c r="EM685" s="7"/>
      <c r="EO685" s="7"/>
      <c r="EQ685" s="7"/>
      <c r="ES685" s="7"/>
      <c r="EU685" s="7"/>
      <c r="EY685" s="7"/>
      <c r="FA685" s="7"/>
      <c r="FB685" s="7"/>
      <c r="FD685" s="7"/>
      <c r="FE685" s="7"/>
      <c r="FG685" s="7"/>
      <c r="FI685" s="7"/>
      <c r="FJ685" s="7"/>
      <c r="FL685" s="7"/>
      <c r="FN685" s="7"/>
      <c r="FP685" s="7"/>
      <c r="FR685" s="7"/>
      <c r="FT685" s="7"/>
      <c r="FV685" s="7"/>
      <c r="FX685" s="7"/>
      <c r="FZ685" s="7"/>
      <c r="GB685" s="7"/>
    </row>
    <row r="686" spans="5:184" s="166" customFormat="1" x14ac:dyDescent="0.2">
      <c r="E686" s="7"/>
      <c r="G686" s="7"/>
      <c r="I686" s="7"/>
      <c r="K686" s="7"/>
      <c r="M686" s="7"/>
      <c r="N686" s="7"/>
      <c r="P686" s="7"/>
      <c r="R686" s="7"/>
      <c r="T686" s="7"/>
      <c r="V686" s="7"/>
      <c r="X686" s="7"/>
      <c r="Z686" s="7"/>
      <c r="AB686" s="7"/>
      <c r="AD686" s="7"/>
      <c r="AF686" s="7"/>
      <c r="AH686" s="7"/>
      <c r="AJ686" s="7"/>
      <c r="AL686" s="7"/>
      <c r="AN686" s="7"/>
      <c r="AO686" s="7"/>
      <c r="AQ686" s="7"/>
      <c r="AR686" s="7"/>
      <c r="AS686" s="7"/>
      <c r="AT686" s="7"/>
      <c r="AU686" s="7"/>
      <c r="AV686" s="7"/>
      <c r="AW686" s="7"/>
      <c r="AX686" s="7"/>
      <c r="AZ686" s="7"/>
      <c r="BB686" s="7"/>
      <c r="BC686" s="7"/>
      <c r="BD686" s="7"/>
      <c r="BF686" s="7"/>
      <c r="BH686" s="7"/>
      <c r="BJ686" s="7"/>
      <c r="BL686" s="7"/>
      <c r="BN686" s="7"/>
      <c r="BP686" s="7"/>
      <c r="BR686" s="7"/>
      <c r="BT686" s="7"/>
      <c r="BV686" s="7"/>
      <c r="BX686" s="7"/>
      <c r="BZ686" s="7"/>
      <c r="CB686" s="7"/>
      <c r="CD686" s="7"/>
      <c r="CF686" s="7"/>
      <c r="CH686" s="7"/>
      <c r="CJ686" s="7"/>
      <c r="CL686" s="7"/>
      <c r="CM686" s="7"/>
      <c r="CO686" s="7"/>
      <c r="CQ686" s="7"/>
      <c r="CS686" s="7"/>
      <c r="CU686" s="7"/>
      <c r="CW686" s="7"/>
      <c r="CY686" s="7"/>
      <c r="DA686" s="7"/>
      <c r="DC686" s="7"/>
      <c r="DE686" s="7"/>
      <c r="DG686" s="7"/>
      <c r="DI686" s="7"/>
      <c r="DK686" s="7"/>
      <c r="DL686" s="7"/>
      <c r="DM686" s="7"/>
      <c r="DN686" s="7"/>
      <c r="DP686" s="7"/>
      <c r="DR686" s="7"/>
      <c r="DT686" s="7"/>
      <c r="DV686" s="7"/>
      <c r="DX686" s="7"/>
      <c r="DY686" s="7"/>
      <c r="EA686" s="7"/>
      <c r="EC686" s="7"/>
      <c r="EE686" s="7"/>
      <c r="EG686" s="7"/>
      <c r="EI686" s="7"/>
      <c r="EK686" s="7"/>
      <c r="EM686" s="7"/>
      <c r="EO686" s="7"/>
      <c r="EQ686" s="7"/>
      <c r="ES686" s="7"/>
      <c r="EU686" s="7"/>
      <c r="EY686" s="7"/>
      <c r="FA686" s="7"/>
      <c r="FB686" s="7"/>
      <c r="FD686" s="7"/>
      <c r="FE686" s="7"/>
      <c r="FG686" s="7"/>
      <c r="FI686" s="7"/>
      <c r="FJ686" s="7"/>
      <c r="FL686" s="7"/>
      <c r="FN686" s="7"/>
      <c r="FP686" s="7"/>
      <c r="FR686" s="7"/>
      <c r="FT686" s="7"/>
      <c r="FV686" s="7"/>
      <c r="FX686" s="7"/>
      <c r="FZ686" s="7"/>
      <c r="GB686" s="7"/>
    </row>
    <row r="687" spans="5:184" s="166" customFormat="1" x14ac:dyDescent="0.2">
      <c r="E687" s="7"/>
      <c r="G687" s="7"/>
      <c r="I687" s="7"/>
      <c r="K687" s="7"/>
      <c r="M687" s="7"/>
      <c r="N687" s="7"/>
      <c r="P687" s="7"/>
      <c r="R687" s="7"/>
      <c r="T687" s="7"/>
      <c r="V687" s="7"/>
      <c r="X687" s="7"/>
      <c r="Z687" s="7"/>
      <c r="AB687" s="7"/>
      <c r="AD687" s="7"/>
      <c r="AF687" s="7"/>
      <c r="AH687" s="7"/>
      <c r="AJ687" s="7"/>
      <c r="AL687" s="7"/>
      <c r="AN687" s="7"/>
      <c r="AO687" s="7"/>
      <c r="AQ687" s="7"/>
      <c r="AR687" s="7"/>
      <c r="AS687" s="7"/>
      <c r="AT687" s="7"/>
      <c r="AU687" s="7"/>
      <c r="AV687" s="7"/>
      <c r="AW687" s="7"/>
      <c r="AX687" s="7"/>
      <c r="AZ687" s="7"/>
      <c r="BB687" s="7"/>
      <c r="BC687" s="7"/>
      <c r="BD687" s="7"/>
      <c r="BF687" s="7"/>
      <c r="BH687" s="7"/>
      <c r="BJ687" s="7"/>
      <c r="BL687" s="7"/>
      <c r="BN687" s="7"/>
      <c r="BP687" s="7"/>
      <c r="BR687" s="7"/>
      <c r="BT687" s="7"/>
      <c r="BV687" s="7"/>
      <c r="BX687" s="7"/>
      <c r="BZ687" s="7"/>
      <c r="CB687" s="7"/>
      <c r="CD687" s="7"/>
      <c r="CF687" s="7"/>
      <c r="CH687" s="7"/>
      <c r="CJ687" s="7"/>
      <c r="CL687" s="7"/>
      <c r="CM687" s="7"/>
      <c r="CO687" s="7"/>
      <c r="CQ687" s="7"/>
      <c r="CS687" s="7"/>
      <c r="CU687" s="7"/>
      <c r="CW687" s="7"/>
      <c r="CY687" s="7"/>
      <c r="DA687" s="7"/>
      <c r="DC687" s="7"/>
      <c r="DE687" s="7"/>
      <c r="DG687" s="7"/>
      <c r="DI687" s="7"/>
      <c r="DK687" s="7"/>
      <c r="DL687" s="7"/>
      <c r="DM687" s="7"/>
      <c r="DN687" s="7"/>
      <c r="DP687" s="7"/>
      <c r="DR687" s="7"/>
      <c r="DT687" s="7"/>
      <c r="DV687" s="7"/>
      <c r="DX687" s="7"/>
      <c r="DY687" s="7"/>
      <c r="EA687" s="7"/>
      <c r="EC687" s="7"/>
      <c r="EE687" s="7"/>
      <c r="EG687" s="7"/>
      <c r="EI687" s="7"/>
      <c r="EK687" s="7"/>
      <c r="EM687" s="7"/>
      <c r="EO687" s="7"/>
      <c r="EQ687" s="7"/>
      <c r="ES687" s="7"/>
      <c r="EU687" s="7"/>
      <c r="EY687" s="7"/>
      <c r="FA687" s="7"/>
      <c r="FB687" s="7"/>
      <c r="FD687" s="7"/>
      <c r="FE687" s="7"/>
      <c r="FG687" s="7"/>
      <c r="FI687" s="7"/>
      <c r="FJ687" s="7"/>
      <c r="FL687" s="7"/>
      <c r="FN687" s="7"/>
      <c r="FP687" s="7"/>
      <c r="FR687" s="7"/>
      <c r="FT687" s="7"/>
      <c r="FV687" s="7"/>
      <c r="FX687" s="7"/>
      <c r="FZ687" s="7"/>
      <c r="GB687" s="7"/>
    </row>
    <row r="688" spans="5:184" s="166" customFormat="1" x14ac:dyDescent="0.2">
      <c r="E688" s="7"/>
      <c r="G688" s="7"/>
      <c r="I688" s="7"/>
      <c r="K688" s="7"/>
      <c r="M688" s="7"/>
      <c r="N688" s="7"/>
      <c r="P688" s="7"/>
      <c r="R688" s="7"/>
      <c r="T688" s="7"/>
      <c r="V688" s="7"/>
      <c r="X688" s="7"/>
      <c r="Z688" s="7"/>
      <c r="AB688" s="7"/>
      <c r="AD688" s="7"/>
      <c r="AF688" s="7"/>
      <c r="AH688" s="7"/>
      <c r="AJ688" s="7"/>
      <c r="AL688" s="7"/>
      <c r="AN688" s="7"/>
      <c r="AO688" s="7"/>
      <c r="AQ688" s="7"/>
      <c r="AR688" s="7"/>
      <c r="AS688" s="7"/>
      <c r="AT688" s="7"/>
      <c r="AU688" s="7"/>
      <c r="AV688" s="7"/>
      <c r="AW688" s="7"/>
      <c r="AX688" s="7"/>
      <c r="AZ688" s="7"/>
      <c r="BB688" s="7"/>
      <c r="BC688" s="7"/>
      <c r="BD688" s="7"/>
      <c r="BF688" s="7"/>
      <c r="BH688" s="7"/>
      <c r="BJ688" s="7"/>
      <c r="BL688" s="7"/>
      <c r="BN688" s="7"/>
      <c r="BP688" s="7"/>
      <c r="BR688" s="7"/>
      <c r="BT688" s="7"/>
      <c r="BV688" s="7"/>
      <c r="BX688" s="7"/>
      <c r="BZ688" s="7"/>
      <c r="CB688" s="7"/>
      <c r="CD688" s="7"/>
      <c r="CF688" s="7"/>
      <c r="CH688" s="7"/>
      <c r="CJ688" s="7"/>
      <c r="CL688" s="7"/>
      <c r="CM688" s="7"/>
      <c r="CO688" s="7"/>
      <c r="CQ688" s="7"/>
      <c r="CS688" s="7"/>
      <c r="CU688" s="7"/>
      <c r="CW688" s="7"/>
      <c r="CY688" s="7"/>
      <c r="DA688" s="7"/>
      <c r="DC688" s="7"/>
      <c r="DE688" s="7"/>
      <c r="DG688" s="7"/>
      <c r="DI688" s="7"/>
      <c r="DK688" s="7"/>
      <c r="DL688" s="7"/>
      <c r="DM688" s="7"/>
      <c r="DN688" s="7"/>
      <c r="DP688" s="7"/>
      <c r="DR688" s="7"/>
      <c r="DT688" s="7"/>
      <c r="DV688" s="7"/>
      <c r="DX688" s="7"/>
      <c r="DY688" s="7"/>
      <c r="EA688" s="7"/>
      <c r="EC688" s="7"/>
      <c r="EE688" s="7"/>
      <c r="EG688" s="7"/>
      <c r="EI688" s="7"/>
      <c r="EK688" s="7"/>
      <c r="EM688" s="7"/>
      <c r="EO688" s="7"/>
      <c r="EQ688" s="7"/>
      <c r="ES688" s="7"/>
      <c r="EU688" s="7"/>
      <c r="EY688" s="7"/>
      <c r="FA688" s="7"/>
      <c r="FB688" s="7"/>
      <c r="FD688" s="7"/>
      <c r="FE688" s="7"/>
      <c r="FG688" s="7"/>
      <c r="FI688" s="7"/>
      <c r="FJ688" s="7"/>
      <c r="FL688" s="7"/>
      <c r="FN688" s="7"/>
      <c r="FP688" s="7"/>
      <c r="FR688" s="7"/>
      <c r="FT688" s="7"/>
      <c r="FV688" s="7"/>
      <c r="FX688" s="7"/>
      <c r="FZ688" s="7"/>
      <c r="GB688" s="7"/>
    </row>
    <row r="689" spans="5:184" s="166" customFormat="1" x14ac:dyDescent="0.2">
      <c r="E689" s="7"/>
      <c r="G689" s="7"/>
      <c r="I689" s="7"/>
      <c r="K689" s="7"/>
      <c r="M689" s="7"/>
      <c r="N689" s="7"/>
      <c r="P689" s="7"/>
      <c r="R689" s="7"/>
      <c r="T689" s="7"/>
      <c r="V689" s="7"/>
      <c r="X689" s="7"/>
      <c r="Z689" s="7"/>
      <c r="AB689" s="7"/>
      <c r="AD689" s="7"/>
      <c r="AF689" s="7"/>
      <c r="AH689" s="7"/>
      <c r="AJ689" s="7"/>
      <c r="AL689" s="7"/>
      <c r="AN689" s="7"/>
      <c r="AO689" s="7"/>
      <c r="AQ689" s="7"/>
      <c r="AR689" s="7"/>
      <c r="AS689" s="7"/>
      <c r="AT689" s="7"/>
      <c r="AU689" s="7"/>
      <c r="AV689" s="7"/>
      <c r="AW689" s="7"/>
      <c r="AX689" s="7"/>
      <c r="AZ689" s="7"/>
      <c r="BB689" s="7"/>
      <c r="BC689" s="7"/>
      <c r="BD689" s="7"/>
      <c r="BF689" s="7"/>
      <c r="BH689" s="7"/>
      <c r="BJ689" s="7"/>
      <c r="BL689" s="7"/>
      <c r="BN689" s="7"/>
      <c r="BP689" s="7"/>
      <c r="BR689" s="7"/>
      <c r="BT689" s="7"/>
      <c r="BV689" s="7"/>
      <c r="BX689" s="7"/>
      <c r="BZ689" s="7"/>
      <c r="CB689" s="7"/>
      <c r="CD689" s="7"/>
      <c r="CF689" s="7"/>
      <c r="CH689" s="7"/>
      <c r="CJ689" s="7"/>
      <c r="CL689" s="7"/>
      <c r="CM689" s="7"/>
      <c r="CO689" s="7"/>
      <c r="CQ689" s="7"/>
      <c r="CS689" s="7"/>
      <c r="CU689" s="7"/>
      <c r="CW689" s="7"/>
      <c r="CY689" s="7"/>
      <c r="DA689" s="7"/>
      <c r="DC689" s="7"/>
      <c r="DE689" s="7"/>
      <c r="DG689" s="7"/>
      <c r="DI689" s="7"/>
      <c r="DK689" s="7"/>
      <c r="DL689" s="7"/>
      <c r="DM689" s="7"/>
      <c r="DN689" s="7"/>
      <c r="DP689" s="7"/>
      <c r="DR689" s="7"/>
      <c r="DT689" s="7"/>
      <c r="DV689" s="7"/>
      <c r="DX689" s="7"/>
      <c r="DY689" s="7"/>
      <c r="EA689" s="7"/>
      <c r="EC689" s="7"/>
      <c r="EE689" s="7"/>
      <c r="EG689" s="7"/>
      <c r="EI689" s="7"/>
      <c r="EK689" s="7"/>
      <c r="EM689" s="7"/>
      <c r="EO689" s="7"/>
      <c r="EQ689" s="7"/>
      <c r="ES689" s="7"/>
      <c r="EU689" s="7"/>
      <c r="EY689" s="7"/>
      <c r="FA689" s="7"/>
      <c r="FB689" s="7"/>
      <c r="FD689" s="7"/>
      <c r="FE689" s="7"/>
      <c r="FG689" s="7"/>
      <c r="FI689" s="7"/>
      <c r="FJ689" s="7"/>
      <c r="FL689" s="7"/>
      <c r="FN689" s="7"/>
      <c r="FP689" s="7"/>
      <c r="FR689" s="7"/>
      <c r="FT689" s="7"/>
      <c r="FV689" s="7"/>
      <c r="FX689" s="7"/>
      <c r="FZ689" s="7"/>
      <c r="GB689" s="7"/>
    </row>
    <row r="690" spans="5:184" s="166" customFormat="1" x14ac:dyDescent="0.2">
      <c r="E690" s="7"/>
      <c r="G690" s="7"/>
      <c r="I690" s="7"/>
      <c r="K690" s="7"/>
      <c r="M690" s="7"/>
      <c r="N690" s="7"/>
      <c r="P690" s="7"/>
      <c r="R690" s="7"/>
      <c r="T690" s="7"/>
      <c r="V690" s="7"/>
      <c r="X690" s="7"/>
      <c r="Z690" s="7"/>
      <c r="AB690" s="7"/>
      <c r="AD690" s="7"/>
      <c r="AF690" s="7"/>
      <c r="AH690" s="7"/>
      <c r="AJ690" s="7"/>
      <c r="AL690" s="7"/>
      <c r="AN690" s="7"/>
      <c r="AO690" s="7"/>
      <c r="AQ690" s="7"/>
      <c r="AR690" s="7"/>
      <c r="AS690" s="7"/>
      <c r="AT690" s="7"/>
      <c r="AU690" s="7"/>
      <c r="AV690" s="7"/>
      <c r="AW690" s="7"/>
      <c r="AX690" s="7"/>
      <c r="AZ690" s="7"/>
      <c r="BB690" s="7"/>
      <c r="BC690" s="7"/>
      <c r="BD690" s="7"/>
      <c r="BF690" s="7"/>
      <c r="BH690" s="7"/>
      <c r="BJ690" s="7"/>
      <c r="BL690" s="7"/>
      <c r="BN690" s="7"/>
      <c r="BP690" s="7"/>
      <c r="BR690" s="7"/>
      <c r="BT690" s="7"/>
      <c r="BV690" s="7"/>
      <c r="BX690" s="7"/>
      <c r="BZ690" s="7"/>
      <c r="CB690" s="7"/>
      <c r="CD690" s="7"/>
      <c r="CF690" s="7"/>
      <c r="CH690" s="7"/>
      <c r="CJ690" s="7"/>
      <c r="CL690" s="7"/>
      <c r="CM690" s="7"/>
      <c r="CO690" s="7"/>
      <c r="CQ690" s="7"/>
      <c r="CS690" s="7"/>
      <c r="CU690" s="7"/>
      <c r="CW690" s="7"/>
      <c r="CY690" s="7"/>
      <c r="DA690" s="7"/>
      <c r="DC690" s="7"/>
      <c r="DE690" s="7"/>
      <c r="DG690" s="7"/>
      <c r="DI690" s="7"/>
      <c r="DK690" s="7"/>
      <c r="DL690" s="7"/>
      <c r="DM690" s="7"/>
      <c r="DN690" s="7"/>
      <c r="DP690" s="7"/>
      <c r="DR690" s="7"/>
      <c r="DT690" s="7"/>
      <c r="DV690" s="7"/>
      <c r="DX690" s="7"/>
      <c r="DY690" s="7"/>
      <c r="EA690" s="7"/>
      <c r="EC690" s="7"/>
      <c r="EE690" s="7"/>
      <c r="EG690" s="7"/>
      <c r="EI690" s="7"/>
      <c r="EK690" s="7"/>
      <c r="EM690" s="7"/>
      <c r="EO690" s="7"/>
      <c r="EQ690" s="7"/>
      <c r="ES690" s="7"/>
      <c r="EU690" s="7"/>
      <c r="EY690" s="7"/>
      <c r="FA690" s="7"/>
      <c r="FB690" s="7"/>
      <c r="FD690" s="7"/>
      <c r="FE690" s="7"/>
      <c r="FG690" s="7"/>
      <c r="FI690" s="7"/>
      <c r="FJ690" s="7"/>
      <c r="FL690" s="7"/>
      <c r="FN690" s="7"/>
      <c r="FP690" s="7"/>
      <c r="FR690" s="7"/>
      <c r="FT690" s="7"/>
      <c r="FV690" s="7"/>
      <c r="FX690" s="7"/>
      <c r="FZ690" s="7"/>
      <c r="GB690" s="7"/>
    </row>
    <row r="691" spans="5:184" s="166" customFormat="1" x14ac:dyDescent="0.2">
      <c r="E691" s="7"/>
      <c r="G691" s="7"/>
      <c r="I691" s="7"/>
      <c r="K691" s="7"/>
      <c r="M691" s="7"/>
      <c r="N691" s="7"/>
      <c r="P691" s="7"/>
      <c r="R691" s="7"/>
      <c r="T691" s="7"/>
      <c r="V691" s="7"/>
      <c r="X691" s="7"/>
      <c r="Z691" s="7"/>
      <c r="AB691" s="7"/>
      <c r="AD691" s="7"/>
      <c r="AF691" s="7"/>
      <c r="AH691" s="7"/>
      <c r="AJ691" s="7"/>
      <c r="AL691" s="7"/>
      <c r="AN691" s="7"/>
      <c r="AO691" s="7"/>
      <c r="AQ691" s="7"/>
      <c r="AR691" s="7"/>
      <c r="AS691" s="7"/>
      <c r="AT691" s="7"/>
      <c r="AU691" s="7"/>
      <c r="AV691" s="7"/>
      <c r="AW691" s="7"/>
      <c r="AX691" s="7"/>
      <c r="AZ691" s="7"/>
      <c r="BB691" s="7"/>
      <c r="BC691" s="7"/>
      <c r="BD691" s="7"/>
      <c r="BF691" s="7"/>
      <c r="BH691" s="7"/>
      <c r="BJ691" s="7"/>
      <c r="BL691" s="7"/>
      <c r="BN691" s="7"/>
      <c r="BP691" s="7"/>
      <c r="BR691" s="7"/>
      <c r="BT691" s="7"/>
      <c r="BV691" s="7"/>
      <c r="BX691" s="7"/>
      <c r="BZ691" s="7"/>
      <c r="CB691" s="7"/>
      <c r="CD691" s="7"/>
      <c r="CF691" s="7"/>
      <c r="CH691" s="7"/>
      <c r="CJ691" s="7"/>
      <c r="CL691" s="7"/>
      <c r="CM691" s="7"/>
      <c r="CO691" s="7"/>
      <c r="CQ691" s="7"/>
      <c r="CS691" s="7"/>
      <c r="CU691" s="7"/>
      <c r="CW691" s="7"/>
      <c r="CY691" s="7"/>
      <c r="DA691" s="7"/>
      <c r="DC691" s="7"/>
      <c r="DE691" s="7"/>
      <c r="DG691" s="7"/>
      <c r="DI691" s="7"/>
      <c r="DK691" s="7"/>
      <c r="DL691" s="7"/>
      <c r="DM691" s="7"/>
      <c r="DN691" s="7"/>
      <c r="DP691" s="7"/>
      <c r="DR691" s="7"/>
      <c r="DT691" s="7"/>
      <c r="DV691" s="7"/>
      <c r="DX691" s="7"/>
      <c r="DY691" s="7"/>
      <c r="EA691" s="7"/>
      <c r="EC691" s="7"/>
      <c r="EE691" s="7"/>
      <c r="EG691" s="7"/>
      <c r="EI691" s="7"/>
      <c r="EK691" s="7"/>
      <c r="EM691" s="7"/>
      <c r="EO691" s="7"/>
      <c r="EQ691" s="7"/>
      <c r="ES691" s="7"/>
      <c r="EU691" s="7"/>
      <c r="EY691" s="7"/>
      <c r="FA691" s="7"/>
      <c r="FB691" s="7"/>
      <c r="FD691" s="7"/>
      <c r="FE691" s="7"/>
      <c r="FG691" s="7"/>
      <c r="FI691" s="7"/>
      <c r="FJ691" s="7"/>
      <c r="FL691" s="7"/>
      <c r="FN691" s="7"/>
      <c r="FP691" s="7"/>
      <c r="FR691" s="7"/>
      <c r="FT691" s="7"/>
      <c r="FV691" s="7"/>
      <c r="FX691" s="7"/>
      <c r="FZ691" s="7"/>
      <c r="GB691" s="7"/>
    </row>
    <row r="692" spans="5:184" s="166" customFormat="1" x14ac:dyDescent="0.2">
      <c r="E692" s="7"/>
      <c r="G692" s="7"/>
      <c r="I692" s="7"/>
      <c r="K692" s="7"/>
      <c r="M692" s="7"/>
      <c r="N692" s="7"/>
      <c r="P692" s="7"/>
      <c r="R692" s="7"/>
      <c r="T692" s="7"/>
      <c r="V692" s="7"/>
      <c r="X692" s="7"/>
      <c r="Z692" s="7"/>
      <c r="AB692" s="7"/>
      <c r="AD692" s="7"/>
      <c r="AF692" s="7"/>
      <c r="AH692" s="7"/>
      <c r="AJ692" s="7"/>
      <c r="AL692" s="7"/>
      <c r="AN692" s="7"/>
      <c r="AO692" s="7"/>
      <c r="AQ692" s="7"/>
      <c r="AR692" s="7"/>
      <c r="AS692" s="7"/>
      <c r="AT692" s="7"/>
      <c r="AU692" s="7"/>
      <c r="AV692" s="7"/>
      <c r="AW692" s="7"/>
      <c r="AX692" s="7"/>
      <c r="AZ692" s="7"/>
      <c r="BB692" s="7"/>
      <c r="BC692" s="7"/>
      <c r="BD692" s="7"/>
      <c r="BF692" s="7"/>
      <c r="BH692" s="7"/>
      <c r="BJ692" s="7"/>
      <c r="BL692" s="7"/>
      <c r="BN692" s="7"/>
      <c r="BP692" s="7"/>
      <c r="BR692" s="7"/>
      <c r="BT692" s="7"/>
      <c r="BV692" s="7"/>
      <c r="BX692" s="7"/>
      <c r="BZ692" s="7"/>
      <c r="CB692" s="7"/>
      <c r="CD692" s="7"/>
      <c r="CF692" s="7"/>
      <c r="CH692" s="7"/>
      <c r="CJ692" s="7"/>
      <c r="CL692" s="7"/>
      <c r="CM692" s="7"/>
      <c r="CO692" s="7"/>
      <c r="CQ692" s="7"/>
      <c r="CS692" s="7"/>
      <c r="CU692" s="7"/>
      <c r="CW692" s="7"/>
      <c r="CY692" s="7"/>
      <c r="DA692" s="7"/>
      <c r="DC692" s="7"/>
      <c r="DE692" s="7"/>
      <c r="DG692" s="7"/>
      <c r="DI692" s="7"/>
      <c r="DK692" s="7"/>
      <c r="DL692" s="7"/>
      <c r="DM692" s="7"/>
      <c r="DN692" s="7"/>
      <c r="DP692" s="7"/>
      <c r="DR692" s="7"/>
      <c r="DT692" s="7"/>
      <c r="DV692" s="7"/>
      <c r="DX692" s="7"/>
      <c r="DY692" s="7"/>
      <c r="EA692" s="7"/>
      <c r="EC692" s="7"/>
      <c r="EE692" s="7"/>
      <c r="EG692" s="7"/>
      <c r="EI692" s="7"/>
      <c r="EK692" s="7"/>
      <c r="EM692" s="7"/>
      <c r="EO692" s="7"/>
      <c r="EQ692" s="7"/>
      <c r="ES692" s="7"/>
      <c r="EU692" s="7"/>
      <c r="EY692" s="7"/>
      <c r="FA692" s="7"/>
      <c r="FB692" s="7"/>
      <c r="FD692" s="7"/>
      <c r="FE692" s="7"/>
      <c r="FG692" s="7"/>
      <c r="FI692" s="7"/>
      <c r="FJ692" s="7"/>
      <c r="FL692" s="7"/>
      <c r="FN692" s="7"/>
      <c r="FP692" s="7"/>
      <c r="FR692" s="7"/>
      <c r="FT692" s="7"/>
      <c r="FV692" s="7"/>
      <c r="FX692" s="7"/>
      <c r="FZ692" s="7"/>
      <c r="GB692" s="7"/>
    </row>
    <row r="693" spans="5:184" s="166" customFormat="1" x14ac:dyDescent="0.2">
      <c r="E693" s="7"/>
      <c r="G693" s="7"/>
      <c r="I693" s="7"/>
      <c r="K693" s="7"/>
      <c r="M693" s="7"/>
      <c r="N693" s="7"/>
      <c r="P693" s="7"/>
      <c r="R693" s="7"/>
      <c r="T693" s="7"/>
      <c r="V693" s="7"/>
      <c r="X693" s="7"/>
      <c r="Z693" s="7"/>
      <c r="AB693" s="7"/>
      <c r="AD693" s="7"/>
      <c r="AF693" s="7"/>
      <c r="AH693" s="7"/>
      <c r="AJ693" s="7"/>
      <c r="AL693" s="7"/>
      <c r="AN693" s="7"/>
      <c r="AO693" s="7"/>
      <c r="AQ693" s="7"/>
      <c r="AR693" s="7"/>
      <c r="AS693" s="7"/>
      <c r="AT693" s="7"/>
      <c r="AU693" s="7"/>
      <c r="AV693" s="7"/>
      <c r="AW693" s="7"/>
      <c r="AX693" s="7"/>
      <c r="AZ693" s="7"/>
      <c r="BB693" s="7"/>
      <c r="BC693" s="7"/>
      <c r="BD693" s="7"/>
      <c r="BF693" s="7"/>
      <c r="BH693" s="7"/>
      <c r="BJ693" s="7"/>
      <c r="BL693" s="7"/>
      <c r="BN693" s="7"/>
      <c r="BP693" s="7"/>
      <c r="BR693" s="7"/>
      <c r="BT693" s="7"/>
      <c r="BV693" s="7"/>
      <c r="BX693" s="7"/>
      <c r="BZ693" s="7"/>
      <c r="CB693" s="7"/>
      <c r="CD693" s="7"/>
      <c r="CF693" s="7"/>
      <c r="CH693" s="7"/>
      <c r="CJ693" s="7"/>
      <c r="CL693" s="7"/>
      <c r="CM693" s="7"/>
      <c r="CO693" s="7"/>
      <c r="CQ693" s="7"/>
      <c r="CS693" s="7"/>
      <c r="CU693" s="7"/>
      <c r="CW693" s="7"/>
      <c r="CY693" s="7"/>
      <c r="DA693" s="7"/>
      <c r="DC693" s="7"/>
      <c r="DE693" s="7"/>
      <c r="DG693" s="7"/>
      <c r="DI693" s="7"/>
      <c r="DK693" s="7"/>
      <c r="DL693" s="7"/>
      <c r="DM693" s="7"/>
      <c r="DN693" s="7"/>
      <c r="DP693" s="7"/>
      <c r="DR693" s="7"/>
      <c r="DT693" s="7"/>
      <c r="DV693" s="7"/>
      <c r="DX693" s="7"/>
      <c r="DY693" s="7"/>
      <c r="EA693" s="7"/>
      <c r="EC693" s="7"/>
      <c r="EE693" s="7"/>
      <c r="EG693" s="7"/>
      <c r="EI693" s="7"/>
      <c r="EK693" s="7"/>
      <c r="EM693" s="7"/>
      <c r="EO693" s="7"/>
      <c r="EQ693" s="7"/>
      <c r="ES693" s="7"/>
      <c r="EU693" s="7"/>
      <c r="EY693" s="7"/>
      <c r="FA693" s="7"/>
      <c r="FB693" s="7"/>
      <c r="FD693" s="7"/>
      <c r="FE693" s="7"/>
      <c r="FG693" s="7"/>
      <c r="FI693" s="7"/>
      <c r="FJ693" s="7"/>
      <c r="FL693" s="7"/>
      <c r="FN693" s="7"/>
      <c r="FP693" s="7"/>
      <c r="FR693" s="7"/>
      <c r="FT693" s="7"/>
      <c r="FV693" s="7"/>
      <c r="FX693" s="7"/>
      <c r="FZ693" s="7"/>
      <c r="GB693" s="7"/>
    </row>
    <row r="694" spans="5:184" s="166" customFormat="1" x14ac:dyDescent="0.2">
      <c r="E694" s="7"/>
      <c r="G694" s="7"/>
      <c r="I694" s="7"/>
      <c r="K694" s="7"/>
      <c r="M694" s="7"/>
      <c r="N694" s="7"/>
      <c r="P694" s="7"/>
      <c r="R694" s="7"/>
      <c r="T694" s="7"/>
      <c r="V694" s="7"/>
      <c r="X694" s="7"/>
      <c r="Z694" s="7"/>
      <c r="AB694" s="7"/>
      <c r="AD694" s="7"/>
      <c r="AF694" s="7"/>
      <c r="AH694" s="7"/>
      <c r="AJ694" s="7"/>
      <c r="AL694" s="7"/>
      <c r="AN694" s="7"/>
      <c r="AO694" s="7"/>
      <c r="AQ694" s="7"/>
      <c r="AR694" s="7"/>
      <c r="AS694" s="7"/>
      <c r="AT694" s="7"/>
      <c r="AU694" s="7"/>
      <c r="AV694" s="7"/>
      <c r="AW694" s="7"/>
      <c r="AX694" s="7"/>
      <c r="AZ694" s="7"/>
      <c r="BB694" s="7"/>
      <c r="BC694" s="7"/>
      <c r="BD694" s="7"/>
      <c r="BF694" s="7"/>
      <c r="BH694" s="7"/>
      <c r="BJ694" s="7"/>
      <c r="BL694" s="7"/>
      <c r="BN694" s="7"/>
      <c r="BP694" s="7"/>
      <c r="BR694" s="7"/>
      <c r="BT694" s="7"/>
      <c r="BV694" s="7"/>
      <c r="BX694" s="7"/>
      <c r="BZ694" s="7"/>
      <c r="CB694" s="7"/>
      <c r="CD694" s="7"/>
      <c r="CF694" s="7"/>
      <c r="CH694" s="7"/>
      <c r="CJ694" s="7"/>
      <c r="CL694" s="7"/>
      <c r="CM694" s="7"/>
      <c r="CO694" s="7"/>
      <c r="CQ694" s="7"/>
      <c r="CS694" s="7"/>
      <c r="CU694" s="7"/>
      <c r="CW694" s="7"/>
      <c r="CY694" s="7"/>
      <c r="DA694" s="7"/>
      <c r="DC694" s="7"/>
      <c r="DE694" s="7"/>
      <c r="DG694" s="7"/>
      <c r="DI694" s="7"/>
      <c r="DK694" s="7"/>
      <c r="DL694" s="7"/>
      <c r="DM694" s="7"/>
      <c r="DN694" s="7"/>
      <c r="DP694" s="7"/>
      <c r="DR694" s="7"/>
      <c r="DT694" s="7"/>
      <c r="DV694" s="7"/>
      <c r="DX694" s="7"/>
      <c r="DY694" s="7"/>
      <c r="EA694" s="7"/>
      <c r="EC694" s="7"/>
      <c r="EE694" s="7"/>
      <c r="EG694" s="7"/>
      <c r="EI694" s="7"/>
      <c r="EK694" s="7"/>
      <c r="EM694" s="7"/>
      <c r="EO694" s="7"/>
      <c r="EQ694" s="7"/>
      <c r="ES694" s="7"/>
      <c r="EU694" s="7"/>
      <c r="EY694" s="7"/>
      <c r="FA694" s="7"/>
      <c r="FB694" s="7"/>
      <c r="FD694" s="7"/>
      <c r="FE694" s="7"/>
      <c r="FG694" s="7"/>
      <c r="FI694" s="7"/>
      <c r="FJ694" s="7"/>
      <c r="FL694" s="7"/>
      <c r="FN694" s="7"/>
      <c r="FP694" s="7"/>
      <c r="FR694" s="7"/>
      <c r="FT694" s="7"/>
      <c r="FV694" s="7"/>
      <c r="FX694" s="7"/>
      <c r="FZ694" s="7"/>
      <c r="GB694" s="7"/>
    </row>
    <row r="695" spans="5:184" s="166" customFormat="1" x14ac:dyDescent="0.2">
      <c r="E695" s="7"/>
      <c r="G695" s="7"/>
      <c r="I695" s="7"/>
      <c r="K695" s="7"/>
      <c r="M695" s="7"/>
      <c r="N695" s="7"/>
      <c r="P695" s="7"/>
      <c r="R695" s="7"/>
      <c r="T695" s="7"/>
      <c r="V695" s="7"/>
      <c r="X695" s="7"/>
      <c r="Z695" s="7"/>
      <c r="AB695" s="7"/>
      <c r="AD695" s="7"/>
      <c r="AF695" s="7"/>
      <c r="AH695" s="7"/>
      <c r="AJ695" s="7"/>
      <c r="AL695" s="7"/>
      <c r="AN695" s="7"/>
      <c r="AO695" s="7"/>
      <c r="AQ695" s="7"/>
      <c r="AR695" s="7"/>
      <c r="AS695" s="7"/>
      <c r="AT695" s="7"/>
      <c r="AU695" s="7"/>
      <c r="AV695" s="7"/>
      <c r="AW695" s="7"/>
      <c r="AX695" s="7"/>
      <c r="AZ695" s="7"/>
      <c r="BB695" s="7"/>
      <c r="BC695" s="7"/>
      <c r="BD695" s="7"/>
      <c r="BF695" s="7"/>
      <c r="BH695" s="7"/>
      <c r="BJ695" s="7"/>
      <c r="BL695" s="7"/>
      <c r="BN695" s="7"/>
      <c r="BP695" s="7"/>
      <c r="BR695" s="7"/>
      <c r="BT695" s="7"/>
      <c r="BV695" s="7"/>
      <c r="BX695" s="7"/>
      <c r="BZ695" s="7"/>
      <c r="CB695" s="7"/>
      <c r="CD695" s="7"/>
      <c r="CF695" s="7"/>
      <c r="CH695" s="7"/>
      <c r="CJ695" s="7"/>
      <c r="CL695" s="7"/>
      <c r="CM695" s="7"/>
      <c r="CO695" s="7"/>
      <c r="CQ695" s="7"/>
      <c r="CS695" s="7"/>
      <c r="CU695" s="7"/>
      <c r="CW695" s="7"/>
      <c r="CY695" s="7"/>
      <c r="DA695" s="7"/>
      <c r="DC695" s="7"/>
      <c r="DE695" s="7"/>
      <c r="DG695" s="7"/>
      <c r="DI695" s="7"/>
      <c r="DK695" s="7"/>
      <c r="DL695" s="7"/>
      <c r="DM695" s="7"/>
      <c r="DN695" s="7"/>
      <c r="DP695" s="7"/>
      <c r="DR695" s="7"/>
      <c r="DT695" s="7"/>
      <c r="DV695" s="7"/>
      <c r="DX695" s="7"/>
      <c r="DY695" s="7"/>
      <c r="EA695" s="7"/>
      <c r="EC695" s="7"/>
      <c r="EE695" s="7"/>
      <c r="EG695" s="7"/>
      <c r="EI695" s="7"/>
      <c r="EK695" s="7"/>
      <c r="EM695" s="7"/>
      <c r="EO695" s="7"/>
      <c r="EQ695" s="7"/>
      <c r="ES695" s="7"/>
      <c r="EU695" s="7"/>
      <c r="EY695" s="7"/>
      <c r="FA695" s="7"/>
      <c r="FB695" s="7"/>
      <c r="FD695" s="7"/>
      <c r="FE695" s="7"/>
      <c r="FG695" s="7"/>
      <c r="FI695" s="7"/>
      <c r="FJ695" s="7"/>
      <c r="FL695" s="7"/>
      <c r="FN695" s="7"/>
      <c r="FP695" s="7"/>
      <c r="FR695" s="7"/>
      <c r="FT695" s="7"/>
      <c r="FV695" s="7"/>
      <c r="FX695" s="7"/>
      <c r="FZ695" s="7"/>
      <c r="GB695" s="7"/>
    </row>
    <row r="696" spans="5:184" s="166" customFormat="1" x14ac:dyDescent="0.2">
      <c r="E696" s="7"/>
      <c r="G696" s="7"/>
      <c r="I696" s="7"/>
      <c r="K696" s="7"/>
      <c r="M696" s="7"/>
      <c r="N696" s="7"/>
      <c r="P696" s="7"/>
      <c r="R696" s="7"/>
      <c r="T696" s="7"/>
      <c r="V696" s="7"/>
      <c r="X696" s="7"/>
      <c r="Z696" s="7"/>
      <c r="AB696" s="7"/>
      <c r="AD696" s="7"/>
      <c r="AF696" s="7"/>
      <c r="AH696" s="7"/>
      <c r="AJ696" s="7"/>
      <c r="AL696" s="7"/>
      <c r="AN696" s="7"/>
      <c r="AO696" s="7"/>
      <c r="AQ696" s="7"/>
      <c r="AR696" s="7"/>
      <c r="AS696" s="7"/>
      <c r="AT696" s="7"/>
      <c r="AU696" s="7"/>
      <c r="AV696" s="7"/>
      <c r="AW696" s="7"/>
      <c r="AX696" s="7"/>
      <c r="AZ696" s="7"/>
      <c r="BB696" s="7"/>
      <c r="BC696" s="7"/>
      <c r="BD696" s="7"/>
      <c r="BF696" s="7"/>
      <c r="BH696" s="7"/>
      <c r="BJ696" s="7"/>
      <c r="BL696" s="7"/>
      <c r="BN696" s="7"/>
      <c r="BP696" s="7"/>
      <c r="BR696" s="7"/>
      <c r="BT696" s="7"/>
      <c r="BV696" s="7"/>
      <c r="BX696" s="7"/>
      <c r="BZ696" s="7"/>
      <c r="CB696" s="7"/>
      <c r="CD696" s="7"/>
      <c r="CF696" s="7"/>
      <c r="CH696" s="7"/>
      <c r="CJ696" s="7"/>
      <c r="CL696" s="7"/>
      <c r="CM696" s="7"/>
      <c r="CO696" s="7"/>
      <c r="CQ696" s="7"/>
      <c r="CS696" s="7"/>
      <c r="CU696" s="7"/>
      <c r="CW696" s="7"/>
      <c r="CY696" s="7"/>
      <c r="DA696" s="7"/>
      <c r="DC696" s="7"/>
      <c r="DE696" s="7"/>
      <c r="DG696" s="7"/>
      <c r="DI696" s="7"/>
      <c r="DK696" s="7"/>
      <c r="DL696" s="7"/>
      <c r="DM696" s="7"/>
      <c r="DN696" s="7"/>
      <c r="DP696" s="7"/>
      <c r="DR696" s="7"/>
      <c r="DT696" s="7"/>
      <c r="DV696" s="7"/>
      <c r="DX696" s="7"/>
      <c r="DY696" s="7"/>
      <c r="EA696" s="7"/>
      <c r="EC696" s="7"/>
      <c r="EE696" s="7"/>
      <c r="EG696" s="7"/>
      <c r="EI696" s="7"/>
      <c r="EK696" s="7"/>
      <c r="EM696" s="7"/>
      <c r="EO696" s="7"/>
      <c r="EQ696" s="7"/>
      <c r="ES696" s="7"/>
      <c r="EU696" s="7"/>
      <c r="EY696" s="7"/>
      <c r="FA696" s="7"/>
      <c r="FB696" s="7"/>
      <c r="FD696" s="7"/>
      <c r="FE696" s="7"/>
      <c r="FG696" s="7"/>
      <c r="FI696" s="7"/>
      <c r="FJ696" s="7"/>
      <c r="FL696" s="7"/>
      <c r="FN696" s="7"/>
      <c r="FP696" s="7"/>
      <c r="FR696" s="7"/>
      <c r="FT696" s="7"/>
      <c r="FV696" s="7"/>
      <c r="FX696" s="7"/>
      <c r="FZ696" s="7"/>
      <c r="GB696" s="7"/>
    </row>
    <row r="697" spans="5:184" s="166" customFormat="1" x14ac:dyDescent="0.2">
      <c r="E697" s="7"/>
      <c r="G697" s="7"/>
      <c r="I697" s="7"/>
      <c r="K697" s="7"/>
      <c r="M697" s="7"/>
      <c r="N697" s="7"/>
      <c r="P697" s="7"/>
      <c r="R697" s="7"/>
      <c r="T697" s="7"/>
      <c r="V697" s="7"/>
      <c r="X697" s="7"/>
      <c r="Z697" s="7"/>
      <c r="AB697" s="7"/>
      <c r="AD697" s="7"/>
      <c r="AF697" s="7"/>
      <c r="AH697" s="7"/>
      <c r="AJ697" s="7"/>
      <c r="AL697" s="7"/>
      <c r="AN697" s="7"/>
      <c r="AO697" s="7"/>
      <c r="AQ697" s="7"/>
      <c r="AR697" s="7"/>
      <c r="AS697" s="7"/>
      <c r="AT697" s="7"/>
      <c r="AU697" s="7"/>
      <c r="AV697" s="7"/>
      <c r="AW697" s="7"/>
      <c r="AX697" s="7"/>
      <c r="AZ697" s="7"/>
      <c r="BB697" s="7"/>
      <c r="BC697" s="7"/>
      <c r="BD697" s="7"/>
      <c r="BF697" s="7"/>
      <c r="BH697" s="7"/>
      <c r="BJ697" s="7"/>
      <c r="BL697" s="7"/>
      <c r="BN697" s="7"/>
      <c r="BP697" s="7"/>
      <c r="BR697" s="7"/>
      <c r="BT697" s="7"/>
      <c r="BV697" s="7"/>
      <c r="BX697" s="7"/>
      <c r="BZ697" s="7"/>
      <c r="CB697" s="7"/>
      <c r="CD697" s="7"/>
      <c r="CF697" s="7"/>
      <c r="CH697" s="7"/>
      <c r="CJ697" s="7"/>
      <c r="CL697" s="7"/>
      <c r="CM697" s="7"/>
      <c r="CO697" s="7"/>
      <c r="CQ697" s="7"/>
      <c r="CS697" s="7"/>
      <c r="CU697" s="7"/>
      <c r="CW697" s="7"/>
      <c r="CY697" s="7"/>
      <c r="DA697" s="7"/>
      <c r="DC697" s="7"/>
      <c r="DE697" s="7"/>
      <c r="DG697" s="7"/>
      <c r="DI697" s="7"/>
      <c r="DK697" s="7"/>
      <c r="DL697" s="7"/>
      <c r="DM697" s="7"/>
      <c r="DN697" s="7"/>
      <c r="DP697" s="7"/>
      <c r="DR697" s="7"/>
      <c r="DT697" s="7"/>
      <c r="DV697" s="7"/>
      <c r="DX697" s="7"/>
      <c r="DY697" s="7"/>
      <c r="EA697" s="7"/>
      <c r="EC697" s="7"/>
      <c r="EE697" s="7"/>
      <c r="EG697" s="7"/>
      <c r="EI697" s="7"/>
      <c r="EK697" s="7"/>
      <c r="EM697" s="7"/>
      <c r="EO697" s="7"/>
      <c r="EQ697" s="7"/>
      <c r="ES697" s="7"/>
      <c r="EU697" s="7"/>
      <c r="EY697" s="7"/>
      <c r="FA697" s="7"/>
      <c r="FB697" s="7"/>
      <c r="FD697" s="7"/>
      <c r="FE697" s="7"/>
      <c r="FG697" s="7"/>
      <c r="FI697" s="7"/>
      <c r="FJ697" s="7"/>
      <c r="FL697" s="7"/>
      <c r="FN697" s="7"/>
      <c r="FP697" s="7"/>
      <c r="FR697" s="7"/>
      <c r="FT697" s="7"/>
      <c r="FV697" s="7"/>
      <c r="FX697" s="7"/>
      <c r="FZ697" s="7"/>
      <c r="GB697" s="7"/>
    </row>
    <row r="698" spans="5:184" s="166" customFormat="1" x14ac:dyDescent="0.2">
      <c r="E698" s="7"/>
      <c r="G698" s="7"/>
      <c r="I698" s="7"/>
      <c r="K698" s="7"/>
      <c r="M698" s="7"/>
      <c r="N698" s="7"/>
      <c r="P698" s="7"/>
      <c r="R698" s="7"/>
      <c r="T698" s="7"/>
      <c r="V698" s="7"/>
      <c r="X698" s="7"/>
      <c r="Z698" s="7"/>
      <c r="AB698" s="7"/>
      <c r="AD698" s="7"/>
      <c r="AF698" s="7"/>
      <c r="AH698" s="7"/>
      <c r="AJ698" s="7"/>
      <c r="AL698" s="7"/>
      <c r="AN698" s="7"/>
      <c r="AO698" s="7"/>
      <c r="AQ698" s="7"/>
      <c r="AR698" s="7"/>
      <c r="AS698" s="7"/>
      <c r="AT698" s="7"/>
      <c r="AU698" s="7"/>
      <c r="AV698" s="7"/>
      <c r="AW698" s="7"/>
      <c r="AX698" s="7"/>
      <c r="AZ698" s="7"/>
      <c r="BB698" s="7"/>
      <c r="BC698" s="7"/>
      <c r="BD698" s="7"/>
      <c r="BF698" s="7"/>
      <c r="BH698" s="7"/>
      <c r="BJ698" s="7"/>
      <c r="BL698" s="7"/>
      <c r="BN698" s="7"/>
      <c r="BP698" s="7"/>
      <c r="BR698" s="7"/>
      <c r="BT698" s="7"/>
      <c r="BV698" s="7"/>
      <c r="BX698" s="7"/>
      <c r="BZ698" s="7"/>
      <c r="CB698" s="7"/>
      <c r="CD698" s="7"/>
      <c r="CF698" s="7"/>
      <c r="CH698" s="7"/>
      <c r="CJ698" s="7"/>
      <c r="CL698" s="7"/>
      <c r="CM698" s="7"/>
      <c r="CO698" s="7"/>
      <c r="CQ698" s="7"/>
      <c r="CS698" s="7"/>
      <c r="CU698" s="7"/>
      <c r="CW698" s="7"/>
      <c r="CY698" s="7"/>
      <c r="DA698" s="7"/>
      <c r="DC698" s="7"/>
      <c r="DE698" s="7"/>
      <c r="DG698" s="7"/>
      <c r="DI698" s="7"/>
      <c r="DK698" s="7"/>
      <c r="DL698" s="7"/>
      <c r="DM698" s="7"/>
      <c r="DN698" s="7"/>
      <c r="DP698" s="7"/>
      <c r="DR698" s="7"/>
      <c r="DT698" s="7"/>
      <c r="DV698" s="7"/>
      <c r="DX698" s="7"/>
      <c r="DY698" s="7"/>
      <c r="EA698" s="7"/>
      <c r="EC698" s="7"/>
      <c r="EE698" s="7"/>
      <c r="EG698" s="7"/>
      <c r="EI698" s="7"/>
      <c r="EK698" s="7"/>
      <c r="EM698" s="7"/>
      <c r="EO698" s="7"/>
      <c r="EQ698" s="7"/>
      <c r="ES698" s="7"/>
      <c r="EU698" s="7"/>
      <c r="EY698" s="7"/>
      <c r="FA698" s="7"/>
      <c r="FB698" s="7"/>
      <c r="FD698" s="7"/>
      <c r="FE698" s="7"/>
      <c r="FG698" s="7"/>
      <c r="FI698" s="7"/>
      <c r="FJ698" s="7"/>
      <c r="FL698" s="7"/>
      <c r="FN698" s="7"/>
      <c r="FP698" s="7"/>
      <c r="FR698" s="7"/>
      <c r="FT698" s="7"/>
      <c r="FV698" s="7"/>
      <c r="FX698" s="7"/>
      <c r="FZ698" s="7"/>
      <c r="GB698" s="7"/>
    </row>
    <row r="699" spans="5:184" s="166" customFormat="1" x14ac:dyDescent="0.2">
      <c r="E699" s="7"/>
      <c r="G699" s="7"/>
      <c r="I699" s="7"/>
      <c r="K699" s="7"/>
      <c r="M699" s="7"/>
      <c r="N699" s="7"/>
      <c r="P699" s="7"/>
      <c r="R699" s="7"/>
      <c r="T699" s="7"/>
      <c r="V699" s="7"/>
      <c r="X699" s="7"/>
      <c r="Z699" s="7"/>
      <c r="AB699" s="7"/>
      <c r="AD699" s="7"/>
      <c r="AF699" s="7"/>
      <c r="AH699" s="7"/>
      <c r="AJ699" s="7"/>
      <c r="AL699" s="7"/>
      <c r="AN699" s="7"/>
      <c r="AO699" s="7"/>
      <c r="AQ699" s="7"/>
      <c r="AR699" s="7"/>
      <c r="AS699" s="7"/>
      <c r="AT699" s="7"/>
      <c r="AU699" s="7"/>
      <c r="AV699" s="7"/>
      <c r="AW699" s="7"/>
      <c r="AX699" s="7"/>
      <c r="AZ699" s="7"/>
      <c r="BB699" s="7"/>
      <c r="BC699" s="7"/>
      <c r="BD699" s="7"/>
      <c r="BF699" s="7"/>
      <c r="BH699" s="7"/>
      <c r="BJ699" s="7"/>
      <c r="BL699" s="7"/>
      <c r="BN699" s="7"/>
      <c r="BP699" s="7"/>
      <c r="BR699" s="7"/>
      <c r="BT699" s="7"/>
      <c r="BV699" s="7"/>
      <c r="BX699" s="7"/>
      <c r="BZ699" s="7"/>
      <c r="CB699" s="7"/>
      <c r="CD699" s="7"/>
      <c r="CF699" s="7"/>
      <c r="CH699" s="7"/>
      <c r="CJ699" s="7"/>
      <c r="CL699" s="7"/>
      <c r="CM699" s="7"/>
      <c r="CO699" s="7"/>
      <c r="CQ699" s="7"/>
      <c r="CS699" s="7"/>
      <c r="CU699" s="7"/>
      <c r="CW699" s="7"/>
      <c r="CY699" s="7"/>
      <c r="DA699" s="7"/>
      <c r="DC699" s="7"/>
      <c r="DE699" s="7"/>
      <c r="DG699" s="7"/>
      <c r="DI699" s="7"/>
      <c r="DK699" s="7"/>
      <c r="DL699" s="7"/>
      <c r="DM699" s="7"/>
      <c r="DN699" s="7"/>
      <c r="DP699" s="7"/>
      <c r="DR699" s="7"/>
      <c r="DT699" s="7"/>
      <c r="DV699" s="7"/>
      <c r="DX699" s="7"/>
      <c r="DY699" s="7"/>
      <c r="EA699" s="7"/>
      <c r="EC699" s="7"/>
      <c r="EE699" s="7"/>
      <c r="EG699" s="7"/>
      <c r="EI699" s="7"/>
      <c r="EK699" s="7"/>
      <c r="EM699" s="7"/>
      <c r="EO699" s="7"/>
      <c r="EQ699" s="7"/>
      <c r="ES699" s="7"/>
      <c r="EU699" s="7"/>
      <c r="EY699" s="7"/>
      <c r="FA699" s="7"/>
      <c r="FB699" s="7"/>
      <c r="FD699" s="7"/>
      <c r="FE699" s="7"/>
      <c r="FG699" s="7"/>
      <c r="FI699" s="7"/>
      <c r="FJ699" s="7"/>
      <c r="FL699" s="7"/>
      <c r="FN699" s="7"/>
      <c r="FP699" s="7"/>
      <c r="FR699" s="7"/>
      <c r="FT699" s="7"/>
      <c r="FV699" s="7"/>
      <c r="FX699" s="7"/>
      <c r="FZ699" s="7"/>
      <c r="GB699" s="7"/>
    </row>
    <row r="700" spans="5:184" s="166" customFormat="1" x14ac:dyDescent="0.2">
      <c r="E700" s="7"/>
      <c r="G700" s="7"/>
      <c r="I700" s="7"/>
      <c r="K700" s="7"/>
      <c r="M700" s="7"/>
      <c r="N700" s="7"/>
      <c r="P700" s="7"/>
      <c r="R700" s="7"/>
      <c r="T700" s="7"/>
      <c r="V700" s="7"/>
      <c r="X700" s="7"/>
      <c r="Z700" s="7"/>
      <c r="AB700" s="7"/>
      <c r="AD700" s="7"/>
      <c r="AF700" s="7"/>
      <c r="AH700" s="7"/>
      <c r="AJ700" s="7"/>
      <c r="AL700" s="7"/>
      <c r="AN700" s="7"/>
      <c r="AO700" s="7"/>
      <c r="AQ700" s="7"/>
      <c r="AR700" s="7"/>
      <c r="AS700" s="7"/>
      <c r="AT700" s="7"/>
      <c r="AU700" s="7"/>
      <c r="AV700" s="7"/>
      <c r="AW700" s="7"/>
      <c r="AX700" s="7"/>
      <c r="AZ700" s="7"/>
      <c r="BB700" s="7"/>
      <c r="BC700" s="7"/>
      <c r="BD700" s="7"/>
      <c r="BF700" s="7"/>
      <c r="BH700" s="7"/>
      <c r="BJ700" s="7"/>
      <c r="BL700" s="7"/>
      <c r="BN700" s="7"/>
      <c r="BP700" s="7"/>
      <c r="BR700" s="7"/>
      <c r="BT700" s="7"/>
      <c r="BV700" s="7"/>
      <c r="BX700" s="7"/>
      <c r="BZ700" s="7"/>
      <c r="CB700" s="7"/>
      <c r="CD700" s="7"/>
      <c r="CF700" s="7"/>
      <c r="CH700" s="7"/>
      <c r="CJ700" s="7"/>
      <c r="CL700" s="7"/>
      <c r="CM700" s="7"/>
      <c r="CO700" s="7"/>
      <c r="CQ700" s="7"/>
      <c r="CS700" s="7"/>
      <c r="CU700" s="7"/>
      <c r="CW700" s="7"/>
      <c r="CY700" s="7"/>
      <c r="DA700" s="7"/>
      <c r="DC700" s="7"/>
      <c r="DE700" s="7"/>
      <c r="DG700" s="7"/>
      <c r="DI700" s="7"/>
      <c r="DK700" s="7"/>
      <c r="DL700" s="7"/>
      <c r="DM700" s="7"/>
      <c r="DN700" s="7"/>
      <c r="DP700" s="7"/>
      <c r="DR700" s="7"/>
      <c r="DT700" s="7"/>
      <c r="DV700" s="7"/>
      <c r="DX700" s="7"/>
      <c r="DY700" s="7"/>
      <c r="EA700" s="7"/>
      <c r="EC700" s="7"/>
      <c r="EE700" s="7"/>
      <c r="EG700" s="7"/>
      <c r="EI700" s="7"/>
      <c r="EK700" s="7"/>
      <c r="EM700" s="7"/>
      <c r="EO700" s="7"/>
      <c r="EQ700" s="7"/>
      <c r="ES700" s="7"/>
      <c r="EU700" s="7"/>
      <c r="EY700" s="7"/>
      <c r="FA700" s="7"/>
      <c r="FB700" s="7"/>
      <c r="FD700" s="7"/>
      <c r="FE700" s="7"/>
      <c r="FG700" s="7"/>
      <c r="FI700" s="7"/>
      <c r="FJ700" s="7"/>
      <c r="FL700" s="7"/>
      <c r="FN700" s="7"/>
      <c r="FP700" s="7"/>
      <c r="FR700" s="7"/>
      <c r="FT700" s="7"/>
      <c r="FV700" s="7"/>
      <c r="FX700" s="7"/>
      <c r="FZ700" s="7"/>
      <c r="GB700" s="7"/>
    </row>
    <row r="701" spans="5:184" s="166" customFormat="1" x14ac:dyDescent="0.2">
      <c r="E701" s="7"/>
      <c r="G701" s="7"/>
      <c r="I701" s="7"/>
      <c r="K701" s="7"/>
      <c r="M701" s="7"/>
      <c r="N701" s="7"/>
      <c r="P701" s="7"/>
      <c r="R701" s="7"/>
      <c r="T701" s="7"/>
      <c r="V701" s="7"/>
      <c r="X701" s="7"/>
      <c r="Z701" s="7"/>
      <c r="AB701" s="7"/>
      <c r="AD701" s="7"/>
      <c r="AF701" s="7"/>
      <c r="AH701" s="7"/>
      <c r="AJ701" s="7"/>
      <c r="AL701" s="7"/>
      <c r="AN701" s="7"/>
      <c r="AO701" s="7"/>
      <c r="AQ701" s="7"/>
      <c r="AR701" s="7"/>
      <c r="AS701" s="7"/>
      <c r="AT701" s="7"/>
      <c r="AU701" s="7"/>
      <c r="AV701" s="7"/>
      <c r="AW701" s="7"/>
      <c r="AX701" s="7"/>
      <c r="AZ701" s="7"/>
      <c r="BB701" s="7"/>
      <c r="BC701" s="7"/>
      <c r="BD701" s="7"/>
      <c r="BF701" s="7"/>
      <c r="BH701" s="7"/>
      <c r="BJ701" s="7"/>
      <c r="BL701" s="7"/>
      <c r="BN701" s="7"/>
      <c r="BP701" s="7"/>
      <c r="BR701" s="7"/>
      <c r="BT701" s="7"/>
      <c r="BV701" s="7"/>
      <c r="BX701" s="7"/>
      <c r="BZ701" s="7"/>
      <c r="CB701" s="7"/>
      <c r="CD701" s="7"/>
      <c r="CF701" s="7"/>
      <c r="CH701" s="7"/>
      <c r="CJ701" s="7"/>
      <c r="CL701" s="7"/>
      <c r="CM701" s="7"/>
      <c r="CO701" s="7"/>
      <c r="CQ701" s="7"/>
      <c r="CS701" s="7"/>
      <c r="CU701" s="7"/>
      <c r="CW701" s="7"/>
      <c r="CY701" s="7"/>
      <c r="DA701" s="7"/>
      <c r="DC701" s="7"/>
      <c r="DE701" s="7"/>
      <c r="DG701" s="7"/>
      <c r="DI701" s="7"/>
      <c r="DK701" s="7"/>
      <c r="DL701" s="7"/>
      <c r="DM701" s="7"/>
      <c r="DN701" s="7"/>
      <c r="DP701" s="7"/>
      <c r="DR701" s="7"/>
      <c r="DT701" s="7"/>
      <c r="DV701" s="7"/>
      <c r="DX701" s="7"/>
      <c r="DY701" s="7"/>
      <c r="EA701" s="7"/>
      <c r="EC701" s="7"/>
      <c r="EE701" s="7"/>
      <c r="EG701" s="7"/>
      <c r="EI701" s="7"/>
      <c r="EK701" s="7"/>
      <c r="EM701" s="7"/>
      <c r="EO701" s="7"/>
      <c r="EQ701" s="7"/>
      <c r="ES701" s="7"/>
      <c r="EU701" s="7"/>
      <c r="EY701" s="7"/>
      <c r="FA701" s="7"/>
      <c r="FB701" s="7"/>
      <c r="FD701" s="7"/>
      <c r="FE701" s="7"/>
      <c r="FG701" s="7"/>
      <c r="FI701" s="7"/>
      <c r="FJ701" s="7"/>
      <c r="FL701" s="7"/>
      <c r="FN701" s="7"/>
      <c r="FP701" s="7"/>
      <c r="FR701" s="7"/>
      <c r="FT701" s="7"/>
      <c r="FV701" s="7"/>
      <c r="FX701" s="7"/>
      <c r="FZ701" s="7"/>
      <c r="GB701" s="7"/>
    </row>
    <row r="702" spans="5:184" s="166" customFormat="1" x14ac:dyDescent="0.2">
      <c r="E702" s="7"/>
      <c r="G702" s="7"/>
      <c r="I702" s="7"/>
      <c r="K702" s="7"/>
      <c r="M702" s="7"/>
      <c r="N702" s="7"/>
      <c r="P702" s="7"/>
      <c r="R702" s="7"/>
      <c r="T702" s="7"/>
      <c r="V702" s="7"/>
      <c r="X702" s="7"/>
      <c r="Z702" s="7"/>
      <c r="AB702" s="7"/>
      <c r="AD702" s="7"/>
      <c r="AF702" s="7"/>
      <c r="AH702" s="7"/>
      <c r="AJ702" s="7"/>
      <c r="AL702" s="7"/>
      <c r="AN702" s="7"/>
      <c r="AO702" s="7"/>
      <c r="AQ702" s="7"/>
      <c r="AR702" s="7"/>
      <c r="AS702" s="7"/>
      <c r="AT702" s="7"/>
      <c r="AU702" s="7"/>
      <c r="AV702" s="7"/>
      <c r="AW702" s="7"/>
      <c r="AX702" s="7"/>
      <c r="AZ702" s="7"/>
      <c r="BB702" s="7"/>
      <c r="BC702" s="7"/>
      <c r="BD702" s="7"/>
      <c r="BF702" s="7"/>
      <c r="BH702" s="7"/>
      <c r="BJ702" s="7"/>
      <c r="BL702" s="7"/>
      <c r="BN702" s="7"/>
      <c r="BP702" s="7"/>
      <c r="BR702" s="7"/>
      <c r="BT702" s="7"/>
      <c r="BV702" s="7"/>
      <c r="BX702" s="7"/>
      <c r="BZ702" s="7"/>
      <c r="CB702" s="7"/>
      <c r="CD702" s="7"/>
      <c r="CF702" s="7"/>
      <c r="CH702" s="7"/>
      <c r="CJ702" s="7"/>
      <c r="CL702" s="7"/>
      <c r="CM702" s="7"/>
      <c r="CO702" s="7"/>
      <c r="CQ702" s="7"/>
      <c r="CS702" s="7"/>
      <c r="CU702" s="7"/>
      <c r="CW702" s="7"/>
      <c r="CY702" s="7"/>
      <c r="DA702" s="7"/>
      <c r="DC702" s="7"/>
      <c r="DE702" s="7"/>
      <c r="DG702" s="7"/>
      <c r="DI702" s="7"/>
      <c r="DK702" s="7"/>
      <c r="DL702" s="7"/>
      <c r="DM702" s="7"/>
      <c r="DN702" s="7"/>
      <c r="DP702" s="7"/>
      <c r="DR702" s="7"/>
      <c r="DT702" s="7"/>
      <c r="DV702" s="7"/>
      <c r="DX702" s="7"/>
      <c r="DY702" s="7"/>
      <c r="EA702" s="7"/>
      <c r="EC702" s="7"/>
      <c r="EE702" s="7"/>
      <c r="EG702" s="7"/>
      <c r="EI702" s="7"/>
      <c r="EK702" s="7"/>
      <c r="EM702" s="7"/>
      <c r="EO702" s="7"/>
      <c r="EQ702" s="7"/>
      <c r="ES702" s="7"/>
      <c r="EU702" s="7"/>
      <c r="EY702" s="7"/>
      <c r="FA702" s="7"/>
      <c r="FB702" s="7"/>
      <c r="FD702" s="7"/>
      <c r="FE702" s="7"/>
      <c r="FG702" s="7"/>
      <c r="FI702" s="7"/>
      <c r="FJ702" s="7"/>
      <c r="FL702" s="7"/>
      <c r="FN702" s="7"/>
      <c r="FP702" s="7"/>
      <c r="FR702" s="7"/>
      <c r="FT702" s="7"/>
      <c r="FV702" s="7"/>
      <c r="FX702" s="7"/>
      <c r="FZ702" s="7"/>
      <c r="GB702" s="7"/>
    </row>
    <row r="703" spans="5:184" s="166" customFormat="1" x14ac:dyDescent="0.2">
      <c r="E703" s="7"/>
      <c r="G703" s="7"/>
      <c r="I703" s="7"/>
      <c r="K703" s="7"/>
      <c r="M703" s="7"/>
      <c r="N703" s="7"/>
      <c r="P703" s="7"/>
      <c r="R703" s="7"/>
      <c r="T703" s="7"/>
      <c r="V703" s="7"/>
      <c r="X703" s="7"/>
      <c r="Z703" s="7"/>
      <c r="AB703" s="7"/>
      <c r="AD703" s="7"/>
      <c r="AF703" s="7"/>
      <c r="AH703" s="7"/>
      <c r="AJ703" s="7"/>
      <c r="AL703" s="7"/>
      <c r="AN703" s="7"/>
      <c r="AO703" s="7"/>
      <c r="AQ703" s="7"/>
      <c r="AR703" s="7"/>
      <c r="AS703" s="7"/>
      <c r="AT703" s="7"/>
      <c r="AU703" s="7"/>
      <c r="AV703" s="7"/>
      <c r="AW703" s="7"/>
      <c r="AX703" s="7"/>
      <c r="AZ703" s="7"/>
      <c r="BB703" s="7"/>
      <c r="BC703" s="7"/>
      <c r="BD703" s="7"/>
      <c r="BF703" s="7"/>
      <c r="BH703" s="7"/>
      <c r="BJ703" s="7"/>
      <c r="BL703" s="7"/>
      <c r="BN703" s="7"/>
      <c r="BP703" s="7"/>
      <c r="BR703" s="7"/>
      <c r="BT703" s="7"/>
      <c r="BV703" s="7"/>
      <c r="BX703" s="7"/>
      <c r="BZ703" s="7"/>
      <c r="CB703" s="7"/>
      <c r="CD703" s="7"/>
      <c r="CF703" s="7"/>
      <c r="CH703" s="7"/>
      <c r="CJ703" s="7"/>
      <c r="CL703" s="7"/>
      <c r="CM703" s="7"/>
      <c r="CO703" s="7"/>
      <c r="CQ703" s="7"/>
      <c r="CS703" s="7"/>
      <c r="CU703" s="7"/>
      <c r="CW703" s="7"/>
      <c r="CY703" s="7"/>
      <c r="DA703" s="7"/>
      <c r="DC703" s="7"/>
      <c r="DE703" s="7"/>
      <c r="DG703" s="7"/>
      <c r="DI703" s="7"/>
      <c r="DK703" s="7"/>
      <c r="DL703" s="7"/>
      <c r="DM703" s="7"/>
      <c r="DN703" s="7"/>
      <c r="DP703" s="7"/>
      <c r="DR703" s="7"/>
      <c r="DT703" s="7"/>
      <c r="DV703" s="7"/>
      <c r="DX703" s="7"/>
      <c r="DY703" s="7"/>
      <c r="EA703" s="7"/>
      <c r="EC703" s="7"/>
      <c r="EE703" s="7"/>
      <c r="EG703" s="7"/>
      <c r="EI703" s="7"/>
      <c r="EK703" s="7"/>
      <c r="EM703" s="7"/>
      <c r="EO703" s="7"/>
      <c r="EQ703" s="7"/>
      <c r="ES703" s="7"/>
      <c r="EU703" s="7"/>
      <c r="EY703" s="7"/>
      <c r="FA703" s="7"/>
      <c r="FB703" s="7"/>
      <c r="FD703" s="7"/>
      <c r="FE703" s="7"/>
      <c r="FG703" s="7"/>
      <c r="FI703" s="7"/>
      <c r="FJ703" s="7"/>
      <c r="FL703" s="7"/>
      <c r="FN703" s="7"/>
      <c r="FP703" s="7"/>
      <c r="FR703" s="7"/>
      <c r="FT703" s="7"/>
      <c r="FV703" s="7"/>
      <c r="FX703" s="7"/>
      <c r="FZ703" s="7"/>
      <c r="GB703" s="7"/>
    </row>
    <row r="704" spans="5:184" s="166" customFormat="1" x14ac:dyDescent="0.2">
      <c r="E704" s="7"/>
      <c r="G704" s="7"/>
      <c r="I704" s="7"/>
      <c r="K704" s="7"/>
      <c r="M704" s="7"/>
      <c r="N704" s="7"/>
      <c r="P704" s="7"/>
      <c r="R704" s="7"/>
      <c r="T704" s="7"/>
      <c r="V704" s="7"/>
      <c r="X704" s="7"/>
      <c r="Z704" s="7"/>
      <c r="AB704" s="7"/>
      <c r="AD704" s="7"/>
      <c r="AF704" s="7"/>
      <c r="AH704" s="7"/>
      <c r="AJ704" s="7"/>
      <c r="AL704" s="7"/>
      <c r="AN704" s="7"/>
      <c r="AO704" s="7"/>
      <c r="AQ704" s="7"/>
      <c r="AR704" s="7"/>
      <c r="AS704" s="7"/>
      <c r="AT704" s="7"/>
      <c r="AU704" s="7"/>
      <c r="AV704" s="7"/>
      <c r="AW704" s="7"/>
      <c r="AX704" s="7"/>
      <c r="AZ704" s="7"/>
      <c r="BB704" s="7"/>
      <c r="BC704" s="7"/>
      <c r="BD704" s="7"/>
      <c r="BF704" s="7"/>
      <c r="BH704" s="7"/>
      <c r="BJ704" s="7"/>
      <c r="BL704" s="7"/>
      <c r="BN704" s="7"/>
      <c r="BP704" s="7"/>
      <c r="BR704" s="7"/>
      <c r="BT704" s="7"/>
      <c r="BV704" s="7"/>
      <c r="BX704" s="7"/>
      <c r="BZ704" s="7"/>
      <c r="CB704" s="7"/>
      <c r="CD704" s="7"/>
      <c r="CF704" s="7"/>
      <c r="CH704" s="7"/>
      <c r="CJ704" s="7"/>
      <c r="CL704" s="7"/>
      <c r="CM704" s="7"/>
      <c r="CO704" s="7"/>
      <c r="CQ704" s="7"/>
      <c r="CS704" s="7"/>
      <c r="CU704" s="7"/>
      <c r="CW704" s="7"/>
      <c r="CY704" s="7"/>
      <c r="DA704" s="7"/>
      <c r="DC704" s="7"/>
      <c r="DE704" s="7"/>
      <c r="DG704" s="7"/>
      <c r="DI704" s="7"/>
      <c r="DK704" s="7"/>
      <c r="DL704" s="7"/>
      <c r="DM704" s="7"/>
      <c r="DN704" s="7"/>
      <c r="DP704" s="7"/>
      <c r="DR704" s="7"/>
      <c r="DT704" s="7"/>
      <c r="DV704" s="7"/>
      <c r="DX704" s="7"/>
      <c r="DY704" s="7"/>
      <c r="EA704" s="7"/>
      <c r="EC704" s="7"/>
      <c r="EE704" s="7"/>
      <c r="EG704" s="7"/>
      <c r="EI704" s="7"/>
      <c r="EK704" s="7"/>
      <c r="EM704" s="7"/>
      <c r="EO704" s="7"/>
      <c r="EQ704" s="7"/>
      <c r="ES704" s="7"/>
      <c r="EU704" s="7"/>
      <c r="EY704" s="7"/>
      <c r="FA704" s="7"/>
      <c r="FB704" s="7"/>
      <c r="FD704" s="7"/>
      <c r="FE704" s="7"/>
      <c r="FG704" s="7"/>
      <c r="FI704" s="7"/>
      <c r="FJ704" s="7"/>
      <c r="FL704" s="7"/>
      <c r="FN704" s="7"/>
      <c r="FP704" s="7"/>
      <c r="FR704" s="7"/>
      <c r="FT704" s="7"/>
      <c r="FV704" s="7"/>
      <c r="FX704" s="7"/>
      <c r="FZ704" s="7"/>
      <c r="GB704" s="7"/>
    </row>
    <row r="705" spans="5:184" s="166" customFormat="1" x14ac:dyDescent="0.2">
      <c r="E705" s="7"/>
      <c r="G705" s="7"/>
      <c r="I705" s="7"/>
      <c r="K705" s="7"/>
      <c r="M705" s="7"/>
      <c r="N705" s="7"/>
      <c r="P705" s="7"/>
      <c r="R705" s="7"/>
      <c r="T705" s="7"/>
      <c r="V705" s="7"/>
      <c r="X705" s="7"/>
      <c r="Z705" s="7"/>
      <c r="AB705" s="7"/>
      <c r="AD705" s="7"/>
      <c r="AF705" s="7"/>
      <c r="AH705" s="7"/>
      <c r="AJ705" s="7"/>
      <c r="AL705" s="7"/>
      <c r="AN705" s="7"/>
      <c r="AO705" s="7"/>
      <c r="AQ705" s="7"/>
      <c r="AR705" s="7"/>
      <c r="AS705" s="7"/>
      <c r="AT705" s="7"/>
      <c r="AU705" s="7"/>
      <c r="AV705" s="7"/>
      <c r="AW705" s="7"/>
      <c r="AX705" s="7"/>
      <c r="AZ705" s="7"/>
      <c r="BB705" s="7"/>
      <c r="BC705" s="7"/>
      <c r="BD705" s="7"/>
      <c r="BF705" s="7"/>
      <c r="BH705" s="7"/>
      <c r="BJ705" s="7"/>
      <c r="BL705" s="7"/>
      <c r="BN705" s="7"/>
      <c r="BP705" s="7"/>
      <c r="BR705" s="7"/>
      <c r="BT705" s="7"/>
      <c r="BV705" s="7"/>
      <c r="BX705" s="7"/>
      <c r="BZ705" s="7"/>
      <c r="CB705" s="7"/>
      <c r="CD705" s="7"/>
      <c r="CF705" s="7"/>
      <c r="CH705" s="7"/>
      <c r="CJ705" s="7"/>
      <c r="CL705" s="7"/>
      <c r="CM705" s="7"/>
      <c r="CO705" s="7"/>
      <c r="CQ705" s="7"/>
      <c r="CS705" s="7"/>
      <c r="CU705" s="7"/>
      <c r="CW705" s="7"/>
      <c r="CY705" s="7"/>
      <c r="DA705" s="7"/>
      <c r="DC705" s="7"/>
      <c r="DE705" s="7"/>
      <c r="DG705" s="7"/>
      <c r="DI705" s="7"/>
      <c r="DK705" s="7"/>
      <c r="DL705" s="7"/>
      <c r="DM705" s="7"/>
      <c r="DN705" s="7"/>
      <c r="DP705" s="7"/>
      <c r="DR705" s="7"/>
      <c r="DT705" s="7"/>
      <c r="DV705" s="7"/>
      <c r="DX705" s="7"/>
      <c r="DY705" s="7"/>
      <c r="EA705" s="7"/>
      <c r="EC705" s="7"/>
      <c r="EE705" s="7"/>
      <c r="EG705" s="7"/>
      <c r="EI705" s="7"/>
      <c r="EK705" s="7"/>
      <c r="EM705" s="7"/>
      <c r="EO705" s="7"/>
      <c r="EQ705" s="7"/>
      <c r="ES705" s="7"/>
      <c r="EU705" s="7"/>
      <c r="EY705" s="7"/>
      <c r="FA705" s="7"/>
      <c r="FB705" s="7"/>
      <c r="FD705" s="7"/>
      <c r="FE705" s="7"/>
      <c r="FG705" s="7"/>
      <c r="FI705" s="7"/>
      <c r="FJ705" s="7"/>
      <c r="FL705" s="7"/>
      <c r="FN705" s="7"/>
      <c r="FP705" s="7"/>
      <c r="FR705" s="7"/>
      <c r="FT705" s="7"/>
      <c r="FV705" s="7"/>
      <c r="FX705" s="7"/>
      <c r="FZ705" s="7"/>
      <c r="GB705" s="7"/>
    </row>
    <row r="706" spans="5:184" s="166" customFormat="1" x14ac:dyDescent="0.2">
      <c r="E706" s="7"/>
      <c r="G706" s="7"/>
      <c r="I706" s="7"/>
      <c r="K706" s="7"/>
      <c r="M706" s="7"/>
      <c r="N706" s="7"/>
      <c r="P706" s="7"/>
      <c r="R706" s="7"/>
      <c r="T706" s="7"/>
      <c r="V706" s="7"/>
      <c r="X706" s="7"/>
      <c r="Z706" s="7"/>
      <c r="AB706" s="7"/>
      <c r="AD706" s="7"/>
      <c r="AF706" s="7"/>
      <c r="AH706" s="7"/>
      <c r="AJ706" s="7"/>
      <c r="AL706" s="7"/>
      <c r="AN706" s="7"/>
      <c r="AO706" s="7"/>
      <c r="AQ706" s="7"/>
      <c r="AR706" s="7"/>
      <c r="AS706" s="7"/>
      <c r="AT706" s="7"/>
      <c r="AU706" s="7"/>
      <c r="AV706" s="7"/>
      <c r="AW706" s="7"/>
      <c r="AX706" s="7"/>
      <c r="AZ706" s="7"/>
      <c r="BB706" s="7"/>
      <c r="BC706" s="7"/>
      <c r="BD706" s="7"/>
      <c r="BF706" s="7"/>
      <c r="BH706" s="7"/>
      <c r="BJ706" s="7"/>
      <c r="BL706" s="7"/>
      <c r="BN706" s="7"/>
      <c r="BP706" s="7"/>
      <c r="BR706" s="7"/>
      <c r="BT706" s="7"/>
      <c r="BV706" s="7"/>
      <c r="BX706" s="7"/>
      <c r="BZ706" s="7"/>
      <c r="CB706" s="7"/>
      <c r="CD706" s="7"/>
      <c r="CF706" s="7"/>
      <c r="CH706" s="7"/>
      <c r="CJ706" s="7"/>
      <c r="CL706" s="7"/>
      <c r="CM706" s="7"/>
      <c r="CO706" s="7"/>
      <c r="CQ706" s="7"/>
      <c r="CS706" s="7"/>
      <c r="CU706" s="7"/>
      <c r="CW706" s="7"/>
      <c r="CY706" s="7"/>
      <c r="DA706" s="7"/>
      <c r="DC706" s="7"/>
      <c r="DE706" s="7"/>
      <c r="DG706" s="7"/>
      <c r="DI706" s="7"/>
      <c r="DK706" s="7"/>
      <c r="DL706" s="7"/>
      <c r="DM706" s="7"/>
      <c r="DN706" s="7"/>
      <c r="DP706" s="7"/>
      <c r="DR706" s="7"/>
      <c r="DT706" s="7"/>
      <c r="DV706" s="7"/>
      <c r="DX706" s="7"/>
      <c r="DY706" s="7"/>
      <c r="EA706" s="7"/>
      <c r="EC706" s="7"/>
      <c r="EE706" s="7"/>
      <c r="EG706" s="7"/>
      <c r="EI706" s="7"/>
      <c r="EK706" s="7"/>
      <c r="EM706" s="7"/>
      <c r="EO706" s="7"/>
      <c r="EQ706" s="7"/>
      <c r="ES706" s="7"/>
      <c r="EU706" s="7"/>
      <c r="EY706" s="7"/>
      <c r="FA706" s="7"/>
      <c r="FB706" s="7"/>
      <c r="FD706" s="7"/>
      <c r="FE706" s="7"/>
      <c r="FG706" s="7"/>
      <c r="FI706" s="7"/>
      <c r="FJ706" s="7"/>
      <c r="FL706" s="7"/>
      <c r="FN706" s="7"/>
      <c r="FP706" s="7"/>
      <c r="FR706" s="7"/>
      <c r="FT706" s="7"/>
      <c r="FV706" s="7"/>
      <c r="FX706" s="7"/>
      <c r="FZ706" s="7"/>
      <c r="GB706" s="7"/>
    </row>
    <row r="707" spans="5:184" s="166" customFormat="1" x14ac:dyDescent="0.2">
      <c r="E707" s="7"/>
      <c r="G707" s="7"/>
      <c r="I707" s="7"/>
      <c r="K707" s="7"/>
      <c r="M707" s="7"/>
      <c r="N707" s="7"/>
      <c r="P707" s="7"/>
      <c r="R707" s="7"/>
      <c r="T707" s="7"/>
      <c r="V707" s="7"/>
      <c r="X707" s="7"/>
      <c r="Z707" s="7"/>
      <c r="AB707" s="7"/>
      <c r="AD707" s="7"/>
      <c r="AF707" s="7"/>
      <c r="AH707" s="7"/>
      <c r="AJ707" s="7"/>
      <c r="AL707" s="7"/>
      <c r="AN707" s="7"/>
      <c r="AO707" s="7"/>
      <c r="AQ707" s="7"/>
      <c r="AR707" s="7"/>
      <c r="AS707" s="7"/>
      <c r="AT707" s="7"/>
      <c r="AU707" s="7"/>
      <c r="AV707" s="7"/>
      <c r="AW707" s="7"/>
      <c r="AX707" s="7"/>
      <c r="AZ707" s="7"/>
      <c r="BB707" s="7"/>
      <c r="BC707" s="7"/>
      <c r="BD707" s="7"/>
      <c r="BF707" s="7"/>
      <c r="BH707" s="7"/>
      <c r="BJ707" s="7"/>
      <c r="BL707" s="7"/>
      <c r="BN707" s="7"/>
      <c r="BP707" s="7"/>
      <c r="BR707" s="7"/>
      <c r="BT707" s="7"/>
      <c r="BV707" s="7"/>
      <c r="BX707" s="7"/>
      <c r="BZ707" s="7"/>
      <c r="CB707" s="7"/>
      <c r="CD707" s="7"/>
      <c r="CF707" s="7"/>
      <c r="CH707" s="7"/>
      <c r="CJ707" s="7"/>
      <c r="CL707" s="7"/>
      <c r="CM707" s="7"/>
      <c r="CO707" s="7"/>
      <c r="CQ707" s="7"/>
      <c r="CS707" s="7"/>
      <c r="CU707" s="7"/>
      <c r="CW707" s="7"/>
      <c r="CY707" s="7"/>
      <c r="DA707" s="7"/>
      <c r="DC707" s="7"/>
      <c r="DE707" s="7"/>
      <c r="DG707" s="7"/>
      <c r="DI707" s="7"/>
      <c r="DK707" s="7"/>
      <c r="DL707" s="7"/>
      <c r="DM707" s="7"/>
      <c r="DN707" s="7"/>
      <c r="DP707" s="7"/>
      <c r="DR707" s="7"/>
      <c r="DT707" s="7"/>
      <c r="DV707" s="7"/>
      <c r="DX707" s="7"/>
      <c r="DY707" s="7"/>
      <c r="EA707" s="7"/>
      <c r="EC707" s="7"/>
      <c r="EE707" s="7"/>
      <c r="EG707" s="7"/>
      <c r="EI707" s="7"/>
      <c r="EK707" s="7"/>
      <c r="EM707" s="7"/>
      <c r="EO707" s="7"/>
      <c r="EQ707" s="7"/>
      <c r="ES707" s="7"/>
      <c r="EU707" s="7"/>
      <c r="EY707" s="7"/>
      <c r="FA707" s="7"/>
      <c r="FB707" s="7"/>
      <c r="FD707" s="7"/>
      <c r="FE707" s="7"/>
      <c r="FG707" s="7"/>
      <c r="FI707" s="7"/>
      <c r="FJ707" s="7"/>
      <c r="FL707" s="7"/>
      <c r="FN707" s="7"/>
      <c r="FP707" s="7"/>
      <c r="FR707" s="7"/>
      <c r="FT707" s="7"/>
      <c r="FV707" s="7"/>
      <c r="FX707" s="7"/>
      <c r="FZ707" s="7"/>
      <c r="GB707" s="7"/>
    </row>
    <row r="708" spans="5:184" s="166" customFormat="1" x14ac:dyDescent="0.2">
      <c r="E708" s="7"/>
      <c r="G708" s="7"/>
      <c r="I708" s="7"/>
      <c r="K708" s="7"/>
      <c r="M708" s="7"/>
      <c r="N708" s="7"/>
      <c r="P708" s="7"/>
      <c r="R708" s="7"/>
      <c r="T708" s="7"/>
      <c r="V708" s="7"/>
      <c r="X708" s="7"/>
      <c r="Z708" s="7"/>
      <c r="AB708" s="7"/>
      <c r="AD708" s="7"/>
      <c r="AF708" s="7"/>
      <c r="AH708" s="7"/>
      <c r="AJ708" s="7"/>
      <c r="AL708" s="7"/>
      <c r="AN708" s="7"/>
      <c r="AO708" s="7"/>
      <c r="AQ708" s="7"/>
      <c r="AR708" s="7"/>
      <c r="AS708" s="7"/>
      <c r="AT708" s="7"/>
      <c r="AU708" s="7"/>
      <c r="AV708" s="7"/>
      <c r="AW708" s="7"/>
      <c r="AX708" s="7"/>
      <c r="AZ708" s="7"/>
      <c r="BB708" s="7"/>
      <c r="BC708" s="7"/>
      <c r="BD708" s="7"/>
      <c r="BF708" s="7"/>
      <c r="BH708" s="7"/>
      <c r="BJ708" s="7"/>
      <c r="BL708" s="7"/>
      <c r="BN708" s="7"/>
      <c r="BP708" s="7"/>
      <c r="BR708" s="7"/>
      <c r="BT708" s="7"/>
      <c r="BV708" s="7"/>
      <c r="BX708" s="7"/>
      <c r="BZ708" s="7"/>
      <c r="CB708" s="7"/>
      <c r="CD708" s="7"/>
      <c r="CF708" s="7"/>
      <c r="CH708" s="7"/>
      <c r="CJ708" s="7"/>
      <c r="CL708" s="7"/>
      <c r="CM708" s="7"/>
      <c r="CO708" s="7"/>
      <c r="CQ708" s="7"/>
      <c r="CS708" s="7"/>
      <c r="CU708" s="7"/>
      <c r="CW708" s="7"/>
      <c r="CY708" s="7"/>
      <c r="DA708" s="7"/>
      <c r="DC708" s="7"/>
      <c r="DE708" s="7"/>
      <c r="DG708" s="7"/>
      <c r="DI708" s="7"/>
      <c r="DK708" s="7"/>
      <c r="DL708" s="7"/>
      <c r="DM708" s="7"/>
      <c r="DN708" s="7"/>
      <c r="DP708" s="7"/>
      <c r="DR708" s="7"/>
      <c r="DT708" s="7"/>
      <c r="DV708" s="7"/>
      <c r="DX708" s="7"/>
      <c r="DY708" s="7"/>
      <c r="EA708" s="7"/>
      <c r="EC708" s="7"/>
      <c r="EE708" s="7"/>
      <c r="EG708" s="7"/>
      <c r="EI708" s="7"/>
      <c r="EK708" s="7"/>
      <c r="EM708" s="7"/>
      <c r="EO708" s="7"/>
      <c r="EQ708" s="7"/>
      <c r="ES708" s="7"/>
      <c r="EU708" s="7"/>
      <c r="EY708" s="7"/>
      <c r="FA708" s="7"/>
      <c r="FB708" s="7"/>
      <c r="FD708" s="7"/>
      <c r="FE708" s="7"/>
      <c r="FG708" s="7"/>
      <c r="FI708" s="7"/>
      <c r="FJ708" s="7"/>
      <c r="FL708" s="7"/>
      <c r="FN708" s="7"/>
      <c r="FP708" s="7"/>
      <c r="FR708" s="7"/>
      <c r="FT708" s="7"/>
      <c r="FV708" s="7"/>
      <c r="FX708" s="7"/>
      <c r="FZ708" s="7"/>
      <c r="GB708" s="7"/>
    </row>
    <row r="709" spans="5:184" s="166" customFormat="1" x14ac:dyDescent="0.2">
      <c r="E709" s="7"/>
      <c r="G709" s="7"/>
      <c r="I709" s="7"/>
      <c r="K709" s="7"/>
      <c r="M709" s="7"/>
      <c r="N709" s="7"/>
      <c r="P709" s="7"/>
      <c r="R709" s="7"/>
      <c r="T709" s="7"/>
      <c r="V709" s="7"/>
      <c r="X709" s="7"/>
      <c r="Z709" s="7"/>
      <c r="AB709" s="7"/>
      <c r="AD709" s="7"/>
      <c r="AF709" s="7"/>
      <c r="AH709" s="7"/>
      <c r="AJ709" s="7"/>
      <c r="AL709" s="7"/>
      <c r="AN709" s="7"/>
      <c r="AO709" s="7"/>
      <c r="AQ709" s="7"/>
      <c r="AR709" s="7"/>
      <c r="AS709" s="7"/>
      <c r="AT709" s="7"/>
      <c r="AU709" s="7"/>
      <c r="AV709" s="7"/>
      <c r="AW709" s="7"/>
      <c r="AX709" s="7"/>
      <c r="AZ709" s="7"/>
      <c r="BB709" s="7"/>
      <c r="BC709" s="7"/>
      <c r="BD709" s="7"/>
      <c r="BF709" s="7"/>
      <c r="BH709" s="7"/>
      <c r="BJ709" s="7"/>
      <c r="BL709" s="7"/>
      <c r="BN709" s="7"/>
      <c r="BP709" s="7"/>
      <c r="BR709" s="7"/>
      <c r="BT709" s="7"/>
      <c r="BV709" s="7"/>
      <c r="BX709" s="7"/>
      <c r="BZ709" s="7"/>
      <c r="CB709" s="7"/>
      <c r="CD709" s="7"/>
      <c r="CF709" s="7"/>
      <c r="CH709" s="7"/>
      <c r="CJ709" s="7"/>
      <c r="CL709" s="7"/>
      <c r="CM709" s="7"/>
      <c r="CO709" s="7"/>
      <c r="CQ709" s="7"/>
      <c r="CS709" s="7"/>
      <c r="CU709" s="7"/>
      <c r="CW709" s="7"/>
      <c r="CY709" s="7"/>
      <c r="DA709" s="7"/>
      <c r="DC709" s="7"/>
      <c r="DE709" s="7"/>
      <c r="DG709" s="7"/>
      <c r="DI709" s="7"/>
      <c r="DK709" s="7"/>
      <c r="DL709" s="7"/>
      <c r="DM709" s="7"/>
      <c r="DN709" s="7"/>
      <c r="DP709" s="7"/>
      <c r="DR709" s="7"/>
      <c r="DT709" s="7"/>
      <c r="DV709" s="7"/>
      <c r="DX709" s="7"/>
      <c r="DY709" s="7"/>
      <c r="EA709" s="7"/>
      <c r="EC709" s="7"/>
      <c r="EE709" s="7"/>
      <c r="EG709" s="7"/>
      <c r="EI709" s="7"/>
      <c r="EK709" s="7"/>
      <c r="EM709" s="7"/>
      <c r="EO709" s="7"/>
      <c r="EQ709" s="7"/>
      <c r="ES709" s="7"/>
      <c r="EU709" s="7"/>
      <c r="EY709" s="7"/>
      <c r="FA709" s="7"/>
      <c r="FB709" s="7"/>
      <c r="FD709" s="7"/>
      <c r="FE709" s="7"/>
      <c r="FG709" s="7"/>
      <c r="FI709" s="7"/>
      <c r="FJ709" s="7"/>
      <c r="FL709" s="7"/>
      <c r="FN709" s="7"/>
      <c r="FP709" s="7"/>
      <c r="FR709" s="7"/>
      <c r="FT709" s="7"/>
      <c r="FV709" s="7"/>
      <c r="FX709" s="7"/>
      <c r="FZ709" s="7"/>
      <c r="GB709" s="7"/>
    </row>
    <row r="710" spans="5:184" s="166" customFormat="1" x14ac:dyDescent="0.2">
      <c r="E710" s="7"/>
      <c r="G710" s="7"/>
      <c r="I710" s="7"/>
      <c r="K710" s="7"/>
      <c r="M710" s="7"/>
      <c r="N710" s="7"/>
      <c r="P710" s="7"/>
      <c r="R710" s="7"/>
      <c r="T710" s="7"/>
      <c r="V710" s="7"/>
      <c r="X710" s="7"/>
      <c r="Z710" s="7"/>
      <c r="AB710" s="7"/>
      <c r="AD710" s="7"/>
      <c r="AF710" s="7"/>
      <c r="AH710" s="7"/>
      <c r="AJ710" s="7"/>
      <c r="AL710" s="7"/>
      <c r="AN710" s="7"/>
      <c r="AO710" s="7"/>
      <c r="AQ710" s="7"/>
      <c r="AR710" s="7"/>
      <c r="AS710" s="7"/>
      <c r="AT710" s="7"/>
      <c r="AU710" s="7"/>
      <c r="AV710" s="7"/>
      <c r="AW710" s="7"/>
      <c r="AX710" s="7"/>
      <c r="AZ710" s="7"/>
      <c r="BB710" s="7"/>
      <c r="BC710" s="7"/>
      <c r="BD710" s="7"/>
      <c r="BF710" s="7"/>
      <c r="BH710" s="7"/>
      <c r="BJ710" s="7"/>
      <c r="BL710" s="7"/>
      <c r="BN710" s="7"/>
      <c r="BP710" s="7"/>
      <c r="BR710" s="7"/>
      <c r="BT710" s="7"/>
      <c r="BV710" s="7"/>
      <c r="BX710" s="7"/>
      <c r="BZ710" s="7"/>
      <c r="CB710" s="7"/>
      <c r="CD710" s="7"/>
      <c r="CF710" s="7"/>
      <c r="CH710" s="7"/>
      <c r="CJ710" s="7"/>
      <c r="CL710" s="7"/>
      <c r="CM710" s="7"/>
      <c r="CO710" s="7"/>
      <c r="CQ710" s="7"/>
      <c r="CS710" s="7"/>
      <c r="CU710" s="7"/>
      <c r="CW710" s="7"/>
      <c r="CY710" s="7"/>
      <c r="DA710" s="7"/>
      <c r="DC710" s="7"/>
      <c r="DE710" s="7"/>
      <c r="DG710" s="7"/>
      <c r="DI710" s="7"/>
      <c r="DK710" s="7"/>
      <c r="DL710" s="7"/>
      <c r="DM710" s="7"/>
      <c r="DN710" s="7"/>
      <c r="DP710" s="7"/>
      <c r="DR710" s="7"/>
      <c r="DT710" s="7"/>
      <c r="DV710" s="7"/>
      <c r="DX710" s="7"/>
      <c r="DY710" s="7"/>
      <c r="EA710" s="7"/>
      <c r="EC710" s="7"/>
      <c r="EE710" s="7"/>
      <c r="EG710" s="7"/>
      <c r="EI710" s="7"/>
      <c r="EK710" s="7"/>
      <c r="EM710" s="7"/>
      <c r="EO710" s="7"/>
      <c r="EQ710" s="7"/>
      <c r="ES710" s="7"/>
      <c r="EU710" s="7"/>
      <c r="EY710" s="7"/>
      <c r="FA710" s="7"/>
      <c r="FB710" s="7"/>
      <c r="FD710" s="7"/>
      <c r="FE710" s="7"/>
      <c r="FG710" s="7"/>
      <c r="FI710" s="7"/>
      <c r="FJ710" s="7"/>
      <c r="FL710" s="7"/>
      <c r="FN710" s="7"/>
      <c r="FP710" s="7"/>
      <c r="FR710" s="7"/>
      <c r="FT710" s="7"/>
      <c r="FV710" s="7"/>
      <c r="FX710" s="7"/>
      <c r="FZ710" s="7"/>
      <c r="GB710" s="7"/>
    </row>
    <row r="711" spans="5:184" s="166" customFormat="1" x14ac:dyDescent="0.2">
      <c r="E711" s="7"/>
      <c r="G711" s="7"/>
      <c r="I711" s="7"/>
      <c r="K711" s="7"/>
      <c r="M711" s="7"/>
      <c r="N711" s="7"/>
      <c r="P711" s="7"/>
      <c r="R711" s="7"/>
      <c r="T711" s="7"/>
      <c r="V711" s="7"/>
      <c r="X711" s="7"/>
      <c r="Z711" s="7"/>
      <c r="AB711" s="7"/>
      <c r="AD711" s="7"/>
      <c r="AF711" s="7"/>
      <c r="AH711" s="7"/>
      <c r="AJ711" s="7"/>
      <c r="AL711" s="7"/>
      <c r="AN711" s="7"/>
      <c r="AO711" s="7"/>
      <c r="AQ711" s="7"/>
      <c r="AR711" s="7"/>
      <c r="AS711" s="7"/>
      <c r="AT711" s="7"/>
      <c r="AU711" s="7"/>
      <c r="AV711" s="7"/>
      <c r="AW711" s="7"/>
      <c r="AX711" s="7"/>
      <c r="AZ711" s="7"/>
      <c r="BB711" s="7"/>
      <c r="BC711" s="7"/>
      <c r="BD711" s="7"/>
      <c r="BF711" s="7"/>
      <c r="BH711" s="7"/>
      <c r="BJ711" s="7"/>
      <c r="BL711" s="7"/>
      <c r="BN711" s="7"/>
      <c r="BP711" s="7"/>
      <c r="BR711" s="7"/>
      <c r="BT711" s="7"/>
      <c r="BV711" s="7"/>
      <c r="BX711" s="7"/>
      <c r="BZ711" s="7"/>
      <c r="CB711" s="7"/>
      <c r="CD711" s="7"/>
      <c r="CF711" s="7"/>
      <c r="CH711" s="7"/>
      <c r="CJ711" s="7"/>
      <c r="CL711" s="7"/>
      <c r="CM711" s="7"/>
      <c r="CO711" s="7"/>
      <c r="CQ711" s="7"/>
      <c r="CS711" s="7"/>
      <c r="CU711" s="7"/>
      <c r="CW711" s="7"/>
      <c r="CY711" s="7"/>
      <c r="DA711" s="7"/>
      <c r="DC711" s="7"/>
      <c r="DE711" s="7"/>
      <c r="DG711" s="7"/>
      <c r="DI711" s="7"/>
      <c r="DK711" s="7"/>
      <c r="DL711" s="7"/>
      <c r="DM711" s="7"/>
      <c r="DN711" s="7"/>
      <c r="DP711" s="7"/>
      <c r="DR711" s="7"/>
      <c r="DT711" s="7"/>
      <c r="DV711" s="7"/>
      <c r="DX711" s="7"/>
      <c r="DY711" s="7"/>
      <c r="EA711" s="7"/>
      <c r="EC711" s="7"/>
      <c r="EE711" s="7"/>
      <c r="EG711" s="7"/>
      <c r="EI711" s="7"/>
      <c r="EK711" s="7"/>
      <c r="EM711" s="7"/>
      <c r="EO711" s="7"/>
      <c r="EQ711" s="7"/>
      <c r="ES711" s="7"/>
      <c r="EU711" s="7"/>
      <c r="EY711" s="7"/>
      <c r="FA711" s="7"/>
      <c r="FB711" s="7"/>
      <c r="FD711" s="7"/>
      <c r="FE711" s="7"/>
      <c r="FG711" s="7"/>
      <c r="FI711" s="7"/>
      <c r="FJ711" s="7"/>
      <c r="FL711" s="7"/>
      <c r="FN711" s="7"/>
      <c r="FP711" s="7"/>
      <c r="FR711" s="7"/>
      <c r="FT711" s="7"/>
      <c r="FV711" s="7"/>
      <c r="FX711" s="7"/>
      <c r="FZ711" s="7"/>
      <c r="GB711" s="7"/>
    </row>
    <row r="712" spans="5:184" s="166" customFormat="1" x14ac:dyDescent="0.2">
      <c r="E712" s="7"/>
      <c r="G712" s="7"/>
      <c r="I712" s="7"/>
      <c r="K712" s="7"/>
      <c r="M712" s="7"/>
      <c r="N712" s="7"/>
      <c r="P712" s="7"/>
      <c r="R712" s="7"/>
      <c r="T712" s="7"/>
      <c r="V712" s="7"/>
      <c r="X712" s="7"/>
      <c r="Z712" s="7"/>
      <c r="AB712" s="7"/>
      <c r="AD712" s="7"/>
      <c r="AF712" s="7"/>
      <c r="AH712" s="7"/>
      <c r="AJ712" s="7"/>
      <c r="AL712" s="7"/>
      <c r="AN712" s="7"/>
      <c r="AO712" s="7"/>
      <c r="AQ712" s="7"/>
      <c r="AR712" s="7"/>
      <c r="AS712" s="7"/>
      <c r="AT712" s="7"/>
      <c r="AU712" s="7"/>
      <c r="AV712" s="7"/>
      <c r="AW712" s="7"/>
      <c r="AX712" s="7"/>
      <c r="AZ712" s="7"/>
      <c r="BB712" s="7"/>
      <c r="BC712" s="7"/>
      <c r="BD712" s="7"/>
      <c r="BF712" s="7"/>
      <c r="BH712" s="7"/>
      <c r="BJ712" s="7"/>
      <c r="BL712" s="7"/>
      <c r="BN712" s="7"/>
      <c r="BP712" s="7"/>
      <c r="BR712" s="7"/>
      <c r="BT712" s="7"/>
      <c r="BV712" s="7"/>
      <c r="BX712" s="7"/>
      <c r="BZ712" s="7"/>
      <c r="CB712" s="7"/>
      <c r="CD712" s="7"/>
      <c r="CF712" s="7"/>
      <c r="CH712" s="7"/>
      <c r="CJ712" s="7"/>
      <c r="CL712" s="7"/>
      <c r="CM712" s="7"/>
      <c r="CO712" s="7"/>
      <c r="CQ712" s="7"/>
      <c r="CS712" s="7"/>
      <c r="CU712" s="7"/>
      <c r="CW712" s="7"/>
      <c r="CY712" s="7"/>
      <c r="DA712" s="7"/>
      <c r="DC712" s="7"/>
      <c r="DE712" s="7"/>
      <c r="DG712" s="7"/>
      <c r="DI712" s="7"/>
      <c r="DK712" s="7"/>
      <c r="DL712" s="7"/>
      <c r="DM712" s="7"/>
      <c r="DN712" s="7"/>
      <c r="DP712" s="7"/>
      <c r="DR712" s="7"/>
      <c r="DT712" s="7"/>
      <c r="DV712" s="7"/>
      <c r="DX712" s="7"/>
      <c r="DY712" s="7"/>
      <c r="EA712" s="7"/>
      <c r="EC712" s="7"/>
      <c r="EE712" s="7"/>
      <c r="EG712" s="7"/>
      <c r="EI712" s="7"/>
      <c r="EK712" s="7"/>
      <c r="EM712" s="7"/>
      <c r="EO712" s="7"/>
      <c r="EQ712" s="7"/>
      <c r="ES712" s="7"/>
      <c r="EU712" s="7"/>
      <c r="EY712" s="7"/>
      <c r="FA712" s="7"/>
      <c r="FB712" s="7"/>
      <c r="FD712" s="7"/>
      <c r="FE712" s="7"/>
      <c r="FG712" s="7"/>
      <c r="FI712" s="7"/>
      <c r="FJ712" s="7"/>
      <c r="FL712" s="7"/>
      <c r="FN712" s="7"/>
      <c r="FP712" s="7"/>
      <c r="FR712" s="7"/>
      <c r="FT712" s="7"/>
      <c r="FV712" s="7"/>
      <c r="FX712" s="7"/>
      <c r="FZ712" s="7"/>
      <c r="GB712" s="7"/>
    </row>
    <row r="713" spans="5:184" s="166" customFormat="1" x14ac:dyDescent="0.2">
      <c r="E713" s="7"/>
      <c r="G713" s="7"/>
      <c r="I713" s="7"/>
      <c r="K713" s="7"/>
      <c r="M713" s="7"/>
      <c r="N713" s="7"/>
      <c r="P713" s="7"/>
      <c r="R713" s="7"/>
      <c r="T713" s="7"/>
      <c r="V713" s="7"/>
      <c r="X713" s="7"/>
      <c r="Z713" s="7"/>
      <c r="AB713" s="7"/>
      <c r="AD713" s="7"/>
      <c r="AF713" s="7"/>
      <c r="AH713" s="7"/>
      <c r="AJ713" s="7"/>
      <c r="AL713" s="7"/>
      <c r="AN713" s="7"/>
      <c r="AO713" s="7"/>
      <c r="AQ713" s="7"/>
      <c r="AR713" s="7"/>
      <c r="AS713" s="7"/>
      <c r="AT713" s="7"/>
      <c r="AU713" s="7"/>
      <c r="AV713" s="7"/>
      <c r="AW713" s="7"/>
      <c r="AX713" s="7"/>
      <c r="AZ713" s="7"/>
      <c r="BB713" s="7"/>
      <c r="BC713" s="7"/>
      <c r="BD713" s="7"/>
      <c r="BF713" s="7"/>
      <c r="BH713" s="7"/>
      <c r="BJ713" s="7"/>
      <c r="BL713" s="7"/>
      <c r="BN713" s="7"/>
      <c r="BP713" s="7"/>
      <c r="BR713" s="7"/>
      <c r="BT713" s="7"/>
      <c r="BV713" s="7"/>
      <c r="BX713" s="7"/>
      <c r="BZ713" s="7"/>
      <c r="CB713" s="7"/>
      <c r="CD713" s="7"/>
      <c r="CF713" s="7"/>
      <c r="CH713" s="7"/>
      <c r="CJ713" s="7"/>
      <c r="CL713" s="7"/>
      <c r="CM713" s="7"/>
      <c r="CO713" s="7"/>
      <c r="CQ713" s="7"/>
      <c r="CS713" s="7"/>
      <c r="CU713" s="7"/>
      <c r="CW713" s="7"/>
      <c r="CY713" s="7"/>
      <c r="DA713" s="7"/>
      <c r="DC713" s="7"/>
      <c r="DE713" s="7"/>
      <c r="DG713" s="7"/>
      <c r="DI713" s="7"/>
      <c r="DK713" s="7"/>
      <c r="DL713" s="7"/>
      <c r="DM713" s="7"/>
      <c r="DN713" s="7"/>
      <c r="DP713" s="7"/>
      <c r="DR713" s="7"/>
      <c r="DT713" s="7"/>
      <c r="DV713" s="7"/>
      <c r="DX713" s="7"/>
      <c r="DY713" s="7"/>
      <c r="EA713" s="7"/>
      <c r="EC713" s="7"/>
      <c r="EE713" s="7"/>
      <c r="EG713" s="7"/>
      <c r="EI713" s="7"/>
      <c r="EK713" s="7"/>
      <c r="EM713" s="7"/>
      <c r="EO713" s="7"/>
      <c r="EQ713" s="7"/>
      <c r="ES713" s="7"/>
      <c r="EU713" s="7"/>
      <c r="EY713" s="7"/>
      <c r="FA713" s="7"/>
      <c r="FB713" s="7"/>
      <c r="FD713" s="7"/>
      <c r="FE713" s="7"/>
      <c r="FG713" s="7"/>
      <c r="FI713" s="7"/>
      <c r="FJ713" s="7"/>
      <c r="FL713" s="7"/>
      <c r="FN713" s="7"/>
      <c r="FP713" s="7"/>
      <c r="FR713" s="7"/>
      <c r="FT713" s="7"/>
      <c r="FV713" s="7"/>
      <c r="FX713" s="7"/>
      <c r="FZ713" s="7"/>
      <c r="GB713" s="7"/>
    </row>
    <row r="714" spans="5:184" s="166" customFormat="1" x14ac:dyDescent="0.2">
      <c r="E714" s="7"/>
      <c r="G714" s="7"/>
      <c r="I714" s="7"/>
      <c r="K714" s="7"/>
      <c r="M714" s="7"/>
      <c r="N714" s="7"/>
      <c r="P714" s="7"/>
      <c r="R714" s="7"/>
      <c r="T714" s="7"/>
      <c r="V714" s="7"/>
      <c r="X714" s="7"/>
      <c r="Z714" s="7"/>
      <c r="AB714" s="7"/>
      <c r="AD714" s="7"/>
      <c r="AF714" s="7"/>
      <c r="AH714" s="7"/>
      <c r="AJ714" s="7"/>
      <c r="AL714" s="7"/>
      <c r="AN714" s="7"/>
      <c r="AO714" s="7"/>
      <c r="AQ714" s="7"/>
      <c r="AR714" s="7"/>
      <c r="AS714" s="7"/>
      <c r="AT714" s="7"/>
      <c r="AU714" s="7"/>
      <c r="AV714" s="7"/>
      <c r="AW714" s="7"/>
      <c r="AX714" s="7"/>
      <c r="AZ714" s="7"/>
      <c r="BB714" s="7"/>
      <c r="BC714" s="7"/>
      <c r="BD714" s="7"/>
      <c r="BF714" s="7"/>
      <c r="BH714" s="7"/>
      <c r="BJ714" s="7"/>
      <c r="BL714" s="7"/>
      <c r="BN714" s="7"/>
      <c r="BP714" s="7"/>
      <c r="BR714" s="7"/>
      <c r="BT714" s="7"/>
      <c r="BV714" s="7"/>
      <c r="BX714" s="7"/>
      <c r="BZ714" s="7"/>
      <c r="CB714" s="7"/>
      <c r="CD714" s="7"/>
      <c r="CF714" s="7"/>
      <c r="CH714" s="7"/>
      <c r="CJ714" s="7"/>
      <c r="CL714" s="7"/>
      <c r="CM714" s="7"/>
      <c r="CO714" s="7"/>
      <c r="CQ714" s="7"/>
      <c r="CS714" s="7"/>
      <c r="CU714" s="7"/>
      <c r="CW714" s="7"/>
      <c r="CY714" s="7"/>
      <c r="DA714" s="7"/>
      <c r="DC714" s="7"/>
      <c r="DE714" s="7"/>
      <c r="DG714" s="7"/>
      <c r="DI714" s="7"/>
      <c r="DK714" s="7"/>
      <c r="DL714" s="7"/>
      <c r="DM714" s="7"/>
      <c r="DN714" s="7"/>
      <c r="DP714" s="7"/>
      <c r="DR714" s="7"/>
      <c r="DT714" s="7"/>
      <c r="DV714" s="7"/>
      <c r="DX714" s="7"/>
      <c r="DY714" s="7"/>
      <c r="EA714" s="7"/>
      <c r="EC714" s="7"/>
      <c r="EE714" s="7"/>
      <c r="EG714" s="7"/>
      <c r="EI714" s="7"/>
      <c r="EK714" s="7"/>
      <c r="EM714" s="7"/>
      <c r="EO714" s="7"/>
      <c r="EQ714" s="7"/>
      <c r="ES714" s="7"/>
      <c r="EU714" s="7"/>
      <c r="EY714" s="7"/>
      <c r="FA714" s="7"/>
      <c r="FB714" s="7"/>
      <c r="FD714" s="7"/>
      <c r="FE714" s="7"/>
      <c r="FG714" s="7"/>
      <c r="FI714" s="7"/>
      <c r="FJ714" s="7"/>
      <c r="FL714" s="7"/>
      <c r="FN714" s="7"/>
      <c r="FP714" s="7"/>
      <c r="FR714" s="7"/>
      <c r="FT714" s="7"/>
      <c r="FV714" s="7"/>
      <c r="FX714" s="7"/>
      <c r="FZ714" s="7"/>
      <c r="GB714" s="7"/>
    </row>
    <row r="715" spans="5:184" s="166" customFormat="1" x14ac:dyDescent="0.2">
      <c r="E715" s="7"/>
      <c r="G715" s="7"/>
      <c r="I715" s="7"/>
      <c r="K715" s="7"/>
      <c r="M715" s="7"/>
      <c r="N715" s="7"/>
      <c r="P715" s="7"/>
      <c r="R715" s="7"/>
      <c r="T715" s="7"/>
      <c r="V715" s="7"/>
      <c r="X715" s="7"/>
      <c r="Z715" s="7"/>
      <c r="AB715" s="7"/>
      <c r="AD715" s="7"/>
      <c r="AF715" s="7"/>
      <c r="AH715" s="7"/>
      <c r="AJ715" s="7"/>
      <c r="AL715" s="7"/>
      <c r="AN715" s="7"/>
      <c r="AO715" s="7"/>
      <c r="AQ715" s="7"/>
      <c r="AR715" s="7"/>
      <c r="AS715" s="7"/>
      <c r="AT715" s="7"/>
      <c r="AU715" s="7"/>
      <c r="AV715" s="7"/>
      <c r="AW715" s="7"/>
      <c r="AX715" s="7"/>
      <c r="AZ715" s="7"/>
      <c r="BB715" s="7"/>
      <c r="BC715" s="7"/>
      <c r="BD715" s="7"/>
      <c r="BF715" s="7"/>
      <c r="BH715" s="7"/>
      <c r="BJ715" s="7"/>
      <c r="BL715" s="7"/>
      <c r="BN715" s="7"/>
      <c r="BP715" s="7"/>
      <c r="BR715" s="7"/>
      <c r="BT715" s="7"/>
      <c r="BV715" s="7"/>
      <c r="BX715" s="7"/>
      <c r="BZ715" s="7"/>
      <c r="CB715" s="7"/>
      <c r="CD715" s="7"/>
      <c r="CF715" s="7"/>
      <c r="CH715" s="7"/>
      <c r="CJ715" s="7"/>
      <c r="CL715" s="7"/>
      <c r="CM715" s="7"/>
      <c r="CO715" s="7"/>
      <c r="CQ715" s="7"/>
      <c r="CS715" s="7"/>
      <c r="CU715" s="7"/>
      <c r="CW715" s="7"/>
      <c r="CY715" s="7"/>
      <c r="DA715" s="7"/>
      <c r="DC715" s="7"/>
      <c r="DE715" s="7"/>
      <c r="DG715" s="7"/>
      <c r="DI715" s="7"/>
      <c r="DK715" s="7"/>
      <c r="DL715" s="7"/>
      <c r="DM715" s="7"/>
      <c r="DN715" s="7"/>
      <c r="DP715" s="7"/>
      <c r="DR715" s="7"/>
      <c r="DT715" s="7"/>
      <c r="DV715" s="7"/>
      <c r="DX715" s="7"/>
      <c r="DY715" s="7"/>
      <c r="EA715" s="7"/>
      <c r="EC715" s="7"/>
      <c r="EE715" s="7"/>
      <c r="EG715" s="7"/>
      <c r="EI715" s="7"/>
      <c r="EK715" s="7"/>
      <c r="EM715" s="7"/>
      <c r="EO715" s="7"/>
      <c r="EQ715" s="7"/>
      <c r="ES715" s="7"/>
      <c r="EU715" s="7"/>
      <c r="EY715" s="7"/>
      <c r="FA715" s="7"/>
      <c r="FB715" s="7"/>
      <c r="FD715" s="7"/>
      <c r="FE715" s="7"/>
      <c r="FG715" s="7"/>
      <c r="FI715" s="7"/>
      <c r="FJ715" s="7"/>
      <c r="FL715" s="7"/>
      <c r="FN715" s="7"/>
      <c r="FP715" s="7"/>
      <c r="FR715" s="7"/>
      <c r="FT715" s="7"/>
      <c r="FV715" s="7"/>
      <c r="FX715" s="7"/>
      <c r="FZ715" s="7"/>
      <c r="GB715" s="7"/>
    </row>
    <row r="716" spans="5:184" s="166" customFormat="1" x14ac:dyDescent="0.2">
      <c r="E716" s="7"/>
      <c r="G716" s="7"/>
      <c r="I716" s="7"/>
      <c r="K716" s="7"/>
      <c r="M716" s="7"/>
      <c r="N716" s="7"/>
      <c r="P716" s="7"/>
      <c r="R716" s="7"/>
      <c r="T716" s="7"/>
      <c r="V716" s="7"/>
      <c r="X716" s="7"/>
      <c r="Z716" s="7"/>
      <c r="AB716" s="7"/>
      <c r="AD716" s="7"/>
      <c r="AF716" s="7"/>
      <c r="AH716" s="7"/>
      <c r="AJ716" s="7"/>
      <c r="AL716" s="7"/>
      <c r="AN716" s="7"/>
      <c r="AO716" s="7"/>
      <c r="AQ716" s="7"/>
      <c r="AR716" s="7"/>
      <c r="AS716" s="7"/>
      <c r="AT716" s="7"/>
      <c r="AU716" s="7"/>
      <c r="AV716" s="7"/>
      <c r="AW716" s="7"/>
      <c r="AX716" s="7"/>
      <c r="AZ716" s="7"/>
      <c r="BB716" s="7"/>
      <c r="BC716" s="7"/>
      <c r="BD716" s="7"/>
      <c r="BF716" s="7"/>
      <c r="BH716" s="7"/>
      <c r="BJ716" s="7"/>
      <c r="BL716" s="7"/>
      <c r="BN716" s="7"/>
      <c r="BP716" s="7"/>
      <c r="BR716" s="7"/>
      <c r="BT716" s="7"/>
      <c r="BV716" s="7"/>
      <c r="BX716" s="7"/>
      <c r="BZ716" s="7"/>
      <c r="CB716" s="7"/>
      <c r="CD716" s="7"/>
      <c r="CF716" s="7"/>
      <c r="CH716" s="7"/>
      <c r="CJ716" s="7"/>
      <c r="CL716" s="7"/>
      <c r="CM716" s="7"/>
      <c r="CO716" s="7"/>
      <c r="CQ716" s="7"/>
      <c r="CS716" s="7"/>
      <c r="CU716" s="7"/>
      <c r="CW716" s="7"/>
      <c r="CY716" s="7"/>
      <c r="DA716" s="7"/>
      <c r="DC716" s="7"/>
      <c r="DE716" s="7"/>
      <c r="DG716" s="7"/>
      <c r="DI716" s="7"/>
      <c r="DK716" s="7"/>
      <c r="DL716" s="7"/>
      <c r="DM716" s="7"/>
      <c r="DN716" s="7"/>
      <c r="DP716" s="7"/>
      <c r="DR716" s="7"/>
      <c r="DT716" s="7"/>
      <c r="DV716" s="7"/>
      <c r="DX716" s="7"/>
      <c r="DY716" s="7"/>
      <c r="EA716" s="7"/>
      <c r="EC716" s="7"/>
      <c r="EE716" s="7"/>
      <c r="EG716" s="7"/>
      <c r="EI716" s="7"/>
      <c r="EK716" s="7"/>
      <c r="EM716" s="7"/>
      <c r="EO716" s="7"/>
      <c r="EQ716" s="7"/>
      <c r="ES716" s="7"/>
      <c r="EU716" s="7"/>
      <c r="EY716" s="7"/>
      <c r="FA716" s="7"/>
      <c r="FB716" s="7"/>
      <c r="FD716" s="7"/>
      <c r="FE716" s="7"/>
      <c r="FG716" s="7"/>
      <c r="FI716" s="7"/>
      <c r="FJ716" s="7"/>
      <c r="FL716" s="7"/>
      <c r="FN716" s="7"/>
      <c r="FP716" s="7"/>
      <c r="FR716" s="7"/>
      <c r="FT716" s="7"/>
      <c r="FV716" s="7"/>
      <c r="FX716" s="7"/>
      <c r="FZ716" s="7"/>
      <c r="GB716" s="7"/>
    </row>
    <row r="717" spans="5:184" s="166" customFormat="1" x14ac:dyDescent="0.2">
      <c r="E717" s="7"/>
      <c r="G717" s="7"/>
      <c r="I717" s="7"/>
      <c r="K717" s="7"/>
      <c r="M717" s="7"/>
      <c r="N717" s="7"/>
      <c r="P717" s="7"/>
      <c r="R717" s="7"/>
      <c r="T717" s="7"/>
      <c r="V717" s="7"/>
      <c r="X717" s="7"/>
      <c r="Z717" s="7"/>
      <c r="AB717" s="7"/>
      <c r="AD717" s="7"/>
      <c r="AF717" s="7"/>
      <c r="AH717" s="7"/>
      <c r="AJ717" s="7"/>
      <c r="AL717" s="7"/>
      <c r="AN717" s="7"/>
      <c r="AO717" s="7"/>
      <c r="AQ717" s="7"/>
      <c r="AR717" s="7"/>
      <c r="AS717" s="7"/>
      <c r="AT717" s="7"/>
      <c r="AU717" s="7"/>
      <c r="AV717" s="7"/>
      <c r="AW717" s="7"/>
      <c r="AX717" s="7"/>
      <c r="AZ717" s="7"/>
      <c r="BB717" s="7"/>
      <c r="BC717" s="7"/>
      <c r="BD717" s="7"/>
      <c r="BF717" s="7"/>
      <c r="BH717" s="7"/>
      <c r="BJ717" s="7"/>
      <c r="BL717" s="7"/>
      <c r="BN717" s="7"/>
      <c r="BP717" s="7"/>
      <c r="BR717" s="7"/>
      <c r="BT717" s="7"/>
      <c r="BV717" s="7"/>
      <c r="BX717" s="7"/>
      <c r="BZ717" s="7"/>
      <c r="CB717" s="7"/>
      <c r="CD717" s="7"/>
      <c r="CF717" s="7"/>
      <c r="CH717" s="7"/>
      <c r="CJ717" s="7"/>
      <c r="CL717" s="7"/>
      <c r="CM717" s="7"/>
      <c r="CO717" s="7"/>
      <c r="CQ717" s="7"/>
      <c r="CS717" s="7"/>
      <c r="CU717" s="7"/>
      <c r="CW717" s="7"/>
      <c r="CY717" s="7"/>
      <c r="DA717" s="7"/>
      <c r="DC717" s="7"/>
      <c r="DE717" s="7"/>
      <c r="DG717" s="7"/>
      <c r="DI717" s="7"/>
      <c r="DK717" s="7"/>
      <c r="DL717" s="7"/>
      <c r="DM717" s="7"/>
      <c r="DN717" s="7"/>
      <c r="DP717" s="7"/>
      <c r="DR717" s="7"/>
      <c r="DT717" s="7"/>
      <c r="DV717" s="7"/>
      <c r="DX717" s="7"/>
      <c r="DY717" s="7"/>
      <c r="EA717" s="7"/>
      <c r="EC717" s="7"/>
      <c r="EE717" s="7"/>
      <c r="EG717" s="7"/>
      <c r="EI717" s="7"/>
      <c r="EK717" s="7"/>
      <c r="EM717" s="7"/>
      <c r="EO717" s="7"/>
      <c r="EQ717" s="7"/>
      <c r="ES717" s="7"/>
      <c r="EU717" s="7"/>
      <c r="EY717" s="7"/>
      <c r="FA717" s="7"/>
      <c r="FB717" s="7"/>
      <c r="FD717" s="7"/>
      <c r="FE717" s="7"/>
      <c r="FG717" s="7"/>
      <c r="FI717" s="7"/>
      <c r="FJ717" s="7"/>
      <c r="FL717" s="7"/>
      <c r="FN717" s="7"/>
      <c r="FP717" s="7"/>
      <c r="FR717" s="7"/>
      <c r="FT717" s="7"/>
      <c r="FV717" s="7"/>
      <c r="FX717" s="7"/>
      <c r="FZ717" s="7"/>
      <c r="GB717" s="7"/>
    </row>
    <row r="718" spans="5:184" s="166" customFormat="1" x14ac:dyDescent="0.2">
      <c r="E718" s="7"/>
      <c r="G718" s="7"/>
      <c r="I718" s="7"/>
      <c r="K718" s="7"/>
      <c r="M718" s="7"/>
      <c r="N718" s="7"/>
      <c r="P718" s="7"/>
      <c r="R718" s="7"/>
      <c r="T718" s="7"/>
      <c r="V718" s="7"/>
      <c r="X718" s="7"/>
      <c r="Z718" s="7"/>
      <c r="AB718" s="7"/>
      <c r="AD718" s="7"/>
      <c r="AF718" s="7"/>
      <c r="AH718" s="7"/>
      <c r="AJ718" s="7"/>
      <c r="AL718" s="7"/>
      <c r="AN718" s="7"/>
      <c r="AO718" s="7"/>
      <c r="AQ718" s="7"/>
      <c r="AR718" s="7"/>
      <c r="AS718" s="7"/>
      <c r="AT718" s="7"/>
      <c r="AU718" s="7"/>
      <c r="AV718" s="7"/>
      <c r="AW718" s="7"/>
      <c r="AX718" s="7"/>
      <c r="AZ718" s="7"/>
      <c r="BB718" s="7"/>
      <c r="BC718" s="7"/>
      <c r="BD718" s="7"/>
      <c r="BF718" s="7"/>
      <c r="BH718" s="7"/>
      <c r="BJ718" s="7"/>
      <c r="BL718" s="7"/>
      <c r="BN718" s="7"/>
      <c r="BP718" s="7"/>
      <c r="BR718" s="7"/>
      <c r="BT718" s="7"/>
      <c r="BV718" s="7"/>
      <c r="BX718" s="7"/>
      <c r="BZ718" s="7"/>
      <c r="CB718" s="7"/>
      <c r="CD718" s="7"/>
      <c r="CF718" s="7"/>
      <c r="CH718" s="7"/>
      <c r="CJ718" s="7"/>
      <c r="CL718" s="7"/>
      <c r="CM718" s="7"/>
      <c r="CO718" s="7"/>
      <c r="CQ718" s="7"/>
      <c r="CS718" s="7"/>
      <c r="CU718" s="7"/>
      <c r="CW718" s="7"/>
      <c r="CY718" s="7"/>
      <c r="DA718" s="7"/>
      <c r="DC718" s="7"/>
      <c r="DE718" s="7"/>
      <c r="DG718" s="7"/>
      <c r="DI718" s="7"/>
      <c r="DK718" s="7"/>
      <c r="DL718" s="7"/>
      <c r="DM718" s="7"/>
      <c r="DN718" s="7"/>
      <c r="DP718" s="7"/>
      <c r="DR718" s="7"/>
      <c r="DT718" s="7"/>
      <c r="DV718" s="7"/>
      <c r="DX718" s="7"/>
      <c r="DY718" s="7"/>
      <c r="EA718" s="7"/>
      <c r="EC718" s="7"/>
      <c r="EE718" s="7"/>
      <c r="EG718" s="7"/>
      <c r="EI718" s="7"/>
      <c r="EK718" s="7"/>
      <c r="EM718" s="7"/>
      <c r="EO718" s="7"/>
      <c r="EQ718" s="7"/>
      <c r="ES718" s="7"/>
      <c r="EU718" s="7"/>
      <c r="EY718" s="7"/>
      <c r="FA718" s="7"/>
      <c r="FB718" s="7"/>
      <c r="FD718" s="7"/>
      <c r="FE718" s="7"/>
      <c r="FG718" s="7"/>
      <c r="FI718" s="7"/>
      <c r="FJ718" s="7"/>
      <c r="FL718" s="7"/>
      <c r="FN718" s="7"/>
      <c r="FP718" s="7"/>
      <c r="FR718" s="7"/>
      <c r="FT718" s="7"/>
      <c r="FV718" s="7"/>
      <c r="FX718" s="7"/>
      <c r="FZ718" s="7"/>
      <c r="GB718" s="7"/>
    </row>
    <row r="719" spans="5:184" s="166" customFormat="1" x14ac:dyDescent="0.2">
      <c r="E719" s="7"/>
      <c r="G719" s="7"/>
      <c r="I719" s="7"/>
      <c r="K719" s="7"/>
      <c r="M719" s="7"/>
      <c r="N719" s="7"/>
      <c r="P719" s="7"/>
      <c r="R719" s="7"/>
      <c r="T719" s="7"/>
      <c r="V719" s="7"/>
      <c r="X719" s="7"/>
      <c r="Z719" s="7"/>
      <c r="AB719" s="7"/>
      <c r="AD719" s="7"/>
      <c r="AF719" s="7"/>
      <c r="AH719" s="7"/>
      <c r="AJ719" s="7"/>
      <c r="AL719" s="7"/>
      <c r="AN719" s="7"/>
      <c r="AO719" s="7"/>
      <c r="AQ719" s="7"/>
      <c r="AR719" s="7"/>
      <c r="AS719" s="7"/>
      <c r="AT719" s="7"/>
      <c r="AU719" s="7"/>
      <c r="AV719" s="7"/>
      <c r="AW719" s="7"/>
      <c r="AX719" s="7"/>
      <c r="AZ719" s="7"/>
      <c r="BB719" s="7"/>
      <c r="BC719" s="7"/>
      <c r="BD719" s="7"/>
      <c r="BF719" s="7"/>
      <c r="BH719" s="7"/>
      <c r="BJ719" s="7"/>
      <c r="BL719" s="7"/>
      <c r="BN719" s="7"/>
      <c r="BP719" s="7"/>
      <c r="BR719" s="7"/>
      <c r="BT719" s="7"/>
      <c r="BV719" s="7"/>
      <c r="BX719" s="7"/>
      <c r="BZ719" s="7"/>
      <c r="CB719" s="7"/>
      <c r="CD719" s="7"/>
      <c r="CF719" s="7"/>
      <c r="CH719" s="7"/>
      <c r="CJ719" s="7"/>
      <c r="CL719" s="7"/>
      <c r="CM719" s="7"/>
      <c r="CO719" s="7"/>
      <c r="CQ719" s="7"/>
      <c r="CS719" s="7"/>
      <c r="CU719" s="7"/>
      <c r="CW719" s="7"/>
      <c r="CY719" s="7"/>
      <c r="DA719" s="7"/>
      <c r="DC719" s="7"/>
      <c r="DE719" s="7"/>
      <c r="DG719" s="7"/>
      <c r="DI719" s="7"/>
      <c r="DK719" s="7"/>
      <c r="DL719" s="7"/>
      <c r="DM719" s="7"/>
      <c r="DN719" s="7"/>
      <c r="DP719" s="7"/>
      <c r="DR719" s="7"/>
      <c r="DT719" s="7"/>
      <c r="DV719" s="7"/>
      <c r="DX719" s="7"/>
      <c r="DY719" s="7"/>
      <c r="EA719" s="7"/>
      <c r="EC719" s="7"/>
      <c r="EE719" s="7"/>
      <c r="EG719" s="7"/>
      <c r="EI719" s="7"/>
      <c r="EK719" s="7"/>
      <c r="EM719" s="7"/>
      <c r="EO719" s="7"/>
      <c r="EQ719" s="7"/>
      <c r="ES719" s="7"/>
      <c r="EU719" s="7"/>
      <c r="EY719" s="7"/>
      <c r="FA719" s="7"/>
      <c r="FB719" s="7"/>
      <c r="FD719" s="7"/>
      <c r="FE719" s="7"/>
      <c r="FG719" s="7"/>
      <c r="FI719" s="7"/>
      <c r="FJ719" s="7"/>
      <c r="FL719" s="7"/>
      <c r="FN719" s="7"/>
      <c r="FP719" s="7"/>
      <c r="FR719" s="7"/>
      <c r="FT719" s="7"/>
      <c r="FV719" s="7"/>
      <c r="FX719" s="7"/>
      <c r="FZ719" s="7"/>
      <c r="GB719" s="7"/>
    </row>
    <row r="720" spans="5:184" s="166" customFormat="1" x14ac:dyDescent="0.2">
      <c r="E720" s="7"/>
      <c r="G720" s="7"/>
      <c r="I720" s="7"/>
      <c r="K720" s="7"/>
      <c r="M720" s="7"/>
      <c r="N720" s="7"/>
      <c r="P720" s="7"/>
      <c r="R720" s="7"/>
      <c r="T720" s="7"/>
      <c r="V720" s="7"/>
      <c r="X720" s="7"/>
      <c r="Z720" s="7"/>
      <c r="AB720" s="7"/>
      <c r="AD720" s="7"/>
      <c r="AF720" s="7"/>
      <c r="AH720" s="7"/>
      <c r="AJ720" s="7"/>
      <c r="AL720" s="7"/>
      <c r="AN720" s="7"/>
      <c r="AO720" s="7"/>
      <c r="AQ720" s="7"/>
      <c r="AR720" s="7"/>
      <c r="AS720" s="7"/>
      <c r="AT720" s="7"/>
      <c r="AU720" s="7"/>
      <c r="AV720" s="7"/>
      <c r="AW720" s="7"/>
      <c r="AX720" s="7"/>
      <c r="AZ720" s="7"/>
      <c r="BB720" s="7"/>
      <c r="BC720" s="7"/>
      <c r="BD720" s="7"/>
      <c r="BF720" s="7"/>
      <c r="BH720" s="7"/>
      <c r="BJ720" s="7"/>
      <c r="BL720" s="7"/>
      <c r="BN720" s="7"/>
      <c r="BP720" s="7"/>
      <c r="BR720" s="7"/>
      <c r="BT720" s="7"/>
      <c r="BV720" s="7"/>
      <c r="BX720" s="7"/>
      <c r="BZ720" s="7"/>
      <c r="CB720" s="7"/>
      <c r="CD720" s="7"/>
      <c r="CF720" s="7"/>
      <c r="CH720" s="7"/>
      <c r="CJ720" s="7"/>
      <c r="CL720" s="7"/>
      <c r="CM720" s="7"/>
      <c r="CO720" s="7"/>
      <c r="CQ720" s="7"/>
      <c r="CS720" s="7"/>
      <c r="CU720" s="7"/>
      <c r="CW720" s="7"/>
      <c r="CY720" s="7"/>
      <c r="DA720" s="7"/>
      <c r="DC720" s="7"/>
      <c r="DE720" s="7"/>
      <c r="DG720" s="7"/>
      <c r="DI720" s="7"/>
      <c r="DK720" s="7"/>
      <c r="DL720" s="7"/>
      <c r="DM720" s="7"/>
      <c r="DN720" s="7"/>
      <c r="DP720" s="7"/>
      <c r="DR720" s="7"/>
      <c r="DT720" s="7"/>
      <c r="DV720" s="7"/>
      <c r="DX720" s="7"/>
      <c r="DY720" s="7"/>
      <c r="EA720" s="7"/>
      <c r="EC720" s="7"/>
      <c r="EE720" s="7"/>
      <c r="EG720" s="7"/>
      <c r="EI720" s="7"/>
      <c r="EK720" s="7"/>
      <c r="EM720" s="7"/>
      <c r="EO720" s="7"/>
      <c r="EQ720" s="7"/>
      <c r="ES720" s="7"/>
      <c r="EU720" s="7"/>
      <c r="EY720" s="7"/>
      <c r="FA720" s="7"/>
      <c r="FB720" s="7"/>
      <c r="FD720" s="7"/>
      <c r="FE720" s="7"/>
      <c r="FG720" s="7"/>
      <c r="FI720" s="7"/>
      <c r="FJ720" s="7"/>
      <c r="FL720" s="7"/>
      <c r="FN720" s="7"/>
      <c r="FP720" s="7"/>
      <c r="FR720" s="7"/>
      <c r="FT720" s="7"/>
      <c r="FV720" s="7"/>
      <c r="FX720" s="7"/>
      <c r="FZ720" s="7"/>
      <c r="GB720" s="7"/>
    </row>
    <row r="721" spans="5:184" s="166" customFormat="1" x14ac:dyDescent="0.2">
      <c r="E721" s="7"/>
      <c r="G721" s="7"/>
      <c r="I721" s="7"/>
      <c r="K721" s="7"/>
      <c r="M721" s="7"/>
      <c r="N721" s="7"/>
      <c r="P721" s="7"/>
      <c r="R721" s="7"/>
      <c r="T721" s="7"/>
      <c r="V721" s="7"/>
      <c r="X721" s="7"/>
      <c r="Z721" s="7"/>
      <c r="AB721" s="7"/>
      <c r="AD721" s="7"/>
      <c r="AF721" s="7"/>
      <c r="AH721" s="7"/>
      <c r="AJ721" s="7"/>
      <c r="AL721" s="7"/>
      <c r="AN721" s="7"/>
      <c r="AO721" s="7"/>
      <c r="AQ721" s="7"/>
      <c r="AR721" s="7"/>
      <c r="AS721" s="7"/>
      <c r="AT721" s="7"/>
      <c r="AU721" s="7"/>
      <c r="AV721" s="7"/>
      <c r="AW721" s="7"/>
      <c r="AX721" s="7"/>
      <c r="AZ721" s="7"/>
      <c r="BB721" s="7"/>
      <c r="BC721" s="7"/>
      <c r="BD721" s="7"/>
      <c r="BF721" s="7"/>
      <c r="BH721" s="7"/>
      <c r="BJ721" s="7"/>
      <c r="BL721" s="7"/>
      <c r="BN721" s="7"/>
      <c r="BP721" s="7"/>
      <c r="BR721" s="7"/>
      <c r="BT721" s="7"/>
      <c r="BV721" s="7"/>
      <c r="BX721" s="7"/>
      <c r="BZ721" s="7"/>
      <c r="CB721" s="7"/>
      <c r="CD721" s="7"/>
      <c r="CF721" s="7"/>
      <c r="CH721" s="7"/>
      <c r="CJ721" s="7"/>
      <c r="CL721" s="7"/>
      <c r="CM721" s="7"/>
      <c r="CO721" s="7"/>
      <c r="CQ721" s="7"/>
      <c r="CS721" s="7"/>
      <c r="CU721" s="7"/>
      <c r="CW721" s="7"/>
      <c r="CY721" s="7"/>
      <c r="DA721" s="7"/>
      <c r="DC721" s="7"/>
      <c r="DE721" s="7"/>
      <c r="DG721" s="7"/>
      <c r="DI721" s="7"/>
      <c r="DK721" s="7"/>
      <c r="DL721" s="7"/>
      <c r="DM721" s="7"/>
      <c r="DN721" s="7"/>
      <c r="DP721" s="7"/>
      <c r="DR721" s="7"/>
      <c r="DT721" s="7"/>
      <c r="DV721" s="7"/>
      <c r="DX721" s="7"/>
      <c r="DY721" s="7"/>
      <c r="EA721" s="7"/>
      <c r="EC721" s="7"/>
      <c r="EE721" s="7"/>
      <c r="EG721" s="7"/>
      <c r="EI721" s="7"/>
      <c r="EK721" s="7"/>
      <c r="EM721" s="7"/>
      <c r="EO721" s="7"/>
      <c r="EQ721" s="7"/>
      <c r="ES721" s="7"/>
      <c r="EU721" s="7"/>
      <c r="EY721" s="7"/>
      <c r="FA721" s="7"/>
      <c r="FB721" s="7"/>
      <c r="FD721" s="7"/>
      <c r="FE721" s="7"/>
      <c r="FG721" s="7"/>
      <c r="FI721" s="7"/>
      <c r="FJ721" s="7"/>
      <c r="FL721" s="7"/>
      <c r="FN721" s="7"/>
      <c r="FP721" s="7"/>
      <c r="FR721" s="7"/>
      <c r="FT721" s="7"/>
      <c r="FV721" s="7"/>
      <c r="FX721" s="7"/>
      <c r="FZ721" s="7"/>
      <c r="GB721" s="7"/>
    </row>
    <row r="722" spans="5:184" s="166" customFormat="1" x14ac:dyDescent="0.2">
      <c r="E722" s="7"/>
      <c r="G722" s="7"/>
      <c r="I722" s="7"/>
      <c r="K722" s="7"/>
      <c r="M722" s="7"/>
      <c r="N722" s="7"/>
      <c r="P722" s="7"/>
      <c r="R722" s="7"/>
      <c r="T722" s="7"/>
      <c r="V722" s="7"/>
      <c r="X722" s="7"/>
      <c r="Z722" s="7"/>
      <c r="AB722" s="7"/>
      <c r="AD722" s="7"/>
      <c r="AF722" s="7"/>
      <c r="AH722" s="7"/>
      <c r="AJ722" s="7"/>
      <c r="AL722" s="7"/>
      <c r="AN722" s="7"/>
      <c r="AO722" s="7"/>
      <c r="AQ722" s="7"/>
      <c r="AR722" s="7"/>
      <c r="AS722" s="7"/>
      <c r="AT722" s="7"/>
      <c r="AU722" s="7"/>
      <c r="AV722" s="7"/>
      <c r="AW722" s="7"/>
      <c r="AX722" s="7"/>
      <c r="AZ722" s="7"/>
      <c r="BB722" s="7"/>
      <c r="BC722" s="7"/>
      <c r="BD722" s="7"/>
      <c r="BF722" s="7"/>
      <c r="BH722" s="7"/>
      <c r="BJ722" s="7"/>
      <c r="BL722" s="7"/>
      <c r="BN722" s="7"/>
      <c r="BP722" s="7"/>
      <c r="BR722" s="7"/>
      <c r="BT722" s="7"/>
      <c r="BV722" s="7"/>
      <c r="BX722" s="7"/>
      <c r="BZ722" s="7"/>
      <c r="CB722" s="7"/>
      <c r="CD722" s="7"/>
      <c r="CF722" s="7"/>
      <c r="CH722" s="7"/>
      <c r="CJ722" s="7"/>
      <c r="CL722" s="7"/>
      <c r="CM722" s="7"/>
      <c r="CO722" s="7"/>
      <c r="CQ722" s="7"/>
      <c r="CS722" s="7"/>
      <c r="CU722" s="7"/>
      <c r="CW722" s="7"/>
      <c r="CY722" s="7"/>
      <c r="DA722" s="7"/>
      <c r="DC722" s="7"/>
      <c r="DE722" s="7"/>
      <c r="DG722" s="7"/>
      <c r="DI722" s="7"/>
      <c r="DK722" s="7"/>
      <c r="DL722" s="7"/>
      <c r="DM722" s="7"/>
      <c r="DN722" s="7"/>
      <c r="DP722" s="7"/>
      <c r="DR722" s="7"/>
      <c r="DT722" s="7"/>
      <c r="DV722" s="7"/>
      <c r="DX722" s="7"/>
      <c r="DY722" s="7"/>
      <c r="EA722" s="7"/>
      <c r="EC722" s="7"/>
      <c r="EE722" s="7"/>
      <c r="EG722" s="7"/>
      <c r="EI722" s="7"/>
      <c r="EK722" s="7"/>
      <c r="EM722" s="7"/>
      <c r="EO722" s="7"/>
      <c r="EQ722" s="7"/>
      <c r="ES722" s="7"/>
      <c r="EU722" s="7"/>
      <c r="EY722" s="7"/>
      <c r="FA722" s="7"/>
      <c r="FB722" s="7"/>
      <c r="FD722" s="7"/>
      <c r="FE722" s="7"/>
      <c r="FG722" s="7"/>
      <c r="FI722" s="7"/>
      <c r="FJ722" s="7"/>
      <c r="FL722" s="7"/>
      <c r="FN722" s="7"/>
      <c r="FP722" s="7"/>
      <c r="FR722" s="7"/>
      <c r="FT722" s="7"/>
      <c r="FV722" s="7"/>
      <c r="FX722" s="7"/>
      <c r="FZ722" s="7"/>
      <c r="GB722" s="7"/>
    </row>
    <row r="723" spans="5:184" s="166" customFormat="1" x14ac:dyDescent="0.2">
      <c r="E723" s="7"/>
      <c r="G723" s="7"/>
      <c r="I723" s="7"/>
      <c r="K723" s="7"/>
      <c r="M723" s="7"/>
      <c r="N723" s="7"/>
      <c r="P723" s="7"/>
      <c r="R723" s="7"/>
      <c r="T723" s="7"/>
      <c r="V723" s="7"/>
      <c r="X723" s="7"/>
      <c r="Z723" s="7"/>
      <c r="AB723" s="7"/>
      <c r="AD723" s="7"/>
      <c r="AF723" s="7"/>
      <c r="AH723" s="7"/>
      <c r="AJ723" s="7"/>
      <c r="AL723" s="7"/>
      <c r="AN723" s="7"/>
      <c r="AO723" s="7"/>
      <c r="AQ723" s="7"/>
      <c r="AR723" s="7"/>
      <c r="AS723" s="7"/>
      <c r="AT723" s="7"/>
      <c r="AU723" s="7"/>
      <c r="AV723" s="7"/>
      <c r="AW723" s="7"/>
      <c r="AX723" s="7"/>
      <c r="AZ723" s="7"/>
      <c r="BB723" s="7"/>
      <c r="BC723" s="7"/>
      <c r="BD723" s="7"/>
      <c r="BF723" s="7"/>
      <c r="BH723" s="7"/>
      <c r="BJ723" s="7"/>
      <c r="BL723" s="7"/>
      <c r="BN723" s="7"/>
      <c r="BP723" s="7"/>
      <c r="BR723" s="7"/>
      <c r="BT723" s="7"/>
      <c r="BV723" s="7"/>
      <c r="BX723" s="7"/>
      <c r="BZ723" s="7"/>
      <c r="CB723" s="7"/>
      <c r="CD723" s="7"/>
      <c r="CF723" s="7"/>
      <c r="CH723" s="7"/>
      <c r="CJ723" s="7"/>
      <c r="CL723" s="7"/>
      <c r="CM723" s="7"/>
      <c r="CO723" s="7"/>
      <c r="CQ723" s="7"/>
      <c r="CS723" s="7"/>
      <c r="CU723" s="7"/>
      <c r="CW723" s="7"/>
      <c r="CY723" s="7"/>
      <c r="DA723" s="7"/>
      <c r="DC723" s="7"/>
      <c r="DE723" s="7"/>
      <c r="DG723" s="7"/>
      <c r="DI723" s="7"/>
      <c r="DK723" s="7"/>
      <c r="DL723" s="7"/>
      <c r="DM723" s="7"/>
      <c r="DN723" s="7"/>
      <c r="DP723" s="7"/>
      <c r="DR723" s="7"/>
      <c r="DT723" s="7"/>
      <c r="DV723" s="7"/>
      <c r="DX723" s="7"/>
      <c r="DY723" s="7"/>
      <c r="EA723" s="7"/>
      <c r="EC723" s="7"/>
      <c r="EE723" s="7"/>
      <c r="EG723" s="7"/>
      <c r="EI723" s="7"/>
      <c r="EK723" s="7"/>
      <c r="EM723" s="7"/>
      <c r="EO723" s="7"/>
      <c r="EQ723" s="7"/>
      <c r="ES723" s="7"/>
      <c r="EU723" s="7"/>
      <c r="EY723" s="7"/>
      <c r="FA723" s="7"/>
      <c r="FB723" s="7"/>
      <c r="FD723" s="7"/>
      <c r="FE723" s="7"/>
      <c r="FG723" s="7"/>
      <c r="FI723" s="7"/>
      <c r="FJ723" s="7"/>
      <c r="FL723" s="7"/>
      <c r="FN723" s="7"/>
      <c r="FP723" s="7"/>
      <c r="FR723" s="7"/>
      <c r="FT723" s="7"/>
      <c r="FV723" s="7"/>
      <c r="FX723" s="7"/>
      <c r="FZ723" s="7"/>
      <c r="GB723" s="7"/>
    </row>
    <row r="724" spans="5:184" s="166" customFormat="1" x14ac:dyDescent="0.2">
      <c r="E724" s="7"/>
      <c r="G724" s="7"/>
      <c r="I724" s="7"/>
      <c r="K724" s="7"/>
      <c r="M724" s="7"/>
      <c r="N724" s="7"/>
      <c r="P724" s="7"/>
      <c r="R724" s="7"/>
      <c r="T724" s="7"/>
      <c r="V724" s="7"/>
      <c r="X724" s="7"/>
      <c r="Z724" s="7"/>
      <c r="AB724" s="7"/>
      <c r="AD724" s="7"/>
      <c r="AF724" s="7"/>
      <c r="AH724" s="7"/>
      <c r="AJ724" s="7"/>
      <c r="AL724" s="7"/>
      <c r="AN724" s="7"/>
      <c r="AO724" s="7"/>
      <c r="AQ724" s="7"/>
      <c r="AR724" s="7"/>
      <c r="AS724" s="7"/>
      <c r="AT724" s="7"/>
      <c r="AU724" s="7"/>
      <c r="AV724" s="7"/>
      <c r="AW724" s="7"/>
      <c r="AX724" s="7"/>
      <c r="AZ724" s="7"/>
      <c r="BB724" s="7"/>
      <c r="BC724" s="7"/>
      <c r="BD724" s="7"/>
      <c r="BF724" s="7"/>
      <c r="BH724" s="7"/>
      <c r="BJ724" s="7"/>
      <c r="BL724" s="7"/>
      <c r="BN724" s="7"/>
      <c r="BP724" s="7"/>
      <c r="BR724" s="7"/>
      <c r="BT724" s="7"/>
      <c r="BV724" s="7"/>
      <c r="BX724" s="7"/>
      <c r="BZ724" s="7"/>
      <c r="CB724" s="7"/>
      <c r="CD724" s="7"/>
      <c r="CF724" s="7"/>
      <c r="CH724" s="7"/>
      <c r="CJ724" s="7"/>
      <c r="CL724" s="7"/>
      <c r="CM724" s="7"/>
      <c r="CO724" s="7"/>
      <c r="CQ724" s="7"/>
      <c r="CS724" s="7"/>
      <c r="CU724" s="7"/>
      <c r="CW724" s="7"/>
      <c r="CY724" s="7"/>
      <c r="DA724" s="7"/>
      <c r="DC724" s="7"/>
      <c r="DE724" s="7"/>
      <c r="DG724" s="7"/>
      <c r="DI724" s="7"/>
      <c r="DK724" s="7"/>
      <c r="DL724" s="7"/>
      <c r="DM724" s="7"/>
      <c r="DN724" s="7"/>
      <c r="DP724" s="7"/>
      <c r="DR724" s="7"/>
      <c r="DT724" s="7"/>
      <c r="DV724" s="7"/>
      <c r="DX724" s="7"/>
      <c r="DY724" s="7"/>
      <c r="EA724" s="7"/>
      <c r="EC724" s="7"/>
      <c r="EE724" s="7"/>
      <c r="EG724" s="7"/>
      <c r="EI724" s="7"/>
      <c r="EK724" s="7"/>
      <c r="EM724" s="7"/>
      <c r="EO724" s="7"/>
      <c r="EQ724" s="7"/>
      <c r="ES724" s="7"/>
      <c r="EU724" s="7"/>
      <c r="EY724" s="7"/>
      <c r="FA724" s="7"/>
      <c r="FB724" s="7"/>
      <c r="FD724" s="7"/>
      <c r="FE724" s="7"/>
      <c r="FG724" s="7"/>
      <c r="FI724" s="7"/>
      <c r="FJ724" s="7"/>
      <c r="FL724" s="7"/>
      <c r="FN724" s="7"/>
      <c r="FP724" s="7"/>
      <c r="FR724" s="7"/>
      <c r="FT724" s="7"/>
      <c r="FV724" s="7"/>
      <c r="FX724" s="7"/>
      <c r="FZ724" s="7"/>
      <c r="GB724" s="7"/>
    </row>
    <row r="725" spans="5:184" s="166" customFormat="1" x14ac:dyDescent="0.2">
      <c r="E725" s="7"/>
      <c r="G725" s="7"/>
      <c r="I725" s="7"/>
      <c r="K725" s="7"/>
      <c r="M725" s="7"/>
      <c r="N725" s="7"/>
      <c r="P725" s="7"/>
      <c r="R725" s="7"/>
      <c r="T725" s="7"/>
      <c r="V725" s="7"/>
      <c r="X725" s="7"/>
      <c r="Z725" s="7"/>
      <c r="AB725" s="7"/>
      <c r="AD725" s="7"/>
      <c r="AF725" s="7"/>
      <c r="AH725" s="7"/>
      <c r="AJ725" s="7"/>
      <c r="AL725" s="7"/>
      <c r="AN725" s="7"/>
      <c r="AO725" s="7"/>
      <c r="AQ725" s="7"/>
      <c r="AR725" s="7"/>
      <c r="AS725" s="7"/>
      <c r="AT725" s="7"/>
      <c r="AU725" s="7"/>
      <c r="AV725" s="7"/>
      <c r="AW725" s="7"/>
      <c r="AX725" s="7"/>
      <c r="AZ725" s="7"/>
      <c r="BB725" s="7"/>
      <c r="BC725" s="7"/>
      <c r="BD725" s="7"/>
      <c r="BF725" s="7"/>
      <c r="BH725" s="7"/>
      <c r="BJ725" s="7"/>
      <c r="BL725" s="7"/>
      <c r="BN725" s="7"/>
      <c r="BP725" s="7"/>
      <c r="BR725" s="7"/>
      <c r="BT725" s="7"/>
      <c r="BV725" s="7"/>
      <c r="BX725" s="7"/>
      <c r="BZ725" s="7"/>
      <c r="CB725" s="7"/>
      <c r="CD725" s="7"/>
      <c r="CF725" s="7"/>
      <c r="CH725" s="7"/>
      <c r="CJ725" s="7"/>
      <c r="CL725" s="7"/>
      <c r="CM725" s="7"/>
      <c r="CO725" s="7"/>
      <c r="CQ725" s="7"/>
      <c r="CS725" s="7"/>
      <c r="CU725" s="7"/>
      <c r="CW725" s="7"/>
      <c r="CY725" s="7"/>
      <c r="DA725" s="7"/>
      <c r="DC725" s="7"/>
      <c r="DE725" s="7"/>
      <c r="DG725" s="7"/>
      <c r="DI725" s="7"/>
      <c r="DK725" s="7"/>
      <c r="DL725" s="7"/>
      <c r="DM725" s="7"/>
      <c r="DN725" s="7"/>
      <c r="DP725" s="7"/>
      <c r="DR725" s="7"/>
      <c r="DT725" s="7"/>
      <c r="DV725" s="7"/>
      <c r="DX725" s="7"/>
      <c r="DY725" s="7"/>
      <c r="EA725" s="7"/>
      <c r="EC725" s="7"/>
      <c r="EE725" s="7"/>
      <c r="EG725" s="7"/>
      <c r="EI725" s="7"/>
      <c r="EK725" s="7"/>
      <c r="EM725" s="7"/>
      <c r="EO725" s="7"/>
      <c r="EQ725" s="7"/>
      <c r="ES725" s="7"/>
      <c r="EU725" s="7"/>
      <c r="EY725" s="7"/>
      <c r="FA725" s="7"/>
      <c r="FB725" s="7"/>
      <c r="FD725" s="7"/>
      <c r="FE725" s="7"/>
      <c r="FG725" s="7"/>
      <c r="FI725" s="7"/>
      <c r="FJ725" s="7"/>
      <c r="FL725" s="7"/>
      <c r="FN725" s="7"/>
      <c r="FP725" s="7"/>
      <c r="FR725" s="7"/>
      <c r="FT725" s="7"/>
      <c r="FV725" s="7"/>
      <c r="FX725" s="7"/>
      <c r="FZ725" s="7"/>
      <c r="GB725" s="7"/>
    </row>
    <row r="726" spans="5:184" s="166" customFormat="1" x14ac:dyDescent="0.2">
      <c r="E726" s="7"/>
      <c r="G726" s="7"/>
      <c r="I726" s="7"/>
      <c r="K726" s="7"/>
      <c r="M726" s="7"/>
      <c r="N726" s="7"/>
      <c r="P726" s="7"/>
      <c r="R726" s="7"/>
      <c r="T726" s="7"/>
      <c r="V726" s="7"/>
      <c r="X726" s="7"/>
      <c r="Z726" s="7"/>
      <c r="AB726" s="7"/>
      <c r="AD726" s="7"/>
      <c r="AF726" s="7"/>
      <c r="AH726" s="7"/>
      <c r="AJ726" s="7"/>
      <c r="AL726" s="7"/>
      <c r="AN726" s="7"/>
      <c r="AO726" s="7"/>
      <c r="AQ726" s="7"/>
      <c r="AR726" s="7"/>
      <c r="AS726" s="7"/>
      <c r="AT726" s="7"/>
      <c r="AU726" s="7"/>
      <c r="AV726" s="7"/>
      <c r="AW726" s="7"/>
      <c r="AX726" s="7"/>
      <c r="AZ726" s="7"/>
      <c r="BB726" s="7"/>
      <c r="BC726" s="7"/>
      <c r="BD726" s="7"/>
      <c r="BF726" s="7"/>
      <c r="BH726" s="7"/>
      <c r="BJ726" s="7"/>
      <c r="BL726" s="7"/>
      <c r="BN726" s="7"/>
      <c r="BP726" s="7"/>
      <c r="BR726" s="7"/>
      <c r="BT726" s="7"/>
      <c r="BV726" s="7"/>
      <c r="BX726" s="7"/>
      <c r="BZ726" s="7"/>
      <c r="CB726" s="7"/>
      <c r="CD726" s="7"/>
      <c r="CF726" s="7"/>
      <c r="CH726" s="7"/>
      <c r="CJ726" s="7"/>
      <c r="CL726" s="7"/>
      <c r="CM726" s="7"/>
      <c r="CO726" s="7"/>
      <c r="CQ726" s="7"/>
      <c r="CS726" s="7"/>
      <c r="CU726" s="7"/>
      <c r="CW726" s="7"/>
      <c r="CY726" s="7"/>
      <c r="DA726" s="7"/>
      <c r="DC726" s="7"/>
      <c r="DE726" s="7"/>
      <c r="DG726" s="7"/>
      <c r="DI726" s="7"/>
      <c r="DK726" s="7"/>
      <c r="DL726" s="7"/>
      <c r="DM726" s="7"/>
      <c r="DN726" s="7"/>
      <c r="DP726" s="7"/>
      <c r="DR726" s="7"/>
      <c r="DT726" s="7"/>
      <c r="DV726" s="7"/>
      <c r="DX726" s="7"/>
      <c r="DY726" s="7"/>
      <c r="EA726" s="7"/>
      <c r="EC726" s="7"/>
      <c r="EE726" s="7"/>
      <c r="EG726" s="7"/>
      <c r="EI726" s="7"/>
      <c r="EK726" s="7"/>
      <c r="EM726" s="7"/>
      <c r="EO726" s="7"/>
      <c r="EQ726" s="7"/>
      <c r="ES726" s="7"/>
      <c r="EU726" s="7"/>
      <c r="EY726" s="7"/>
      <c r="FA726" s="7"/>
      <c r="FB726" s="7"/>
      <c r="FD726" s="7"/>
      <c r="FE726" s="7"/>
      <c r="FG726" s="7"/>
      <c r="FI726" s="7"/>
      <c r="FJ726" s="7"/>
      <c r="FL726" s="7"/>
      <c r="FN726" s="7"/>
      <c r="FP726" s="7"/>
      <c r="FR726" s="7"/>
      <c r="FT726" s="7"/>
      <c r="FV726" s="7"/>
      <c r="FX726" s="7"/>
      <c r="FZ726" s="7"/>
      <c r="GB726" s="7"/>
    </row>
    <row r="727" spans="5:184" s="166" customFormat="1" x14ac:dyDescent="0.2">
      <c r="E727" s="7"/>
      <c r="G727" s="7"/>
      <c r="I727" s="7"/>
      <c r="K727" s="7"/>
      <c r="M727" s="7"/>
      <c r="N727" s="7"/>
      <c r="P727" s="7"/>
      <c r="R727" s="7"/>
      <c r="T727" s="7"/>
      <c r="V727" s="7"/>
      <c r="X727" s="7"/>
      <c r="Z727" s="7"/>
      <c r="AB727" s="7"/>
      <c r="AD727" s="7"/>
      <c r="AF727" s="7"/>
      <c r="AH727" s="7"/>
      <c r="AJ727" s="7"/>
      <c r="AL727" s="7"/>
      <c r="AN727" s="7"/>
      <c r="AO727" s="7"/>
      <c r="AQ727" s="7"/>
      <c r="AR727" s="7"/>
      <c r="AS727" s="7"/>
      <c r="AT727" s="7"/>
      <c r="AU727" s="7"/>
      <c r="AV727" s="7"/>
      <c r="AW727" s="7"/>
      <c r="AX727" s="7"/>
      <c r="AZ727" s="7"/>
      <c r="BB727" s="7"/>
      <c r="BC727" s="7"/>
      <c r="BD727" s="7"/>
      <c r="BF727" s="7"/>
      <c r="BH727" s="7"/>
      <c r="BJ727" s="7"/>
      <c r="BL727" s="7"/>
      <c r="BN727" s="7"/>
      <c r="BP727" s="7"/>
      <c r="BR727" s="7"/>
      <c r="BT727" s="7"/>
      <c r="BV727" s="7"/>
      <c r="BX727" s="7"/>
      <c r="BZ727" s="7"/>
      <c r="CB727" s="7"/>
      <c r="CD727" s="7"/>
      <c r="CF727" s="7"/>
      <c r="CH727" s="7"/>
      <c r="CJ727" s="7"/>
      <c r="CL727" s="7"/>
      <c r="CM727" s="7"/>
      <c r="CO727" s="7"/>
      <c r="CQ727" s="7"/>
      <c r="CS727" s="7"/>
      <c r="CU727" s="7"/>
      <c r="CW727" s="7"/>
      <c r="CY727" s="7"/>
      <c r="DA727" s="7"/>
      <c r="DC727" s="7"/>
      <c r="DE727" s="7"/>
      <c r="DG727" s="7"/>
      <c r="DI727" s="7"/>
      <c r="DK727" s="7"/>
      <c r="DL727" s="7"/>
      <c r="DM727" s="7"/>
      <c r="DN727" s="7"/>
      <c r="DP727" s="7"/>
      <c r="DR727" s="7"/>
      <c r="DT727" s="7"/>
      <c r="DV727" s="7"/>
      <c r="DX727" s="7"/>
      <c r="DY727" s="7"/>
      <c r="EA727" s="7"/>
      <c r="EC727" s="7"/>
      <c r="EE727" s="7"/>
      <c r="EG727" s="7"/>
      <c r="EI727" s="7"/>
      <c r="EK727" s="7"/>
      <c r="EM727" s="7"/>
      <c r="EO727" s="7"/>
      <c r="EQ727" s="7"/>
      <c r="ES727" s="7"/>
      <c r="EU727" s="7"/>
      <c r="EY727" s="7"/>
      <c r="FA727" s="7"/>
      <c r="FB727" s="7"/>
      <c r="FD727" s="7"/>
      <c r="FE727" s="7"/>
      <c r="FG727" s="7"/>
      <c r="FI727" s="7"/>
      <c r="FJ727" s="7"/>
      <c r="FL727" s="7"/>
      <c r="FN727" s="7"/>
      <c r="FP727" s="7"/>
      <c r="FR727" s="7"/>
      <c r="FT727" s="7"/>
      <c r="FV727" s="7"/>
      <c r="FX727" s="7"/>
      <c r="FZ727" s="7"/>
      <c r="GB727" s="7"/>
    </row>
    <row r="728" spans="5:184" s="166" customFormat="1" x14ac:dyDescent="0.2">
      <c r="E728" s="7"/>
      <c r="G728" s="7"/>
      <c r="I728" s="7"/>
      <c r="K728" s="7"/>
      <c r="M728" s="7"/>
      <c r="N728" s="7"/>
      <c r="P728" s="7"/>
      <c r="R728" s="7"/>
      <c r="T728" s="7"/>
      <c r="V728" s="7"/>
      <c r="X728" s="7"/>
      <c r="Z728" s="7"/>
      <c r="AB728" s="7"/>
      <c r="AD728" s="7"/>
      <c r="AF728" s="7"/>
      <c r="AH728" s="7"/>
      <c r="AJ728" s="7"/>
      <c r="AL728" s="7"/>
      <c r="AN728" s="7"/>
      <c r="AO728" s="7"/>
      <c r="AQ728" s="7"/>
      <c r="AR728" s="7"/>
      <c r="AS728" s="7"/>
      <c r="AT728" s="7"/>
      <c r="AU728" s="7"/>
      <c r="AV728" s="7"/>
      <c r="AW728" s="7"/>
      <c r="AX728" s="7"/>
      <c r="AZ728" s="7"/>
      <c r="BB728" s="7"/>
      <c r="BC728" s="7"/>
      <c r="BD728" s="7"/>
      <c r="BF728" s="7"/>
      <c r="BH728" s="7"/>
      <c r="BJ728" s="7"/>
      <c r="BL728" s="7"/>
      <c r="BN728" s="7"/>
      <c r="BP728" s="7"/>
      <c r="BR728" s="7"/>
      <c r="BT728" s="7"/>
      <c r="BV728" s="7"/>
      <c r="BX728" s="7"/>
      <c r="BZ728" s="7"/>
      <c r="CB728" s="7"/>
      <c r="CD728" s="7"/>
      <c r="CF728" s="7"/>
      <c r="CH728" s="7"/>
      <c r="CJ728" s="7"/>
      <c r="CL728" s="7"/>
      <c r="CM728" s="7"/>
      <c r="CO728" s="7"/>
      <c r="CQ728" s="7"/>
      <c r="CS728" s="7"/>
      <c r="CU728" s="7"/>
      <c r="CW728" s="7"/>
      <c r="CY728" s="7"/>
      <c r="DA728" s="7"/>
      <c r="DC728" s="7"/>
      <c r="DE728" s="7"/>
      <c r="DG728" s="7"/>
      <c r="DI728" s="7"/>
      <c r="DK728" s="7"/>
      <c r="DL728" s="7"/>
      <c r="DM728" s="7"/>
      <c r="DN728" s="7"/>
      <c r="DP728" s="7"/>
      <c r="DR728" s="7"/>
      <c r="DT728" s="7"/>
      <c r="DV728" s="7"/>
      <c r="DX728" s="7"/>
      <c r="DY728" s="7"/>
      <c r="EA728" s="7"/>
      <c r="EC728" s="7"/>
      <c r="EE728" s="7"/>
      <c r="EG728" s="7"/>
      <c r="EI728" s="7"/>
      <c r="EK728" s="7"/>
      <c r="EM728" s="7"/>
      <c r="EO728" s="7"/>
      <c r="EQ728" s="7"/>
      <c r="ES728" s="7"/>
      <c r="EU728" s="7"/>
      <c r="EY728" s="7"/>
      <c r="FA728" s="7"/>
      <c r="FB728" s="7"/>
      <c r="FD728" s="7"/>
      <c r="FE728" s="7"/>
      <c r="FG728" s="7"/>
      <c r="FI728" s="7"/>
      <c r="FJ728" s="7"/>
      <c r="FL728" s="7"/>
      <c r="FN728" s="7"/>
      <c r="FP728" s="7"/>
      <c r="FR728" s="7"/>
      <c r="FT728" s="7"/>
      <c r="FV728" s="7"/>
      <c r="FX728" s="7"/>
      <c r="FZ728" s="7"/>
      <c r="GB728" s="7"/>
    </row>
    <row r="729" spans="5:184" s="166" customFormat="1" x14ac:dyDescent="0.2">
      <c r="E729" s="7"/>
      <c r="G729" s="7"/>
      <c r="I729" s="7"/>
      <c r="K729" s="7"/>
      <c r="M729" s="7"/>
      <c r="N729" s="7"/>
      <c r="P729" s="7"/>
      <c r="R729" s="7"/>
      <c r="T729" s="7"/>
      <c r="V729" s="7"/>
      <c r="X729" s="7"/>
      <c r="Z729" s="7"/>
      <c r="AB729" s="7"/>
      <c r="AD729" s="7"/>
      <c r="AF729" s="7"/>
      <c r="AH729" s="7"/>
      <c r="AJ729" s="7"/>
      <c r="AL729" s="7"/>
      <c r="AN729" s="7"/>
      <c r="AO729" s="7"/>
      <c r="AQ729" s="7"/>
      <c r="AR729" s="7"/>
      <c r="AS729" s="7"/>
      <c r="AT729" s="7"/>
      <c r="AU729" s="7"/>
      <c r="AV729" s="7"/>
      <c r="AW729" s="7"/>
      <c r="AX729" s="7"/>
      <c r="AZ729" s="7"/>
      <c r="BB729" s="7"/>
      <c r="BC729" s="7"/>
      <c r="BD729" s="7"/>
      <c r="BF729" s="7"/>
      <c r="BH729" s="7"/>
      <c r="BJ729" s="7"/>
      <c r="BL729" s="7"/>
      <c r="BN729" s="7"/>
      <c r="BP729" s="7"/>
      <c r="BR729" s="7"/>
      <c r="BT729" s="7"/>
      <c r="BV729" s="7"/>
      <c r="BX729" s="7"/>
      <c r="BZ729" s="7"/>
      <c r="CB729" s="7"/>
      <c r="CD729" s="7"/>
      <c r="CF729" s="7"/>
      <c r="CH729" s="7"/>
      <c r="CJ729" s="7"/>
      <c r="CL729" s="7"/>
      <c r="CM729" s="7"/>
      <c r="CO729" s="7"/>
      <c r="CQ729" s="7"/>
      <c r="CS729" s="7"/>
      <c r="CU729" s="7"/>
      <c r="CW729" s="7"/>
      <c r="CY729" s="7"/>
      <c r="DA729" s="7"/>
      <c r="DC729" s="7"/>
      <c r="DE729" s="7"/>
      <c r="DG729" s="7"/>
      <c r="DI729" s="7"/>
      <c r="DK729" s="7"/>
      <c r="DL729" s="7"/>
      <c r="DM729" s="7"/>
      <c r="DN729" s="7"/>
      <c r="DP729" s="7"/>
      <c r="DR729" s="7"/>
      <c r="DT729" s="7"/>
      <c r="DV729" s="7"/>
      <c r="DX729" s="7"/>
      <c r="DY729" s="7"/>
      <c r="EA729" s="7"/>
      <c r="EC729" s="7"/>
      <c r="EE729" s="7"/>
      <c r="EG729" s="7"/>
      <c r="EI729" s="7"/>
      <c r="EK729" s="7"/>
      <c r="EM729" s="7"/>
      <c r="EO729" s="7"/>
      <c r="EQ729" s="7"/>
      <c r="ES729" s="7"/>
      <c r="EU729" s="7"/>
      <c r="EY729" s="7"/>
      <c r="FA729" s="7"/>
      <c r="FB729" s="7"/>
      <c r="FD729" s="7"/>
      <c r="FE729" s="7"/>
      <c r="FG729" s="7"/>
      <c r="FI729" s="7"/>
      <c r="FJ729" s="7"/>
      <c r="FL729" s="7"/>
      <c r="FN729" s="7"/>
      <c r="FP729" s="7"/>
      <c r="FR729" s="7"/>
      <c r="FT729" s="7"/>
      <c r="FV729" s="7"/>
      <c r="FX729" s="7"/>
      <c r="FZ729" s="7"/>
      <c r="GB729" s="7"/>
    </row>
    <row r="730" spans="5:184" s="166" customFormat="1" x14ac:dyDescent="0.2">
      <c r="E730" s="7"/>
      <c r="G730" s="7"/>
      <c r="I730" s="7"/>
      <c r="K730" s="7"/>
      <c r="M730" s="7"/>
      <c r="N730" s="7"/>
      <c r="P730" s="7"/>
      <c r="R730" s="7"/>
      <c r="T730" s="7"/>
      <c r="V730" s="7"/>
      <c r="X730" s="7"/>
      <c r="Z730" s="7"/>
      <c r="AB730" s="7"/>
      <c r="AD730" s="7"/>
      <c r="AF730" s="7"/>
      <c r="AH730" s="7"/>
      <c r="AJ730" s="7"/>
      <c r="AL730" s="7"/>
      <c r="AN730" s="7"/>
      <c r="AO730" s="7"/>
      <c r="AQ730" s="7"/>
      <c r="AR730" s="7"/>
      <c r="AS730" s="7"/>
      <c r="AT730" s="7"/>
      <c r="AU730" s="7"/>
      <c r="AV730" s="7"/>
      <c r="AW730" s="7"/>
      <c r="AX730" s="7"/>
      <c r="AZ730" s="7"/>
      <c r="BB730" s="7"/>
      <c r="BC730" s="7"/>
      <c r="BD730" s="7"/>
      <c r="BF730" s="7"/>
      <c r="BH730" s="7"/>
      <c r="BJ730" s="7"/>
      <c r="BL730" s="7"/>
      <c r="BN730" s="7"/>
      <c r="BP730" s="7"/>
      <c r="BR730" s="7"/>
      <c r="BT730" s="7"/>
      <c r="BV730" s="7"/>
      <c r="BX730" s="7"/>
      <c r="BZ730" s="7"/>
      <c r="CB730" s="7"/>
      <c r="CD730" s="7"/>
      <c r="CF730" s="7"/>
      <c r="CH730" s="7"/>
      <c r="CJ730" s="7"/>
      <c r="CL730" s="7"/>
      <c r="CM730" s="7"/>
      <c r="CO730" s="7"/>
      <c r="CQ730" s="7"/>
      <c r="CS730" s="7"/>
      <c r="CU730" s="7"/>
      <c r="CW730" s="7"/>
      <c r="CY730" s="7"/>
      <c r="DA730" s="7"/>
      <c r="DC730" s="7"/>
      <c r="DE730" s="7"/>
      <c r="DG730" s="7"/>
      <c r="DI730" s="7"/>
      <c r="DK730" s="7"/>
      <c r="DL730" s="7"/>
      <c r="DM730" s="7"/>
      <c r="DN730" s="7"/>
      <c r="DP730" s="7"/>
      <c r="DR730" s="7"/>
      <c r="DT730" s="7"/>
      <c r="DV730" s="7"/>
      <c r="DX730" s="7"/>
      <c r="DY730" s="7"/>
      <c r="EA730" s="7"/>
      <c r="EC730" s="7"/>
      <c r="EE730" s="7"/>
      <c r="EG730" s="7"/>
      <c r="EI730" s="7"/>
      <c r="EK730" s="7"/>
      <c r="EM730" s="7"/>
      <c r="EO730" s="7"/>
      <c r="EQ730" s="7"/>
      <c r="ES730" s="7"/>
      <c r="EU730" s="7"/>
      <c r="EY730" s="7"/>
      <c r="FA730" s="7"/>
      <c r="FB730" s="7"/>
      <c r="FD730" s="7"/>
      <c r="FE730" s="7"/>
      <c r="FG730" s="7"/>
      <c r="FI730" s="7"/>
      <c r="FJ730" s="7"/>
      <c r="FL730" s="7"/>
      <c r="FN730" s="7"/>
      <c r="FP730" s="7"/>
      <c r="FR730" s="7"/>
      <c r="FT730" s="7"/>
      <c r="FV730" s="7"/>
      <c r="FX730" s="7"/>
      <c r="FZ730" s="7"/>
      <c r="GB730" s="7"/>
    </row>
    <row r="731" spans="5:184" s="166" customFormat="1" x14ac:dyDescent="0.2">
      <c r="E731" s="7"/>
      <c r="G731" s="7"/>
      <c r="I731" s="7"/>
      <c r="K731" s="7"/>
      <c r="M731" s="7"/>
      <c r="N731" s="7"/>
      <c r="P731" s="7"/>
      <c r="R731" s="7"/>
      <c r="T731" s="7"/>
      <c r="V731" s="7"/>
      <c r="X731" s="7"/>
      <c r="Z731" s="7"/>
      <c r="AB731" s="7"/>
      <c r="AD731" s="7"/>
      <c r="AF731" s="7"/>
      <c r="AH731" s="7"/>
      <c r="AJ731" s="7"/>
      <c r="AL731" s="7"/>
      <c r="AN731" s="7"/>
      <c r="AO731" s="7"/>
      <c r="AQ731" s="7"/>
      <c r="AR731" s="7"/>
      <c r="AS731" s="7"/>
      <c r="AT731" s="7"/>
      <c r="AU731" s="7"/>
      <c r="AV731" s="7"/>
      <c r="AW731" s="7"/>
      <c r="AX731" s="7"/>
      <c r="AZ731" s="7"/>
      <c r="BB731" s="7"/>
      <c r="BC731" s="7"/>
      <c r="BD731" s="7"/>
      <c r="BF731" s="7"/>
      <c r="BH731" s="7"/>
      <c r="BJ731" s="7"/>
      <c r="BL731" s="7"/>
      <c r="BN731" s="7"/>
      <c r="BP731" s="7"/>
      <c r="BR731" s="7"/>
      <c r="BT731" s="7"/>
      <c r="BV731" s="7"/>
      <c r="BX731" s="7"/>
      <c r="BZ731" s="7"/>
      <c r="CB731" s="7"/>
      <c r="CD731" s="7"/>
      <c r="CF731" s="7"/>
      <c r="CH731" s="7"/>
      <c r="CJ731" s="7"/>
      <c r="CL731" s="7"/>
      <c r="CM731" s="7"/>
      <c r="CO731" s="7"/>
      <c r="CQ731" s="7"/>
      <c r="CS731" s="7"/>
      <c r="CU731" s="7"/>
      <c r="CW731" s="7"/>
      <c r="CY731" s="7"/>
      <c r="DA731" s="7"/>
      <c r="DC731" s="7"/>
      <c r="DE731" s="7"/>
      <c r="DG731" s="7"/>
      <c r="DI731" s="7"/>
      <c r="DK731" s="7"/>
      <c r="DL731" s="7"/>
      <c r="DM731" s="7"/>
      <c r="DN731" s="7"/>
      <c r="DP731" s="7"/>
      <c r="DR731" s="7"/>
      <c r="DT731" s="7"/>
      <c r="DV731" s="7"/>
      <c r="DX731" s="7"/>
      <c r="DY731" s="7"/>
      <c r="EA731" s="7"/>
      <c r="EC731" s="7"/>
      <c r="EE731" s="7"/>
      <c r="EG731" s="7"/>
      <c r="EI731" s="7"/>
      <c r="EK731" s="7"/>
      <c r="EM731" s="7"/>
      <c r="EO731" s="7"/>
      <c r="EQ731" s="7"/>
      <c r="ES731" s="7"/>
      <c r="EU731" s="7"/>
      <c r="EY731" s="7"/>
      <c r="FA731" s="7"/>
      <c r="FB731" s="7"/>
      <c r="FD731" s="7"/>
      <c r="FE731" s="7"/>
      <c r="FG731" s="7"/>
      <c r="FI731" s="7"/>
      <c r="FJ731" s="7"/>
      <c r="FL731" s="7"/>
      <c r="FN731" s="7"/>
      <c r="FP731" s="7"/>
      <c r="FR731" s="7"/>
      <c r="FT731" s="7"/>
      <c r="FV731" s="7"/>
      <c r="FX731" s="7"/>
      <c r="FZ731" s="7"/>
      <c r="GB731" s="7"/>
    </row>
    <row r="732" spans="5:184" s="166" customFormat="1" x14ac:dyDescent="0.2">
      <c r="E732" s="7"/>
      <c r="G732" s="7"/>
      <c r="I732" s="7"/>
      <c r="K732" s="7"/>
      <c r="M732" s="7"/>
      <c r="N732" s="7"/>
      <c r="P732" s="7"/>
      <c r="R732" s="7"/>
      <c r="T732" s="7"/>
      <c r="V732" s="7"/>
      <c r="X732" s="7"/>
      <c r="Z732" s="7"/>
      <c r="AB732" s="7"/>
      <c r="AD732" s="7"/>
      <c r="AF732" s="7"/>
      <c r="AH732" s="7"/>
      <c r="AJ732" s="7"/>
      <c r="AL732" s="7"/>
      <c r="AN732" s="7"/>
      <c r="AO732" s="7"/>
      <c r="AQ732" s="7"/>
      <c r="AR732" s="7"/>
      <c r="AS732" s="7"/>
      <c r="AT732" s="7"/>
      <c r="AU732" s="7"/>
      <c r="AV732" s="7"/>
      <c r="AW732" s="7"/>
      <c r="AX732" s="7"/>
      <c r="AZ732" s="7"/>
      <c r="BB732" s="7"/>
      <c r="BC732" s="7"/>
      <c r="BD732" s="7"/>
      <c r="BF732" s="7"/>
      <c r="BH732" s="7"/>
      <c r="BJ732" s="7"/>
      <c r="BL732" s="7"/>
      <c r="BN732" s="7"/>
      <c r="BP732" s="7"/>
      <c r="BR732" s="7"/>
      <c r="BT732" s="7"/>
      <c r="BV732" s="7"/>
      <c r="BX732" s="7"/>
      <c r="BZ732" s="7"/>
      <c r="CB732" s="7"/>
      <c r="CD732" s="7"/>
      <c r="CF732" s="7"/>
      <c r="CH732" s="7"/>
      <c r="CJ732" s="7"/>
      <c r="CL732" s="7"/>
      <c r="CM732" s="7"/>
      <c r="CO732" s="7"/>
      <c r="CQ732" s="7"/>
      <c r="CS732" s="7"/>
      <c r="CU732" s="7"/>
      <c r="CW732" s="7"/>
      <c r="CY732" s="7"/>
      <c r="DA732" s="7"/>
      <c r="DC732" s="7"/>
      <c r="DE732" s="7"/>
      <c r="DG732" s="7"/>
      <c r="DI732" s="7"/>
      <c r="DK732" s="7"/>
      <c r="DL732" s="7"/>
      <c r="DM732" s="7"/>
      <c r="DN732" s="7"/>
      <c r="DP732" s="7"/>
      <c r="DR732" s="7"/>
      <c r="DT732" s="7"/>
      <c r="DV732" s="7"/>
      <c r="DX732" s="7"/>
      <c r="DY732" s="7"/>
      <c r="EA732" s="7"/>
      <c r="EC732" s="7"/>
      <c r="EE732" s="7"/>
      <c r="EG732" s="7"/>
      <c r="EI732" s="7"/>
      <c r="EK732" s="7"/>
      <c r="EM732" s="7"/>
      <c r="EO732" s="7"/>
      <c r="EQ732" s="7"/>
      <c r="ES732" s="7"/>
      <c r="EU732" s="7"/>
      <c r="EY732" s="7"/>
      <c r="FA732" s="7"/>
      <c r="FB732" s="7"/>
      <c r="FD732" s="7"/>
      <c r="FE732" s="7"/>
      <c r="FG732" s="7"/>
      <c r="FI732" s="7"/>
      <c r="FJ732" s="7"/>
      <c r="FL732" s="7"/>
      <c r="FN732" s="7"/>
      <c r="FP732" s="7"/>
      <c r="FR732" s="7"/>
      <c r="FT732" s="7"/>
      <c r="FV732" s="7"/>
      <c r="FX732" s="7"/>
      <c r="FZ732" s="7"/>
      <c r="GB732" s="7"/>
    </row>
    <row r="733" spans="5:184" s="166" customFormat="1" x14ac:dyDescent="0.2">
      <c r="E733" s="7"/>
      <c r="G733" s="7"/>
      <c r="I733" s="7"/>
      <c r="K733" s="7"/>
      <c r="M733" s="7"/>
      <c r="N733" s="7"/>
      <c r="P733" s="7"/>
      <c r="R733" s="7"/>
      <c r="T733" s="7"/>
      <c r="V733" s="7"/>
      <c r="X733" s="7"/>
      <c r="Z733" s="7"/>
      <c r="AB733" s="7"/>
      <c r="AD733" s="7"/>
      <c r="AF733" s="7"/>
      <c r="AH733" s="7"/>
      <c r="AJ733" s="7"/>
      <c r="AL733" s="7"/>
      <c r="AN733" s="7"/>
      <c r="AO733" s="7"/>
      <c r="AQ733" s="7"/>
      <c r="AR733" s="7"/>
      <c r="AS733" s="7"/>
      <c r="AT733" s="7"/>
      <c r="AU733" s="7"/>
      <c r="AV733" s="7"/>
      <c r="AW733" s="7"/>
      <c r="AX733" s="7"/>
      <c r="AZ733" s="7"/>
      <c r="BB733" s="7"/>
      <c r="BC733" s="7"/>
      <c r="BD733" s="7"/>
      <c r="BF733" s="7"/>
      <c r="BH733" s="7"/>
      <c r="BJ733" s="7"/>
      <c r="BL733" s="7"/>
      <c r="BN733" s="7"/>
      <c r="BP733" s="7"/>
      <c r="BR733" s="7"/>
      <c r="BT733" s="7"/>
      <c r="BV733" s="7"/>
      <c r="BX733" s="7"/>
      <c r="BZ733" s="7"/>
      <c r="CB733" s="7"/>
      <c r="CD733" s="7"/>
      <c r="CF733" s="7"/>
      <c r="CH733" s="7"/>
      <c r="CJ733" s="7"/>
      <c r="CL733" s="7"/>
      <c r="CM733" s="7"/>
      <c r="CO733" s="7"/>
      <c r="CQ733" s="7"/>
      <c r="CS733" s="7"/>
      <c r="CU733" s="7"/>
      <c r="CW733" s="7"/>
      <c r="CY733" s="7"/>
      <c r="DA733" s="7"/>
      <c r="DC733" s="7"/>
      <c r="DE733" s="7"/>
      <c r="DG733" s="7"/>
      <c r="DI733" s="7"/>
      <c r="DK733" s="7"/>
      <c r="DL733" s="7"/>
      <c r="DM733" s="7"/>
      <c r="DN733" s="7"/>
      <c r="DP733" s="7"/>
      <c r="DR733" s="7"/>
      <c r="DT733" s="7"/>
      <c r="DV733" s="7"/>
      <c r="DX733" s="7"/>
      <c r="DY733" s="7"/>
      <c r="EA733" s="7"/>
      <c r="EC733" s="7"/>
      <c r="EE733" s="7"/>
      <c r="EG733" s="7"/>
      <c r="EI733" s="7"/>
      <c r="EK733" s="7"/>
      <c r="EM733" s="7"/>
      <c r="EO733" s="7"/>
      <c r="EQ733" s="7"/>
      <c r="ES733" s="7"/>
      <c r="EU733" s="7"/>
      <c r="EY733" s="7"/>
      <c r="FA733" s="7"/>
      <c r="FB733" s="7"/>
      <c r="FD733" s="7"/>
      <c r="FE733" s="7"/>
      <c r="FG733" s="7"/>
      <c r="FI733" s="7"/>
      <c r="FJ733" s="7"/>
      <c r="FL733" s="7"/>
      <c r="FN733" s="7"/>
      <c r="FP733" s="7"/>
      <c r="FR733" s="7"/>
      <c r="FT733" s="7"/>
      <c r="FV733" s="7"/>
      <c r="FX733" s="7"/>
      <c r="FZ733" s="7"/>
      <c r="GB733" s="7"/>
    </row>
    <row r="734" spans="5:184" s="166" customFormat="1" x14ac:dyDescent="0.2">
      <c r="E734" s="7"/>
      <c r="G734" s="7"/>
      <c r="I734" s="7"/>
      <c r="K734" s="7"/>
      <c r="M734" s="7"/>
      <c r="N734" s="7"/>
      <c r="P734" s="7"/>
      <c r="R734" s="7"/>
      <c r="T734" s="7"/>
      <c r="V734" s="7"/>
      <c r="X734" s="7"/>
      <c r="Z734" s="7"/>
      <c r="AB734" s="7"/>
      <c r="AD734" s="7"/>
      <c r="AF734" s="7"/>
      <c r="AH734" s="7"/>
      <c r="AJ734" s="7"/>
      <c r="AL734" s="7"/>
      <c r="AN734" s="7"/>
      <c r="AO734" s="7"/>
      <c r="AQ734" s="7"/>
      <c r="AR734" s="7"/>
      <c r="AS734" s="7"/>
      <c r="AT734" s="7"/>
      <c r="AU734" s="7"/>
      <c r="AV734" s="7"/>
      <c r="AW734" s="7"/>
      <c r="AX734" s="7"/>
      <c r="AZ734" s="7"/>
      <c r="BB734" s="7"/>
      <c r="BC734" s="7"/>
      <c r="BD734" s="7"/>
      <c r="BF734" s="7"/>
      <c r="BH734" s="7"/>
      <c r="BJ734" s="7"/>
      <c r="BL734" s="7"/>
      <c r="BN734" s="7"/>
      <c r="BP734" s="7"/>
      <c r="BR734" s="7"/>
      <c r="BT734" s="7"/>
      <c r="BV734" s="7"/>
      <c r="BX734" s="7"/>
      <c r="BZ734" s="7"/>
      <c r="CB734" s="7"/>
      <c r="CD734" s="7"/>
      <c r="CF734" s="7"/>
      <c r="CH734" s="7"/>
      <c r="CJ734" s="7"/>
      <c r="CL734" s="7"/>
      <c r="CM734" s="7"/>
      <c r="CO734" s="7"/>
      <c r="CQ734" s="7"/>
      <c r="CS734" s="7"/>
      <c r="CU734" s="7"/>
      <c r="CW734" s="7"/>
      <c r="CY734" s="7"/>
      <c r="DA734" s="7"/>
      <c r="DC734" s="7"/>
      <c r="DE734" s="7"/>
      <c r="DG734" s="7"/>
      <c r="DI734" s="7"/>
      <c r="DK734" s="7"/>
      <c r="DL734" s="7"/>
      <c r="DM734" s="7"/>
      <c r="DN734" s="7"/>
      <c r="DP734" s="7"/>
      <c r="DR734" s="7"/>
      <c r="DT734" s="7"/>
      <c r="DV734" s="7"/>
      <c r="DX734" s="7"/>
      <c r="DY734" s="7"/>
      <c r="EA734" s="7"/>
      <c r="EC734" s="7"/>
      <c r="EE734" s="7"/>
      <c r="EG734" s="7"/>
      <c r="EI734" s="7"/>
      <c r="EK734" s="7"/>
      <c r="EM734" s="7"/>
      <c r="EO734" s="7"/>
      <c r="EQ734" s="7"/>
      <c r="ES734" s="7"/>
      <c r="EU734" s="7"/>
      <c r="EY734" s="7"/>
      <c r="FA734" s="7"/>
      <c r="FB734" s="7"/>
      <c r="FD734" s="7"/>
      <c r="FE734" s="7"/>
      <c r="FG734" s="7"/>
      <c r="FI734" s="7"/>
      <c r="FJ734" s="7"/>
      <c r="FL734" s="7"/>
      <c r="FN734" s="7"/>
      <c r="FP734" s="7"/>
      <c r="FR734" s="7"/>
      <c r="FT734" s="7"/>
      <c r="FV734" s="7"/>
      <c r="FX734" s="7"/>
      <c r="FZ734" s="7"/>
      <c r="GB734" s="7"/>
    </row>
    <row r="735" spans="5:184" s="166" customFormat="1" x14ac:dyDescent="0.2">
      <c r="E735" s="7"/>
      <c r="G735" s="7"/>
      <c r="I735" s="7"/>
      <c r="K735" s="7"/>
      <c r="M735" s="7"/>
      <c r="N735" s="7"/>
      <c r="P735" s="7"/>
      <c r="R735" s="7"/>
      <c r="T735" s="7"/>
      <c r="V735" s="7"/>
      <c r="X735" s="7"/>
      <c r="Z735" s="7"/>
      <c r="AB735" s="7"/>
      <c r="AD735" s="7"/>
      <c r="AF735" s="7"/>
      <c r="AH735" s="7"/>
      <c r="AJ735" s="7"/>
      <c r="AL735" s="7"/>
      <c r="AN735" s="7"/>
      <c r="AO735" s="7"/>
      <c r="AQ735" s="7"/>
      <c r="AR735" s="7"/>
      <c r="AS735" s="7"/>
      <c r="AT735" s="7"/>
      <c r="AU735" s="7"/>
      <c r="AV735" s="7"/>
      <c r="AW735" s="7"/>
      <c r="AX735" s="7"/>
      <c r="AZ735" s="7"/>
      <c r="BB735" s="7"/>
      <c r="BC735" s="7"/>
      <c r="BD735" s="7"/>
      <c r="BF735" s="7"/>
      <c r="BH735" s="7"/>
      <c r="BJ735" s="7"/>
      <c r="BL735" s="7"/>
      <c r="BN735" s="7"/>
      <c r="BP735" s="7"/>
      <c r="BR735" s="7"/>
      <c r="BT735" s="7"/>
      <c r="BV735" s="7"/>
      <c r="BX735" s="7"/>
      <c r="BZ735" s="7"/>
      <c r="CB735" s="7"/>
      <c r="CD735" s="7"/>
      <c r="CF735" s="7"/>
      <c r="CH735" s="7"/>
      <c r="CJ735" s="7"/>
      <c r="CL735" s="7"/>
      <c r="CM735" s="7"/>
      <c r="CO735" s="7"/>
      <c r="CQ735" s="7"/>
      <c r="CS735" s="7"/>
      <c r="CU735" s="7"/>
      <c r="CW735" s="7"/>
      <c r="CY735" s="7"/>
      <c r="DA735" s="7"/>
      <c r="DC735" s="7"/>
      <c r="DE735" s="7"/>
      <c r="DG735" s="7"/>
      <c r="DI735" s="7"/>
      <c r="DK735" s="7"/>
      <c r="DL735" s="7"/>
      <c r="DM735" s="7"/>
      <c r="DN735" s="7"/>
      <c r="DP735" s="7"/>
      <c r="DR735" s="7"/>
      <c r="DT735" s="7"/>
      <c r="DV735" s="7"/>
      <c r="DX735" s="7"/>
      <c r="DY735" s="7"/>
      <c r="EA735" s="7"/>
      <c r="EC735" s="7"/>
      <c r="EE735" s="7"/>
      <c r="EG735" s="7"/>
      <c r="EI735" s="7"/>
      <c r="EK735" s="7"/>
      <c r="EM735" s="7"/>
      <c r="EO735" s="7"/>
      <c r="EQ735" s="7"/>
      <c r="ES735" s="7"/>
      <c r="EU735" s="7"/>
      <c r="EY735" s="7"/>
      <c r="FA735" s="7"/>
      <c r="FB735" s="7"/>
      <c r="FD735" s="7"/>
      <c r="FE735" s="7"/>
      <c r="FG735" s="7"/>
      <c r="FI735" s="7"/>
      <c r="FJ735" s="7"/>
      <c r="FL735" s="7"/>
      <c r="FN735" s="7"/>
      <c r="FP735" s="7"/>
      <c r="FR735" s="7"/>
      <c r="FT735" s="7"/>
      <c r="FV735" s="7"/>
      <c r="FX735" s="7"/>
      <c r="FZ735" s="7"/>
      <c r="GB735" s="7"/>
    </row>
    <row r="736" spans="5:184" s="166" customFormat="1" x14ac:dyDescent="0.2">
      <c r="E736" s="7"/>
      <c r="G736" s="7"/>
      <c r="I736" s="7"/>
      <c r="K736" s="7"/>
      <c r="M736" s="7"/>
      <c r="N736" s="7"/>
      <c r="P736" s="7"/>
      <c r="R736" s="7"/>
      <c r="T736" s="7"/>
      <c r="V736" s="7"/>
      <c r="X736" s="7"/>
      <c r="Z736" s="7"/>
      <c r="AB736" s="7"/>
      <c r="AD736" s="7"/>
      <c r="AF736" s="7"/>
      <c r="AH736" s="7"/>
      <c r="AJ736" s="7"/>
      <c r="AL736" s="7"/>
      <c r="AN736" s="7"/>
      <c r="AO736" s="7"/>
      <c r="AQ736" s="7"/>
      <c r="AR736" s="7"/>
      <c r="AS736" s="7"/>
      <c r="AT736" s="7"/>
      <c r="AU736" s="7"/>
      <c r="AV736" s="7"/>
      <c r="AW736" s="7"/>
      <c r="AX736" s="7"/>
      <c r="AZ736" s="7"/>
      <c r="BB736" s="7"/>
      <c r="BC736" s="7"/>
      <c r="BD736" s="7"/>
      <c r="BF736" s="7"/>
      <c r="BH736" s="7"/>
      <c r="BJ736" s="7"/>
      <c r="BL736" s="7"/>
      <c r="BN736" s="7"/>
      <c r="BP736" s="7"/>
      <c r="BR736" s="7"/>
      <c r="BT736" s="7"/>
      <c r="BV736" s="7"/>
      <c r="BX736" s="7"/>
      <c r="BZ736" s="7"/>
      <c r="CB736" s="7"/>
      <c r="CD736" s="7"/>
      <c r="CF736" s="7"/>
      <c r="CH736" s="7"/>
      <c r="CJ736" s="7"/>
      <c r="CL736" s="7"/>
      <c r="CM736" s="7"/>
      <c r="CO736" s="7"/>
      <c r="CQ736" s="7"/>
      <c r="CS736" s="7"/>
      <c r="CU736" s="7"/>
      <c r="CW736" s="7"/>
      <c r="CY736" s="7"/>
      <c r="DA736" s="7"/>
      <c r="DC736" s="7"/>
      <c r="DE736" s="7"/>
      <c r="DG736" s="7"/>
      <c r="DI736" s="7"/>
      <c r="DK736" s="7"/>
      <c r="DL736" s="7"/>
      <c r="DM736" s="7"/>
      <c r="DN736" s="7"/>
      <c r="DP736" s="7"/>
      <c r="DR736" s="7"/>
      <c r="DT736" s="7"/>
      <c r="DV736" s="7"/>
      <c r="DX736" s="7"/>
      <c r="DY736" s="7"/>
      <c r="EA736" s="7"/>
      <c r="EC736" s="7"/>
      <c r="EE736" s="7"/>
      <c r="EG736" s="7"/>
      <c r="EI736" s="7"/>
      <c r="EK736" s="7"/>
      <c r="EM736" s="7"/>
      <c r="EO736" s="7"/>
      <c r="EQ736" s="7"/>
      <c r="ES736" s="7"/>
      <c r="EU736" s="7"/>
      <c r="EY736" s="7"/>
      <c r="FA736" s="7"/>
      <c r="FB736" s="7"/>
      <c r="FD736" s="7"/>
      <c r="FE736" s="7"/>
      <c r="FG736" s="7"/>
      <c r="FI736" s="7"/>
      <c r="FJ736" s="7"/>
      <c r="FL736" s="7"/>
      <c r="FN736" s="7"/>
      <c r="FP736" s="7"/>
      <c r="FR736" s="7"/>
      <c r="FT736" s="7"/>
      <c r="FV736" s="7"/>
      <c r="FX736" s="7"/>
      <c r="FZ736" s="7"/>
      <c r="GB736" s="7"/>
    </row>
    <row r="737" spans="5:184" s="166" customFormat="1" x14ac:dyDescent="0.2">
      <c r="E737" s="7"/>
      <c r="G737" s="7"/>
      <c r="I737" s="7"/>
      <c r="K737" s="7"/>
      <c r="M737" s="7"/>
      <c r="N737" s="7"/>
      <c r="P737" s="7"/>
      <c r="R737" s="7"/>
      <c r="T737" s="7"/>
      <c r="V737" s="7"/>
      <c r="X737" s="7"/>
      <c r="Z737" s="7"/>
      <c r="AB737" s="7"/>
      <c r="AD737" s="7"/>
      <c r="AF737" s="7"/>
      <c r="AH737" s="7"/>
      <c r="AJ737" s="7"/>
      <c r="AL737" s="7"/>
      <c r="AN737" s="7"/>
      <c r="AO737" s="7"/>
      <c r="AQ737" s="7"/>
      <c r="AR737" s="7"/>
      <c r="AS737" s="7"/>
      <c r="AT737" s="7"/>
      <c r="AU737" s="7"/>
      <c r="AV737" s="7"/>
      <c r="AW737" s="7"/>
      <c r="AX737" s="7"/>
      <c r="AZ737" s="7"/>
      <c r="BB737" s="7"/>
      <c r="BC737" s="7"/>
      <c r="BD737" s="7"/>
      <c r="BF737" s="7"/>
      <c r="BH737" s="7"/>
      <c r="BJ737" s="7"/>
      <c r="BL737" s="7"/>
      <c r="BN737" s="7"/>
      <c r="BP737" s="7"/>
      <c r="BR737" s="7"/>
      <c r="BT737" s="7"/>
      <c r="BV737" s="7"/>
      <c r="BX737" s="7"/>
      <c r="BZ737" s="7"/>
      <c r="CB737" s="7"/>
      <c r="CD737" s="7"/>
      <c r="CF737" s="7"/>
      <c r="CH737" s="7"/>
      <c r="CJ737" s="7"/>
      <c r="CL737" s="7"/>
      <c r="CM737" s="7"/>
      <c r="CO737" s="7"/>
      <c r="CQ737" s="7"/>
      <c r="CS737" s="7"/>
      <c r="CU737" s="7"/>
      <c r="CW737" s="7"/>
      <c r="CY737" s="7"/>
      <c r="DA737" s="7"/>
      <c r="DC737" s="7"/>
      <c r="DE737" s="7"/>
      <c r="DG737" s="7"/>
      <c r="DI737" s="7"/>
      <c r="DK737" s="7"/>
      <c r="DL737" s="7"/>
      <c r="DM737" s="7"/>
      <c r="DN737" s="7"/>
      <c r="DP737" s="7"/>
      <c r="DR737" s="7"/>
      <c r="DT737" s="7"/>
      <c r="DV737" s="7"/>
      <c r="DX737" s="7"/>
      <c r="DY737" s="7"/>
      <c r="EA737" s="7"/>
      <c r="EC737" s="7"/>
      <c r="EE737" s="7"/>
      <c r="EG737" s="7"/>
      <c r="EI737" s="7"/>
      <c r="EK737" s="7"/>
      <c r="EM737" s="7"/>
      <c r="EO737" s="7"/>
      <c r="EQ737" s="7"/>
      <c r="ES737" s="7"/>
      <c r="EU737" s="7"/>
      <c r="EY737" s="7"/>
      <c r="FA737" s="7"/>
      <c r="FB737" s="7"/>
      <c r="FD737" s="7"/>
      <c r="FE737" s="7"/>
      <c r="FG737" s="7"/>
      <c r="FI737" s="7"/>
      <c r="FJ737" s="7"/>
      <c r="FL737" s="7"/>
      <c r="FN737" s="7"/>
      <c r="FP737" s="7"/>
      <c r="FR737" s="7"/>
      <c r="FT737" s="7"/>
      <c r="FV737" s="7"/>
      <c r="FX737" s="7"/>
      <c r="FZ737" s="7"/>
      <c r="GB737" s="7"/>
    </row>
    <row r="738" spans="5:184" s="166" customFormat="1" x14ac:dyDescent="0.2">
      <c r="E738" s="7"/>
      <c r="G738" s="7"/>
      <c r="I738" s="7"/>
      <c r="K738" s="7"/>
      <c r="M738" s="7"/>
      <c r="N738" s="7"/>
      <c r="P738" s="7"/>
      <c r="R738" s="7"/>
      <c r="T738" s="7"/>
      <c r="V738" s="7"/>
      <c r="X738" s="7"/>
      <c r="Z738" s="7"/>
      <c r="AB738" s="7"/>
      <c r="AD738" s="7"/>
      <c r="AF738" s="7"/>
      <c r="AH738" s="7"/>
      <c r="AJ738" s="7"/>
      <c r="AL738" s="7"/>
      <c r="AN738" s="7"/>
      <c r="AO738" s="7"/>
      <c r="AQ738" s="7"/>
      <c r="AR738" s="7"/>
      <c r="AS738" s="7"/>
      <c r="AT738" s="7"/>
      <c r="AU738" s="7"/>
      <c r="AV738" s="7"/>
      <c r="AW738" s="7"/>
      <c r="AX738" s="7"/>
      <c r="AZ738" s="7"/>
      <c r="BB738" s="7"/>
      <c r="BC738" s="7"/>
      <c r="BD738" s="7"/>
      <c r="BF738" s="7"/>
      <c r="BH738" s="7"/>
      <c r="BJ738" s="7"/>
      <c r="BL738" s="7"/>
      <c r="BN738" s="7"/>
      <c r="BP738" s="7"/>
      <c r="BR738" s="7"/>
      <c r="BT738" s="7"/>
      <c r="BV738" s="7"/>
      <c r="BX738" s="7"/>
      <c r="BZ738" s="7"/>
      <c r="CB738" s="7"/>
      <c r="CD738" s="7"/>
      <c r="CF738" s="7"/>
      <c r="CH738" s="7"/>
      <c r="CJ738" s="7"/>
      <c r="CL738" s="7"/>
      <c r="CM738" s="7"/>
      <c r="CO738" s="7"/>
      <c r="CQ738" s="7"/>
      <c r="CS738" s="7"/>
      <c r="CU738" s="7"/>
      <c r="CW738" s="7"/>
      <c r="CY738" s="7"/>
      <c r="DA738" s="7"/>
      <c r="DC738" s="7"/>
      <c r="DE738" s="7"/>
      <c r="DG738" s="7"/>
      <c r="DI738" s="7"/>
      <c r="DK738" s="7"/>
      <c r="DL738" s="7"/>
      <c r="DM738" s="7"/>
      <c r="DN738" s="7"/>
      <c r="DP738" s="7"/>
      <c r="DR738" s="7"/>
      <c r="DT738" s="7"/>
      <c r="DV738" s="7"/>
      <c r="DX738" s="7"/>
      <c r="DY738" s="7"/>
      <c r="EA738" s="7"/>
      <c r="EC738" s="7"/>
      <c r="EE738" s="7"/>
      <c r="EG738" s="7"/>
      <c r="EI738" s="7"/>
      <c r="EK738" s="7"/>
      <c r="EM738" s="7"/>
      <c r="EO738" s="7"/>
      <c r="EQ738" s="7"/>
      <c r="ES738" s="7"/>
      <c r="EU738" s="7"/>
      <c r="EY738" s="7"/>
      <c r="FA738" s="7"/>
      <c r="FB738" s="7"/>
      <c r="FD738" s="7"/>
      <c r="FE738" s="7"/>
      <c r="FG738" s="7"/>
      <c r="FI738" s="7"/>
      <c r="FJ738" s="7"/>
      <c r="FL738" s="7"/>
      <c r="FN738" s="7"/>
      <c r="FP738" s="7"/>
      <c r="FR738" s="7"/>
      <c r="FT738" s="7"/>
      <c r="FV738" s="7"/>
      <c r="FX738" s="7"/>
      <c r="FZ738" s="7"/>
      <c r="GB738" s="7"/>
    </row>
    <row r="739" spans="5:184" s="166" customFormat="1" x14ac:dyDescent="0.2">
      <c r="E739" s="7"/>
      <c r="G739" s="7"/>
      <c r="I739" s="7"/>
      <c r="K739" s="7"/>
      <c r="M739" s="7"/>
      <c r="N739" s="7"/>
      <c r="P739" s="7"/>
      <c r="R739" s="7"/>
      <c r="T739" s="7"/>
      <c r="V739" s="7"/>
      <c r="X739" s="7"/>
      <c r="Z739" s="7"/>
      <c r="AB739" s="7"/>
      <c r="AD739" s="7"/>
      <c r="AF739" s="7"/>
      <c r="AH739" s="7"/>
      <c r="AJ739" s="7"/>
      <c r="AL739" s="7"/>
      <c r="AN739" s="7"/>
      <c r="AO739" s="7"/>
      <c r="AQ739" s="7"/>
      <c r="AR739" s="7"/>
      <c r="AS739" s="7"/>
      <c r="AT739" s="7"/>
      <c r="AU739" s="7"/>
      <c r="AV739" s="7"/>
      <c r="AW739" s="7"/>
      <c r="AX739" s="7"/>
      <c r="AZ739" s="7"/>
      <c r="BB739" s="7"/>
      <c r="BC739" s="7"/>
      <c r="BD739" s="7"/>
      <c r="BF739" s="7"/>
      <c r="BH739" s="7"/>
      <c r="BJ739" s="7"/>
      <c r="BL739" s="7"/>
      <c r="BN739" s="7"/>
      <c r="BP739" s="7"/>
      <c r="BR739" s="7"/>
      <c r="BT739" s="7"/>
      <c r="BV739" s="7"/>
      <c r="BX739" s="7"/>
      <c r="BZ739" s="7"/>
      <c r="CB739" s="7"/>
      <c r="CD739" s="7"/>
      <c r="CF739" s="7"/>
      <c r="CH739" s="7"/>
      <c r="CJ739" s="7"/>
      <c r="CL739" s="7"/>
      <c r="CM739" s="7"/>
      <c r="CO739" s="7"/>
      <c r="CQ739" s="7"/>
      <c r="CS739" s="7"/>
      <c r="CU739" s="7"/>
      <c r="CW739" s="7"/>
      <c r="CY739" s="7"/>
      <c r="DA739" s="7"/>
      <c r="DC739" s="7"/>
      <c r="DE739" s="7"/>
      <c r="DG739" s="7"/>
      <c r="DI739" s="7"/>
      <c r="DK739" s="7"/>
      <c r="DL739" s="7"/>
      <c r="DM739" s="7"/>
      <c r="DN739" s="7"/>
      <c r="DP739" s="7"/>
      <c r="DR739" s="7"/>
      <c r="DT739" s="7"/>
      <c r="DV739" s="7"/>
      <c r="DX739" s="7"/>
      <c r="DY739" s="7"/>
      <c r="EA739" s="7"/>
      <c r="EC739" s="7"/>
      <c r="EE739" s="7"/>
      <c r="EG739" s="7"/>
      <c r="EI739" s="7"/>
      <c r="EK739" s="7"/>
      <c r="EM739" s="7"/>
      <c r="EO739" s="7"/>
      <c r="EQ739" s="7"/>
      <c r="ES739" s="7"/>
      <c r="EU739" s="7"/>
      <c r="EY739" s="7"/>
      <c r="FA739" s="7"/>
      <c r="FB739" s="7"/>
      <c r="FD739" s="7"/>
      <c r="FE739" s="7"/>
      <c r="FG739" s="7"/>
      <c r="FI739" s="7"/>
      <c r="FJ739" s="7"/>
      <c r="FL739" s="7"/>
      <c r="FN739" s="7"/>
      <c r="FP739" s="7"/>
      <c r="FR739" s="7"/>
      <c r="FT739" s="7"/>
      <c r="FV739" s="7"/>
      <c r="FX739" s="7"/>
      <c r="FZ739" s="7"/>
      <c r="GB739" s="7"/>
    </row>
    <row r="740" spans="5:184" s="166" customFormat="1" x14ac:dyDescent="0.2">
      <c r="E740" s="7"/>
      <c r="G740" s="7"/>
      <c r="I740" s="7"/>
      <c r="K740" s="7"/>
      <c r="M740" s="7"/>
      <c r="N740" s="7"/>
      <c r="P740" s="7"/>
      <c r="R740" s="7"/>
      <c r="T740" s="7"/>
      <c r="V740" s="7"/>
      <c r="X740" s="7"/>
      <c r="Z740" s="7"/>
      <c r="AB740" s="7"/>
      <c r="AD740" s="7"/>
      <c r="AF740" s="7"/>
      <c r="AH740" s="7"/>
      <c r="AJ740" s="7"/>
      <c r="AL740" s="7"/>
      <c r="AN740" s="7"/>
      <c r="AO740" s="7"/>
      <c r="AQ740" s="7"/>
      <c r="AR740" s="7"/>
      <c r="AS740" s="7"/>
      <c r="AT740" s="7"/>
      <c r="AU740" s="7"/>
      <c r="AV740" s="7"/>
      <c r="AW740" s="7"/>
      <c r="AX740" s="7"/>
      <c r="AZ740" s="7"/>
      <c r="BB740" s="7"/>
      <c r="BC740" s="7"/>
      <c r="BD740" s="7"/>
      <c r="BF740" s="7"/>
      <c r="BH740" s="7"/>
      <c r="BJ740" s="7"/>
      <c r="BL740" s="7"/>
      <c r="BN740" s="7"/>
      <c r="BP740" s="7"/>
      <c r="BR740" s="7"/>
      <c r="BT740" s="7"/>
      <c r="BV740" s="7"/>
      <c r="BX740" s="7"/>
      <c r="BZ740" s="7"/>
      <c r="CB740" s="7"/>
      <c r="CD740" s="7"/>
      <c r="CF740" s="7"/>
      <c r="CH740" s="7"/>
      <c r="CJ740" s="7"/>
      <c r="CL740" s="7"/>
      <c r="CM740" s="7"/>
      <c r="CO740" s="7"/>
      <c r="CQ740" s="7"/>
      <c r="CS740" s="7"/>
      <c r="CU740" s="7"/>
      <c r="CW740" s="7"/>
      <c r="CY740" s="7"/>
      <c r="DA740" s="7"/>
      <c r="DC740" s="7"/>
      <c r="DE740" s="7"/>
      <c r="DG740" s="7"/>
      <c r="DI740" s="7"/>
      <c r="DK740" s="7"/>
      <c r="DL740" s="7"/>
      <c r="DM740" s="7"/>
      <c r="DN740" s="7"/>
      <c r="DP740" s="7"/>
      <c r="DR740" s="7"/>
      <c r="DT740" s="7"/>
      <c r="DV740" s="7"/>
      <c r="DX740" s="7"/>
      <c r="DY740" s="7"/>
      <c r="EA740" s="7"/>
      <c r="EC740" s="7"/>
      <c r="EE740" s="7"/>
      <c r="EG740" s="7"/>
      <c r="EI740" s="7"/>
      <c r="EK740" s="7"/>
      <c r="EM740" s="7"/>
      <c r="EO740" s="7"/>
      <c r="EQ740" s="7"/>
      <c r="ES740" s="7"/>
      <c r="EU740" s="7"/>
      <c r="EY740" s="7"/>
      <c r="FA740" s="7"/>
      <c r="FB740" s="7"/>
      <c r="FD740" s="7"/>
      <c r="FE740" s="7"/>
      <c r="FG740" s="7"/>
      <c r="FI740" s="7"/>
      <c r="FJ740" s="7"/>
      <c r="FL740" s="7"/>
      <c r="FN740" s="7"/>
      <c r="FP740" s="7"/>
      <c r="FR740" s="7"/>
      <c r="FT740" s="7"/>
      <c r="FV740" s="7"/>
      <c r="FX740" s="7"/>
      <c r="FZ740" s="7"/>
      <c r="GB740" s="7"/>
    </row>
    <row r="741" spans="5:184" s="166" customFormat="1" x14ac:dyDescent="0.2">
      <c r="E741" s="7"/>
      <c r="G741" s="7"/>
      <c r="I741" s="7"/>
      <c r="K741" s="7"/>
      <c r="M741" s="7"/>
      <c r="N741" s="7"/>
      <c r="P741" s="7"/>
      <c r="R741" s="7"/>
      <c r="T741" s="7"/>
      <c r="V741" s="7"/>
      <c r="X741" s="7"/>
      <c r="Z741" s="7"/>
      <c r="AB741" s="7"/>
      <c r="AD741" s="7"/>
      <c r="AF741" s="7"/>
      <c r="AH741" s="7"/>
      <c r="AJ741" s="7"/>
      <c r="AL741" s="7"/>
      <c r="AN741" s="7"/>
      <c r="AO741" s="7"/>
      <c r="AQ741" s="7"/>
      <c r="AR741" s="7"/>
      <c r="AS741" s="7"/>
      <c r="AT741" s="7"/>
      <c r="AU741" s="7"/>
      <c r="AV741" s="7"/>
      <c r="AW741" s="7"/>
      <c r="AX741" s="7"/>
      <c r="AZ741" s="7"/>
      <c r="BB741" s="7"/>
      <c r="BC741" s="7"/>
      <c r="BD741" s="7"/>
      <c r="BF741" s="7"/>
      <c r="BH741" s="7"/>
      <c r="BJ741" s="7"/>
      <c r="BL741" s="7"/>
      <c r="BN741" s="7"/>
      <c r="BP741" s="7"/>
      <c r="BR741" s="7"/>
      <c r="BT741" s="7"/>
      <c r="BV741" s="7"/>
      <c r="BX741" s="7"/>
      <c r="BZ741" s="7"/>
      <c r="CB741" s="7"/>
      <c r="CD741" s="7"/>
      <c r="CF741" s="7"/>
      <c r="CH741" s="7"/>
      <c r="CJ741" s="7"/>
      <c r="CL741" s="7"/>
      <c r="CM741" s="7"/>
      <c r="CO741" s="7"/>
      <c r="CQ741" s="7"/>
      <c r="CS741" s="7"/>
      <c r="CU741" s="7"/>
      <c r="CW741" s="7"/>
      <c r="CY741" s="7"/>
      <c r="DA741" s="7"/>
      <c r="DC741" s="7"/>
      <c r="DE741" s="7"/>
      <c r="DG741" s="7"/>
      <c r="DI741" s="7"/>
      <c r="DK741" s="7"/>
      <c r="DL741" s="7"/>
      <c r="DM741" s="7"/>
      <c r="DN741" s="7"/>
      <c r="DP741" s="7"/>
      <c r="DR741" s="7"/>
      <c r="DT741" s="7"/>
      <c r="DV741" s="7"/>
      <c r="DX741" s="7"/>
      <c r="DY741" s="7"/>
      <c r="EA741" s="7"/>
      <c r="EC741" s="7"/>
      <c r="EE741" s="7"/>
      <c r="EG741" s="7"/>
      <c r="EI741" s="7"/>
      <c r="EK741" s="7"/>
      <c r="EM741" s="7"/>
      <c r="EO741" s="7"/>
      <c r="EQ741" s="7"/>
      <c r="ES741" s="7"/>
      <c r="EU741" s="7"/>
      <c r="EY741" s="7"/>
      <c r="FA741" s="7"/>
      <c r="FB741" s="7"/>
      <c r="FD741" s="7"/>
      <c r="FE741" s="7"/>
      <c r="FG741" s="7"/>
      <c r="FI741" s="7"/>
      <c r="FJ741" s="7"/>
      <c r="FL741" s="7"/>
      <c r="FN741" s="7"/>
      <c r="FP741" s="7"/>
      <c r="FR741" s="7"/>
      <c r="FT741" s="7"/>
      <c r="FV741" s="7"/>
      <c r="FX741" s="7"/>
      <c r="FZ741" s="7"/>
      <c r="GB741" s="7"/>
    </row>
    <row r="742" spans="5:184" s="166" customFormat="1" x14ac:dyDescent="0.2">
      <c r="E742" s="7"/>
      <c r="G742" s="7"/>
      <c r="I742" s="7"/>
      <c r="K742" s="7"/>
      <c r="M742" s="7"/>
      <c r="N742" s="7"/>
      <c r="P742" s="7"/>
      <c r="R742" s="7"/>
      <c r="T742" s="7"/>
      <c r="V742" s="7"/>
      <c r="X742" s="7"/>
      <c r="Z742" s="7"/>
      <c r="AB742" s="7"/>
      <c r="AD742" s="7"/>
      <c r="AF742" s="7"/>
      <c r="AH742" s="7"/>
      <c r="AJ742" s="7"/>
      <c r="AL742" s="7"/>
      <c r="AN742" s="7"/>
      <c r="AO742" s="7"/>
      <c r="AQ742" s="7"/>
      <c r="AR742" s="7"/>
      <c r="AS742" s="7"/>
      <c r="AT742" s="7"/>
      <c r="AU742" s="7"/>
      <c r="AV742" s="7"/>
      <c r="AW742" s="7"/>
      <c r="AX742" s="7"/>
      <c r="AZ742" s="7"/>
      <c r="BB742" s="7"/>
      <c r="BC742" s="7"/>
      <c r="BD742" s="7"/>
      <c r="BF742" s="7"/>
      <c r="BH742" s="7"/>
      <c r="BJ742" s="7"/>
      <c r="BL742" s="7"/>
      <c r="BN742" s="7"/>
      <c r="BP742" s="7"/>
      <c r="BR742" s="7"/>
      <c r="BT742" s="7"/>
      <c r="BV742" s="7"/>
      <c r="BX742" s="7"/>
      <c r="BZ742" s="7"/>
      <c r="CB742" s="7"/>
      <c r="CD742" s="7"/>
      <c r="CF742" s="7"/>
      <c r="CH742" s="7"/>
      <c r="CJ742" s="7"/>
      <c r="CL742" s="7"/>
      <c r="CM742" s="7"/>
      <c r="CO742" s="7"/>
      <c r="CQ742" s="7"/>
      <c r="CS742" s="7"/>
      <c r="CU742" s="7"/>
      <c r="CW742" s="7"/>
      <c r="CY742" s="7"/>
      <c r="DA742" s="7"/>
      <c r="DC742" s="7"/>
      <c r="DE742" s="7"/>
      <c r="DG742" s="7"/>
      <c r="DI742" s="7"/>
      <c r="DK742" s="7"/>
      <c r="DL742" s="7"/>
      <c r="DM742" s="7"/>
      <c r="DN742" s="7"/>
      <c r="DP742" s="7"/>
      <c r="DR742" s="7"/>
      <c r="DT742" s="7"/>
      <c r="DV742" s="7"/>
      <c r="DX742" s="7"/>
      <c r="DY742" s="7"/>
      <c r="EA742" s="7"/>
      <c r="EC742" s="7"/>
      <c r="EE742" s="7"/>
      <c r="EG742" s="7"/>
      <c r="EI742" s="7"/>
      <c r="EK742" s="7"/>
      <c r="EM742" s="7"/>
      <c r="EO742" s="7"/>
      <c r="EQ742" s="7"/>
      <c r="ES742" s="7"/>
      <c r="EU742" s="7"/>
      <c r="EY742" s="7"/>
      <c r="FA742" s="7"/>
      <c r="FB742" s="7"/>
      <c r="FD742" s="7"/>
      <c r="FE742" s="7"/>
      <c r="FG742" s="7"/>
      <c r="FI742" s="7"/>
      <c r="FJ742" s="7"/>
      <c r="FL742" s="7"/>
      <c r="FN742" s="7"/>
      <c r="FP742" s="7"/>
      <c r="FR742" s="7"/>
      <c r="FT742" s="7"/>
      <c r="FV742" s="7"/>
      <c r="FX742" s="7"/>
      <c r="FZ742" s="7"/>
      <c r="GB742" s="7"/>
    </row>
    <row r="743" spans="5:184" s="166" customFormat="1" x14ac:dyDescent="0.2">
      <c r="E743" s="7"/>
      <c r="G743" s="7"/>
      <c r="I743" s="7"/>
      <c r="K743" s="7"/>
      <c r="M743" s="7"/>
      <c r="N743" s="7"/>
      <c r="P743" s="7"/>
      <c r="R743" s="7"/>
      <c r="T743" s="7"/>
      <c r="V743" s="7"/>
      <c r="X743" s="7"/>
      <c r="Z743" s="7"/>
      <c r="AB743" s="7"/>
      <c r="AD743" s="7"/>
      <c r="AF743" s="7"/>
      <c r="AH743" s="7"/>
      <c r="AJ743" s="7"/>
      <c r="AL743" s="7"/>
      <c r="AN743" s="7"/>
      <c r="AO743" s="7"/>
      <c r="AQ743" s="7"/>
      <c r="AR743" s="7"/>
      <c r="AS743" s="7"/>
      <c r="AT743" s="7"/>
      <c r="AU743" s="7"/>
      <c r="AV743" s="7"/>
      <c r="AW743" s="7"/>
      <c r="AX743" s="7"/>
      <c r="AZ743" s="7"/>
      <c r="BB743" s="7"/>
      <c r="BC743" s="7"/>
      <c r="BD743" s="7"/>
      <c r="BF743" s="7"/>
      <c r="BH743" s="7"/>
      <c r="BJ743" s="7"/>
      <c r="BL743" s="7"/>
      <c r="BN743" s="7"/>
      <c r="BP743" s="7"/>
      <c r="BR743" s="7"/>
      <c r="BT743" s="7"/>
      <c r="BV743" s="7"/>
      <c r="BX743" s="7"/>
      <c r="BZ743" s="7"/>
      <c r="CB743" s="7"/>
      <c r="CD743" s="7"/>
      <c r="CF743" s="7"/>
      <c r="CH743" s="7"/>
      <c r="CJ743" s="7"/>
      <c r="CL743" s="7"/>
      <c r="CM743" s="7"/>
      <c r="CO743" s="7"/>
      <c r="CQ743" s="7"/>
      <c r="CS743" s="7"/>
      <c r="CU743" s="7"/>
      <c r="CW743" s="7"/>
      <c r="CY743" s="7"/>
      <c r="DA743" s="7"/>
      <c r="DC743" s="7"/>
      <c r="DE743" s="7"/>
      <c r="DG743" s="7"/>
      <c r="DI743" s="7"/>
      <c r="DK743" s="7"/>
      <c r="DL743" s="7"/>
      <c r="DM743" s="7"/>
      <c r="DN743" s="7"/>
      <c r="DP743" s="7"/>
      <c r="DR743" s="7"/>
      <c r="DT743" s="7"/>
      <c r="DV743" s="7"/>
      <c r="DX743" s="7"/>
      <c r="DY743" s="7"/>
      <c r="EA743" s="7"/>
      <c r="EC743" s="7"/>
      <c r="EE743" s="7"/>
      <c r="EG743" s="7"/>
      <c r="EI743" s="7"/>
      <c r="EK743" s="7"/>
      <c r="EM743" s="7"/>
      <c r="EO743" s="7"/>
      <c r="EQ743" s="7"/>
      <c r="ES743" s="7"/>
      <c r="EU743" s="7"/>
      <c r="EY743" s="7"/>
      <c r="FA743" s="7"/>
      <c r="FB743" s="7"/>
      <c r="FD743" s="7"/>
      <c r="FE743" s="7"/>
      <c r="FG743" s="7"/>
      <c r="FI743" s="7"/>
      <c r="FJ743" s="7"/>
      <c r="FL743" s="7"/>
      <c r="FN743" s="7"/>
      <c r="FP743" s="7"/>
      <c r="FR743" s="7"/>
      <c r="FT743" s="7"/>
      <c r="FV743" s="7"/>
      <c r="FX743" s="7"/>
      <c r="FZ743" s="7"/>
      <c r="GB743" s="7"/>
    </row>
    <row r="744" spans="5:184" s="166" customFormat="1" x14ac:dyDescent="0.2">
      <c r="E744" s="7"/>
      <c r="G744" s="7"/>
      <c r="I744" s="7"/>
      <c r="K744" s="7"/>
      <c r="M744" s="7"/>
      <c r="N744" s="7"/>
      <c r="P744" s="7"/>
      <c r="R744" s="7"/>
      <c r="T744" s="7"/>
      <c r="V744" s="7"/>
      <c r="X744" s="7"/>
      <c r="Z744" s="7"/>
      <c r="AB744" s="7"/>
      <c r="AD744" s="7"/>
      <c r="AF744" s="7"/>
      <c r="AH744" s="7"/>
      <c r="AJ744" s="7"/>
      <c r="AL744" s="7"/>
      <c r="AN744" s="7"/>
      <c r="AO744" s="7"/>
      <c r="AQ744" s="7"/>
      <c r="AR744" s="7"/>
      <c r="AS744" s="7"/>
      <c r="AT744" s="7"/>
      <c r="AU744" s="7"/>
      <c r="AV744" s="7"/>
      <c r="AW744" s="7"/>
      <c r="AX744" s="7"/>
      <c r="AZ744" s="7"/>
      <c r="BB744" s="7"/>
      <c r="BC744" s="7"/>
      <c r="BD744" s="7"/>
      <c r="BF744" s="7"/>
      <c r="BH744" s="7"/>
      <c r="BJ744" s="7"/>
      <c r="BL744" s="7"/>
      <c r="BN744" s="7"/>
      <c r="BP744" s="7"/>
      <c r="BR744" s="7"/>
      <c r="BT744" s="7"/>
      <c r="BV744" s="7"/>
      <c r="BX744" s="7"/>
      <c r="BZ744" s="7"/>
      <c r="CB744" s="7"/>
      <c r="CD744" s="7"/>
      <c r="CF744" s="7"/>
      <c r="CH744" s="7"/>
      <c r="CJ744" s="7"/>
      <c r="CL744" s="7"/>
      <c r="CM744" s="7"/>
      <c r="CO744" s="7"/>
      <c r="CQ744" s="7"/>
      <c r="CS744" s="7"/>
      <c r="CU744" s="7"/>
      <c r="CW744" s="7"/>
      <c r="CY744" s="7"/>
      <c r="DA744" s="7"/>
      <c r="DC744" s="7"/>
      <c r="DE744" s="7"/>
      <c r="DG744" s="7"/>
      <c r="DI744" s="7"/>
      <c r="DK744" s="7"/>
      <c r="DL744" s="7"/>
      <c r="DM744" s="7"/>
      <c r="DN744" s="7"/>
      <c r="DP744" s="7"/>
      <c r="DR744" s="7"/>
      <c r="DT744" s="7"/>
      <c r="DV744" s="7"/>
      <c r="DX744" s="7"/>
      <c r="DY744" s="7"/>
      <c r="EA744" s="7"/>
      <c r="EC744" s="7"/>
      <c r="EE744" s="7"/>
      <c r="EG744" s="7"/>
      <c r="EI744" s="7"/>
      <c r="EK744" s="7"/>
      <c r="EM744" s="7"/>
      <c r="EO744" s="7"/>
      <c r="EQ744" s="7"/>
      <c r="ES744" s="7"/>
      <c r="EU744" s="7"/>
      <c r="EY744" s="7"/>
      <c r="FA744" s="7"/>
      <c r="FB744" s="7"/>
      <c r="FD744" s="7"/>
      <c r="FE744" s="7"/>
      <c r="FG744" s="7"/>
      <c r="FI744" s="7"/>
      <c r="FJ744" s="7"/>
      <c r="FL744" s="7"/>
      <c r="FN744" s="7"/>
      <c r="FP744" s="7"/>
      <c r="FR744" s="7"/>
      <c r="FT744" s="7"/>
      <c r="FV744" s="7"/>
      <c r="FX744" s="7"/>
      <c r="FZ744" s="7"/>
      <c r="GB744" s="7"/>
    </row>
    <row r="745" spans="5:184" s="166" customFormat="1" x14ac:dyDescent="0.2">
      <c r="E745" s="7"/>
      <c r="G745" s="7"/>
      <c r="I745" s="7"/>
      <c r="K745" s="7"/>
      <c r="M745" s="7"/>
      <c r="N745" s="7"/>
      <c r="P745" s="7"/>
      <c r="R745" s="7"/>
      <c r="T745" s="7"/>
      <c r="V745" s="7"/>
      <c r="X745" s="7"/>
      <c r="Z745" s="7"/>
      <c r="AB745" s="7"/>
      <c r="AD745" s="7"/>
      <c r="AF745" s="7"/>
      <c r="AH745" s="7"/>
      <c r="AJ745" s="7"/>
      <c r="AL745" s="7"/>
      <c r="AN745" s="7"/>
      <c r="AO745" s="7"/>
      <c r="AQ745" s="7"/>
      <c r="AR745" s="7"/>
      <c r="AS745" s="7"/>
      <c r="AT745" s="7"/>
      <c r="AU745" s="7"/>
      <c r="AV745" s="7"/>
      <c r="AW745" s="7"/>
      <c r="AX745" s="7"/>
      <c r="AZ745" s="7"/>
      <c r="BB745" s="7"/>
      <c r="BC745" s="7"/>
      <c r="BD745" s="7"/>
      <c r="BF745" s="7"/>
      <c r="BH745" s="7"/>
      <c r="BJ745" s="7"/>
      <c r="BL745" s="7"/>
      <c r="BN745" s="7"/>
      <c r="BP745" s="7"/>
      <c r="BR745" s="7"/>
      <c r="BT745" s="7"/>
      <c r="BV745" s="7"/>
      <c r="BX745" s="7"/>
      <c r="BZ745" s="7"/>
      <c r="CB745" s="7"/>
      <c r="CD745" s="7"/>
      <c r="CF745" s="7"/>
      <c r="CH745" s="7"/>
      <c r="CJ745" s="7"/>
      <c r="CL745" s="7"/>
      <c r="CM745" s="7"/>
      <c r="CO745" s="7"/>
      <c r="CQ745" s="7"/>
      <c r="CS745" s="7"/>
      <c r="CU745" s="7"/>
      <c r="CW745" s="7"/>
      <c r="CY745" s="7"/>
      <c r="DA745" s="7"/>
      <c r="DC745" s="7"/>
      <c r="DE745" s="7"/>
      <c r="DG745" s="7"/>
      <c r="DI745" s="7"/>
      <c r="DK745" s="7"/>
      <c r="DL745" s="7"/>
      <c r="DM745" s="7"/>
      <c r="DN745" s="7"/>
      <c r="DP745" s="7"/>
      <c r="DR745" s="7"/>
      <c r="DT745" s="7"/>
      <c r="DV745" s="7"/>
      <c r="DX745" s="7"/>
      <c r="DY745" s="7"/>
      <c r="EA745" s="7"/>
      <c r="EC745" s="7"/>
      <c r="EE745" s="7"/>
      <c r="EG745" s="7"/>
      <c r="EI745" s="7"/>
      <c r="EK745" s="7"/>
      <c r="EM745" s="7"/>
      <c r="EO745" s="7"/>
      <c r="EQ745" s="7"/>
      <c r="ES745" s="7"/>
      <c r="EU745" s="7"/>
      <c r="EY745" s="7"/>
      <c r="FA745" s="7"/>
      <c r="FB745" s="7"/>
      <c r="FD745" s="7"/>
      <c r="FE745" s="7"/>
      <c r="FG745" s="7"/>
      <c r="FI745" s="7"/>
      <c r="FJ745" s="7"/>
      <c r="FL745" s="7"/>
      <c r="FN745" s="7"/>
      <c r="FP745" s="7"/>
      <c r="FR745" s="7"/>
      <c r="FT745" s="7"/>
      <c r="FV745" s="7"/>
      <c r="FX745" s="7"/>
      <c r="FZ745" s="7"/>
      <c r="GB745" s="7"/>
    </row>
    <row r="746" spans="5:184" s="166" customFormat="1" x14ac:dyDescent="0.2">
      <c r="E746" s="7"/>
      <c r="G746" s="7"/>
      <c r="I746" s="7"/>
      <c r="K746" s="7"/>
      <c r="M746" s="7"/>
      <c r="N746" s="7"/>
      <c r="P746" s="7"/>
      <c r="R746" s="7"/>
      <c r="T746" s="7"/>
      <c r="V746" s="7"/>
      <c r="X746" s="7"/>
      <c r="Z746" s="7"/>
      <c r="AB746" s="7"/>
      <c r="AD746" s="7"/>
      <c r="AF746" s="7"/>
      <c r="AH746" s="7"/>
      <c r="AJ746" s="7"/>
      <c r="AL746" s="7"/>
      <c r="AN746" s="7"/>
      <c r="AO746" s="7"/>
      <c r="AQ746" s="7"/>
      <c r="AR746" s="7"/>
      <c r="AS746" s="7"/>
      <c r="AT746" s="7"/>
      <c r="AU746" s="7"/>
      <c r="AV746" s="7"/>
      <c r="AW746" s="7"/>
      <c r="AX746" s="7"/>
      <c r="AZ746" s="7"/>
      <c r="BB746" s="7"/>
      <c r="BC746" s="7"/>
      <c r="BD746" s="7"/>
      <c r="BF746" s="7"/>
      <c r="BH746" s="7"/>
      <c r="BJ746" s="7"/>
      <c r="BL746" s="7"/>
      <c r="BN746" s="7"/>
      <c r="BP746" s="7"/>
      <c r="BR746" s="7"/>
      <c r="BT746" s="7"/>
      <c r="BV746" s="7"/>
      <c r="BX746" s="7"/>
      <c r="BZ746" s="7"/>
      <c r="CB746" s="7"/>
      <c r="CD746" s="7"/>
      <c r="CF746" s="7"/>
      <c r="CH746" s="7"/>
      <c r="CJ746" s="7"/>
      <c r="CL746" s="7"/>
      <c r="CM746" s="7"/>
      <c r="CO746" s="7"/>
      <c r="CQ746" s="7"/>
      <c r="CS746" s="7"/>
      <c r="CU746" s="7"/>
      <c r="CW746" s="7"/>
      <c r="CY746" s="7"/>
      <c r="DA746" s="7"/>
      <c r="DC746" s="7"/>
      <c r="DE746" s="7"/>
      <c r="DG746" s="7"/>
      <c r="DI746" s="7"/>
      <c r="DK746" s="7"/>
      <c r="DL746" s="7"/>
      <c r="DM746" s="7"/>
      <c r="DN746" s="7"/>
      <c r="DP746" s="7"/>
      <c r="DR746" s="7"/>
      <c r="DT746" s="7"/>
      <c r="DV746" s="7"/>
      <c r="DX746" s="7"/>
      <c r="DY746" s="7"/>
      <c r="EA746" s="7"/>
      <c r="EC746" s="7"/>
      <c r="EE746" s="7"/>
      <c r="EG746" s="7"/>
      <c r="EI746" s="7"/>
      <c r="EK746" s="7"/>
      <c r="EM746" s="7"/>
      <c r="EO746" s="7"/>
      <c r="EQ746" s="7"/>
      <c r="ES746" s="7"/>
      <c r="EU746" s="7"/>
      <c r="EY746" s="7"/>
      <c r="FA746" s="7"/>
      <c r="FB746" s="7"/>
      <c r="FD746" s="7"/>
      <c r="FE746" s="7"/>
      <c r="FG746" s="7"/>
      <c r="FI746" s="7"/>
      <c r="FJ746" s="7"/>
      <c r="FL746" s="7"/>
      <c r="FN746" s="7"/>
      <c r="FP746" s="7"/>
      <c r="FR746" s="7"/>
      <c r="FT746" s="7"/>
      <c r="FV746" s="7"/>
      <c r="FX746" s="7"/>
      <c r="FZ746" s="7"/>
      <c r="GB746" s="7"/>
    </row>
    <row r="747" spans="5:184" s="166" customFormat="1" x14ac:dyDescent="0.2">
      <c r="E747" s="7"/>
      <c r="G747" s="7"/>
      <c r="I747" s="7"/>
      <c r="K747" s="7"/>
      <c r="M747" s="7"/>
      <c r="N747" s="7"/>
      <c r="P747" s="7"/>
      <c r="R747" s="7"/>
      <c r="T747" s="7"/>
      <c r="V747" s="7"/>
      <c r="X747" s="7"/>
      <c r="Z747" s="7"/>
      <c r="AB747" s="7"/>
      <c r="AD747" s="7"/>
      <c r="AF747" s="7"/>
      <c r="AH747" s="7"/>
      <c r="AJ747" s="7"/>
      <c r="AL747" s="7"/>
      <c r="AN747" s="7"/>
      <c r="AO747" s="7"/>
      <c r="AQ747" s="7"/>
      <c r="AR747" s="7"/>
      <c r="AS747" s="7"/>
      <c r="AT747" s="7"/>
      <c r="AU747" s="7"/>
      <c r="AV747" s="7"/>
      <c r="AW747" s="7"/>
      <c r="AX747" s="7"/>
      <c r="AZ747" s="7"/>
      <c r="BB747" s="7"/>
      <c r="BC747" s="7"/>
      <c r="BD747" s="7"/>
      <c r="BF747" s="7"/>
      <c r="BH747" s="7"/>
      <c r="BJ747" s="7"/>
      <c r="BL747" s="7"/>
      <c r="BN747" s="7"/>
      <c r="BP747" s="7"/>
      <c r="BR747" s="7"/>
      <c r="BT747" s="7"/>
      <c r="BV747" s="7"/>
      <c r="BX747" s="7"/>
      <c r="BZ747" s="7"/>
      <c r="CB747" s="7"/>
      <c r="CD747" s="7"/>
      <c r="CF747" s="7"/>
      <c r="CH747" s="7"/>
      <c r="CJ747" s="7"/>
      <c r="CL747" s="7"/>
      <c r="CM747" s="7"/>
      <c r="CO747" s="7"/>
      <c r="CQ747" s="7"/>
      <c r="CS747" s="7"/>
      <c r="CU747" s="7"/>
      <c r="CW747" s="7"/>
      <c r="CY747" s="7"/>
      <c r="DA747" s="7"/>
      <c r="DC747" s="7"/>
      <c r="DE747" s="7"/>
      <c r="DG747" s="7"/>
      <c r="DI747" s="7"/>
      <c r="DK747" s="7"/>
      <c r="DL747" s="7"/>
      <c r="DM747" s="7"/>
      <c r="DN747" s="7"/>
      <c r="DP747" s="7"/>
      <c r="DR747" s="7"/>
      <c r="DT747" s="7"/>
      <c r="DV747" s="7"/>
      <c r="DX747" s="7"/>
      <c r="DY747" s="7"/>
      <c r="EA747" s="7"/>
      <c r="EC747" s="7"/>
      <c r="EE747" s="7"/>
      <c r="EG747" s="7"/>
      <c r="EI747" s="7"/>
      <c r="EK747" s="7"/>
      <c r="EM747" s="7"/>
      <c r="EO747" s="7"/>
      <c r="EQ747" s="7"/>
      <c r="ES747" s="7"/>
      <c r="EU747" s="7"/>
      <c r="EY747" s="7"/>
      <c r="FA747" s="7"/>
      <c r="FB747" s="7"/>
      <c r="FD747" s="7"/>
      <c r="FE747" s="7"/>
      <c r="FG747" s="7"/>
      <c r="FI747" s="7"/>
      <c r="FJ747" s="7"/>
      <c r="FL747" s="7"/>
      <c r="FN747" s="7"/>
      <c r="FP747" s="7"/>
      <c r="FR747" s="7"/>
      <c r="FT747" s="7"/>
      <c r="FV747" s="7"/>
      <c r="FX747" s="7"/>
      <c r="FZ747" s="7"/>
      <c r="GB747" s="7"/>
    </row>
    <row r="748" spans="5:184" s="166" customFormat="1" x14ac:dyDescent="0.2">
      <c r="E748" s="7"/>
      <c r="G748" s="7"/>
      <c r="I748" s="7"/>
      <c r="K748" s="7"/>
      <c r="M748" s="7"/>
      <c r="N748" s="7"/>
      <c r="P748" s="7"/>
      <c r="R748" s="7"/>
      <c r="T748" s="7"/>
      <c r="V748" s="7"/>
      <c r="X748" s="7"/>
      <c r="Z748" s="7"/>
      <c r="AB748" s="7"/>
      <c r="AD748" s="7"/>
      <c r="AF748" s="7"/>
      <c r="AH748" s="7"/>
      <c r="AJ748" s="7"/>
      <c r="AL748" s="7"/>
      <c r="AN748" s="7"/>
      <c r="AO748" s="7"/>
      <c r="AQ748" s="7"/>
      <c r="AR748" s="7"/>
      <c r="AS748" s="7"/>
      <c r="AT748" s="7"/>
      <c r="AU748" s="7"/>
      <c r="AV748" s="7"/>
      <c r="AW748" s="7"/>
      <c r="AX748" s="7"/>
      <c r="AZ748" s="7"/>
      <c r="BB748" s="7"/>
      <c r="BC748" s="7"/>
      <c r="BD748" s="7"/>
      <c r="BF748" s="7"/>
      <c r="BH748" s="7"/>
      <c r="BJ748" s="7"/>
      <c r="BL748" s="7"/>
      <c r="BN748" s="7"/>
      <c r="BP748" s="7"/>
      <c r="BR748" s="7"/>
      <c r="BT748" s="7"/>
      <c r="BV748" s="7"/>
      <c r="BX748" s="7"/>
      <c r="BZ748" s="7"/>
      <c r="CB748" s="7"/>
      <c r="CD748" s="7"/>
      <c r="CF748" s="7"/>
      <c r="CH748" s="7"/>
      <c r="CJ748" s="7"/>
      <c r="CL748" s="7"/>
      <c r="CM748" s="7"/>
      <c r="CO748" s="7"/>
      <c r="CQ748" s="7"/>
      <c r="CS748" s="7"/>
      <c r="CU748" s="7"/>
      <c r="CW748" s="7"/>
      <c r="CY748" s="7"/>
      <c r="DA748" s="7"/>
      <c r="DC748" s="7"/>
      <c r="DE748" s="7"/>
      <c r="DG748" s="7"/>
      <c r="DI748" s="7"/>
      <c r="DK748" s="7"/>
      <c r="DL748" s="7"/>
      <c r="DM748" s="7"/>
      <c r="DN748" s="7"/>
      <c r="DP748" s="7"/>
      <c r="DR748" s="7"/>
      <c r="DT748" s="7"/>
      <c r="DV748" s="7"/>
      <c r="DX748" s="7"/>
      <c r="DY748" s="7"/>
      <c r="EA748" s="7"/>
      <c r="EC748" s="7"/>
      <c r="EE748" s="7"/>
      <c r="EG748" s="7"/>
      <c r="EI748" s="7"/>
      <c r="EK748" s="7"/>
      <c r="EM748" s="7"/>
      <c r="EO748" s="7"/>
      <c r="EQ748" s="7"/>
      <c r="ES748" s="7"/>
      <c r="EU748" s="7"/>
      <c r="EY748" s="7"/>
      <c r="FA748" s="7"/>
      <c r="FB748" s="7"/>
      <c r="FD748" s="7"/>
      <c r="FE748" s="7"/>
      <c r="FG748" s="7"/>
      <c r="FI748" s="7"/>
      <c r="FJ748" s="7"/>
      <c r="FL748" s="7"/>
      <c r="FN748" s="7"/>
      <c r="FP748" s="7"/>
      <c r="FR748" s="7"/>
      <c r="FT748" s="7"/>
      <c r="FV748" s="7"/>
      <c r="FX748" s="7"/>
      <c r="FZ748" s="7"/>
      <c r="GB748" s="7"/>
    </row>
    <row r="749" spans="5:184" s="166" customFormat="1" x14ac:dyDescent="0.2">
      <c r="E749" s="7"/>
      <c r="G749" s="7"/>
      <c r="I749" s="7"/>
      <c r="K749" s="7"/>
      <c r="M749" s="7"/>
      <c r="N749" s="7"/>
      <c r="P749" s="7"/>
      <c r="R749" s="7"/>
      <c r="T749" s="7"/>
      <c r="V749" s="7"/>
      <c r="X749" s="7"/>
      <c r="Z749" s="7"/>
      <c r="AB749" s="7"/>
      <c r="AD749" s="7"/>
      <c r="AF749" s="7"/>
      <c r="AH749" s="7"/>
      <c r="AJ749" s="7"/>
      <c r="AL749" s="7"/>
      <c r="AN749" s="7"/>
      <c r="AO749" s="7"/>
      <c r="AQ749" s="7"/>
      <c r="AR749" s="7"/>
      <c r="AS749" s="7"/>
      <c r="AT749" s="7"/>
      <c r="AU749" s="7"/>
      <c r="AV749" s="7"/>
      <c r="AW749" s="7"/>
      <c r="AX749" s="7"/>
      <c r="AZ749" s="7"/>
      <c r="BB749" s="7"/>
      <c r="BC749" s="7"/>
      <c r="BD749" s="7"/>
      <c r="BF749" s="7"/>
      <c r="BH749" s="7"/>
      <c r="BJ749" s="7"/>
      <c r="BL749" s="7"/>
      <c r="BN749" s="7"/>
      <c r="BP749" s="7"/>
      <c r="BR749" s="7"/>
      <c r="BT749" s="7"/>
      <c r="BV749" s="7"/>
      <c r="BX749" s="7"/>
      <c r="BZ749" s="7"/>
      <c r="CB749" s="7"/>
      <c r="CD749" s="7"/>
      <c r="CF749" s="7"/>
      <c r="CH749" s="7"/>
      <c r="CJ749" s="7"/>
      <c r="CL749" s="7"/>
      <c r="CM749" s="7"/>
      <c r="CO749" s="7"/>
      <c r="CQ749" s="7"/>
      <c r="CS749" s="7"/>
      <c r="CU749" s="7"/>
      <c r="CW749" s="7"/>
      <c r="CY749" s="7"/>
      <c r="DA749" s="7"/>
      <c r="DC749" s="7"/>
      <c r="DE749" s="7"/>
      <c r="DG749" s="7"/>
      <c r="DI749" s="7"/>
      <c r="DK749" s="7"/>
      <c r="DL749" s="7"/>
      <c r="DM749" s="7"/>
      <c r="DN749" s="7"/>
      <c r="DP749" s="7"/>
      <c r="DR749" s="7"/>
      <c r="DT749" s="7"/>
      <c r="DV749" s="7"/>
      <c r="DX749" s="7"/>
      <c r="DY749" s="7"/>
      <c r="EA749" s="7"/>
      <c r="EC749" s="7"/>
      <c r="EE749" s="7"/>
      <c r="EG749" s="7"/>
      <c r="EI749" s="7"/>
      <c r="EK749" s="7"/>
      <c r="EM749" s="7"/>
      <c r="EO749" s="7"/>
      <c r="EQ749" s="7"/>
      <c r="ES749" s="7"/>
      <c r="EU749" s="7"/>
      <c r="EY749" s="7"/>
      <c r="FA749" s="7"/>
      <c r="FB749" s="7"/>
      <c r="FD749" s="7"/>
      <c r="FE749" s="7"/>
      <c r="FG749" s="7"/>
      <c r="FI749" s="7"/>
      <c r="FJ749" s="7"/>
      <c r="FL749" s="7"/>
      <c r="FN749" s="7"/>
      <c r="FP749" s="7"/>
      <c r="FR749" s="7"/>
      <c r="FT749" s="7"/>
      <c r="FV749" s="7"/>
      <c r="FX749" s="7"/>
      <c r="FZ749" s="7"/>
      <c r="GB749" s="7"/>
    </row>
    <row r="750" spans="5:184" s="166" customFormat="1" x14ac:dyDescent="0.2">
      <c r="E750" s="7"/>
      <c r="G750" s="7"/>
      <c r="I750" s="7"/>
      <c r="K750" s="7"/>
      <c r="M750" s="7"/>
      <c r="N750" s="7"/>
      <c r="P750" s="7"/>
      <c r="R750" s="7"/>
      <c r="T750" s="7"/>
      <c r="V750" s="7"/>
      <c r="X750" s="7"/>
      <c r="Z750" s="7"/>
      <c r="AB750" s="7"/>
      <c r="AD750" s="7"/>
      <c r="AF750" s="7"/>
      <c r="AH750" s="7"/>
      <c r="AJ750" s="7"/>
      <c r="AL750" s="7"/>
      <c r="AN750" s="7"/>
      <c r="AO750" s="7"/>
      <c r="AQ750" s="7"/>
      <c r="AR750" s="7"/>
      <c r="AS750" s="7"/>
      <c r="AT750" s="7"/>
      <c r="AU750" s="7"/>
      <c r="AV750" s="7"/>
      <c r="AW750" s="7"/>
      <c r="AX750" s="7"/>
      <c r="AZ750" s="7"/>
      <c r="BB750" s="7"/>
      <c r="BC750" s="7"/>
      <c r="BD750" s="7"/>
      <c r="BF750" s="7"/>
      <c r="BH750" s="7"/>
      <c r="BJ750" s="7"/>
      <c r="BL750" s="7"/>
      <c r="BN750" s="7"/>
      <c r="BP750" s="7"/>
      <c r="BR750" s="7"/>
      <c r="BT750" s="7"/>
      <c r="BV750" s="7"/>
      <c r="BX750" s="7"/>
      <c r="BZ750" s="7"/>
      <c r="CB750" s="7"/>
      <c r="CD750" s="7"/>
      <c r="CF750" s="7"/>
      <c r="CH750" s="7"/>
      <c r="CJ750" s="7"/>
      <c r="CL750" s="7"/>
      <c r="CM750" s="7"/>
      <c r="CO750" s="7"/>
      <c r="CQ750" s="7"/>
      <c r="CS750" s="7"/>
      <c r="CU750" s="7"/>
      <c r="CW750" s="7"/>
      <c r="CY750" s="7"/>
      <c r="DA750" s="7"/>
      <c r="DC750" s="7"/>
      <c r="DE750" s="7"/>
      <c r="DG750" s="7"/>
      <c r="DI750" s="7"/>
      <c r="DK750" s="7"/>
      <c r="DL750" s="7"/>
      <c r="DM750" s="7"/>
      <c r="DN750" s="7"/>
      <c r="DP750" s="7"/>
      <c r="DR750" s="7"/>
      <c r="DT750" s="7"/>
      <c r="DV750" s="7"/>
      <c r="DX750" s="7"/>
      <c r="DY750" s="7"/>
      <c r="EA750" s="7"/>
      <c r="EC750" s="7"/>
      <c r="EE750" s="7"/>
      <c r="EG750" s="7"/>
      <c r="EI750" s="7"/>
      <c r="EK750" s="7"/>
      <c r="EM750" s="7"/>
      <c r="EO750" s="7"/>
      <c r="EQ750" s="7"/>
      <c r="ES750" s="7"/>
      <c r="EU750" s="7"/>
      <c r="EY750" s="7"/>
      <c r="FA750" s="7"/>
      <c r="FB750" s="7"/>
      <c r="FD750" s="7"/>
      <c r="FE750" s="7"/>
      <c r="FG750" s="7"/>
      <c r="FI750" s="7"/>
      <c r="FJ750" s="7"/>
      <c r="FL750" s="7"/>
      <c r="FN750" s="7"/>
      <c r="FP750" s="7"/>
      <c r="FR750" s="7"/>
      <c r="FT750" s="7"/>
      <c r="FV750" s="7"/>
      <c r="FX750" s="7"/>
      <c r="FZ750" s="7"/>
      <c r="GB750" s="7"/>
    </row>
    <row r="751" spans="5:184" s="166" customFormat="1" x14ac:dyDescent="0.2">
      <c r="E751" s="7"/>
      <c r="G751" s="7"/>
      <c r="I751" s="7"/>
      <c r="K751" s="7"/>
      <c r="M751" s="7"/>
      <c r="N751" s="7"/>
      <c r="P751" s="7"/>
      <c r="R751" s="7"/>
      <c r="T751" s="7"/>
      <c r="V751" s="7"/>
      <c r="X751" s="7"/>
      <c r="Z751" s="7"/>
      <c r="AB751" s="7"/>
      <c r="AD751" s="7"/>
      <c r="AF751" s="7"/>
      <c r="AH751" s="7"/>
      <c r="AJ751" s="7"/>
      <c r="AL751" s="7"/>
      <c r="AN751" s="7"/>
      <c r="AO751" s="7"/>
      <c r="AQ751" s="7"/>
      <c r="AR751" s="7"/>
      <c r="AS751" s="7"/>
      <c r="AT751" s="7"/>
      <c r="AU751" s="7"/>
      <c r="AV751" s="7"/>
      <c r="AW751" s="7"/>
      <c r="AX751" s="7"/>
      <c r="AZ751" s="7"/>
      <c r="BB751" s="7"/>
      <c r="BC751" s="7"/>
      <c r="BD751" s="7"/>
      <c r="BF751" s="7"/>
      <c r="BH751" s="7"/>
      <c r="BJ751" s="7"/>
      <c r="BL751" s="7"/>
      <c r="BN751" s="7"/>
      <c r="BP751" s="7"/>
      <c r="BR751" s="7"/>
      <c r="BT751" s="7"/>
      <c r="BV751" s="7"/>
      <c r="BX751" s="7"/>
      <c r="BZ751" s="7"/>
      <c r="CB751" s="7"/>
      <c r="CD751" s="7"/>
      <c r="CF751" s="7"/>
      <c r="CH751" s="7"/>
      <c r="CJ751" s="7"/>
      <c r="CL751" s="7"/>
      <c r="CM751" s="7"/>
      <c r="CO751" s="7"/>
      <c r="CQ751" s="7"/>
      <c r="CS751" s="7"/>
      <c r="CU751" s="7"/>
      <c r="CW751" s="7"/>
      <c r="CY751" s="7"/>
      <c r="DA751" s="7"/>
      <c r="DC751" s="7"/>
      <c r="DE751" s="7"/>
      <c r="DG751" s="7"/>
      <c r="DI751" s="7"/>
      <c r="DK751" s="7"/>
      <c r="DL751" s="7"/>
      <c r="DM751" s="7"/>
      <c r="DN751" s="7"/>
      <c r="DP751" s="7"/>
      <c r="DR751" s="7"/>
      <c r="DT751" s="7"/>
      <c r="DV751" s="7"/>
      <c r="DX751" s="7"/>
      <c r="DY751" s="7"/>
      <c r="EA751" s="7"/>
      <c r="EC751" s="7"/>
      <c r="EE751" s="7"/>
      <c r="EG751" s="7"/>
      <c r="EI751" s="7"/>
      <c r="EK751" s="7"/>
      <c r="EM751" s="7"/>
      <c r="EO751" s="7"/>
      <c r="EQ751" s="7"/>
      <c r="ES751" s="7"/>
      <c r="EU751" s="7"/>
      <c r="EY751" s="7"/>
      <c r="FA751" s="7"/>
      <c r="FB751" s="7"/>
      <c r="FD751" s="7"/>
      <c r="FE751" s="7"/>
      <c r="FG751" s="7"/>
      <c r="FI751" s="7"/>
      <c r="FJ751" s="7"/>
      <c r="FL751" s="7"/>
      <c r="FN751" s="7"/>
      <c r="FP751" s="7"/>
      <c r="FR751" s="7"/>
      <c r="FT751" s="7"/>
      <c r="FV751" s="7"/>
      <c r="FX751" s="7"/>
      <c r="FZ751" s="7"/>
      <c r="GB751" s="7"/>
    </row>
    <row r="752" spans="5:184" s="166" customFormat="1" x14ac:dyDescent="0.2">
      <c r="E752" s="7"/>
      <c r="G752" s="7"/>
      <c r="I752" s="7"/>
      <c r="K752" s="7"/>
      <c r="M752" s="7"/>
      <c r="N752" s="7"/>
      <c r="P752" s="7"/>
      <c r="R752" s="7"/>
      <c r="T752" s="7"/>
      <c r="V752" s="7"/>
      <c r="X752" s="7"/>
      <c r="Z752" s="7"/>
      <c r="AB752" s="7"/>
      <c r="AD752" s="7"/>
      <c r="AF752" s="7"/>
      <c r="AH752" s="7"/>
      <c r="AJ752" s="7"/>
      <c r="AL752" s="7"/>
      <c r="AN752" s="7"/>
      <c r="AO752" s="7"/>
      <c r="AQ752" s="7"/>
      <c r="AR752" s="7"/>
      <c r="AS752" s="7"/>
      <c r="AT752" s="7"/>
      <c r="AU752" s="7"/>
      <c r="AV752" s="7"/>
      <c r="AW752" s="7"/>
      <c r="AX752" s="7"/>
      <c r="AZ752" s="7"/>
      <c r="BB752" s="7"/>
      <c r="BC752" s="7"/>
      <c r="BD752" s="7"/>
      <c r="BF752" s="7"/>
      <c r="BH752" s="7"/>
      <c r="BJ752" s="7"/>
      <c r="BL752" s="7"/>
      <c r="BN752" s="7"/>
      <c r="BP752" s="7"/>
      <c r="BR752" s="7"/>
      <c r="BT752" s="7"/>
      <c r="BV752" s="7"/>
      <c r="BX752" s="7"/>
      <c r="BZ752" s="7"/>
      <c r="CB752" s="7"/>
      <c r="CD752" s="7"/>
      <c r="CF752" s="7"/>
      <c r="CH752" s="7"/>
      <c r="CJ752" s="7"/>
      <c r="CL752" s="7"/>
      <c r="CM752" s="7"/>
      <c r="CO752" s="7"/>
      <c r="CQ752" s="7"/>
      <c r="CS752" s="7"/>
      <c r="CU752" s="7"/>
      <c r="CW752" s="7"/>
      <c r="CY752" s="7"/>
      <c r="DA752" s="7"/>
      <c r="DC752" s="7"/>
      <c r="DE752" s="7"/>
      <c r="DG752" s="7"/>
      <c r="DI752" s="7"/>
      <c r="DK752" s="7"/>
      <c r="DL752" s="7"/>
      <c r="DM752" s="7"/>
      <c r="DN752" s="7"/>
      <c r="DP752" s="7"/>
      <c r="DR752" s="7"/>
      <c r="DT752" s="7"/>
      <c r="DV752" s="7"/>
      <c r="DX752" s="7"/>
      <c r="DY752" s="7"/>
      <c r="EA752" s="7"/>
      <c r="EC752" s="7"/>
      <c r="EE752" s="7"/>
      <c r="EG752" s="7"/>
      <c r="EI752" s="7"/>
      <c r="EK752" s="7"/>
      <c r="EM752" s="7"/>
      <c r="EO752" s="7"/>
      <c r="EQ752" s="7"/>
      <c r="ES752" s="7"/>
      <c r="EU752" s="7"/>
      <c r="EY752" s="7"/>
      <c r="FA752" s="7"/>
      <c r="FB752" s="7"/>
      <c r="FD752" s="7"/>
      <c r="FE752" s="7"/>
      <c r="FG752" s="7"/>
      <c r="FI752" s="7"/>
      <c r="FJ752" s="7"/>
      <c r="FL752" s="7"/>
      <c r="FN752" s="7"/>
      <c r="FP752" s="7"/>
      <c r="FR752" s="7"/>
      <c r="FT752" s="7"/>
      <c r="FV752" s="7"/>
      <c r="FX752" s="7"/>
      <c r="FZ752" s="7"/>
      <c r="GB752" s="7"/>
    </row>
    <row r="753" spans="5:184" s="166" customFormat="1" x14ac:dyDescent="0.2">
      <c r="E753" s="7"/>
      <c r="G753" s="7"/>
      <c r="I753" s="7"/>
      <c r="K753" s="7"/>
      <c r="M753" s="7"/>
      <c r="N753" s="7"/>
      <c r="P753" s="7"/>
      <c r="R753" s="7"/>
      <c r="T753" s="7"/>
      <c r="V753" s="7"/>
      <c r="X753" s="7"/>
      <c r="Z753" s="7"/>
      <c r="AB753" s="7"/>
      <c r="AD753" s="7"/>
      <c r="AF753" s="7"/>
      <c r="AH753" s="7"/>
      <c r="AJ753" s="7"/>
      <c r="AL753" s="7"/>
      <c r="AN753" s="7"/>
      <c r="AO753" s="7"/>
      <c r="AQ753" s="7"/>
      <c r="AR753" s="7"/>
      <c r="AS753" s="7"/>
      <c r="AT753" s="7"/>
      <c r="AU753" s="7"/>
      <c r="AV753" s="7"/>
      <c r="AW753" s="7"/>
      <c r="AX753" s="7"/>
      <c r="AZ753" s="7"/>
      <c r="BB753" s="7"/>
      <c r="BC753" s="7"/>
      <c r="BD753" s="7"/>
      <c r="BF753" s="7"/>
      <c r="BH753" s="7"/>
      <c r="BJ753" s="7"/>
      <c r="BL753" s="7"/>
      <c r="BN753" s="7"/>
      <c r="BP753" s="7"/>
      <c r="BR753" s="7"/>
      <c r="BT753" s="7"/>
      <c r="BV753" s="7"/>
      <c r="BX753" s="7"/>
      <c r="BZ753" s="7"/>
      <c r="CB753" s="7"/>
      <c r="CD753" s="7"/>
      <c r="CF753" s="7"/>
      <c r="CH753" s="7"/>
      <c r="CJ753" s="7"/>
      <c r="CL753" s="7"/>
      <c r="CM753" s="7"/>
      <c r="CO753" s="7"/>
      <c r="CQ753" s="7"/>
      <c r="CS753" s="7"/>
      <c r="CU753" s="7"/>
      <c r="CW753" s="7"/>
      <c r="CY753" s="7"/>
      <c r="DA753" s="7"/>
      <c r="DC753" s="7"/>
      <c r="DE753" s="7"/>
      <c r="DG753" s="7"/>
      <c r="DI753" s="7"/>
      <c r="DK753" s="7"/>
      <c r="DL753" s="7"/>
      <c r="DM753" s="7"/>
      <c r="DN753" s="7"/>
      <c r="DP753" s="7"/>
      <c r="DR753" s="7"/>
      <c r="DT753" s="7"/>
      <c r="DV753" s="7"/>
      <c r="DX753" s="7"/>
      <c r="DY753" s="7"/>
      <c r="EA753" s="7"/>
      <c r="EC753" s="7"/>
      <c r="EE753" s="7"/>
      <c r="EG753" s="7"/>
      <c r="EI753" s="7"/>
      <c r="EK753" s="7"/>
      <c r="EM753" s="7"/>
      <c r="EO753" s="7"/>
      <c r="EQ753" s="7"/>
      <c r="ES753" s="7"/>
      <c r="EU753" s="7"/>
      <c r="EY753" s="7"/>
      <c r="FA753" s="7"/>
      <c r="FB753" s="7"/>
      <c r="FD753" s="7"/>
      <c r="FE753" s="7"/>
      <c r="FG753" s="7"/>
      <c r="FI753" s="7"/>
      <c r="FJ753" s="7"/>
      <c r="FL753" s="7"/>
      <c r="FN753" s="7"/>
      <c r="FP753" s="7"/>
      <c r="FR753" s="7"/>
      <c r="FT753" s="7"/>
      <c r="FV753" s="7"/>
      <c r="FX753" s="7"/>
      <c r="FZ753" s="7"/>
      <c r="GB753" s="7"/>
    </row>
    <row r="754" spans="5:184" s="166" customFormat="1" x14ac:dyDescent="0.2">
      <c r="E754" s="7"/>
      <c r="G754" s="7"/>
      <c r="I754" s="7"/>
      <c r="K754" s="7"/>
      <c r="M754" s="7"/>
      <c r="N754" s="7"/>
      <c r="P754" s="7"/>
      <c r="R754" s="7"/>
      <c r="T754" s="7"/>
      <c r="V754" s="7"/>
      <c r="X754" s="7"/>
      <c r="Z754" s="7"/>
      <c r="AB754" s="7"/>
      <c r="AD754" s="7"/>
      <c r="AF754" s="7"/>
      <c r="AH754" s="7"/>
      <c r="AJ754" s="7"/>
      <c r="AL754" s="7"/>
      <c r="AN754" s="7"/>
      <c r="AO754" s="7"/>
      <c r="AQ754" s="7"/>
      <c r="AR754" s="7"/>
      <c r="AS754" s="7"/>
      <c r="AT754" s="7"/>
      <c r="AU754" s="7"/>
      <c r="AV754" s="7"/>
      <c r="AW754" s="7"/>
      <c r="AX754" s="7"/>
      <c r="AZ754" s="7"/>
      <c r="BB754" s="7"/>
      <c r="BC754" s="7"/>
      <c r="BD754" s="7"/>
      <c r="BF754" s="7"/>
      <c r="BH754" s="7"/>
      <c r="BJ754" s="7"/>
      <c r="BL754" s="7"/>
      <c r="BN754" s="7"/>
      <c r="BP754" s="7"/>
      <c r="BR754" s="7"/>
      <c r="BT754" s="7"/>
      <c r="BV754" s="7"/>
      <c r="BX754" s="7"/>
      <c r="BZ754" s="7"/>
      <c r="CB754" s="7"/>
      <c r="CD754" s="7"/>
      <c r="CF754" s="7"/>
      <c r="CH754" s="7"/>
      <c r="CJ754" s="7"/>
      <c r="CL754" s="7"/>
      <c r="CM754" s="7"/>
      <c r="CO754" s="7"/>
      <c r="CQ754" s="7"/>
      <c r="CS754" s="7"/>
      <c r="CU754" s="7"/>
      <c r="CW754" s="7"/>
      <c r="CY754" s="7"/>
      <c r="DA754" s="7"/>
      <c r="DC754" s="7"/>
      <c r="DE754" s="7"/>
      <c r="DG754" s="7"/>
      <c r="DI754" s="7"/>
      <c r="DK754" s="7"/>
      <c r="DL754" s="7"/>
      <c r="DM754" s="7"/>
      <c r="DN754" s="7"/>
      <c r="DP754" s="7"/>
      <c r="DR754" s="7"/>
      <c r="DT754" s="7"/>
      <c r="DV754" s="7"/>
      <c r="DX754" s="7"/>
      <c r="DY754" s="7"/>
      <c r="EA754" s="7"/>
      <c r="EC754" s="7"/>
      <c r="EE754" s="7"/>
      <c r="EG754" s="7"/>
      <c r="EI754" s="7"/>
      <c r="EK754" s="7"/>
      <c r="EM754" s="7"/>
      <c r="EO754" s="7"/>
      <c r="EQ754" s="7"/>
      <c r="ES754" s="7"/>
      <c r="EU754" s="7"/>
      <c r="EY754" s="7"/>
      <c r="FA754" s="7"/>
      <c r="FB754" s="7"/>
      <c r="FD754" s="7"/>
      <c r="FE754" s="7"/>
      <c r="FG754" s="7"/>
      <c r="FI754" s="7"/>
      <c r="FJ754" s="7"/>
      <c r="FL754" s="7"/>
      <c r="FN754" s="7"/>
      <c r="FP754" s="7"/>
      <c r="FR754" s="7"/>
      <c r="FT754" s="7"/>
      <c r="FV754" s="7"/>
      <c r="FX754" s="7"/>
      <c r="FZ754" s="7"/>
      <c r="GB754" s="7"/>
    </row>
    <row r="755" spans="5:184" s="166" customFormat="1" x14ac:dyDescent="0.2">
      <c r="E755" s="7"/>
      <c r="G755" s="7"/>
      <c r="I755" s="7"/>
      <c r="K755" s="7"/>
      <c r="M755" s="7"/>
      <c r="N755" s="7"/>
      <c r="P755" s="7"/>
      <c r="R755" s="7"/>
      <c r="T755" s="7"/>
      <c r="V755" s="7"/>
      <c r="X755" s="7"/>
      <c r="Z755" s="7"/>
      <c r="AB755" s="7"/>
      <c r="AD755" s="7"/>
      <c r="AF755" s="7"/>
      <c r="AH755" s="7"/>
      <c r="AJ755" s="7"/>
      <c r="AL755" s="7"/>
      <c r="AN755" s="7"/>
      <c r="AO755" s="7"/>
      <c r="AQ755" s="7"/>
      <c r="AR755" s="7"/>
      <c r="AS755" s="7"/>
      <c r="AT755" s="7"/>
      <c r="AU755" s="7"/>
      <c r="AV755" s="7"/>
      <c r="AW755" s="7"/>
      <c r="AX755" s="7"/>
      <c r="AZ755" s="7"/>
      <c r="BB755" s="7"/>
      <c r="BC755" s="7"/>
      <c r="BD755" s="7"/>
      <c r="BF755" s="7"/>
      <c r="BH755" s="7"/>
      <c r="BJ755" s="7"/>
      <c r="BL755" s="7"/>
      <c r="BN755" s="7"/>
      <c r="BP755" s="7"/>
      <c r="BR755" s="7"/>
      <c r="BT755" s="7"/>
      <c r="BV755" s="7"/>
      <c r="BX755" s="7"/>
      <c r="BZ755" s="7"/>
      <c r="CB755" s="7"/>
      <c r="CD755" s="7"/>
      <c r="CF755" s="7"/>
      <c r="CH755" s="7"/>
      <c r="CJ755" s="7"/>
      <c r="CL755" s="7"/>
      <c r="CM755" s="7"/>
      <c r="CO755" s="7"/>
      <c r="CQ755" s="7"/>
      <c r="CS755" s="7"/>
      <c r="CU755" s="7"/>
      <c r="CW755" s="7"/>
      <c r="CY755" s="7"/>
      <c r="DA755" s="7"/>
      <c r="DC755" s="7"/>
      <c r="DE755" s="7"/>
      <c r="DG755" s="7"/>
      <c r="DI755" s="7"/>
      <c r="DK755" s="7"/>
      <c r="DL755" s="7"/>
      <c r="DM755" s="7"/>
      <c r="DN755" s="7"/>
      <c r="DP755" s="7"/>
      <c r="DR755" s="7"/>
      <c r="DT755" s="7"/>
      <c r="DV755" s="7"/>
      <c r="DX755" s="7"/>
      <c r="DY755" s="7"/>
      <c r="EA755" s="7"/>
      <c r="EC755" s="7"/>
      <c r="EE755" s="7"/>
      <c r="EG755" s="7"/>
      <c r="EI755" s="7"/>
      <c r="EK755" s="7"/>
      <c r="EM755" s="7"/>
      <c r="EO755" s="7"/>
      <c r="EQ755" s="7"/>
      <c r="ES755" s="7"/>
      <c r="EU755" s="7"/>
      <c r="EY755" s="7"/>
      <c r="FA755" s="7"/>
      <c r="FB755" s="7"/>
      <c r="FD755" s="7"/>
      <c r="FE755" s="7"/>
      <c r="FG755" s="7"/>
      <c r="FI755" s="7"/>
      <c r="FJ755" s="7"/>
      <c r="FL755" s="7"/>
      <c r="FN755" s="7"/>
      <c r="FP755" s="7"/>
      <c r="FR755" s="7"/>
      <c r="FT755" s="7"/>
      <c r="FV755" s="7"/>
      <c r="FX755" s="7"/>
      <c r="FZ755" s="7"/>
      <c r="GB755" s="7"/>
    </row>
    <row r="756" spans="5:184" s="166" customFormat="1" x14ac:dyDescent="0.2">
      <c r="E756" s="7"/>
      <c r="G756" s="7"/>
      <c r="I756" s="7"/>
      <c r="K756" s="7"/>
      <c r="M756" s="7"/>
      <c r="N756" s="7"/>
      <c r="P756" s="7"/>
      <c r="R756" s="7"/>
      <c r="T756" s="7"/>
      <c r="V756" s="7"/>
      <c r="X756" s="7"/>
      <c r="Z756" s="7"/>
      <c r="AB756" s="7"/>
      <c r="AD756" s="7"/>
      <c r="AF756" s="7"/>
      <c r="AH756" s="7"/>
      <c r="AJ756" s="7"/>
      <c r="AL756" s="7"/>
      <c r="AN756" s="7"/>
      <c r="AO756" s="7"/>
      <c r="AQ756" s="7"/>
      <c r="AR756" s="7"/>
      <c r="AS756" s="7"/>
      <c r="AT756" s="7"/>
      <c r="AU756" s="7"/>
      <c r="AV756" s="7"/>
      <c r="AW756" s="7"/>
      <c r="AX756" s="7"/>
      <c r="AZ756" s="7"/>
      <c r="BB756" s="7"/>
      <c r="BC756" s="7"/>
      <c r="BD756" s="7"/>
      <c r="BF756" s="7"/>
      <c r="BH756" s="7"/>
      <c r="BJ756" s="7"/>
      <c r="BL756" s="7"/>
      <c r="BN756" s="7"/>
      <c r="BP756" s="7"/>
      <c r="BR756" s="7"/>
      <c r="BT756" s="7"/>
      <c r="BV756" s="7"/>
      <c r="BX756" s="7"/>
      <c r="BZ756" s="7"/>
      <c r="CB756" s="7"/>
      <c r="CD756" s="7"/>
      <c r="CF756" s="7"/>
      <c r="CH756" s="7"/>
      <c r="CJ756" s="7"/>
      <c r="CL756" s="7"/>
      <c r="CM756" s="7"/>
      <c r="CO756" s="7"/>
      <c r="CQ756" s="7"/>
      <c r="CS756" s="7"/>
      <c r="CU756" s="7"/>
      <c r="CW756" s="7"/>
      <c r="CY756" s="7"/>
      <c r="DA756" s="7"/>
      <c r="DC756" s="7"/>
      <c r="DE756" s="7"/>
      <c r="DG756" s="7"/>
      <c r="DI756" s="7"/>
      <c r="DK756" s="7"/>
      <c r="DL756" s="7"/>
      <c r="DM756" s="7"/>
      <c r="DN756" s="7"/>
      <c r="DP756" s="7"/>
      <c r="DR756" s="7"/>
      <c r="DT756" s="7"/>
      <c r="DV756" s="7"/>
      <c r="DX756" s="7"/>
      <c r="DY756" s="7"/>
      <c r="EA756" s="7"/>
      <c r="EC756" s="7"/>
      <c r="EE756" s="7"/>
      <c r="EG756" s="7"/>
      <c r="EI756" s="7"/>
      <c r="EK756" s="7"/>
      <c r="EM756" s="7"/>
      <c r="EO756" s="7"/>
      <c r="EQ756" s="7"/>
      <c r="ES756" s="7"/>
      <c r="EU756" s="7"/>
      <c r="EY756" s="7"/>
      <c r="FA756" s="7"/>
      <c r="FB756" s="7"/>
      <c r="FD756" s="7"/>
      <c r="FE756" s="7"/>
      <c r="FG756" s="7"/>
      <c r="FI756" s="7"/>
      <c r="FJ756" s="7"/>
      <c r="FL756" s="7"/>
      <c r="FN756" s="7"/>
      <c r="FP756" s="7"/>
      <c r="FR756" s="7"/>
      <c r="FT756" s="7"/>
      <c r="FV756" s="7"/>
      <c r="FX756" s="7"/>
      <c r="FZ756" s="7"/>
      <c r="GB756" s="7"/>
    </row>
    <row r="757" spans="5:184" s="166" customFormat="1" x14ac:dyDescent="0.2">
      <c r="E757" s="7"/>
      <c r="G757" s="7"/>
      <c r="I757" s="7"/>
      <c r="K757" s="7"/>
      <c r="M757" s="7"/>
      <c r="N757" s="7"/>
      <c r="P757" s="7"/>
      <c r="R757" s="7"/>
      <c r="T757" s="7"/>
      <c r="V757" s="7"/>
      <c r="X757" s="7"/>
      <c r="Z757" s="7"/>
      <c r="AB757" s="7"/>
      <c r="AD757" s="7"/>
      <c r="AF757" s="7"/>
      <c r="AH757" s="7"/>
      <c r="AJ757" s="7"/>
      <c r="AL757" s="7"/>
      <c r="AN757" s="7"/>
      <c r="AO757" s="7"/>
      <c r="AQ757" s="7"/>
      <c r="AR757" s="7"/>
      <c r="AS757" s="7"/>
      <c r="AT757" s="7"/>
      <c r="AU757" s="7"/>
      <c r="AV757" s="7"/>
      <c r="AW757" s="7"/>
      <c r="AX757" s="7"/>
      <c r="AZ757" s="7"/>
      <c r="BB757" s="7"/>
      <c r="BC757" s="7"/>
      <c r="BD757" s="7"/>
      <c r="BF757" s="7"/>
      <c r="BH757" s="7"/>
      <c r="BJ757" s="7"/>
      <c r="BL757" s="7"/>
      <c r="BN757" s="7"/>
      <c r="BP757" s="7"/>
      <c r="BR757" s="7"/>
      <c r="BT757" s="7"/>
      <c r="BV757" s="7"/>
      <c r="BX757" s="7"/>
      <c r="BZ757" s="7"/>
      <c r="CB757" s="7"/>
      <c r="CD757" s="7"/>
      <c r="CF757" s="7"/>
      <c r="CH757" s="7"/>
      <c r="CJ757" s="7"/>
      <c r="CL757" s="7"/>
      <c r="CM757" s="7"/>
      <c r="CO757" s="7"/>
      <c r="CQ757" s="7"/>
      <c r="CS757" s="7"/>
      <c r="CU757" s="7"/>
      <c r="CW757" s="7"/>
      <c r="CY757" s="7"/>
      <c r="DA757" s="7"/>
      <c r="DC757" s="7"/>
      <c r="DE757" s="7"/>
      <c r="DG757" s="7"/>
      <c r="DI757" s="7"/>
      <c r="DK757" s="7"/>
      <c r="DL757" s="7"/>
      <c r="DM757" s="7"/>
      <c r="DN757" s="7"/>
      <c r="DP757" s="7"/>
      <c r="DR757" s="7"/>
      <c r="DT757" s="7"/>
      <c r="DV757" s="7"/>
      <c r="DX757" s="7"/>
      <c r="DY757" s="7"/>
      <c r="EA757" s="7"/>
      <c r="EC757" s="7"/>
      <c r="EE757" s="7"/>
      <c r="EG757" s="7"/>
      <c r="EI757" s="7"/>
      <c r="EK757" s="7"/>
      <c r="EM757" s="7"/>
      <c r="EO757" s="7"/>
      <c r="EQ757" s="7"/>
      <c r="ES757" s="7"/>
      <c r="EU757" s="7"/>
      <c r="EY757" s="7"/>
      <c r="FA757" s="7"/>
      <c r="FB757" s="7"/>
      <c r="FD757" s="7"/>
      <c r="FE757" s="7"/>
      <c r="FG757" s="7"/>
      <c r="FI757" s="7"/>
      <c r="FJ757" s="7"/>
      <c r="FL757" s="7"/>
      <c r="FN757" s="7"/>
      <c r="FP757" s="7"/>
      <c r="FR757" s="7"/>
      <c r="FT757" s="7"/>
      <c r="FV757" s="7"/>
      <c r="FX757" s="7"/>
      <c r="FZ757" s="7"/>
      <c r="GB757" s="7"/>
    </row>
    <row r="758" spans="5:184" s="166" customFormat="1" x14ac:dyDescent="0.2">
      <c r="E758" s="7"/>
      <c r="G758" s="7"/>
      <c r="I758" s="7"/>
      <c r="K758" s="7"/>
      <c r="M758" s="7"/>
      <c r="N758" s="7"/>
      <c r="P758" s="7"/>
      <c r="R758" s="7"/>
      <c r="T758" s="7"/>
      <c r="V758" s="7"/>
      <c r="X758" s="7"/>
      <c r="Z758" s="7"/>
      <c r="AB758" s="7"/>
      <c r="AD758" s="7"/>
      <c r="AF758" s="7"/>
      <c r="AH758" s="7"/>
      <c r="AJ758" s="7"/>
      <c r="AL758" s="7"/>
      <c r="AN758" s="7"/>
      <c r="AO758" s="7"/>
      <c r="AQ758" s="7"/>
      <c r="AR758" s="7"/>
      <c r="AS758" s="7"/>
      <c r="AT758" s="7"/>
      <c r="AU758" s="7"/>
      <c r="AV758" s="7"/>
      <c r="AW758" s="7"/>
      <c r="AX758" s="7"/>
      <c r="AZ758" s="7"/>
      <c r="BB758" s="7"/>
      <c r="BC758" s="7"/>
      <c r="BD758" s="7"/>
      <c r="BF758" s="7"/>
      <c r="BH758" s="7"/>
      <c r="BJ758" s="7"/>
      <c r="BL758" s="7"/>
      <c r="BN758" s="7"/>
      <c r="BP758" s="7"/>
      <c r="BR758" s="7"/>
      <c r="BT758" s="7"/>
      <c r="BV758" s="7"/>
      <c r="BX758" s="7"/>
      <c r="BZ758" s="7"/>
      <c r="CB758" s="7"/>
      <c r="CD758" s="7"/>
      <c r="CF758" s="7"/>
      <c r="CH758" s="7"/>
      <c r="CJ758" s="7"/>
      <c r="CL758" s="7"/>
      <c r="CM758" s="7"/>
      <c r="CO758" s="7"/>
      <c r="CQ758" s="7"/>
      <c r="CS758" s="7"/>
      <c r="CU758" s="7"/>
      <c r="CW758" s="7"/>
      <c r="CY758" s="7"/>
      <c r="DA758" s="7"/>
      <c r="DC758" s="7"/>
      <c r="DE758" s="7"/>
      <c r="DG758" s="7"/>
      <c r="DI758" s="7"/>
      <c r="DK758" s="7"/>
      <c r="DL758" s="7"/>
      <c r="DM758" s="7"/>
      <c r="DN758" s="7"/>
      <c r="DP758" s="7"/>
      <c r="DR758" s="7"/>
      <c r="DT758" s="7"/>
      <c r="DV758" s="7"/>
      <c r="DX758" s="7"/>
      <c r="DY758" s="7"/>
      <c r="EA758" s="7"/>
      <c r="EC758" s="7"/>
      <c r="EE758" s="7"/>
      <c r="EG758" s="7"/>
      <c r="EI758" s="7"/>
      <c r="EK758" s="7"/>
      <c r="EM758" s="7"/>
      <c r="EO758" s="7"/>
      <c r="EQ758" s="7"/>
      <c r="ES758" s="7"/>
      <c r="EU758" s="7"/>
      <c r="EY758" s="7"/>
      <c r="FA758" s="7"/>
      <c r="FB758" s="7"/>
      <c r="FD758" s="7"/>
      <c r="FE758" s="7"/>
      <c r="FG758" s="7"/>
      <c r="FI758" s="7"/>
      <c r="FJ758" s="7"/>
      <c r="FL758" s="7"/>
      <c r="FN758" s="7"/>
      <c r="FP758" s="7"/>
      <c r="FR758" s="7"/>
      <c r="FT758" s="7"/>
      <c r="FV758" s="7"/>
      <c r="FX758" s="7"/>
      <c r="FZ758" s="7"/>
      <c r="GB758" s="7"/>
    </row>
    <row r="759" spans="5:184" s="166" customFormat="1" x14ac:dyDescent="0.2">
      <c r="E759" s="7"/>
      <c r="G759" s="7"/>
      <c r="I759" s="7"/>
      <c r="K759" s="7"/>
      <c r="M759" s="7"/>
      <c r="N759" s="7"/>
      <c r="P759" s="7"/>
      <c r="R759" s="7"/>
      <c r="T759" s="7"/>
      <c r="V759" s="7"/>
      <c r="X759" s="7"/>
      <c r="Z759" s="7"/>
      <c r="AB759" s="7"/>
      <c r="AD759" s="7"/>
      <c r="AF759" s="7"/>
      <c r="AH759" s="7"/>
      <c r="AJ759" s="7"/>
      <c r="AL759" s="7"/>
      <c r="AN759" s="7"/>
      <c r="AO759" s="7"/>
      <c r="AQ759" s="7"/>
      <c r="AR759" s="7"/>
      <c r="AS759" s="7"/>
      <c r="AT759" s="7"/>
      <c r="AU759" s="7"/>
      <c r="AV759" s="7"/>
      <c r="AW759" s="7"/>
      <c r="AX759" s="7"/>
      <c r="AZ759" s="7"/>
      <c r="BB759" s="7"/>
      <c r="BC759" s="7"/>
      <c r="BD759" s="7"/>
      <c r="BF759" s="7"/>
      <c r="BH759" s="7"/>
      <c r="BJ759" s="7"/>
      <c r="BL759" s="7"/>
      <c r="BN759" s="7"/>
      <c r="BP759" s="7"/>
      <c r="BR759" s="7"/>
      <c r="BT759" s="7"/>
      <c r="BV759" s="7"/>
      <c r="BX759" s="7"/>
      <c r="BZ759" s="7"/>
      <c r="CB759" s="7"/>
      <c r="CD759" s="7"/>
      <c r="CF759" s="7"/>
      <c r="CH759" s="7"/>
      <c r="CJ759" s="7"/>
      <c r="CL759" s="7"/>
      <c r="CM759" s="7"/>
      <c r="CO759" s="7"/>
      <c r="CQ759" s="7"/>
      <c r="CS759" s="7"/>
      <c r="CU759" s="7"/>
      <c r="CW759" s="7"/>
      <c r="CY759" s="7"/>
      <c r="DA759" s="7"/>
      <c r="DC759" s="7"/>
      <c r="DE759" s="7"/>
      <c r="DG759" s="7"/>
      <c r="DI759" s="7"/>
      <c r="DK759" s="7"/>
      <c r="DL759" s="7"/>
      <c r="DM759" s="7"/>
      <c r="DN759" s="7"/>
      <c r="DP759" s="7"/>
      <c r="DR759" s="7"/>
      <c r="DT759" s="7"/>
      <c r="DV759" s="7"/>
      <c r="DX759" s="7"/>
      <c r="DY759" s="7"/>
      <c r="EA759" s="7"/>
      <c r="EC759" s="7"/>
      <c r="EE759" s="7"/>
      <c r="EG759" s="7"/>
      <c r="EI759" s="7"/>
      <c r="EK759" s="7"/>
      <c r="EM759" s="7"/>
      <c r="EO759" s="7"/>
      <c r="EQ759" s="7"/>
      <c r="ES759" s="7"/>
      <c r="EU759" s="7"/>
      <c r="EY759" s="7"/>
      <c r="FA759" s="7"/>
      <c r="FB759" s="7"/>
      <c r="FD759" s="7"/>
      <c r="FE759" s="7"/>
      <c r="FG759" s="7"/>
      <c r="FI759" s="7"/>
      <c r="FJ759" s="7"/>
      <c r="FL759" s="7"/>
      <c r="FN759" s="7"/>
      <c r="FP759" s="7"/>
      <c r="FR759" s="7"/>
      <c r="FT759" s="7"/>
      <c r="FV759" s="7"/>
      <c r="FX759" s="7"/>
      <c r="FZ759" s="7"/>
      <c r="GB759" s="7"/>
    </row>
    <row r="760" spans="5:184" s="166" customFormat="1" x14ac:dyDescent="0.2">
      <c r="E760" s="7"/>
      <c r="G760" s="7"/>
      <c r="I760" s="7"/>
      <c r="K760" s="7"/>
      <c r="M760" s="7"/>
      <c r="N760" s="7"/>
      <c r="P760" s="7"/>
      <c r="R760" s="7"/>
      <c r="T760" s="7"/>
      <c r="V760" s="7"/>
      <c r="X760" s="7"/>
      <c r="Z760" s="7"/>
      <c r="AB760" s="7"/>
      <c r="AD760" s="7"/>
      <c r="AF760" s="7"/>
      <c r="AH760" s="7"/>
      <c r="AJ760" s="7"/>
      <c r="AL760" s="7"/>
      <c r="AN760" s="7"/>
      <c r="AO760" s="7"/>
      <c r="AQ760" s="7"/>
      <c r="AR760" s="7"/>
      <c r="AS760" s="7"/>
      <c r="AT760" s="7"/>
      <c r="AU760" s="7"/>
      <c r="AV760" s="7"/>
      <c r="AW760" s="7"/>
      <c r="AX760" s="7"/>
      <c r="AZ760" s="7"/>
      <c r="BB760" s="7"/>
      <c r="BC760" s="7"/>
      <c r="BD760" s="7"/>
      <c r="BF760" s="7"/>
      <c r="BH760" s="7"/>
      <c r="BJ760" s="7"/>
      <c r="BL760" s="7"/>
      <c r="BN760" s="7"/>
      <c r="BP760" s="7"/>
      <c r="BR760" s="7"/>
      <c r="BT760" s="7"/>
      <c r="BV760" s="7"/>
      <c r="BX760" s="7"/>
      <c r="BZ760" s="7"/>
      <c r="CB760" s="7"/>
      <c r="CD760" s="7"/>
      <c r="CF760" s="7"/>
      <c r="CH760" s="7"/>
      <c r="CJ760" s="7"/>
      <c r="CL760" s="7"/>
      <c r="CM760" s="7"/>
      <c r="CO760" s="7"/>
      <c r="CQ760" s="7"/>
      <c r="CS760" s="7"/>
      <c r="CU760" s="7"/>
      <c r="CW760" s="7"/>
      <c r="CY760" s="7"/>
      <c r="DA760" s="7"/>
      <c r="DC760" s="7"/>
      <c r="DE760" s="7"/>
      <c r="DG760" s="7"/>
      <c r="DI760" s="7"/>
      <c r="DK760" s="7"/>
      <c r="DL760" s="7"/>
      <c r="DM760" s="7"/>
      <c r="DN760" s="7"/>
      <c r="DP760" s="7"/>
      <c r="DR760" s="7"/>
      <c r="DT760" s="7"/>
      <c r="DV760" s="7"/>
      <c r="DX760" s="7"/>
      <c r="DY760" s="7"/>
      <c r="EA760" s="7"/>
      <c r="EC760" s="7"/>
      <c r="EE760" s="7"/>
      <c r="EG760" s="7"/>
      <c r="EI760" s="7"/>
      <c r="EK760" s="7"/>
      <c r="EM760" s="7"/>
      <c r="EO760" s="7"/>
      <c r="EQ760" s="7"/>
      <c r="ES760" s="7"/>
      <c r="EU760" s="7"/>
      <c r="EY760" s="7"/>
      <c r="FA760" s="7"/>
      <c r="FB760" s="7"/>
      <c r="FD760" s="7"/>
      <c r="FE760" s="7"/>
      <c r="FG760" s="7"/>
      <c r="FI760" s="7"/>
      <c r="FJ760" s="7"/>
      <c r="FL760" s="7"/>
      <c r="FN760" s="7"/>
      <c r="FP760" s="7"/>
      <c r="FR760" s="7"/>
      <c r="FT760" s="7"/>
      <c r="FV760" s="7"/>
      <c r="FX760" s="7"/>
      <c r="FZ760" s="7"/>
      <c r="GB760" s="7"/>
    </row>
    <row r="761" spans="5:184" s="166" customFormat="1" x14ac:dyDescent="0.2">
      <c r="E761" s="7"/>
      <c r="G761" s="7"/>
      <c r="I761" s="7"/>
      <c r="K761" s="7"/>
      <c r="M761" s="7"/>
      <c r="N761" s="7"/>
      <c r="P761" s="7"/>
      <c r="R761" s="7"/>
      <c r="T761" s="7"/>
      <c r="V761" s="7"/>
      <c r="X761" s="7"/>
      <c r="Z761" s="7"/>
      <c r="AB761" s="7"/>
      <c r="AD761" s="7"/>
      <c r="AF761" s="7"/>
      <c r="AH761" s="7"/>
      <c r="AJ761" s="7"/>
      <c r="AL761" s="7"/>
      <c r="AN761" s="7"/>
      <c r="AO761" s="7"/>
      <c r="AQ761" s="7"/>
      <c r="AR761" s="7"/>
      <c r="AS761" s="7"/>
      <c r="AT761" s="7"/>
      <c r="AU761" s="7"/>
      <c r="AV761" s="7"/>
      <c r="AW761" s="7"/>
      <c r="AX761" s="7"/>
      <c r="AZ761" s="7"/>
      <c r="BB761" s="7"/>
      <c r="BC761" s="7"/>
      <c r="BD761" s="7"/>
      <c r="BF761" s="7"/>
      <c r="BH761" s="7"/>
      <c r="BJ761" s="7"/>
      <c r="BL761" s="7"/>
      <c r="BN761" s="7"/>
      <c r="BP761" s="7"/>
      <c r="BR761" s="7"/>
      <c r="BT761" s="7"/>
      <c r="BV761" s="7"/>
      <c r="BX761" s="7"/>
      <c r="BZ761" s="7"/>
      <c r="CB761" s="7"/>
      <c r="CD761" s="7"/>
      <c r="CF761" s="7"/>
      <c r="CH761" s="7"/>
      <c r="CJ761" s="7"/>
      <c r="CL761" s="7"/>
      <c r="CM761" s="7"/>
      <c r="CO761" s="7"/>
      <c r="CQ761" s="7"/>
      <c r="CS761" s="7"/>
      <c r="CU761" s="7"/>
      <c r="CW761" s="7"/>
      <c r="CY761" s="7"/>
      <c r="DA761" s="7"/>
      <c r="DC761" s="7"/>
      <c r="DE761" s="7"/>
      <c r="DG761" s="7"/>
      <c r="DI761" s="7"/>
      <c r="DK761" s="7"/>
      <c r="DL761" s="7"/>
      <c r="DM761" s="7"/>
      <c r="DN761" s="7"/>
      <c r="DP761" s="7"/>
      <c r="DR761" s="7"/>
      <c r="DT761" s="7"/>
      <c r="DV761" s="7"/>
      <c r="DX761" s="7"/>
      <c r="DY761" s="7"/>
      <c r="EA761" s="7"/>
      <c r="EC761" s="7"/>
      <c r="EE761" s="7"/>
      <c r="EG761" s="7"/>
      <c r="EI761" s="7"/>
      <c r="EK761" s="7"/>
      <c r="EM761" s="7"/>
      <c r="EO761" s="7"/>
      <c r="EQ761" s="7"/>
      <c r="ES761" s="7"/>
      <c r="EU761" s="7"/>
      <c r="EY761" s="7"/>
      <c r="FA761" s="7"/>
      <c r="FB761" s="7"/>
      <c r="FD761" s="7"/>
      <c r="FE761" s="7"/>
      <c r="FG761" s="7"/>
      <c r="FI761" s="7"/>
      <c r="FJ761" s="7"/>
      <c r="FL761" s="7"/>
      <c r="FN761" s="7"/>
      <c r="FP761" s="7"/>
      <c r="FR761" s="7"/>
      <c r="FT761" s="7"/>
      <c r="FV761" s="7"/>
      <c r="FX761" s="7"/>
      <c r="FZ761" s="7"/>
      <c r="GB761" s="7"/>
    </row>
    <row r="762" spans="5:184" s="166" customFormat="1" x14ac:dyDescent="0.2">
      <c r="E762" s="7"/>
      <c r="G762" s="7"/>
      <c r="I762" s="7"/>
      <c r="K762" s="7"/>
      <c r="M762" s="7"/>
      <c r="N762" s="7"/>
      <c r="P762" s="7"/>
      <c r="R762" s="7"/>
      <c r="T762" s="7"/>
      <c r="V762" s="7"/>
      <c r="X762" s="7"/>
      <c r="Z762" s="7"/>
      <c r="AB762" s="7"/>
      <c r="AD762" s="7"/>
      <c r="AF762" s="7"/>
      <c r="AH762" s="7"/>
      <c r="AJ762" s="7"/>
      <c r="AL762" s="7"/>
      <c r="AN762" s="7"/>
      <c r="AO762" s="7"/>
      <c r="AQ762" s="7"/>
      <c r="AR762" s="7"/>
      <c r="AS762" s="7"/>
      <c r="AT762" s="7"/>
      <c r="AU762" s="7"/>
      <c r="AV762" s="7"/>
      <c r="AW762" s="7"/>
      <c r="AX762" s="7"/>
      <c r="AZ762" s="7"/>
      <c r="BB762" s="7"/>
      <c r="BC762" s="7"/>
      <c r="BD762" s="7"/>
      <c r="BF762" s="7"/>
      <c r="BH762" s="7"/>
      <c r="BJ762" s="7"/>
      <c r="BL762" s="7"/>
      <c r="BN762" s="7"/>
      <c r="BP762" s="7"/>
      <c r="BR762" s="7"/>
      <c r="BT762" s="7"/>
      <c r="BV762" s="7"/>
      <c r="BX762" s="7"/>
      <c r="BZ762" s="7"/>
      <c r="CB762" s="7"/>
      <c r="CD762" s="7"/>
      <c r="CF762" s="7"/>
      <c r="CH762" s="7"/>
      <c r="CJ762" s="7"/>
      <c r="CL762" s="7"/>
      <c r="CM762" s="7"/>
      <c r="CO762" s="7"/>
      <c r="CQ762" s="7"/>
      <c r="CS762" s="7"/>
      <c r="CU762" s="7"/>
      <c r="CW762" s="7"/>
      <c r="CY762" s="7"/>
      <c r="DA762" s="7"/>
      <c r="DC762" s="7"/>
      <c r="DE762" s="7"/>
      <c r="DG762" s="7"/>
      <c r="DI762" s="7"/>
      <c r="DK762" s="7"/>
      <c r="DL762" s="7"/>
      <c r="DM762" s="7"/>
      <c r="DN762" s="7"/>
      <c r="DP762" s="7"/>
      <c r="DR762" s="7"/>
      <c r="DT762" s="7"/>
      <c r="DV762" s="7"/>
      <c r="DX762" s="7"/>
      <c r="DY762" s="7"/>
      <c r="EA762" s="7"/>
      <c r="EC762" s="7"/>
      <c r="EE762" s="7"/>
      <c r="EG762" s="7"/>
      <c r="EI762" s="7"/>
      <c r="EK762" s="7"/>
      <c r="EM762" s="7"/>
      <c r="EO762" s="7"/>
      <c r="EQ762" s="7"/>
      <c r="ES762" s="7"/>
      <c r="EU762" s="7"/>
      <c r="EY762" s="7"/>
      <c r="FA762" s="7"/>
      <c r="FB762" s="7"/>
      <c r="FD762" s="7"/>
      <c r="FE762" s="7"/>
      <c r="FG762" s="7"/>
      <c r="FI762" s="7"/>
      <c r="FJ762" s="7"/>
      <c r="FL762" s="7"/>
      <c r="FN762" s="7"/>
      <c r="FP762" s="7"/>
      <c r="FR762" s="7"/>
      <c r="FT762" s="7"/>
      <c r="FV762" s="7"/>
      <c r="FX762" s="7"/>
      <c r="FZ762" s="7"/>
      <c r="GB762" s="7"/>
    </row>
    <row r="763" spans="5:184" s="166" customFormat="1" x14ac:dyDescent="0.2">
      <c r="E763" s="7"/>
      <c r="G763" s="7"/>
      <c r="I763" s="7"/>
      <c r="K763" s="7"/>
      <c r="M763" s="7"/>
      <c r="N763" s="7"/>
      <c r="P763" s="7"/>
      <c r="R763" s="7"/>
      <c r="T763" s="7"/>
      <c r="V763" s="7"/>
      <c r="X763" s="7"/>
      <c r="Z763" s="7"/>
      <c r="AB763" s="7"/>
      <c r="AD763" s="7"/>
      <c r="AF763" s="7"/>
      <c r="AH763" s="7"/>
      <c r="AJ763" s="7"/>
      <c r="AL763" s="7"/>
      <c r="AN763" s="7"/>
      <c r="AO763" s="7"/>
      <c r="AQ763" s="7"/>
      <c r="AR763" s="7"/>
      <c r="AS763" s="7"/>
      <c r="AT763" s="7"/>
      <c r="AU763" s="7"/>
      <c r="AV763" s="7"/>
      <c r="AW763" s="7"/>
      <c r="AX763" s="7"/>
      <c r="AZ763" s="7"/>
      <c r="BB763" s="7"/>
      <c r="BC763" s="7"/>
      <c r="BD763" s="7"/>
      <c r="BF763" s="7"/>
      <c r="BH763" s="7"/>
      <c r="BJ763" s="7"/>
      <c r="BL763" s="7"/>
      <c r="BN763" s="7"/>
      <c r="BP763" s="7"/>
      <c r="BR763" s="7"/>
      <c r="BT763" s="7"/>
      <c r="BV763" s="7"/>
      <c r="BX763" s="7"/>
      <c r="BZ763" s="7"/>
      <c r="CB763" s="7"/>
      <c r="CD763" s="7"/>
      <c r="CF763" s="7"/>
      <c r="CH763" s="7"/>
      <c r="CJ763" s="7"/>
      <c r="CL763" s="7"/>
      <c r="CM763" s="7"/>
      <c r="CO763" s="7"/>
      <c r="CQ763" s="7"/>
      <c r="CS763" s="7"/>
      <c r="CU763" s="7"/>
      <c r="CW763" s="7"/>
      <c r="CY763" s="7"/>
      <c r="DA763" s="7"/>
      <c r="DC763" s="7"/>
      <c r="DE763" s="7"/>
      <c r="DG763" s="7"/>
      <c r="DI763" s="7"/>
      <c r="DK763" s="7"/>
      <c r="DL763" s="7"/>
      <c r="DM763" s="7"/>
      <c r="DN763" s="7"/>
      <c r="DP763" s="7"/>
      <c r="DR763" s="7"/>
      <c r="DT763" s="7"/>
      <c r="DV763" s="7"/>
      <c r="DX763" s="7"/>
      <c r="DY763" s="7"/>
      <c r="EA763" s="7"/>
      <c r="EC763" s="7"/>
      <c r="EE763" s="7"/>
      <c r="EG763" s="7"/>
      <c r="EI763" s="7"/>
      <c r="EK763" s="7"/>
      <c r="EM763" s="7"/>
      <c r="EO763" s="7"/>
      <c r="EQ763" s="7"/>
      <c r="ES763" s="7"/>
      <c r="EU763" s="7"/>
      <c r="EY763" s="7"/>
      <c r="FA763" s="7"/>
      <c r="FB763" s="7"/>
      <c r="FD763" s="7"/>
      <c r="FE763" s="7"/>
      <c r="FG763" s="7"/>
      <c r="FI763" s="7"/>
      <c r="FJ763" s="7"/>
      <c r="FL763" s="7"/>
      <c r="FN763" s="7"/>
      <c r="FP763" s="7"/>
      <c r="FR763" s="7"/>
      <c r="FT763" s="7"/>
      <c r="FV763" s="7"/>
      <c r="FX763" s="7"/>
      <c r="FZ763" s="7"/>
      <c r="GB763" s="7"/>
    </row>
    <row r="764" spans="5:184" s="166" customFormat="1" x14ac:dyDescent="0.2">
      <c r="E764" s="7"/>
      <c r="G764" s="7"/>
      <c r="I764" s="7"/>
      <c r="K764" s="7"/>
      <c r="M764" s="7"/>
      <c r="N764" s="7"/>
      <c r="P764" s="7"/>
      <c r="R764" s="7"/>
      <c r="T764" s="7"/>
      <c r="V764" s="7"/>
      <c r="X764" s="7"/>
      <c r="Z764" s="7"/>
      <c r="AB764" s="7"/>
      <c r="AD764" s="7"/>
      <c r="AF764" s="7"/>
      <c r="AH764" s="7"/>
      <c r="AJ764" s="7"/>
      <c r="AL764" s="7"/>
      <c r="AN764" s="7"/>
      <c r="AO764" s="7"/>
      <c r="AQ764" s="7"/>
      <c r="AR764" s="7"/>
      <c r="AS764" s="7"/>
      <c r="AT764" s="7"/>
      <c r="AU764" s="7"/>
      <c r="AV764" s="7"/>
      <c r="AW764" s="7"/>
      <c r="AX764" s="7"/>
      <c r="AZ764" s="7"/>
      <c r="BB764" s="7"/>
      <c r="BC764" s="7"/>
      <c r="BD764" s="7"/>
      <c r="BF764" s="7"/>
      <c r="BH764" s="7"/>
      <c r="BJ764" s="7"/>
      <c r="BL764" s="7"/>
      <c r="BN764" s="7"/>
      <c r="BP764" s="7"/>
      <c r="BR764" s="7"/>
      <c r="BT764" s="7"/>
      <c r="BV764" s="7"/>
      <c r="BX764" s="7"/>
      <c r="BZ764" s="7"/>
      <c r="CB764" s="7"/>
      <c r="CD764" s="7"/>
      <c r="CF764" s="7"/>
      <c r="CH764" s="7"/>
      <c r="CJ764" s="7"/>
      <c r="CL764" s="7"/>
      <c r="CM764" s="7"/>
      <c r="CO764" s="7"/>
      <c r="CQ764" s="7"/>
      <c r="CS764" s="7"/>
      <c r="CU764" s="7"/>
      <c r="CW764" s="7"/>
      <c r="CY764" s="7"/>
      <c r="DA764" s="7"/>
      <c r="DC764" s="7"/>
      <c r="DE764" s="7"/>
      <c r="DG764" s="7"/>
      <c r="DI764" s="7"/>
      <c r="DK764" s="7"/>
      <c r="DL764" s="7"/>
      <c r="DM764" s="7"/>
      <c r="DN764" s="7"/>
      <c r="DP764" s="7"/>
      <c r="DR764" s="7"/>
      <c r="DT764" s="7"/>
      <c r="DV764" s="7"/>
      <c r="DX764" s="7"/>
      <c r="DY764" s="7"/>
      <c r="EA764" s="7"/>
      <c r="EC764" s="7"/>
      <c r="EE764" s="7"/>
      <c r="EG764" s="7"/>
      <c r="EI764" s="7"/>
      <c r="EK764" s="7"/>
      <c r="EM764" s="7"/>
      <c r="EO764" s="7"/>
      <c r="EQ764" s="7"/>
      <c r="ES764" s="7"/>
      <c r="EU764" s="7"/>
      <c r="EY764" s="7"/>
      <c r="FA764" s="7"/>
      <c r="FB764" s="7"/>
      <c r="FD764" s="7"/>
      <c r="FE764" s="7"/>
      <c r="FG764" s="7"/>
      <c r="FI764" s="7"/>
      <c r="FJ764" s="7"/>
      <c r="FL764" s="7"/>
      <c r="FN764" s="7"/>
      <c r="FP764" s="7"/>
      <c r="FR764" s="7"/>
      <c r="FT764" s="7"/>
      <c r="FV764" s="7"/>
      <c r="FX764" s="7"/>
      <c r="FZ764" s="7"/>
      <c r="GB764" s="7"/>
    </row>
    <row r="765" spans="5:184" s="166" customFormat="1" x14ac:dyDescent="0.2">
      <c r="E765" s="7"/>
      <c r="G765" s="7"/>
      <c r="I765" s="7"/>
      <c r="K765" s="7"/>
      <c r="M765" s="7"/>
      <c r="N765" s="7"/>
      <c r="P765" s="7"/>
      <c r="R765" s="7"/>
      <c r="T765" s="7"/>
      <c r="V765" s="7"/>
      <c r="X765" s="7"/>
      <c r="Z765" s="7"/>
      <c r="AB765" s="7"/>
      <c r="AD765" s="7"/>
      <c r="AF765" s="7"/>
      <c r="AH765" s="7"/>
      <c r="AJ765" s="7"/>
      <c r="AL765" s="7"/>
      <c r="AN765" s="7"/>
      <c r="AO765" s="7"/>
      <c r="AQ765" s="7"/>
      <c r="AR765" s="7"/>
      <c r="AS765" s="7"/>
      <c r="AT765" s="7"/>
      <c r="AU765" s="7"/>
      <c r="AV765" s="7"/>
      <c r="AW765" s="7"/>
      <c r="AX765" s="7"/>
      <c r="AZ765" s="7"/>
      <c r="BB765" s="7"/>
      <c r="BC765" s="7"/>
      <c r="BD765" s="7"/>
      <c r="BF765" s="7"/>
      <c r="BH765" s="7"/>
      <c r="BJ765" s="7"/>
      <c r="BL765" s="7"/>
      <c r="BN765" s="7"/>
      <c r="BP765" s="7"/>
      <c r="BR765" s="7"/>
      <c r="BT765" s="7"/>
      <c r="BV765" s="7"/>
      <c r="BX765" s="7"/>
      <c r="BZ765" s="7"/>
      <c r="CB765" s="7"/>
      <c r="CD765" s="7"/>
      <c r="CF765" s="7"/>
      <c r="CH765" s="7"/>
      <c r="CJ765" s="7"/>
      <c r="CL765" s="7"/>
      <c r="CM765" s="7"/>
      <c r="CO765" s="7"/>
      <c r="CQ765" s="7"/>
      <c r="CS765" s="7"/>
      <c r="CU765" s="7"/>
      <c r="CW765" s="7"/>
      <c r="CY765" s="7"/>
      <c r="DA765" s="7"/>
      <c r="DC765" s="7"/>
      <c r="DE765" s="7"/>
      <c r="DG765" s="7"/>
      <c r="DI765" s="7"/>
      <c r="DK765" s="7"/>
      <c r="DL765" s="7"/>
      <c r="DM765" s="7"/>
      <c r="DN765" s="7"/>
      <c r="DP765" s="7"/>
      <c r="DR765" s="7"/>
      <c r="DT765" s="7"/>
      <c r="DV765" s="7"/>
      <c r="DX765" s="7"/>
      <c r="DY765" s="7"/>
      <c r="EA765" s="7"/>
      <c r="EC765" s="7"/>
      <c r="EE765" s="7"/>
      <c r="EG765" s="7"/>
      <c r="EI765" s="7"/>
      <c r="EK765" s="7"/>
      <c r="EM765" s="7"/>
      <c r="EO765" s="7"/>
      <c r="EQ765" s="7"/>
      <c r="ES765" s="7"/>
      <c r="EU765" s="7"/>
      <c r="EY765" s="7"/>
      <c r="FA765" s="7"/>
      <c r="FB765" s="7"/>
      <c r="FD765" s="7"/>
      <c r="FE765" s="7"/>
      <c r="FG765" s="7"/>
      <c r="FI765" s="7"/>
      <c r="FJ765" s="7"/>
      <c r="FL765" s="7"/>
      <c r="FN765" s="7"/>
      <c r="FP765" s="7"/>
      <c r="FR765" s="7"/>
      <c r="FT765" s="7"/>
      <c r="FV765" s="7"/>
      <c r="FX765" s="7"/>
      <c r="FZ765" s="7"/>
      <c r="GB765" s="7"/>
    </row>
    <row r="766" spans="5:184" s="166" customFormat="1" x14ac:dyDescent="0.2">
      <c r="E766" s="7"/>
      <c r="G766" s="7"/>
      <c r="I766" s="7"/>
      <c r="K766" s="7"/>
      <c r="M766" s="7"/>
      <c r="N766" s="7"/>
      <c r="P766" s="7"/>
      <c r="R766" s="7"/>
      <c r="T766" s="7"/>
      <c r="V766" s="7"/>
      <c r="X766" s="7"/>
      <c r="Z766" s="7"/>
      <c r="AB766" s="7"/>
      <c r="AD766" s="7"/>
      <c r="AF766" s="7"/>
      <c r="AH766" s="7"/>
      <c r="AJ766" s="7"/>
      <c r="AL766" s="7"/>
      <c r="AN766" s="7"/>
      <c r="AO766" s="7"/>
      <c r="AQ766" s="7"/>
      <c r="AR766" s="7"/>
      <c r="AS766" s="7"/>
      <c r="AT766" s="7"/>
      <c r="AU766" s="7"/>
      <c r="AV766" s="7"/>
      <c r="AW766" s="7"/>
      <c r="AX766" s="7"/>
      <c r="AZ766" s="7"/>
      <c r="BB766" s="7"/>
      <c r="BC766" s="7"/>
      <c r="BD766" s="7"/>
      <c r="BF766" s="7"/>
      <c r="BH766" s="7"/>
      <c r="BJ766" s="7"/>
      <c r="BL766" s="7"/>
      <c r="BN766" s="7"/>
      <c r="BP766" s="7"/>
      <c r="BR766" s="7"/>
      <c r="BT766" s="7"/>
      <c r="BV766" s="7"/>
      <c r="BX766" s="7"/>
      <c r="BZ766" s="7"/>
      <c r="CB766" s="7"/>
      <c r="CD766" s="7"/>
      <c r="CF766" s="7"/>
      <c r="CH766" s="7"/>
      <c r="CJ766" s="7"/>
      <c r="CL766" s="7"/>
      <c r="CM766" s="7"/>
      <c r="CO766" s="7"/>
      <c r="CQ766" s="7"/>
      <c r="CS766" s="7"/>
      <c r="CU766" s="7"/>
      <c r="CW766" s="7"/>
      <c r="CY766" s="7"/>
      <c r="DA766" s="7"/>
      <c r="DC766" s="7"/>
      <c r="DE766" s="7"/>
      <c r="DG766" s="7"/>
      <c r="DI766" s="7"/>
      <c r="DK766" s="7"/>
      <c r="DL766" s="7"/>
      <c r="DM766" s="7"/>
      <c r="DN766" s="7"/>
      <c r="DP766" s="7"/>
      <c r="DR766" s="7"/>
      <c r="DT766" s="7"/>
      <c r="DV766" s="7"/>
      <c r="DX766" s="7"/>
      <c r="DY766" s="7"/>
      <c r="EA766" s="7"/>
      <c r="EC766" s="7"/>
      <c r="EE766" s="7"/>
      <c r="EG766" s="7"/>
      <c r="EI766" s="7"/>
      <c r="EK766" s="7"/>
      <c r="EM766" s="7"/>
      <c r="EO766" s="7"/>
      <c r="EQ766" s="7"/>
      <c r="ES766" s="7"/>
      <c r="EU766" s="7"/>
      <c r="EY766" s="7"/>
      <c r="FA766" s="7"/>
      <c r="FB766" s="7"/>
      <c r="FD766" s="7"/>
      <c r="FE766" s="7"/>
      <c r="FG766" s="7"/>
      <c r="FI766" s="7"/>
      <c r="FJ766" s="7"/>
      <c r="FL766" s="7"/>
      <c r="FN766" s="7"/>
      <c r="FP766" s="7"/>
      <c r="FR766" s="7"/>
      <c r="FT766" s="7"/>
      <c r="FV766" s="7"/>
      <c r="FX766" s="7"/>
      <c r="FZ766" s="7"/>
      <c r="GB766" s="7"/>
    </row>
    <row r="767" spans="5:184" s="166" customFormat="1" x14ac:dyDescent="0.2">
      <c r="E767" s="7"/>
      <c r="G767" s="7"/>
      <c r="I767" s="7"/>
      <c r="K767" s="7"/>
      <c r="M767" s="7"/>
      <c r="N767" s="7"/>
      <c r="P767" s="7"/>
      <c r="R767" s="7"/>
      <c r="T767" s="7"/>
      <c r="V767" s="7"/>
      <c r="X767" s="7"/>
      <c r="Z767" s="7"/>
      <c r="AB767" s="7"/>
      <c r="AD767" s="7"/>
      <c r="AF767" s="7"/>
      <c r="AH767" s="7"/>
      <c r="AJ767" s="7"/>
      <c r="AL767" s="7"/>
      <c r="AN767" s="7"/>
      <c r="AO767" s="7"/>
      <c r="AQ767" s="7"/>
      <c r="AR767" s="7"/>
      <c r="AS767" s="7"/>
      <c r="AT767" s="7"/>
      <c r="AU767" s="7"/>
      <c r="AV767" s="7"/>
      <c r="AW767" s="7"/>
      <c r="AX767" s="7"/>
      <c r="AZ767" s="7"/>
      <c r="BB767" s="7"/>
      <c r="BC767" s="7"/>
      <c r="BD767" s="7"/>
      <c r="BF767" s="7"/>
      <c r="BH767" s="7"/>
      <c r="BJ767" s="7"/>
      <c r="BL767" s="7"/>
      <c r="BN767" s="7"/>
      <c r="BP767" s="7"/>
      <c r="BR767" s="7"/>
      <c r="BT767" s="7"/>
      <c r="BV767" s="7"/>
      <c r="BX767" s="7"/>
      <c r="BZ767" s="7"/>
      <c r="CB767" s="7"/>
      <c r="CD767" s="7"/>
      <c r="CF767" s="7"/>
      <c r="CH767" s="7"/>
      <c r="CJ767" s="7"/>
      <c r="CL767" s="7"/>
      <c r="CM767" s="7"/>
      <c r="CO767" s="7"/>
      <c r="CQ767" s="7"/>
      <c r="CS767" s="7"/>
      <c r="CU767" s="7"/>
      <c r="CW767" s="7"/>
      <c r="CY767" s="7"/>
      <c r="DA767" s="7"/>
      <c r="DC767" s="7"/>
      <c r="DE767" s="7"/>
      <c r="DG767" s="7"/>
      <c r="DI767" s="7"/>
      <c r="DK767" s="7"/>
      <c r="DL767" s="7"/>
      <c r="DM767" s="7"/>
      <c r="DN767" s="7"/>
      <c r="DP767" s="7"/>
      <c r="DR767" s="7"/>
      <c r="DT767" s="7"/>
      <c r="DV767" s="7"/>
      <c r="DX767" s="7"/>
      <c r="DY767" s="7"/>
      <c r="EA767" s="7"/>
      <c r="EC767" s="7"/>
      <c r="EE767" s="7"/>
      <c r="EG767" s="7"/>
      <c r="EI767" s="7"/>
      <c r="EK767" s="7"/>
      <c r="EM767" s="7"/>
      <c r="EO767" s="7"/>
      <c r="EQ767" s="7"/>
      <c r="ES767" s="7"/>
      <c r="EU767" s="7"/>
      <c r="EY767" s="7"/>
      <c r="FA767" s="7"/>
      <c r="FB767" s="7"/>
      <c r="FD767" s="7"/>
      <c r="FE767" s="7"/>
      <c r="FG767" s="7"/>
      <c r="FI767" s="7"/>
      <c r="FJ767" s="7"/>
      <c r="FL767" s="7"/>
      <c r="FN767" s="7"/>
      <c r="FP767" s="7"/>
      <c r="FR767" s="7"/>
      <c r="FT767" s="7"/>
      <c r="FV767" s="7"/>
      <c r="FX767" s="7"/>
      <c r="FZ767" s="7"/>
      <c r="GB767" s="7"/>
    </row>
    <row r="768" spans="5:184" s="166" customFormat="1" x14ac:dyDescent="0.2">
      <c r="E768" s="7"/>
      <c r="G768" s="7"/>
      <c r="I768" s="7"/>
      <c r="K768" s="7"/>
      <c r="M768" s="7"/>
      <c r="N768" s="7"/>
      <c r="P768" s="7"/>
      <c r="R768" s="7"/>
      <c r="T768" s="7"/>
      <c r="V768" s="7"/>
      <c r="X768" s="7"/>
      <c r="Z768" s="7"/>
      <c r="AB768" s="7"/>
      <c r="AD768" s="7"/>
      <c r="AF768" s="7"/>
      <c r="AH768" s="7"/>
      <c r="AJ768" s="7"/>
      <c r="AL768" s="7"/>
      <c r="AN768" s="7"/>
      <c r="AO768" s="7"/>
      <c r="AQ768" s="7"/>
      <c r="AR768" s="7"/>
      <c r="AS768" s="7"/>
      <c r="AT768" s="7"/>
      <c r="AU768" s="7"/>
      <c r="AV768" s="7"/>
      <c r="AW768" s="7"/>
      <c r="AX768" s="7"/>
      <c r="AZ768" s="7"/>
      <c r="BB768" s="7"/>
      <c r="BC768" s="7"/>
      <c r="BD768" s="7"/>
      <c r="BF768" s="7"/>
      <c r="BH768" s="7"/>
      <c r="BJ768" s="7"/>
      <c r="BL768" s="7"/>
      <c r="BN768" s="7"/>
      <c r="BP768" s="7"/>
      <c r="BR768" s="7"/>
      <c r="BT768" s="7"/>
      <c r="BV768" s="7"/>
      <c r="BX768" s="7"/>
      <c r="BZ768" s="7"/>
      <c r="CB768" s="7"/>
      <c r="CD768" s="7"/>
      <c r="CF768" s="7"/>
      <c r="CH768" s="7"/>
      <c r="CJ768" s="7"/>
      <c r="CL768" s="7"/>
      <c r="CM768" s="7"/>
      <c r="CO768" s="7"/>
      <c r="CQ768" s="7"/>
      <c r="CS768" s="7"/>
      <c r="CU768" s="7"/>
      <c r="CW768" s="7"/>
      <c r="CY768" s="7"/>
      <c r="DA768" s="7"/>
      <c r="DC768" s="7"/>
      <c r="DE768" s="7"/>
      <c r="DG768" s="7"/>
      <c r="DI768" s="7"/>
      <c r="DK768" s="7"/>
      <c r="DL768" s="7"/>
      <c r="DM768" s="7"/>
      <c r="DN768" s="7"/>
      <c r="DP768" s="7"/>
      <c r="DR768" s="7"/>
      <c r="DT768" s="7"/>
      <c r="DV768" s="7"/>
      <c r="DX768" s="7"/>
      <c r="DY768" s="7"/>
      <c r="EA768" s="7"/>
      <c r="EC768" s="7"/>
      <c r="EE768" s="7"/>
      <c r="EG768" s="7"/>
      <c r="EI768" s="7"/>
      <c r="EK768" s="7"/>
      <c r="EM768" s="7"/>
      <c r="EO768" s="7"/>
      <c r="EQ768" s="7"/>
      <c r="ES768" s="7"/>
      <c r="EU768" s="7"/>
      <c r="EY768" s="7"/>
      <c r="FA768" s="7"/>
      <c r="FB768" s="7"/>
      <c r="FD768" s="7"/>
      <c r="FE768" s="7"/>
      <c r="FG768" s="7"/>
      <c r="FI768" s="7"/>
      <c r="FJ768" s="7"/>
      <c r="FL768" s="7"/>
      <c r="FN768" s="7"/>
      <c r="FP768" s="7"/>
      <c r="FR768" s="7"/>
      <c r="FT768" s="7"/>
      <c r="FV768" s="7"/>
      <c r="FX768" s="7"/>
      <c r="FZ768" s="7"/>
      <c r="GB768" s="7"/>
    </row>
    <row r="769" spans="5:184" s="166" customFormat="1" x14ac:dyDescent="0.2">
      <c r="E769" s="7"/>
      <c r="G769" s="7"/>
      <c r="I769" s="7"/>
      <c r="K769" s="7"/>
      <c r="M769" s="7"/>
      <c r="N769" s="7"/>
      <c r="P769" s="7"/>
      <c r="R769" s="7"/>
      <c r="T769" s="7"/>
      <c r="V769" s="7"/>
      <c r="X769" s="7"/>
      <c r="Z769" s="7"/>
      <c r="AB769" s="7"/>
      <c r="AD769" s="7"/>
      <c r="AF769" s="7"/>
      <c r="AH769" s="7"/>
      <c r="AJ769" s="7"/>
      <c r="AL769" s="7"/>
      <c r="AN769" s="7"/>
      <c r="AO769" s="7"/>
      <c r="AQ769" s="7"/>
      <c r="AR769" s="7"/>
      <c r="AS769" s="7"/>
      <c r="AT769" s="7"/>
      <c r="AU769" s="7"/>
      <c r="AV769" s="7"/>
      <c r="AW769" s="7"/>
      <c r="AX769" s="7"/>
      <c r="AZ769" s="7"/>
      <c r="BB769" s="7"/>
      <c r="BC769" s="7"/>
      <c r="BD769" s="7"/>
      <c r="BF769" s="7"/>
      <c r="BH769" s="7"/>
      <c r="BJ769" s="7"/>
      <c r="BL769" s="7"/>
      <c r="BN769" s="7"/>
      <c r="BP769" s="7"/>
      <c r="BR769" s="7"/>
      <c r="BT769" s="7"/>
      <c r="BV769" s="7"/>
      <c r="BX769" s="7"/>
      <c r="BZ769" s="7"/>
      <c r="CB769" s="7"/>
      <c r="CD769" s="7"/>
      <c r="CF769" s="7"/>
      <c r="CH769" s="7"/>
      <c r="CJ769" s="7"/>
      <c r="CL769" s="7"/>
      <c r="CM769" s="7"/>
      <c r="CO769" s="7"/>
      <c r="CQ769" s="7"/>
      <c r="CS769" s="7"/>
      <c r="CU769" s="7"/>
      <c r="CW769" s="7"/>
      <c r="CY769" s="7"/>
      <c r="DA769" s="7"/>
      <c r="DC769" s="7"/>
      <c r="DE769" s="7"/>
      <c r="DG769" s="7"/>
      <c r="DI769" s="7"/>
      <c r="DK769" s="7"/>
      <c r="DL769" s="7"/>
      <c r="DM769" s="7"/>
      <c r="DN769" s="7"/>
      <c r="DP769" s="7"/>
      <c r="DR769" s="7"/>
      <c r="DT769" s="7"/>
      <c r="DV769" s="7"/>
      <c r="DX769" s="7"/>
      <c r="DY769" s="7"/>
      <c r="EA769" s="7"/>
      <c r="EC769" s="7"/>
      <c r="EE769" s="7"/>
      <c r="EG769" s="7"/>
      <c r="EI769" s="7"/>
      <c r="EK769" s="7"/>
      <c r="EM769" s="7"/>
      <c r="EO769" s="7"/>
      <c r="EQ769" s="7"/>
      <c r="ES769" s="7"/>
      <c r="EU769" s="7"/>
      <c r="EY769" s="7"/>
      <c r="FA769" s="7"/>
      <c r="FB769" s="7"/>
      <c r="FD769" s="7"/>
      <c r="FE769" s="7"/>
      <c r="FG769" s="7"/>
      <c r="FI769" s="7"/>
      <c r="FJ769" s="7"/>
      <c r="FL769" s="7"/>
      <c r="FN769" s="7"/>
      <c r="FP769" s="7"/>
      <c r="FR769" s="7"/>
      <c r="FT769" s="7"/>
      <c r="FV769" s="7"/>
      <c r="FX769" s="7"/>
      <c r="FZ769" s="7"/>
      <c r="GB769" s="7"/>
    </row>
    <row r="770" spans="5:184" s="166" customFormat="1" x14ac:dyDescent="0.2">
      <c r="E770" s="7"/>
      <c r="G770" s="7"/>
      <c r="I770" s="7"/>
      <c r="K770" s="7"/>
      <c r="M770" s="7"/>
      <c r="N770" s="7"/>
      <c r="P770" s="7"/>
      <c r="R770" s="7"/>
      <c r="T770" s="7"/>
      <c r="V770" s="7"/>
      <c r="X770" s="7"/>
      <c r="Z770" s="7"/>
      <c r="AB770" s="7"/>
      <c r="AD770" s="7"/>
      <c r="AF770" s="7"/>
      <c r="AH770" s="7"/>
      <c r="AJ770" s="7"/>
      <c r="AL770" s="7"/>
      <c r="AN770" s="7"/>
      <c r="AO770" s="7"/>
      <c r="AQ770" s="7"/>
      <c r="AR770" s="7"/>
      <c r="AS770" s="7"/>
      <c r="AT770" s="7"/>
      <c r="AU770" s="7"/>
      <c r="AV770" s="7"/>
      <c r="AW770" s="7"/>
      <c r="AX770" s="7"/>
      <c r="AZ770" s="7"/>
      <c r="BB770" s="7"/>
      <c r="BC770" s="7"/>
      <c r="BD770" s="7"/>
      <c r="BF770" s="7"/>
      <c r="BH770" s="7"/>
      <c r="BJ770" s="7"/>
      <c r="BL770" s="7"/>
      <c r="BN770" s="7"/>
      <c r="BP770" s="7"/>
      <c r="BR770" s="7"/>
      <c r="BT770" s="7"/>
      <c r="BV770" s="7"/>
      <c r="BX770" s="7"/>
      <c r="BZ770" s="7"/>
      <c r="CB770" s="7"/>
      <c r="CD770" s="7"/>
      <c r="CF770" s="7"/>
      <c r="CH770" s="7"/>
      <c r="CJ770" s="7"/>
      <c r="CL770" s="7"/>
      <c r="CM770" s="7"/>
      <c r="CO770" s="7"/>
      <c r="CQ770" s="7"/>
      <c r="CS770" s="7"/>
      <c r="CU770" s="7"/>
      <c r="CW770" s="7"/>
      <c r="CY770" s="7"/>
      <c r="DA770" s="7"/>
      <c r="DC770" s="7"/>
      <c r="DE770" s="7"/>
      <c r="DG770" s="7"/>
      <c r="DI770" s="7"/>
      <c r="DK770" s="7"/>
      <c r="DL770" s="7"/>
      <c r="DM770" s="7"/>
      <c r="DN770" s="7"/>
      <c r="DP770" s="7"/>
      <c r="DR770" s="7"/>
      <c r="DT770" s="7"/>
      <c r="DV770" s="7"/>
      <c r="DX770" s="7"/>
      <c r="DY770" s="7"/>
      <c r="EA770" s="7"/>
      <c r="EC770" s="7"/>
      <c r="EE770" s="7"/>
      <c r="EG770" s="7"/>
      <c r="EI770" s="7"/>
      <c r="EK770" s="7"/>
      <c r="EM770" s="7"/>
      <c r="EO770" s="7"/>
      <c r="EQ770" s="7"/>
      <c r="ES770" s="7"/>
      <c r="EU770" s="7"/>
      <c r="EY770" s="7"/>
      <c r="FA770" s="7"/>
      <c r="FB770" s="7"/>
      <c r="FD770" s="7"/>
      <c r="FE770" s="7"/>
      <c r="FG770" s="7"/>
      <c r="FI770" s="7"/>
      <c r="FJ770" s="7"/>
      <c r="FL770" s="7"/>
      <c r="FN770" s="7"/>
      <c r="FP770" s="7"/>
      <c r="FR770" s="7"/>
      <c r="FT770" s="7"/>
      <c r="FV770" s="7"/>
      <c r="FX770" s="7"/>
      <c r="FZ770" s="7"/>
      <c r="GB770" s="7"/>
    </row>
    <row r="771" spans="5:184" s="166" customFormat="1" x14ac:dyDescent="0.2">
      <c r="E771" s="7"/>
      <c r="G771" s="7"/>
      <c r="I771" s="7"/>
      <c r="K771" s="7"/>
      <c r="M771" s="7"/>
      <c r="N771" s="7"/>
      <c r="P771" s="7"/>
      <c r="R771" s="7"/>
      <c r="T771" s="7"/>
      <c r="V771" s="7"/>
      <c r="X771" s="7"/>
      <c r="Z771" s="7"/>
      <c r="AB771" s="7"/>
      <c r="AD771" s="7"/>
      <c r="AF771" s="7"/>
      <c r="AH771" s="7"/>
      <c r="AJ771" s="7"/>
      <c r="AL771" s="7"/>
      <c r="AN771" s="7"/>
      <c r="AO771" s="7"/>
      <c r="AQ771" s="7"/>
      <c r="AR771" s="7"/>
      <c r="AS771" s="7"/>
      <c r="AT771" s="7"/>
      <c r="AU771" s="7"/>
      <c r="AV771" s="7"/>
      <c r="AW771" s="7"/>
      <c r="AX771" s="7"/>
      <c r="AZ771" s="7"/>
      <c r="BB771" s="7"/>
      <c r="BC771" s="7"/>
      <c r="BD771" s="7"/>
      <c r="BF771" s="7"/>
      <c r="BH771" s="7"/>
      <c r="BJ771" s="7"/>
      <c r="BL771" s="7"/>
      <c r="BN771" s="7"/>
      <c r="BP771" s="7"/>
      <c r="BR771" s="7"/>
      <c r="BT771" s="7"/>
      <c r="BV771" s="7"/>
      <c r="BX771" s="7"/>
      <c r="BZ771" s="7"/>
      <c r="CB771" s="7"/>
      <c r="CD771" s="7"/>
      <c r="CF771" s="7"/>
      <c r="CH771" s="7"/>
      <c r="CJ771" s="7"/>
      <c r="CL771" s="7"/>
      <c r="CM771" s="7"/>
      <c r="CO771" s="7"/>
      <c r="CQ771" s="7"/>
      <c r="CS771" s="7"/>
      <c r="CU771" s="7"/>
      <c r="CW771" s="7"/>
      <c r="CY771" s="7"/>
      <c r="DA771" s="7"/>
      <c r="DC771" s="7"/>
      <c r="DE771" s="7"/>
      <c r="DG771" s="7"/>
      <c r="DI771" s="7"/>
      <c r="DK771" s="7"/>
      <c r="DL771" s="7"/>
      <c r="DM771" s="7"/>
      <c r="DN771" s="7"/>
      <c r="DP771" s="7"/>
      <c r="DR771" s="7"/>
      <c r="DT771" s="7"/>
      <c r="DV771" s="7"/>
      <c r="DX771" s="7"/>
      <c r="DY771" s="7"/>
      <c r="EA771" s="7"/>
      <c r="EC771" s="7"/>
      <c r="EE771" s="7"/>
      <c r="EG771" s="7"/>
      <c r="EI771" s="7"/>
      <c r="EK771" s="7"/>
      <c r="EM771" s="7"/>
      <c r="EO771" s="7"/>
      <c r="EQ771" s="7"/>
      <c r="ES771" s="7"/>
      <c r="EU771" s="7"/>
      <c r="EY771" s="7"/>
      <c r="FA771" s="7"/>
      <c r="FB771" s="7"/>
      <c r="FD771" s="7"/>
      <c r="FE771" s="7"/>
      <c r="FG771" s="7"/>
      <c r="FI771" s="7"/>
      <c r="FJ771" s="7"/>
      <c r="FL771" s="7"/>
      <c r="FN771" s="7"/>
      <c r="FP771" s="7"/>
      <c r="FR771" s="7"/>
      <c r="FT771" s="7"/>
      <c r="FV771" s="7"/>
      <c r="FX771" s="7"/>
      <c r="FZ771" s="7"/>
      <c r="GB771" s="7"/>
    </row>
    <row r="772" spans="5:184" s="166" customFormat="1" x14ac:dyDescent="0.2">
      <c r="E772" s="7"/>
      <c r="G772" s="7"/>
      <c r="I772" s="7"/>
      <c r="K772" s="7"/>
      <c r="M772" s="7"/>
      <c r="N772" s="7"/>
      <c r="P772" s="7"/>
      <c r="R772" s="7"/>
      <c r="T772" s="7"/>
      <c r="V772" s="7"/>
      <c r="X772" s="7"/>
      <c r="Z772" s="7"/>
      <c r="AB772" s="7"/>
      <c r="AD772" s="7"/>
      <c r="AF772" s="7"/>
      <c r="AH772" s="7"/>
      <c r="AJ772" s="7"/>
      <c r="AL772" s="7"/>
      <c r="AN772" s="7"/>
      <c r="AO772" s="7"/>
      <c r="AQ772" s="7"/>
      <c r="AR772" s="7"/>
      <c r="AS772" s="7"/>
      <c r="AT772" s="7"/>
      <c r="AU772" s="7"/>
      <c r="AV772" s="7"/>
      <c r="AW772" s="7"/>
      <c r="AX772" s="7"/>
      <c r="AZ772" s="7"/>
      <c r="BB772" s="7"/>
      <c r="BC772" s="7"/>
      <c r="BD772" s="7"/>
      <c r="BF772" s="7"/>
      <c r="BH772" s="7"/>
      <c r="BJ772" s="7"/>
      <c r="BL772" s="7"/>
      <c r="BN772" s="7"/>
      <c r="BP772" s="7"/>
      <c r="BR772" s="7"/>
      <c r="BT772" s="7"/>
      <c r="BV772" s="7"/>
      <c r="BX772" s="7"/>
      <c r="BZ772" s="7"/>
      <c r="CB772" s="7"/>
      <c r="CD772" s="7"/>
      <c r="CF772" s="7"/>
      <c r="CH772" s="7"/>
      <c r="CJ772" s="7"/>
      <c r="CL772" s="7"/>
      <c r="CM772" s="7"/>
      <c r="CO772" s="7"/>
      <c r="CQ772" s="7"/>
      <c r="CS772" s="7"/>
      <c r="CU772" s="7"/>
      <c r="CW772" s="7"/>
      <c r="CY772" s="7"/>
      <c r="DA772" s="7"/>
      <c r="DC772" s="7"/>
      <c r="DE772" s="7"/>
      <c r="DG772" s="7"/>
      <c r="DI772" s="7"/>
      <c r="DK772" s="7"/>
      <c r="DL772" s="7"/>
      <c r="DM772" s="7"/>
      <c r="DN772" s="7"/>
      <c r="DP772" s="7"/>
      <c r="DR772" s="7"/>
      <c r="DT772" s="7"/>
      <c r="DV772" s="7"/>
      <c r="DX772" s="7"/>
      <c r="DY772" s="7"/>
      <c r="EA772" s="7"/>
      <c r="EC772" s="7"/>
      <c r="EE772" s="7"/>
      <c r="EG772" s="7"/>
      <c r="EI772" s="7"/>
      <c r="EK772" s="7"/>
      <c r="EM772" s="7"/>
      <c r="EO772" s="7"/>
      <c r="EQ772" s="7"/>
      <c r="ES772" s="7"/>
      <c r="EU772" s="7"/>
      <c r="EY772" s="7"/>
      <c r="FA772" s="7"/>
      <c r="FB772" s="7"/>
      <c r="FD772" s="7"/>
      <c r="FE772" s="7"/>
      <c r="FG772" s="7"/>
      <c r="FI772" s="7"/>
      <c r="FJ772" s="7"/>
      <c r="FL772" s="7"/>
      <c r="FN772" s="7"/>
      <c r="FP772" s="7"/>
      <c r="FR772" s="7"/>
      <c r="FT772" s="7"/>
      <c r="FV772" s="7"/>
      <c r="FX772" s="7"/>
      <c r="FZ772" s="7"/>
      <c r="GB772" s="7"/>
    </row>
    <row r="773" spans="5:184" s="166" customFormat="1" x14ac:dyDescent="0.2">
      <c r="E773" s="7"/>
      <c r="G773" s="7"/>
      <c r="I773" s="7"/>
      <c r="K773" s="7"/>
      <c r="M773" s="7"/>
      <c r="N773" s="7"/>
      <c r="P773" s="7"/>
      <c r="R773" s="7"/>
      <c r="T773" s="7"/>
      <c r="V773" s="7"/>
      <c r="X773" s="7"/>
      <c r="Z773" s="7"/>
      <c r="AB773" s="7"/>
      <c r="AD773" s="7"/>
      <c r="AF773" s="7"/>
      <c r="AH773" s="7"/>
      <c r="AJ773" s="7"/>
      <c r="AL773" s="7"/>
      <c r="AN773" s="7"/>
      <c r="AO773" s="7"/>
      <c r="AQ773" s="7"/>
      <c r="AR773" s="7"/>
      <c r="AS773" s="7"/>
      <c r="AT773" s="7"/>
      <c r="AU773" s="7"/>
      <c r="AV773" s="7"/>
      <c r="AW773" s="7"/>
      <c r="AX773" s="7"/>
      <c r="AZ773" s="7"/>
      <c r="BB773" s="7"/>
      <c r="BC773" s="7"/>
      <c r="BD773" s="7"/>
      <c r="BF773" s="7"/>
      <c r="BH773" s="7"/>
      <c r="BJ773" s="7"/>
      <c r="BL773" s="7"/>
      <c r="BN773" s="7"/>
      <c r="BP773" s="7"/>
      <c r="BR773" s="7"/>
      <c r="BT773" s="7"/>
      <c r="BV773" s="7"/>
      <c r="BX773" s="7"/>
      <c r="BZ773" s="7"/>
      <c r="CB773" s="7"/>
      <c r="CD773" s="7"/>
      <c r="CF773" s="7"/>
      <c r="CH773" s="7"/>
      <c r="CJ773" s="7"/>
      <c r="CL773" s="7"/>
      <c r="CM773" s="7"/>
      <c r="CO773" s="7"/>
      <c r="CQ773" s="7"/>
      <c r="CS773" s="7"/>
      <c r="CU773" s="7"/>
      <c r="CW773" s="7"/>
      <c r="CY773" s="7"/>
      <c r="DA773" s="7"/>
      <c r="DC773" s="7"/>
      <c r="DE773" s="7"/>
      <c r="DG773" s="7"/>
      <c r="DI773" s="7"/>
      <c r="DK773" s="7"/>
      <c r="DL773" s="7"/>
      <c r="DM773" s="7"/>
      <c r="DN773" s="7"/>
      <c r="DP773" s="7"/>
      <c r="DR773" s="7"/>
      <c r="DT773" s="7"/>
      <c r="DV773" s="7"/>
      <c r="DX773" s="7"/>
      <c r="DY773" s="7"/>
      <c r="EA773" s="7"/>
      <c r="EC773" s="7"/>
      <c r="EE773" s="7"/>
      <c r="EG773" s="7"/>
      <c r="EI773" s="7"/>
      <c r="EK773" s="7"/>
      <c r="EM773" s="7"/>
      <c r="EO773" s="7"/>
      <c r="EQ773" s="7"/>
      <c r="ES773" s="7"/>
      <c r="EU773" s="7"/>
      <c r="EY773" s="7"/>
      <c r="FA773" s="7"/>
      <c r="FB773" s="7"/>
      <c r="FD773" s="7"/>
      <c r="FE773" s="7"/>
      <c r="FG773" s="7"/>
      <c r="FI773" s="7"/>
      <c r="FJ773" s="7"/>
      <c r="FL773" s="7"/>
      <c r="FN773" s="7"/>
      <c r="FP773" s="7"/>
      <c r="FR773" s="7"/>
      <c r="FT773" s="7"/>
      <c r="FV773" s="7"/>
      <c r="FX773" s="7"/>
      <c r="FZ773" s="7"/>
      <c r="GB773" s="7"/>
    </row>
    <row r="774" spans="5:184" s="166" customFormat="1" x14ac:dyDescent="0.2">
      <c r="E774" s="7"/>
      <c r="G774" s="7"/>
      <c r="I774" s="7"/>
      <c r="K774" s="7"/>
      <c r="M774" s="7"/>
      <c r="N774" s="7"/>
      <c r="P774" s="7"/>
      <c r="R774" s="7"/>
      <c r="T774" s="7"/>
      <c r="V774" s="7"/>
      <c r="X774" s="7"/>
      <c r="Z774" s="7"/>
      <c r="AB774" s="7"/>
      <c r="AD774" s="7"/>
      <c r="AF774" s="7"/>
      <c r="AH774" s="7"/>
      <c r="AJ774" s="7"/>
      <c r="AL774" s="7"/>
      <c r="AN774" s="7"/>
      <c r="AO774" s="7"/>
      <c r="AQ774" s="7"/>
      <c r="AR774" s="7"/>
      <c r="AS774" s="7"/>
      <c r="AT774" s="7"/>
      <c r="AU774" s="7"/>
      <c r="AV774" s="7"/>
      <c r="AW774" s="7"/>
      <c r="AX774" s="7"/>
      <c r="AZ774" s="7"/>
      <c r="BB774" s="7"/>
      <c r="BC774" s="7"/>
      <c r="BD774" s="7"/>
      <c r="BF774" s="7"/>
      <c r="BH774" s="7"/>
      <c r="BJ774" s="7"/>
      <c r="BL774" s="7"/>
      <c r="BN774" s="7"/>
      <c r="BP774" s="7"/>
      <c r="BR774" s="7"/>
      <c r="BT774" s="7"/>
      <c r="BV774" s="7"/>
      <c r="BX774" s="7"/>
      <c r="BZ774" s="7"/>
      <c r="CB774" s="7"/>
      <c r="CD774" s="7"/>
      <c r="CF774" s="7"/>
      <c r="CH774" s="7"/>
      <c r="CJ774" s="7"/>
      <c r="CL774" s="7"/>
      <c r="CM774" s="7"/>
      <c r="CO774" s="7"/>
      <c r="CQ774" s="7"/>
      <c r="CS774" s="7"/>
      <c r="CU774" s="7"/>
      <c r="CW774" s="7"/>
      <c r="CY774" s="7"/>
      <c r="DA774" s="7"/>
      <c r="DC774" s="7"/>
      <c r="DE774" s="7"/>
      <c r="DG774" s="7"/>
      <c r="DI774" s="7"/>
      <c r="DK774" s="7"/>
      <c r="DL774" s="7"/>
      <c r="DM774" s="7"/>
      <c r="DN774" s="7"/>
      <c r="DP774" s="7"/>
      <c r="DR774" s="7"/>
      <c r="DT774" s="7"/>
      <c r="DV774" s="7"/>
      <c r="DX774" s="7"/>
      <c r="DY774" s="7"/>
      <c r="EA774" s="7"/>
      <c r="EC774" s="7"/>
      <c r="EE774" s="7"/>
      <c r="EG774" s="7"/>
      <c r="EI774" s="7"/>
      <c r="EK774" s="7"/>
      <c r="EM774" s="7"/>
      <c r="EO774" s="7"/>
      <c r="EQ774" s="7"/>
      <c r="ES774" s="7"/>
      <c r="EU774" s="7"/>
      <c r="EY774" s="7"/>
      <c r="FA774" s="7"/>
      <c r="FB774" s="7"/>
      <c r="FD774" s="7"/>
      <c r="FE774" s="7"/>
      <c r="FG774" s="7"/>
      <c r="FI774" s="7"/>
      <c r="FJ774" s="7"/>
      <c r="FL774" s="7"/>
      <c r="FN774" s="7"/>
      <c r="FP774" s="7"/>
      <c r="FR774" s="7"/>
      <c r="FT774" s="7"/>
      <c r="FV774" s="7"/>
      <c r="FX774" s="7"/>
      <c r="FZ774" s="7"/>
      <c r="GB774" s="7"/>
    </row>
    <row r="775" spans="5:184" s="166" customFormat="1" x14ac:dyDescent="0.2">
      <c r="E775" s="7"/>
      <c r="G775" s="7"/>
      <c r="I775" s="7"/>
      <c r="K775" s="7"/>
      <c r="M775" s="7"/>
      <c r="N775" s="7"/>
      <c r="P775" s="7"/>
      <c r="R775" s="7"/>
      <c r="T775" s="7"/>
      <c r="V775" s="7"/>
      <c r="X775" s="7"/>
      <c r="Z775" s="7"/>
      <c r="AB775" s="7"/>
      <c r="AD775" s="7"/>
      <c r="AF775" s="7"/>
      <c r="AH775" s="7"/>
      <c r="AJ775" s="7"/>
      <c r="AL775" s="7"/>
      <c r="AN775" s="7"/>
      <c r="AO775" s="7"/>
      <c r="AQ775" s="7"/>
      <c r="AR775" s="7"/>
      <c r="AS775" s="7"/>
      <c r="AT775" s="7"/>
      <c r="AU775" s="7"/>
      <c r="AV775" s="7"/>
      <c r="AW775" s="7"/>
      <c r="AX775" s="7"/>
      <c r="AZ775" s="7"/>
      <c r="BB775" s="7"/>
      <c r="BC775" s="7"/>
      <c r="BD775" s="7"/>
      <c r="BF775" s="7"/>
      <c r="BH775" s="7"/>
      <c r="BJ775" s="7"/>
      <c r="BL775" s="7"/>
      <c r="BN775" s="7"/>
      <c r="BP775" s="7"/>
      <c r="BR775" s="7"/>
      <c r="BT775" s="7"/>
      <c r="BV775" s="7"/>
      <c r="BX775" s="7"/>
      <c r="BZ775" s="7"/>
      <c r="CB775" s="7"/>
      <c r="CD775" s="7"/>
      <c r="CF775" s="7"/>
      <c r="CH775" s="7"/>
      <c r="CJ775" s="7"/>
      <c r="CL775" s="7"/>
      <c r="CM775" s="7"/>
      <c r="CO775" s="7"/>
      <c r="CQ775" s="7"/>
      <c r="CS775" s="7"/>
      <c r="CU775" s="7"/>
      <c r="CW775" s="7"/>
      <c r="CY775" s="7"/>
      <c r="DA775" s="7"/>
      <c r="DC775" s="7"/>
      <c r="DE775" s="7"/>
      <c r="DG775" s="7"/>
      <c r="DI775" s="7"/>
      <c r="DK775" s="7"/>
      <c r="DL775" s="7"/>
      <c r="DM775" s="7"/>
      <c r="DN775" s="7"/>
      <c r="DP775" s="7"/>
      <c r="DR775" s="7"/>
      <c r="DT775" s="7"/>
      <c r="DV775" s="7"/>
      <c r="DX775" s="7"/>
      <c r="DY775" s="7"/>
      <c r="EA775" s="7"/>
      <c r="EC775" s="7"/>
      <c r="EE775" s="7"/>
      <c r="EG775" s="7"/>
      <c r="EI775" s="7"/>
      <c r="EK775" s="7"/>
      <c r="EM775" s="7"/>
      <c r="EO775" s="7"/>
      <c r="EQ775" s="7"/>
      <c r="ES775" s="7"/>
      <c r="EU775" s="7"/>
      <c r="EY775" s="7"/>
      <c r="FA775" s="7"/>
      <c r="FB775" s="7"/>
      <c r="FD775" s="7"/>
      <c r="FE775" s="7"/>
      <c r="FG775" s="7"/>
      <c r="FI775" s="7"/>
      <c r="FJ775" s="7"/>
      <c r="FL775" s="7"/>
      <c r="FN775" s="7"/>
      <c r="FP775" s="7"/>
      <c r="FR775" s="7"/>
      <c r="FT775" s="7"/>
      <c r="FV775" s="7"/>
      <c r="FX775" s="7"/>
      <c r="FZ775" s="7"/>
      <c r="GB775" s="7"/>
    </row>
    <row r="776" spans="5:184" s="166" customFormat="1" x14ac:dyDescent="0.2">
      <c r="E776" s="7"/>
      <c r="G776" s="7"/>
      <c r="I776" s="7"/>
      <c r="K776" s="7"/>
      <c r="M776" s="7"/>
      <c r="N776" s="7"/>
      <c r="P776" s="7"/>
      <c r="R776" s="7"/>
      <c r="T776" s="7"/>
      <c r="V776" s="7"/>
      <c r="X776" s="7"/>
      <c r="Z776" s="7"/>
      <c r="AB776" s="7"/>
      <c r="AD776" s="7"/>
      <c r="AF776" s="7"/>
      <c r="AH776" s="7"/>
      <c r="AJ776" s="7"/>
      <c r="AL776" s="7"/>
      <c r="AN776" s="7"/>
      <c r="AO776" s="7"/>
      <c r="AQ776" s="7"/>
      <c r="AR776" s="7"/>
      <c r="AS776" s="7"/>
      <c r="AT776" s="7"/>
      <c r="AU776" s="7"/>
      <c r="AV776" s="7"/>
      <c r="AW776" s="7"/>
      <c r="AX776" s="7"/>
      <c r="AZ776" s="7"/>
      <c r="BB776" s="7"/>
      <c r="BC776" s="7"/>
      <c r="BD776" s="7"/>
      <c r="BF776" s="7"/>
      <c r="BH776" s="7"/>
      <c r="BJ776" s="7"/>
      <c r="BL776" s="7"/>
      <c r="BN776" s="7"/>
      <c r="BP776" s="7"/>
      <c r="BR776" s="7"/>
      <c r="BT776" s="7"/>
      <c r="BV776" s="7"/>
      <c r="BX776" s="7"/>
      <c r="BZ776" s="7"/>
      <c r="CB776" s="7"/>
      <c r="CD776" s="7"/>
      <c r="CF776" s="7"/>
      <c r="CH776" s="7"/>
      <c r="CJ776" s="7"/>
      <c r="CL776" s="7"/>
      <c r="CM776" s="7"/>
      <c r="CO776" s="7"/>
      <c r="CQ776" s="7"/>
      <c r="CS776" s="7"/>
      <c r="CU776" s="7"/>
      <c r="CW776" s="7"/>
      <c r="CY776" s="7"/>
      <c r="DA776" s="7"/>
      <c r="DC776" s="7"/>
      <c r="DE776" s="7"/>
      <c r="DG776" s="7"/>
      <c r="DI776" s="7"/>
      <c r="DK776" s="7"/>
      <c r="DL776" s="7"/>
      <c r="DM776" s="7"/>
      <c r="DN776" s="7"/>
      <c r="DP776" s="7"/>
      <c r="DR776" s="7"/>
      <c r="DT776" s="7"/>
      <c r="DV776" s="7"/>
      <c r="DX776" s="7"/>
      <c r="DY776" s="7"/>
      <c r="EA776" s="7"/>
      <c r="EC776" s="7"/>
      <c r="EE776" s="7"/>
      <c r="EG776" s="7"/>
      <c r="EI776" s="7"/>
      <c r="EK776" s="7"/>
      <c r="EM776" s="7"/>
      <c r="EO776" s="7"/>
      <c r="EQ776" s="7"/>
      <c r="ES776" s="7"/>
      <c r="EU776" s="7"/>
      <c r="EY776" s="7"/>
      <c r="FA776" s="7"/>
      <c r="FB776" s="7"/>
      <c r="FD776" s="7"/>
      <c r="FE776" s="7"/>
      <c r="FG776" s="7"/>
      <c r="FI776" s="7"/>
      <c r="FJ776" s="7"/>
      <c r="FL776" s="7"/>
      <c r="FN776" s="7"/>
      <c r="FP776" s="7"/>
      <c r="FR776" s="7"/>
      <c r="FT776" s="7"/>
      <c r="FV776" s="7"/>
      <c r="FX776" s="7"/>
      <c r="FZ776" s="7"/>
      <c r="GB776" s="7"/>
    </row>
    <row r="777" spans="5:184" s="166" customFormat="1" x14ac:dyDescent="0.2">
      <c r="E777" s="7"/>
      <c r="G777" s="7"/>
      <c r="I777" s="7"/>
      <c r="K777" s="7"/>
      <c r="M777" s="7"/>
      <c r="N777" s="7"/>
      <c r="P777" s="7"/>
      <c r="R777" s="7"/>
      <c r="T777" s="7"/>
      <c r="V777" s="7"/>
      <c r="X777" s="7"/>
      <c r="Z777" s="7"/>
      <c r="AB777" s="7"/>
      <c r="AD777" s="7"/>
      <c r="AF777" s="7"/>
      <c r="AH777" s="7"/>
      <c r="AJ777" s="7"/>
      <c r="AL777" s="7"/>
      <c r="AN777" s="7"/>
      <c r="AO777" s="7"/>
      <c r="AQ777" s="7"/>
      <c r="AR777" s="7"/>
      <c r="AS777" s="7"/>
      <c r="AT777" s="7"/>
      <c r="AU777" s="7"/>
      <c r="AV777" s="7"/>
      <c r="AW777" s="7"/>
      <c r="AX777" s="7"/>
      <c r="AZ777" s="7"/>
      <c r="BB777" s="7"/>
      <c r="BC777" s="7"/>
      <c r="BD777" s="7"/>
      <c r="BF777" s="7"/>
      <c r="BH777" s="7"/>
      <c r="BJ777" s="7"/>
      <c r="BL777" s="7"/>
      <c r="BN777" s="7"/>
      <c r="BP777" s="7"/>
      <c r="BR777" s="7"/>
      <c r="BT777" s="7"/>
      <c r="BV777" s="7"/>
      <c r="BX777" s="7"/>
      <c r="BZ777" s="7"/>
      <c r="CB777" s="7"/>
      <c r="CD777" s="7"/>
      <c r="CF777" s="7"/>
      <c r="CH777" s="7"/>
      <c r="CJ777" s="7"/>
      <c r="CL777" s="7"/>
      <c r="CM777" s="7"/>
      <c r="CO777" s="7"/>
      <c r="CQ777" s="7"/>
      <c r="CS777" s="7"/>
      <c r="CU777" s="7"/>
      <c r="CW777" s="7"/>
      <c r="CY777" s="7"/>
      <c r="DA777" s="7"/>
      <c r="DC777" s="7"/>
      <c r="DE777" s="7"/>
      <c r="DG777" s="7"/>
      <c r="DI777" s="7"/>
      <c r="DK777" s="7"/>
      <c r="DL777" s="7"/>
      <c r="DM777" s="7"/>
      <c r="DN777" s="7"/>
      <c r="DP777" s="7"/>
      <c r="DR777" s="7"/>
      <c r="DT777" s="7"/>
      <c r="DV777" s="7"/>
      <c r="DX777" s="7"/>
      <c r="DY777" s="7"/>
      <c r="EA777" s="7"/>
      <c r="EC777" s="7"/>
      <c r="EE777" s="7"/>
      <c r="EG777" s="7"/>
      <c r="EI777" s="7"/>
      <c r="EK777" s="7"/>
      <c r="EM777" s="7"/>
      <c r="EO777" s="7"/>
      <c r="EQ777" s="7"/>
      <c r="ES777" s="7"/>
      <c r="EU777" s="7"/>
      <c r="EY777" s="7"/>
      <c r="FA777" s="7"/>
      <c r="FB777" s="7"/>
      <c r="FD777" s="7"/>
      <c r="FE777" s="7"/>
      <c r="FG777" s="7"/>
      <c r="FI777" s="7"/>
      <c r="FJ777" s="7"/>
      <c r="FL777" s="7"/>
      <c r="FN777" s="7"/>
      <c r="FP777" s="7"/>
      <c r="FR777" s="7"/>
      <c r="FT777" s="7"/>
      <c r="FV777" s="7"/>
      <c r="FX777" s="7"/>
      <c r="FZ777" s="7"/>
      <c r="GB777" s="7"/>
    </row>
    <row r="778" spans="5:184" s="166" customFormat="1" x14ac:dyDescent="0.2">
      <c r="E778" s="7"/>
      <c r="G778" s="7"/>
      <c r="I778" s="7"/>
      <c r="K778" s="7"/>
      <c r="M778" s="7"/>
      <c r="N778" s="7"/>
      <c r="P778" s="7"/>
      <c r="R778" s="7"/>
      <c r="T778" s="7"/>
      <c r="V778" s="7"/>
      <c r="X778" s="7"/>
      <c r="Z778" s="7"/>
      <c r="AB778" s="7"/>
      <c r="AD778" s="7"/>
      <c r="AF778" s="7"/>
      <c r="AH778" s="7"/>
      <c r="AJ778" s="7"/>
      <c r="AL778" s="7"/>
      <c r="AN778" s="7"/>
      <c r="AO778" s="7"/>
      <c r="AQ778" s="7"/>
      <c r="AR778" s="7"/>
      <c r="AS778" s="7"/>
      <c r="AT778" s="7"/>
      <c r="AU778" s="7"/>
      <c r="AV778" s="7"/>
      <c r="AW778" s="7"/>
      <c r="AX778" s="7"/>
      <c r="AZ778" s="7"/>
      <c r="BB778" s="7"/>
      <c r="BC778" s="7"/>
      <c r="BD778" s="7"/>
      <c r="BF778" s="7"/>
      <c r="BH778" s="7"/>
      <c r="BJ778" s="7"/>
      <c r="BL778" s="7"/>
      <c r="BN778" s="7"/>
      <c r="BP778" s="7"/>
      <c r="BR778" s="7"/>
      <c r="BT778" s="7"/>
      <c r="BV778" s="7"/>
      <c r="BX778" s="7"/>
      <c r="BZ778" s="7"/>
      <c r="CB778" s="7"/>
      <c r="CD778" s="7"/>
      <c r="CF778" s="7"/>
      <c r="CH778" s="7"/>
      <c r="CJ778" s="7"/>
      <c r="CL778" s="7"/>
      <c r="CM778" s="7"/>
      <c r="CO778" s="7"/>
      <c r="CQ778" s="7"/>
      <c r="CS778" s="7"/>
      <c r="CU778" s="7"/>
      <c r="CW778" s="7"/>
      <c r="CY778" s="7"/>
      <c r="DA778" s="7"/>
      <c r="DC778" s="7"/>
      <c r="DE778" s="7"/>
      <c r="DG778" s="7"/>
      <c r="DI778" s="7"/>
      <c r="DK778" s="7"/>
      <c r="DL778" s="7"/>
      <c r="DM778" s="7"/>
      <c r="DN778" s="7"/>
      <c r="DP778" s="7"/>
      <c r="DR778" s="7"/>
      <c r="DT778" s="7"/>
      <c r="DV778" s="7"/>
      <c r="DX778" s="7"/>
      <c r="DY778" s="7"/>
      <c r="EA778" s="7"/>
      <c r="EC778" s="7"/>
      <c r="EE778" s="7"/>
      <c r="EG778" s="7"/>
      <c r="EI778" s="7"/>
      <c r="EK778" s="7"/>
      <c r="EM778" s="7"/>
      <c r="EO778" s="7"/>
      <c r="EQ778" s="7"/>
      <c r="ES778" s="7"/>
      <c r="EU778" s="7"/>
      <c r="EY778" s="7"/>
      <c r="FA778" s="7"/>
      <c r="FB778" s="7"/>
      <c r="FD778" s="7"/>
      <c r="FE778" s="7"/>
      <c r="FG778" s="7"/>
      <c r="FI778" s="7"/>
      <c r="FJ778" s="7"/>
      <c r="FL778" s="7"/>
      <c r="FN778" s="7"/>
      <c r="FP778" s="7"/>
      <c r="FR778" s="7"/>
      <c r="FT778" s="7"/>
      <c r="FV778" s="7"/>
      <c r="FX778" s="7"/>
      <c r="FZ778" s="7"/>
      <c r="GB778" s="7"/>
    </row>
    <row r="779" spans="5:184" s="166" customFormat="1" x14ac:dyDescent="0.2">
      <c r="E779" s="7"/>
      <c r="G779" s="7"/>
      <c r="I779" s="7"/>
      <c r="K779" s="7"/>
      <c r="M779" s="7"/>
      <c r="N779" s="7"/>
      <c r="P779" s="7"/>
      <c r="R779" s="7"/>
      <c r="T779" s="7"/>
      <c r="V779" s="7"/>
      <c r="X779" s="7"/>
      <c r="Z779" s="7"/>
      <c r="AB779" s="7"/>
      <c r="AD779" s="7"/>
      <c r="AF779" s="7"/>
      <c r="AH779" s="7"/>
      <c r="AJ779" s="7"/>
      <c r="AL779" s="7"/>
      <c r="AN779" s="7"/>
      <c r="AO779" s="7"/>
      <c r="AQ779" s="7"/>
      <c r="AR779" s="7"/>
      <c r="AS779" s="7"/>
      <c r="AT779" s="7"/>
      <c r="AU779" s="7"/>
      <c r="AV779" s="7"/>
      <c r="AW779" s="7"/>
      <c r="AX779" s="7"/>
      <c r="AZ779" s="7"/>
      <c r="BB779" s="7"/>
      <c r="BC779" s="7"/>
      <c r="BD779" s="7"/>
      <c r="BF779" s="7"/>
      <c r="BH779" s="7"/>
      <c r="BJ779" s="7"/>
      <c r="BL779" s="7"/>
      <c r="BN779" s="7"/>
      <c r="BP779" s="7"/>
      <c r="BR779" s="7"/>
      <c r="BT779" s="7"/>
      <c r="BV779" s="7"/>
      <c r="BX779" s="7"/>
      <c r="BZ779" s="7"/>
      <c r="CB779" s="7"/>
      <c r="CD779" s="7"/>
      <c r="CF779" s="7"/>
      <c r="CH779" s="7"/>
      <c r="CJ779" s="7"/>
      <c r="CL779" s="7"/>
      <c r="CM779" s="7"/>
      <c r="CO779" s="7"/>
      <c r="CQ779" s="7"/>
      <c r="CS779" s="7"/>
      <c r="CU779" s="7"/>
      <c r="CW779" s="7"/>
      <c r="CY779" s="7"/>
      <c r="DA779" s="7"/>
      <c r="DC779" s="7"/>
      <c r="DE779" s="7"/>
      <c r="DG779" s="7"/>
      <c r="DI779" s="7"/>
      <c r="DK779" s="7"/>
      <c r="DL779" s="7"/>
      <c r="DM779" s="7"/>
      <c r="DN779" s="7"/>
      <c r="DP779" s="7"/>
      <c r="DR779" s="7"/>
      <c r="DT779" s="7"/>
      <c r="DV779" s="7"/>
      <c r="DX779" s="7"/>
      <c r="DY779" s="7"/>
      <c r="EA779" s="7"/>
      <c r="EC779" s="7"/>
      <c r="EE779" s="7"/>
      <c r="EG779" s="7"/>
      <c r="EI779" s="7"/>
      <c r="EK779" s="7"/>
      <c r="EM779" s="7"/>
      <c r="EO779" s="7"/>
      <c r="EQ779" s="7"/>
      <c r="ES779" s="7"/>
      <c r="EU779" s="7"/>
      <c r="EY779" s="7"/>
      <c r="FA779" s="7"/>
      <c r="FB779" s="7"/>
      <c r="FD779" s="7"/>
      <c r="FE779" s="7"/>
      <c r="FG779" s="7"/>
      <c r="FI779" s="7"/>
      <c r="FJ779" s="7"/>
      <c r="FL779" s="7"/>
      <c r="FN779" s="7"/>
      <c r="FP779" s="7"/>
      <c r="FR779" s="7"/>
      <c r="FT779" s="7"/>
      <c r="FV779" s="7"/>
      <c r="FX779" s="7"/>
      <c r="FZ779" s="7"/>
      <c r="GB779" s="7"/>
    </row>
    <row r="780" spans="5:184" s="166" customFormat="1" x14ac:dyDescent="0.2">
      <c r="E780" s="7"/>
      <c r="G780" s="7"/>
      <c r="I780" s="7"/>
      <c r="K780" s="7"/>
      <c r="M780" s="7"/>
      <c r="N780" s="7"/>
      <c r="P780" s="7"/>
      <c r="R780" s="7"/>
      <c r="T780" s="7"/>
      <c r="V780" s="7"/>
      <c r="X780" s="7"/>
      <c r="Z780" s="7"/>
      <c r="AB780" s="7"/>
      <c r="AD780" s="7"/>
      <c r="AF780" s="7"/>
      <c r="AH780" s="7"/>
      <c r="AJ780" s="7"/>
      <c r="AL780" s="7"/>
      <c r="AN780" s="7"/>
      <c r="AO780" s="7"/>
      <c r="AQ780" s="7"/>
      <c r="AR780" s="7"/>
      <c r="AS780" s="7"/>
      <c r="AT780" s="7"/>
      <c r="AU780" s="7"/>
      <c r="AV780" s="7"/>
      <c r="AW780" s="7"/>
      <c r="AX780" s="7"/>
      <c r="AZ780" s="7"/>
      <c r="BB780" s="7"/>
      <c r="BC780" s="7"/>
      <c r="BD780" s="7"/>
      <c r="BF780" s="7"/>
      <c r="BH780" s="7"/>
      <c r="BJ780" s="7"/>
      <c r="BL780" s="7"/>
      <c r="BN780" s="7"/>
      <c r="BP780" s="7"/>
      <c r="BR780" s="7"/>
      <c r="BT780" s="7"/>
      <c r="BV780" s="7"/>
      <c r="BX780" s="7"/>
      <c r="BZ780" s="7"/>
      <c r="CB780" s="7"/>
      <c r="CD780" s="7"/>
      <c r="CF780" s="7"/>
      <c r="CH780" s="7"/>
      <c r="CJ780" s="7"/>
      <c r="CL780" s="7"/>
      <c r="CM780" s="7"/>
      <c r="CO780" s="7"/>
      <c r="CQ780" s="7"/>
      <c r="CS780" s="7"/>
      <c r="CU780" s="7"/>
      <c r="CW780" s="7"/>
      <c r="CY780" s="7"/>
      <c r="DA780" s="7"/>
      <c r="DC780" s="7"/>
      <c r="DE780" s="7"/>
      <c r="DG780" s="7"/>
      <c r="DI780" s="7"/>
      <c r="DK780" s="7"/>
      <c r="DL780" s="7"/>
      <c r="DM780" s="7"/>
      <c r="DN780" s="7"/>
      <c r="DP780" s="7"/>
      <c r="DR780" s="7"/>
      <c r="DT780" s="7"/>
      <c r="DV780" s="7"/>
      <c r="DX780" s="7"/>
      <c r="DY780" s="7"/>
      <c r="EA780" s="7"/>
      <c r="EC780" s="7"/>
      <c r="EE780" s="7"/>
      <c r="EG780" s="7"/>
      <c r="EI780" s="7"/>
      <c r="EK780" s="7"/>
      <c r="EM780" s="7"/>
      <c r="EO780" s="7"/>
      <c r="EQ780" s="7"/>
      <c r="ES780" s="7"/>
      <c r="EU780" s="7"/>
      <c r="EY780" s="7"/>
      <c r="FA780" s="7"/>
      <c r="FB780" s="7"/>
      <c r="FD780" s="7"/>
      <c r="FE780" s="7"/>
      <c r="FG780" s="7"/>
      <c r="FI780" s="7"/>
      <c r="FJ780" s="7"/>
      <c r="FL780" s="7"/>
      <c r="FN780" s="7"/>
      <c r="FP780" s="7"/>
      <c r="FR780" s="7"/>
      <c r="FT780" s="7"/>
      <c r="FV780" s="7"/>
      <c r="FX780" s="7"/>
      <c r="FZ780" s="7"/>
      <c r="GB780" s="7"/>
    </row>
    <row r="781" spans="5:184" s="166" customFormat="1" x14ac:dyDescent="0.2">
      <c r="E781" s="7"/>
      <c r="G781" s="7"/>
      <c r="I781" s="7"/>
      <c r="K781" s="7"/>
      <c r="M781" s="7"/>
      <c r="N781" s="7"/>
      <c r="P781" s="7"/>
      <c r="R781" s="7"/>
      <c r="T781" s="7"/>
      <c r="V781" s="7"/>
      <c r="X781" s="7"/>
      <c r="Z781" s="7"/>
      <c r="AB781" s="7"/>
      <c r="AD781" s="7"/>
      <c r="AF781" s="7"/>
      <c r="AH781" s="7"/>
      <c r="AJ781" s="7"/>
      <c r="AL781" s="7"/>
      <c r="AN781" s="7"/>
      <c r="AO781" s="7"/>
      <c r="AQ781" s="7"/>
      <c r="AR781" s="7"/>
      <c r="AS781" s="7"/>
      <c r="AT781" s="7"/>
      <c r="AU781" s="7"/>
      <c r="AV781" s="7"/>
      <c r="AW781" s="7"/>
      <c r="AX781" s="7"/>
      <c r="AZ781" s="7"/>
      <c r="BB781" s="7"/>
      <c r="BC781" s="7"/>
      <c r="BD781" s="7"/>
      <c r="BF781" s="7"/>
      <c r="BH781" s="7"/>
      <c r="BJ781" s="7"/>
      <c r="BL781" s="7"/>
      <c r="BN781" s="7"/>
      <c r="BP781" s="7"/>
      <c r="BR781" s="7"/>
      <c r="BT781" s="7"/>
      <c r="BV781" s="7"/>
      <c r="BX781" s="7"/>
      <c r="BZ781" s="7"/>
      <c r="CB781" s="7"/>
      <c r="CD781" s="7"/>
      <c r="CF781" s="7"/>
      <c r="CH781" s="7"/>
      <c r="CJ781" s="7"/>
      <c r="CL781" s="7"/>
      <c r="CM781" s="7"/>
      <c r="CO781" s="7"/>
      <c r="CQ781" s="7"/>
      <c r="CS781" s="7"/>
      <c r="CU781" s="7"/>
      <c r="CW781" s="7"/>
      <c r="CY781" s="7"/>
      <c r="DA781" s="7"/>
      <c r="DC781" s="7"/>
      <c r="DE781" s="7"/>
      <c r="DG781" s="7"/>
      <c r="DI781" s="7"/>
      <c r="DK781" s="7"/>
      <c r="DL781" s="7"/>
      <c r="DM781" s="7"/>
      <c r="DN781" s="7"/>
      <c r="DP781" s="7"/>
      <c r="DR781" s="7"/>
      <c r="DT781" s="7"/>
      <c r="DV781" s="7"/>
      <c r="DX781" s="7"/>
      <c r="DY781" s="7"/>
      <c r="EA781" s="7"/>
      <c r="EC781" s="7"/>
      <c r="EE781" s="7"/>
      <c r="EG781" s="7"/>
      <c r="EI781" s="7"/>
      <c r="EK781" s="7"/>
      <c r="EM781" s="7"/>
      <c r="EO781" s="7"/>
      <c r="EQ781" s="7"/>
      <c r="ES781" s="7"/>
      <c r="EU781" s="7"/>
      <c r="EY781" s="7"/>
      <c r="FA781" s="7"/>
      <c r="FB781" s="7"/>
      <c r="FD781" s="7"/>
      <c r="FE781" s="7"/>
      <c r="FG781" s="7"/>
      <c r="FI781" s="7"/>
      <c r="FJ781" s="7"/>
      <c r="FL781" s="7"/>
      <c r="FN781" s="7"/>
      <c r="FP781" s="7"/>
      <c r="FR781" s="7"/>
      <c r="FT781" s="7"/>
      <c r="FV781" s="7"/>
      <c r="FX781" s="7"/>
      <c r="FZ781" s="7"/>
      <c r="GB781" s="7"/>
    </row>
    <row r="782" spans="5:184" s="166" customFormat="1" x14ac:dyDescent="0.2">
      <c r="E782" s="7"/>
      <c r="G782" s="7"/>
      <c r="I782" s="7"/>
      <c r="K782" s="7"/>
      <c r="M782" s="7"/>
      <c r="N782" s="7"/>
      <c r="P782" s="7"/>
      <c r="R782" s="7"/>
      <c r="T782" s="7"/>
      <c r="V782" s="7"/>
      <c r="X782" s="7"/>
      <c r="Z782" s="7"/>
      <c r="AB782" s="7"/>
      <c r="AD782" s="7"/>
      <c r="AF782" s="7"/>
      <c r="AH782" s="7"/>
      <c r="AJ782" s="7"/>
      <c r="AL782" s="7"/>
      <c r="AN782" s="7"/>
      <c r="AO782" s="7"/>
      <c r="AQ782" s="7"/>
      <c r="AR782" s="7"/>
      <c r="AS782" s="7"/>
      <c r="AT782" s="7"/>
      <c r="AU782" s="7"/>
      <c r="AV782" s="7"/>
      <c r="AW782" s="7"/>
      <c r="AX782" s="7"/>
      <c r="AZ782" s="7"/>
      <c r="BB782" s="7"/>
      <c r="BC782" s="7"/>
      <c r="BD782" s="7"/>
      <c r="BF782" s="7"/>
      <c r="BH782" s="7"/>
      <c r="BJ782" s="7"/>
      <c r="BL782" s="7"/>
      <c r="BN782" s="7"/>
      <c r="BP782" s="7"/>
      <c r="BR782" s="7"/>
      <c r="BT782" s="7"/>
      <c r="BV782" s="7"/>
      <c r="BX782" s="7"/>
      <c r="BZ782" s="7"/>
      <c r="CB782" s="7"/>
      <c r="CD782" s="7"/>
      <c r="CF782" s="7"/>
      <c r="CH782" s="7"/>
      <c r="CJ782" s="7"/>
      <c r="CL782" s="7"/>
      <c r="CM782" s="7"/>
      <c r="CO782" s="7"/>
      <c r="CQ782" s="7"/>
      <c r="CS782" s="7"/>
      <c r="CU782" s="7"/>
      <c r="CW782" s="7"/>
      <c r="CY782" s="7"/>
      <c r="DA782" s="7"/>
      <c r="DC782" s="7"/>
      <c r="DE782" s="7"/>
      <c r="DG782" s="7"/>
      <c r="DI782" s="7"/>
      <c r="DK782" s="7"/>
      <c r="DL782" s="7"/>
      <c r="DM782" s="7"/>
      <c r="DN782" s="7"/>
      <c r="DP782" s="7"/>
      <c r="DR782" s="7"/>
      <c r="DT782" s="7"/>
      <c r="DV782" s="7"/>
      <c r="DX782" s="7"/>
      <c r="DY782" s="7"/>
      <c r="EA782" s="7"/>
      <c r="EC782" s="7"/>
      <c r="EE782" s="7"/>
      <c r="EG782" s="7"/>
      <c r="EI782" s="7"/>
      <c r="EK782" s="7"/>
      <c r="EM782" s="7"/>
      <c r="EO782" s="7"/>
      <c r="EQ782" s="7"/>
      <c r="ES782" s="7"/>
      <c r="EU782" s="7"/>
      <c r="EY782" s="7"/>
      <c r="FA782" s="7"/>
      <c r="FB782" s="7"/>
      <c r="FD782" s="7"/>
      <c r="FE782" s="7"/>
      <c r="FG782" s="7"/>
      <c r="FI782" s="7"/>
      <c r="FJ782" s="7"/>
      <c r="FL782" s="7"/>
      <c r="FN782" s="7"/>
      <c r="FP782" s="7"/>
      <c r="FR782" s="7"/>
      <c r="FT782" s="7"/>
      <c r="FV782" s="7"/>
      <c r="FX782" s="7"/>
      <c r="FZ782" s="7"/>
      <c r="GB782" s="7"/>
    </row>
    <row r="783" spans="5:184" s="166" customFormat="1" x14ac:dyDescent="0.2">
      <c r="E783" s="7"/>
      <c r="G783" s="7"/>
      <c r="I783" s="7"/>
      <c r="K783" s="7"/>
      <c r="M783" s="7"/>
      <c r="N783" s="7"/>
      <c r="P783" s="7"/>
      <c r="R783" s="7"/>
      <c r="T783" s="7"/>
      <c r="V783" s="7"/>
      <c r="X783" s="7"/>
      <c r="Z783" s="7"/>
      <c r="AB783" s="7"/>
      <c r="AD783" s="7"/>
      <c r="AF783" s="7"/>
      <c r="AH783" s="7"/>
      <c r="AJ783" s="7"/>
      <c r="AL783" s="7"/>
      <c r="AN783" s="7"/>
      <c r="AO783" s="7"/>
      <c r="AQ783" s="7"/>
      <c r="AR783" s="7"/>
      <c r="AS783" s="7"/>
      <c r="AT783" s="7"/>
      <c r="AU783" s="7"/>
      <c r="AV783" s="7"/>
      <c r="AW783" s="7"/>
      <c r="AX783" s="7"/>
      <c r="AZ783" s="7"/>
      <c r="BB783" s="7"/>
      <c r="BC783" s="7"/>
      <c r="BD783" s="7"/>
      <c r="BF783" s="7"/>
      <c r="BH783" s="7"/>
      <c r="BJ783" s="7"/>
      <c r="BL783" s="7"/>
      <c r="BN783" s="7"/>
      <c r="BP783" s="7"/>
      <c r="BR783" s="7"/>
      <c r="BT783" s="7"/>
      <c r="BV783" s="7"/>
      <c r="BX783" s="7"/>
      <c r="BZ783" s="7"/>
      <c r="CB783" s="7"/>
      <c r="CD783" s="7"/>
      <c r="CF783" s="7"/>
      <c r="CH783" s="7"/>
      <c r="CJ783" s="7"/>
      <c r="CL783" s="7"/>
      <c r="CM783" s="7"/>
      <c r="CO783" s="7"/>
      <c r="CQ783" s="7"/>
      <c r="CS783" s="7"/>
      <c r="CU783" s="7"/>
      <c r="CW783" s="7"/>
      <c r="CY783" s="7"/>
      <c r="DA783" s="7"/>
      <c r="DC783" s="7"/>
      <c r="DE783" s="7"/>
      <c r="DG783" s="7"/>
      <c r="DI783" s="7"/>
      <c r="DK783" s="7"/>
      <c r="DL783" s="7"/>
      <c r="DM783" s="7"/>
      <c r="DN783" s="7"/>
      <c r="DP783" s="7"/>
      <c r="DR783" s="7"/>
      <c r="DT783" s="7"/>
      <c r="DV783" s="7"/>
      <c r="DX783" s="7"/>
      <c r="DY783" s="7"/>
      <c r="EA783" s="7"/>
      <c r="EC783" s="7"/>
      <c r="EE783" s="7"/>
      <c r="EG783" s="7"/>
      <c r="EI783" s="7"/>
      <c r="EK783" s="7"/>
      <c r="EM783" s="7"/>
      <c r="EO783" s="7"/>
      <c r="EQ783" s="7"/>
      <c r="ES783" s="7"/>
      <c r="EU783" s="7"/>
      <c r="EY783" s="7"/>
      <c r="FA783" s="7"/>
      <c r="FB783" s="7"/>
      <c r="FD783" s="7"/>
      <c r="FE783" s="7"/>
      <c r="FG783" s="7"/>
      <c r="FI783" s="7"/>
      <c r="FJ783" s="7"/>
      <c r="FL783" s="7"/>
      <c r="FN783" s="7"/>
      <c r="FP783" s="7"/>
      <c r="FR783" s="7"/>
      <c r="FT783" s="7"/>
      <c r="FV783" s="7"/>
      <c r="FX783" s="7"/>
      <c r="FZ783" s="7"/>
      <c r="GB783" s="7"/>
    </row>
    <row r="784" spans="5:184" s="166" customFormat="1" x14ac:dyDescent="0.2">
      <c r="E784" s="7"/>
      <c r="G784" s="7"/>
      <c r="I784" s="7"/>
      <c r="K784" s="7"/>
      <c r="M784" s="7"/>
      <c r="N784" s="7"/>
      <c r="P784" s="7"/>
      <c r="R784" s="7"/>
      <c r="T784" s="7"/>
      <c r="V784" s="7"/>
      <c r="X784" s="7"/>
      <c r="Z784" s="7"/>
      <c r="AB784" s="7"/>
      <c r="AD784" s="7"/>
      <c r="AF784" s="7"/>
      <c r="AH784" s="7"/>
      <c r="AJ784" s="7"/>
      <c r="AL784" s="7"/>
      <c r="AN784" s="7"/>
      <c r="AO784" s="7"/>
      <c r="AQ784" s="7"/>
      <c r="AR784" s="7"/>
      <c r="AS784" s="7"/>
      <c r="AT784" s="7"/>
      <c r="AU784" s="7"/>
      <c r="AV784" s="7"/>
      <c r="AW784" s="7"/>
      <c r="AX784" s="7"/>
      <c r="AZ784" s="7"/>
      <c r="BB784" s="7"/>
      <c r="BC784" s="7"/>
      <c r="BD784" s="7"/>
      <c r="BF784" s="7"/>
      <c r="BH784" s="7"/>
      <c r="BJ784" s="7"/>
      <c r="BL784" s="7"/>
      <c r="BN784" s="7"/>
      <c r="BP784" s="7"/>
      <c r="BR784" s="7"/>
      <c r="BT784" s="7"/>
      <c r="BV784" s="7"/>
      <c r="BX784" s="7"/>
      <c r="BZ784" s="7"/>
      <c r="CB784" s="7"/>
      <c r="CD784" s="7"/>
      <c r="CF784" s="7"/>
      <c r="CH784" s="7"/>
      <c r="CJ784" s="7"/>
      <c r="CL784" s="7"/>
      <c r="CM784" s="7"/>
      <c r="CO784" s="7"/>
      <c r="CQ784" s="7"/>
      <c r="CS784" s="7"/>
      <c r="CU784" s="7"/>
      <c r="CW784" s="7"/>
      <c r="CY784" s="7"/>
      <c r="DA784" s="7"/>
      <c r="DC784" s="7"/>
      <c r="DE784" s="7"/>
      <c r="DG784" s="7"/>
      <c r="DI784" s="7"/>
      <c r="DK784" s="7"/>
      <c r="DL784" s="7"/>
      <c r="DM784" s="7"/>
      <c r="DN784" s="7"/>
      <c r="DP784" s="7"/>
      <c r="DR784" s="7"/>
      <c r="DT784" s="7"/>
      <c r="DV784" s="7"/>
      <c r="DX784" s="7"/>
      <c r="DY784" s="7"/>
      <c r="EA784" s="7"/>
      <c r="EC784" s="7"/>
      <c r="EE784" s="7"/>
      <c r="EG784" s="7"/>
      <c r="EI784" s="7"/>
      <c r="EK784" s="7"/>
      <c r="EM784" s="7"/>
      <c r="EO784" s="7"/>
      <c r="EQ784" s="7"/>
      <c r="ES784" s="7"/>
      <c r="EU784" s="7"/>
      <c r="EY784" s="7"/>
      <c r="FA784" s="7"/>
      <c r="FB784" s="7"/>
      <c r="FD784" s="7"/>
      <c r="FE784" s="7"/>
      <c r="FG784" s="7"/>
      <c r="FI784" s="7"/>
      <c r="FJ784" s="7"/>
      <c r="FL784" s="7"/>
      <c r="FN784" s="7"/>
      <c r="FP784" s="7"/>
      <c r="FR784" s="7"/>
      <c r="FT784" s="7"/>
      <c r="FV784" s="7"/>
      <c r="FX784" s="7"/>
      <c r="FZ784" s="7"/>
      <c r="GB784" s="7"/>
    </row>
    <row r="785" spans="5:184" s="166" customFormat="1" x14ac:dyDescent="0.2">
      <c r="E785" s="7"/>
      <c r="G785" s="7"/>
      <c r="I785" s="7"/>
      <c r="K785" s="7"/>
      <c r="M785" s="7"/>
      <c r="N785" s="7"/>
      <c r="P785" s="7"/>
      <c r="R785" s="7"/>
      <c r="T785" s="7"/>
      <c r="V785" s="7"/>
      <c r="X785" s="7"/>
      <c r="Z785" s="7"/>
      <c r="AB785" s="7"/>
      <c r="AD785" s="7"/>
      <c r="AF785" s="7"/>
      <c r="AH785" s="7"/>
      <c r="AJ785" s="7"/>
      <c r="AL785" s="7"/>
      <c r="AN785" s="7"/>
      <c r="AO785" s="7"/>
      <c r="AQ785" s="7"/>
      <c r="AR785" s="7"/>
      <c r="AS785" s="7"/>
      <c r="AT785" s="7"/>
      <c r="AU785" s="7"/>
      <c r="AV785" s="7"/>
      <c r="AW785" s="7"/>
      <c r="AX785" s="7"/>
      <c r="AZ785" s="7"/>
      <c r="BB785" s="7"/>
      <c r="BC785" s="7"/>
      <c r="BD785" s="7"/>
      <c r="BF785" s="7"/>
      <c r="BH785" s="7"/>
      <c r="BJ785" s="7"/>
      <c r="BL785" s="7"/>
      <c r="BN785" s="7"/>
      <c r="BP785" s="7"/>
      <c r="BR785" s="7"/>
      <c r="BT785" s="7"/>
      <c r="BV785" s="7"/>
      <c r="BX785" s="7"/>
      <c r="BZ785" s="7"/>
      <c r="CB785" s="7"/>
      <c r="CD785" s="7"/>
      <c r="CF785" s="7"/>
      <c r="CH785" s="7"/>
      <c r="CJ785" s="7"/>
      <c r="CL785" s="7"/>
      <c r="CM785" s="7"/>
      <c r="CO785" s="7"/>
      <c r="CQ785" s="7"/>
      <c r="CS785" s="7"/>
      <c r="CU785" s="7"/>
      <c r="CW785" s="7"/>
      <c r="CY785" s="7"/>
      <c r="DA785" s="7"/>
      <c r="DC785" s="7"/>
      <c r="DE785" s="7"/>
      <c r="DG785" s="7"/>
      <c r="DI785" s="7"/>
      <c r="DK785" s="7"/>
      <c r="DL785" s="7"/>
      <c r="DM785" s="7"/>
      <c r="DN785" s="7"/>
      <c r="DP785" s="7"/>
      <c r="DR785" s="7"/>
      <c r="DT785" s="7"/>
      <c r="DV785" s="7"/>
      <c r="DX785" s="7"/>
      <c r="DY785" s="7"/>
      <c r="EA785" s="7"/>
      <c r="EC785" s="7"/>
      <c r="EE785" s="7"/>
      <c r="EG785" s="7"/>
      <c r="EI785" s="7"/>
      <c r="EK785" s="7"/>
      <c r="EM785" s="7"/>
      <c r="EO785" s="7"/>
      <c r="EQ785" s="7"/>
      <c r="ES785" s="7"/>
      <c r="EU785" s="7"/>
      <c r="EY785" s="7"/>
      <c r="FA785" s="7"/>
      <c r="FB785" s="7"/>
      <c r="FD785" s="7"/>
      <c r="FE785" s="7"/>
      <c r="FG785" s="7"/>
      <c r="FI785" s="7"/>
      <c r="FJ785" s="7"/>
      <c r="FL785" s="7"/>
      <c r="FN785" s="7"/>
      <c r="FP785" s="7"/>
      <c r="FR785" s="7"/>
      <c r="FT785" s="7"/>
      <c r="FV785" s="7"/>
      <c r="FX785" s="7"/>
      <c r="FZ785" s="7"/>
      <c r="GB785" s="7"/>
    </row>
    <row r="786" spans="5:184" s="166" customFormat="1" x14ac:dyDescent="0.2">
      <c r="E786" s="7"/>
      <c r="G786" s="7"/>
      <c r="I786" s="7"/>
      <c r="K786" s="7"/>
      <c r="M786" s="7"/>
      <c r="N786" s="7"/>
      <c r="P786" s="7"/>
      <c r="R786" s="7"/>
      <c r="T786" s="7"/>
      <c r="V786" s="7"/>
      <c r="X786" s="7"/>
      <c r="Z786" s="7"/>
      <c r="AB786" s="7"/>
      <c r="AD786" s="7"/>
      <c r="AF786" s="7"/>
      <c r="AH786" s="7"/>
      <c r="AJ786" s="7"/>
      <c r="AL786" s="7"/>
      <c r="AN786" s="7"/>
      <c r="AO786" s="7"/>
      <c r="AQ786" s="7"/>
      <c r="AR786" s="7"/>
      <c r="AS786" s="7"/>
      <c r="AT786" s="7"/>
      <c r="AU786" s="7"/>
      <c r="AV786" s="7"/>
      <c r="AW786" s="7"/>
      <c r="AX786" s="7"/>
      <c r="AZ786" s="7"/>
      <c r="BB786" s="7"/>
      <c r="BC786" s="7"/>
      <c r="BD786" s="7"/>
      <c r="BF786" s="7"/>
      <c r="BH786" s="7"/>
      <c r="BJ786" s="7"/>
      <c r="BL786" s="7"/>
      <c r="BN786" s="7"/>
      <c r="BP786" s="7"/>
      <c r="BR786" s="7"/>
      <c r="BT786" s="7"/>
      <c r="BV786" s="7"/>
      <c r="BX786" s="7"/>
      <c r="BZ786" s="7"/>
      <c r="CB786" s="7"/>
      <c r="CD786" s="7"/>
      <c r="CF786" s="7"/>
      <c r="CH786" s="7"/>
      <c r="CJ786" s="7"/>
      <c r="CL786" s="7"/>
      <c r="CM786" s="7"/>
      <c r="CO786" s="7"/>
      <c r="CQ786" s="7"/>
      <c r="CS786" s="7"/>
      <c r="CU786" s="7"/>
      <c r="CW786" s="7"/>
      <c r="CY786" s="7"/>
      <c r="DA786" s="7"/>
      <c r="DC786" s="7"/>
      <c r="DE786" s="7"/>
      <c r="DG786" s="7"/>
      <c r="DI786" s="7"/>
      <c r="DK786" s="7"/>
      <c r="DL786" s="7"/>
      <c r="DM786" s="7"/>
      <c r="DN786" s="7"/>
      <c r="DP786" s="7"/>
      <c r="DR786" s="7"/>
      <c r="DT786" s="7"/>
      <c r="DV786" s="7"/>
      <c r="DX786" s="7"/>
      <c r="DY786" s="7"/>
      <c r="EA786" s="7"/>
      <c r="EC786" s="7"/>
      <c r="EE786" s="7"/>
      <c r="EG786" s="7"/>
      <c r="EI786" s="7"/>
      <c r="EK786" s="7"/>
      <c r="EM786" s="7"/>
      <c r="EO786" s="7"/>
      <c r="EQ786" s="7"/>
      <c r="ES786" s="7"/>
      <c r="EU786" s="7"/>
      <c r="EY786" s="7"/>
      <c r="FA786" s="7"/>
      <c r="FB786" s="7"/>
      <c r="FD786" s="7"/>
      <c r="FE786" s="7"/>
      <c r="FG786" s="7"/>
      <c r="FI786" s="7"/>
      <c r="FJ786" s="7"/>
      <c r="FL786" s="7"/>
      <c r="FN786" s="7"/>
      <c r="FP786" s="7"/>
      <c r="FR786" s="7"/>
      <c r="FT786" s="7"/>
      <c r="FV786" s="7"/>
      <c r="FX786" s="7"/>
      <c r="FZ786" s="7"/>
      <c r="GB786" s="7"/>
    </row>
    <row r="787" spans="5:184" s="166" customFormat="1" x14ac:dyDescent="0.2">
      <c r="E787" s="7"/>
      <c r="G787" s="7"/>
      <c r="I787" s="7"/>
      <c r="K787" s="7"/>
      <c r="M787" s="7"/>
      <c r="N787" s="7"/>
      <c r="P787" s="7"/>
      <c r="R787" s="7"/>
      <c r="T787" s="7"/>
      <c r="V787" s="7"/>
      <c r="X787" s="7"/>
      <c r="Z787" s="7"/>
      <c r="AB787" s="7"/>
      <c r="AD787" s="7"/>
      <c r="AF787" s="7"/>
      <c r="AH787" s="7"/>
      <c r="AJ787" s="7"/>
      <c r="AL787" s="7"/>
      <c r="AN787" s="7"/>
      <c r="AO787" s="7"/>
      <c r="AQ787" s="7"/>
      <c r="AR787" s="7"/>
      <c r="AS787" s="7"/>
      <c r="AT787" s="7"/>
      <c r="AU787" s="7"/>
      <c r="AV787" s="7"/>
      <c r="AW787" s="7"/>
      <c r="AX787" s="7"/>
      <c r="AZ787" s="7"/>
      <c r="BB787" s="7"/>
      <c r="BC787" s="7"/>
      <c r="BD787" s="7"/>
      <c r="BF787" s="7"/>
      <c r="BH787" s="7"/>
      <c r="BJ787" s="7"/>
      <c r="BL787" s="7"/>
      <c r="BN787" s="7"/>
      <c r="BP787" s="7"/>
      <c r="BR787" s="7"/>
      <c r="BT787" s="7"/>
      <c r="BV787" s="7"/>
      <c r="BX787" s="7"/>
      <c r="BZ787" s="7"/>
      <c r="CB787" s="7"/>
      <c r="CD787" s="7"/>
      <c r="CF787" s="7"/>
      <c r="CH787" s="7"/>
      <c r="CJ787" s="7"/>
      <c r="CL787" s="7"/>
      <c r="CM787" s="7"/>
      <c r="CO787" s="7"/>
      <c r="CQ787" s="7"/>
      <c r="CS787" s="7"/>
      <c r="CU787" s="7"/>
      <c r="CW787" s="7"/>
      <c r="CY787" s="7"/>
      <c r="DA787" s="7"/>
      <c r="DC787" s="7"/>
      <c r="DE787" s="7"/>
      <c r="DG787" s="7"/>
      <c r="DI787" s="7"/>
      <c r="DK787" s="7"/>
      <c r="DL787" s="7"/>
      <c r="DM787" s="7"/>
      <c r="DN787" s="7"/>
      <c r="DP787" s="7"/>
      <c r="DR787" s="7"/>
      <c r="DT787" s="7"/>
      <c r="DV787" s="7"/>
      <c r="DX787" s="7"/>
      <c r="DY787" s="7"/>
      <c r="EA787" s="7"/>
      <c r="EC787" s="7"/>
      <c r="EE787" s="7"/>
      <c r="EG787" s="7"/>
      <c r="EI787" s="7"/>
      <c r="EK787" s="7"/>
      <c r="EM787" s="7"/>
      <c r="EO787" s="7"/>
      <c r="EQ787" s="7"/>
      <c r="ES787" s="7"/>
      <c r="EU787" s="7"/>
      <c r="EY787" s="7"/>
      <c r="FA787" s="7"/>
      <c r="FB787" s="7"/>
      <c r="FD787" s="7"/>
      <c r="FE787" s="7"/>
      <c r="FG787" s="7"/>
      <c r="FI787" s="7"/>
      <c r="FJ787" s="7"/>
      <c r="FL787" s="7"/>
      <c r="FN787" s="7"/>
      <c r="FP787" s="7"/>
      <c r="FR787" s="7"/>
      <c r="FT787" s="7"/>
      <c r="FV787" s="7"/>
      <c r="FX787" s="7"/>
      <c r="FZ787" s="7"/>
      <c r="GB787" s="7"/>
    </row>
    <row r="788" spans="5:184" s="166" customFormat="1" x14ac:dyDescent="0.2">
      <c r="E788" s="7"/>
      <c r="G788" s="7"/>
      <c r="I788" s="7"/>
      <c r="K788" s="7"/>
      <c r="M788" s="7"/>
      <c r="N788" s="7"/>
      <c r="P788" s="7"/>
      <c r="R788" s="7"/>
      <c r="T788" s="7"/>
      <c r="V788" s="7"/>
      <c r="X788" s="7"/>
      <c r="Z788" s="7"/>
      <c r="AB788" s="7"/>
      <c r="AD788" s="7"/>
      <c r="AF788" s="7"/>
      <c r="AH788" s="7"/>
      <c r="AJ788" s="7"/>
      <c r="AL788" s="7"/>
      <c r="AN788" s="7"/>
      <c r="AO788" s="7"/>
      <c r="AQ788" s="7"/>
      <c r="AR788" s="7"/>
      <c r="AS788" s="7"/>
      <c r="AT788" s="7"/>
      <c r="AU788" s="7"/>
      <c r="AV788" s="7"/>
      <c r="AW788" s="7"/>
      <c r="AX788" s="7"/>
      <c r="AZ788" s="7"/>
      <c r="BB788" s="7"/>
      <c r="BC788" s="7"/>
      <c r="BD788" s="7"/>
      <c r="BF788" s="7"/>
      <c r="BH788" s="7"/>
      <c r="BJ788" s="7"/>
      <c r="BL788" s="7"/>
      <c r="BN788" s="7"/>
      <c r="BP788" s="7"/>
      <c r="BR788" s="7"/>
      <c r="BT788" s="7"/>
      <c r="BV788" s="7"/>
      <c r="BX788" s="7"/>
      <c r="BZ788" s="7"/>
      <c r="CB788" s="7"/>
      <c r="CD788" s="7"/>
      <c r="CF788" s="7"/>
      <c r="CH788" s="7"/>
      <c r="CJ788" s="7"/>
      <c r="CL788" s="7"/>
      <c r="CM788" s="7"/>
      <c r="CO788" s="7"/>
      <c r="CQ788" s="7"/>
      <c r="CS788" s="7"/>
      <c r="CU788" s="7"/>
      <c r="CW788" s="7"/>
      <c r="CY788" s="7"/>
      <c r="DA788" s="7"/>
      <c r="DC788" s="7"/>
      <c r="DE788" s="7"/>
      <c r="DG788" s="7"/>
      <c r="DI788" s="7"/>
      <c r="DK788" s="7"/>
      <c r="DL788" s="7"/>
      <c r="DM788" s="7"/>
      <c r="DN788" s="7"/>
      <c r="DP788" s="7"/>
      <c r="DR788" s="7"/>
      <c r="DT788" s="7"/>
      <c r="DV788" s="7"/>
      <c r="DX788" s="7"/>
      <c r="DY788" s="7"/>
      <c r="EA788" s="7"/>
      <c r="EC788" s="7"/>
      <c r="EE788" s="7"/>
      <c r="EG788" s="7"/>
      <c r="EI788" s="7"/>
      <c r="EK788" s="7"/>
      <c r="EM788" s="7"/>
      <c r="EO788" s="7"/>
      <c r="EQ788" s="7"/>
      <c r="ES788" s="7"/>
      <c r="EU788" s="7"/>
      <c r="EY788" s="7"/>
      <c r="FA788" s="7"/>
      <c r="FB788" s="7"/>
      <c r="FD788" s="7"/>
      <c r="FE788" s="7"/>
      <c r="FG788" s="7"/>
      <c r="FI788" s="7"/>
      <c r="FJ788" s="7"/>
      <c r="FL788" s="7"/>
      <c r="FN788" s="7"/>
      <c r="FP788" s="7"/>
      <c r="FR788" s="7"/>
      <c r="FT788" s="7"/>
      <c r="FV788" s="7"/>
      <c r="FX788" s="7"/>
      <c r="FZ788" s="7"/>
      <c r="GB788" s="7"/>
    </row>
    <row r="789" spans="5:184" s="166" customFormat="1" x14ac:dyDescent="0.2">
      <c r="E789" s="7"/>
      <c r="G789" s="7"/>
      <c r="I789" s="7"/>
      <c r="K789" s="7"/>
      <c r="M789" s="7"/>
      <c r="N789" s="7"/>
      <c r="P789" s="7"/>
      <c r="R789" s="7"/>
      <c r="T789" s="7"/>
      <c r="V789" s="7"/>
      <c r="X789" s="7"/>
      <c r="Z789" s="7"/>
      <c r="AB789" s="7"/>
      <c r="AD789" s="7"/>
      <c r="AF789" s="7"/>
      <c r="AH789" s="7"/>
      <c r="AJ789" s="7"/>
      <c r="AL789" s="7"/>
      <c r="AN789" s="7"/>
      <c r="AO789" s="7"/>
      <c r="AQ789" s="7"/>
      <c r="AR789" s="7"/>
      <c r="AS789" s="7"/>
      <c r="AT789" s="7"/>
      <c r="AU789" s="7"/>
      <c r="AV789" s="7"/>
      <c r="AW789" s="7"/>
      <c r="AX789" s="7"/>
      <c r="AZ789" s="7"/>
      <c r="BB789" s="7"/>
      <c r="BC789" s="7"/>
      <c r="BD789" s="7"/>
      <c r="BF789" s="7"/>
      <c r="BH789" s="7"/>
      <c r="BJ789" s="7"/>
      <c r="BL789" s="7"/>
      <c r="BN789" s="7"/>
      <c r="BP789" s="7"/>
      <c r="BR789" s="7"/>
      <c r="BT789" s="7"/>
      <c r="BV789" s="7"/>
      <c r="BX789" s="7"/>
      <c r="BZ789" s="7"/>
      <c r="CB789" s="7"/>
      <c r="CD789" s="7"/>
      <c r="CF789" s="7"/>
      <c r="CH789" s="7"/>
      <c r="CJ789" s="7"/>
      <c r="CL789" s="7"/>
      <c r="CM789" s="7"/>
      <c r="CO789" s="7"/>
      <c r="CQ789" s="7"/>
      <c r="CS789" s="7"/>
      <c r="CU789" s="7"/>
      <c r="CW789" s="7"/>
      <c r="CY789" s="7"/>
      <c r="DA789" s="7"/>
      <c r="DC789" s="7"/>
      <c r="DE789" s="7"/>
      <c r="DG789" s="7"/>
      <c r="DI789" s="7"/>
      <c r="DK789" s="7"/>
      <c r="DL789" s="7"/>
      <c r="DM789" s="7"/>
      <c r="DN789" s="7"/>
      <c r="DP789" s="7"/>
      <c r="DR789" s="7"/>
      <c r="DT789" s="7"/>
      <c r="DV789" s="7"/>
      <c r="DX789" s="7"/>
      <c r="DY789" s="7"/>
      <c r="EA789" s="7"/>
      <c r="EC789" s="7"/>
      <c r="EE789" s="7"/>
      <c r="EG789" s="7"/>
      <c r="EI789" s="7"/>
      <c r="EK789" s="7"/>
      <c r="EM789" s="7"/>
      <c r="EO789" s="7"/>
      <c r="EQ789" s="7"/>
      <c r="ES789" s="7"/>
      <c r="EU789" s="7"/>
      <c r="EY789" s="7"/>
      <c r="FA789" s="7"/>
      <c r="FB789" s="7"/>
      <c r="FD789" s="7"/>
      <c r="FE789" s="7"/>
      <c r="FG789" s="7"/>
      <c r="FI789" s="7"/>
      <c r="FJ789" s="7"/>
      <c r="FL789" s="7"/>
      <c r="FN789" s="7"/>
      <c r="FP789" s="7"/>
      <c r="FR789" s="7"/>
      <c r="FT789" s="7"/>
      <c r="FV789" s="7"/>
      <c r="FX789" s="7"/>
      <c r="FZ789" s="7"/>
      <c r="GB789" s="7"/>
    </row>
    <row r="790" spans="5:184" s="166" customFormat="1" x14ac:dyDescent="0.2">
      <c r="E790" s="7"/>
      <c r="G790" s="7"/>
      <c r="I790" s="7"/>
      <c r="K790" s="7"/>
      <c r="M790" s="7"/>
      <c r="N790" s="7"/>
      <c r="P790" s="7"/>
      <c r="R790" s="7"/>
      <c r="T790" s="7"/>
      <c r="V790" s="7"/>
      <c r="X790" s="7"/>
      <c r="Z790" s="7"/>
      <c r="AB790" s="7"/>
      <c r="AD790" s="7"/>
      <c r="AF790" s="7"/>
      <c r="AH790" s="7"/>
      <c r="AJ790" s="7"/>
      <c r="AL790" s="7"/>
      <c r="AN790" s="7"/>
      <c r="AO790" s="7"/>
      <c r="AQ790" s="7"/>
      <c r="AR790" s="7"/>
      <c r="AS790" s="7"/>
      <c r="AT790" s="7"/>
      <c r="AU790" s="7"/>
      <c r="AV790" s="7"/>
      <c r="AW790" s="7"/>
      <c r="AX790" s="7"/>
      <c r="AZ790" s="7"/>
      <c r="BB790" s="7"/>
      <c r="BC790" s="7"/>
      <c r="BD790" s="7"/>
      <c r="BF790" s="7"/>
      <c r="BH790" s="7"/>
      <c r="BJ790" s="7"/>
      <c r="BL790" s="7"/>
      <c r="BN790" s="7"/>
      <c r="BP790" s="7"/>
      <c r="BR790" s="7"/>
      <c r="BT790" s="7"/>
      <c r="BV790" s="7"/>
      <c r="BX790" s="7"/>
      <c r="BZ790" s="7"/>
      <c r="CB790" s="7"/>
      <c r="CD790" s="7"/>
      <c r="CF790" s="7"/>
      <c r="CH790" s="7"/>
      <c r="CJ790" s="7"/>
      <c r="CL790" s="7"/>
      <c r="CM790" s="7"/>
      <c r="CO790" s="7"/>
      <c r="CQ790" s="7"/>
      <c r="CS790" s="7"/>
      <c r="CU790" s="7"/>
      <c r="CW790" s="7"/>
      <c r="CY790" s="7"/>
      <c r="DA790" s="7"/>
      <c r="DC790" s="7"/>
      <c r="DE790" s="7"/>
      <c r="DG790" s="7"/>
      <c r="DI790" s="7"/>
      <c r="DK790" s="7"/>
      <c r="DL790" s="7"/>
      <c r="DM790" s="7"/>
      <c r="DN790" s="7"/>
      <c r="DP790" s="7"/>
      <c r="DR790" s="7"/>
      <c r="DT790" s="7"/>
      <c r="DV790" s="7"/>
      <c r="DX790" s="7"/>
      <c r="DY790" s="7"/>
      <c r="EA790" s="7"/>
      <c r="EC790" s="7"/>
      <c r="EE790" s="7"/>
      <c r="EG790" s="7"/>
      <c r="EI790" s="7"/>
      <c r="EK790" s="7"/>
      <c r="EM790" s="7"/>
      <c r="EO790" s="7"/>
      <c r="EQ790" s="7"/>
      <c r="ES790" s="7"/>
      <c r="EU790" s="7"/>
      <c r="EY790" s="7"/>
      <c r="FA790" s="7"/>
      <c r="FB790" s="7"/>
      <c r="FD790" s="7"/>
      <c r="FE790" s="7"/>
      <c r="FG790" s="7"/>
      <c r="FI790" s="7"/>
      <c r="FJ790" s="7"/>
      <c r="FL790" s="7"/>
      <c r="FN790" s="7"/>
      <c r="FP790" s="7"/>
      <c r="FR790" s="7"/>
      <c r="FT790" s="7"/>
      <c r="FV790" s="7"/>
      <c r="FX790" s="7"/>
      <c r="FZ790" s="7"/>
      <c r="GB790" s="7"/>
    </row>
    <row r="791" spans="5:184" s="166" customFormat="1" x14ac:dyDescent="0.2">
      <c r="E791" s="7"/>
      <c r="G791" s="7"/>
      <c r="I791" s="7"/>
      <c r="K791" s="7"/>
      <c r="M791" s="7"/>
      <c r="N791" s="7"/>
      <c r="P791" s="7"/>
      <c r="R791" s="7"/>
      <c r="T791" s="7"/>
      <c r="V791" s="7"/>
      <c r="X791" s="7"/>
      <c r="Z791" s="7"/>
      <c r="AB791" s="7"/>
      <c r="AD791" s="7"/>
      <c r="AF791" s="7"/>
      <c r="AH791" s="7"/>
      <c r="AJ791" s="7"/>
      <c r="AL791" s="7"/>
      <c r="AN791" s="7"/>
      <c r="AO791" s="7"/>
      <c r="AQ791" s="7"/>
      <c r="AR791" s="7"/>
      <c r="AS791" s="7"/>
      <c r="AT791" s="7"/>
      <c r="AU791" s="7"/>
      <c r="AV791" s="7"/>
      <c r="AW791" s="7"/>
      <c r="AX791" s="7"/>
      <c r="AZ791" s="7"/>
      <c r="BB791" s="7"/>
      <c r="BC791" s="7"/>
      <c r="BD791" s="7"/>
      <c r="BF791" s="7"/>
      <c r="BH791" s="7"/>
      <c r="BJ791" s="7"/>
      <c r="BL791" s="7"/>
      <c r="BN791" s="7"/>
      <c r="BP791" s="7"/>
      <c r="BR791" s="7"/>
      <c r="BT791" s="7"/>
      <c r="BV791" s="7"/>
      <c r="BX791" s="7"/>
      <c r="BZ791" s="7"/>
      <c r="CB791" s="7"/>
      <c r="CD791" s="7"/>
      <c r="CF791" s="7"/>
      <c r="CH791" s="7"/>
      <c r="CJ791" s="7"/>
      <c r="CL791" s="7"/>
      <c r="CM791" s="7"/>
      <c r="CO791" s="7"/>
      <c r="CQ791" s="7"/>
      <c r="CS791" s="7"/>
      <c r="CU791" s="7"/>
      <c r="CW791" s="7"/>
      <c r="CY791" s="7"/>
      <c r="DA791" s="7"/>
      <c r="DC791" s="7"/>
      <c r="DE791" s="7"/>
      <c r="DG791" s="7"/>
      <c r="DI791" s="7"/>
      <c r="DK791" s="7"/>
      <c r="DL791" s="7"/>
      <c r="DM791" s="7"/>
      <c r="DN791" s="7"/>
      <c r="DP791" s="7"/>
      <c r="DR791" s="7"/>
      <c r="DT791" s="7"/>
      <c r="DV791" s="7"/>
      <c r="DX791" s="7"/>
      <c r="DY791" s="7"/>
      <c r="EA791" s="7"/>
      <c r="EC791" s="7"/>
      <c r="EE791" s="7"/>
      <c r="EG791" s="7"/>
      <c r="EI791" s="7"/>
      <c r="EK791" s="7"/>
      <c r="EM791" s="7"/>
      <c r="EO791" s="7"/>
      <c r="EQ791" s="7"/>
      <c r="ES791" s="7"/>
      <c r="EU791" s="7"/>
      <c r="EY791" s="7"/>
      <c r="FA791" s="7"/>
      <c r="FB791" s="7"/>
      <c r="FD791" s="7"/>
      <c r="FE791" s="7"/>
      <c r="FG791" s="7"/>
      <c r="FI791" s="7"/>
      <c r="FJ791" s="7"/>
      <c r="FL791" s="7"/>
      <c r="FN791" s="7"/>
      <c r="FP791" s="7"/>
      <c r="FR791" s="7"/>
      <c r="FT791" s="7"/>
      <c r="FV791" s="7"/>
      <c r="FX791" s="7"/>
      <c r="FZ791" s="7"/>
      <c r="GB791" s="7"/>
    </row>
    <row r="792" spans="5:184" s="166" customFormat="1" x14ac:dyDescent="0.2">
      <c r="E792" s="7"/>
      <c r="G792" s="7"/>
      <c r="I792" s="7"/>
      <c r="K792" s="7"/>
      <c r="M792" s="7"/>
      <c r="N792" s="7"/>
      <c r="P792" s="7"/>
      <c r="R792" s="7"/>
      <c r="T792" s="7"/>
      <c r="V792" s="7"/>
      <c r="X792" s="7"/>
      <c r="Z792" s="7"/>
      <c r="AB792" s="7"/>
      <c r="AD792" s="7"/>
      <c r="AF792" s="7"/>
      <c r="AH792" s="7"/>
      <c r="AJ792" s="7"/>
      <c r="AL792" s="7"/>
      <c r="AN792" s="7"/>
      <c r="AO792" s="7"/>
      <c r="AQ792" s="7"/>
      <c r="AR792" s="7"/>
      <c r="AS792" s="7"/>
      <c r="AT792" s="7"/>
      <c r="AU792" s="7"/>
      <c r="AV792" s="7"/>
      <c r="AW792" s="7"/>
      <c r="AX792" s="7"/>
      <c r="AZ792" s="7"/>
      <c r="BB792" s="7"/>
      <c r="BC792" s="7"/>
      <c r="BD792" s="7"/>
      <c r="BF792" s="7"/>
      <c r="BH792" s="7"/>
      <c r="BJ792" s="7"/>
      <c r="BL792" s="7"/>
      <c r="BN792" s="7"/>
      <c r="BP792" s="7"/>
      <c r="BR792" s="7"/>
      <c r="BT792" s="7"/>
      <c r="BV792" s="7"/>
      <c r="BX792" s="7"/>
      <c r="BZ792" s="7"/>
      <c r="CB792" s="7"/>
      <c r="CD792" s="7"/>
      <c r="CF792" s="7"/>
      <c r="CH792" s="7"/>
      <c r="CJ792" s="7"/>
      <c r="CL792" s="7"/>
      <c r="CM792" s="7"/>
      <c r="CO792" s="7"/>
      <c r="CQ792" s="7"/>
      <c r="CS792" s="7"/>
      <c r="CU792" s="7"/>
      <c r="CW792" s="7"/>
      <c r="CY792" s="7"/>
      <c r="DA792" s="7"/>
      <c r="DC792" s="7"/>
      <c r="DE792" s="7"/>
      <c r="DG792" s="7"/>
      <c r="DI792" s="7"/>
      <c r="DK792" s="7"/>
      <c r="DL792" s="7"/>
      <c r="DM792" s="7"/>
      <c r="DN792" s="7"/>
      <c r="DP792" s="7"/>
      <c r="DR792" s="7"/>
      <c r="DT792" s="7"/>
      <c r="DV792" s="7"/>
      <c r="DX792" s="7"/>
      <c r="DY792" s="7"/>
      <c r="EA792" s="7"/>
      <c r="EC792" s="7"/>
      <c r="EE792" s="7"/>
      <c r="EG792" s="7"/>
      <c r="EI792" s="7"/>
      <c r="EK792" s="7"/>
      <c r="EM792" s="7"/>
      <c r="EO792" s="7"/>
      <c r="EQ792" s="7"/>
      <c r="ES792" s="7"/>
      <c r="EU792" s="7"/>
      <c r="EY792" s="7"/>
      <c r="FA792" s="7"/>
      <c r="FB792" s="7"/>
      <c r="FD792" s="7"/>
      <c r="FE792" s="7"/>
      <c r="FG792" s="7"/>
      <c r="FI792" s="7"/>
      <c r="FJ792" s="7"/>
      <c r="FL792" s="7"/>
      <c r="FN792" s="7"/>
      <c r="FP792" s="7"/>
      <c r="FR792" s="7"/>
      <c r="FT792" s="7"/>
      <c r="FV792" s="7"/>
      <c r="FX792" s="7"/>
      <c r="FZ792" s="7"/>
      <c r="GB792" s="7"/>
    </row>
    <row r="793" spans="5:184" s="166" customFormat="1" x14ac:dyDescent="0.2">
      <c r="E793" s="7"/>
      <c r="G793" s="7"/>
      <c r="I793" s="7"/>
      <c r="K793" s="7"/>
      <c r="M793" s="7"/>
      <c r="N793" s="7"/>
      <c r="P793" s="7"/>
      <c r="R793" s="7"/>
      <c r="T793" s="7"/>
      <c r="V793" s="7"/>
      <c r="X793" s="7"/>
      <c r="Z793" s="7"/>
      <c r="AB793" s="7"/>
      <c r="AD793" s="7"/>
      <c r="AF793" s="7"/>
      <c r="AH793" s="7"/>
      <c r="AJ793" s="7"/>
      <c r="AL793" s="7"/>
      <c r="AN793" s="7"/>
      <c r="AO793" s="7"/>
      <c r="AQ793" s="7"/>
      <c r="AR793" s="7"/>
      <c r="AS793" s="7"/>
      <c r="AT793" s="7"/>
      <c r="AU793" s="7"/>
      <c r="AV793" s="7"/>
      <c r="AW793" s="7"/>
      <c r="AX793" s="7"/>
      <c r="AZ793" s="7"/>
      <c r="BB793" s="7"/>
      <c r="BC793" s="7"/>
      <c r="BD793" s="7"/>
      <c r="BF793" s="7"/>
      <c r="BH793" s="7"/>
      <c r="BJ793" s="7"/>
      <c r="BL793" s="7"/>
      <c r="BN793" s="7"/>
      <c r="BP793" s="7"/>
      <c r="BR793" s="7"/>
      <c r="BT793" s="7"/>
      <c r="BV793" s="7"/>
      <c r="BX793" s="7"/>
      <c r="BZ793" s="7"/>
      <c r="CB793" s="7"/>
      <c r="CD793" s="7"/>
      <c r="CF793" s="7"/>
      <c r="CH793" s="7"/>
      <c r="CJ793" s="7"/>
      <c r="CL793" s="7"/>
      <c r="CM793" s="7"/>
      <c r="CO793" s="7"/>
      <c r="CQ793" s="7"/>
      <c r="CS793" s="7"/>
      <c r="CU793" s="7"/>
      <c r="CW793" s="7"/>
      <c r="CY793" s="7"/>
      <c r="DA793" s="7"/>
      <c r="DC793" s="7"/>
      <c r="DE793" s="7"/>
      <c r="DG793" s="7"/>
      <c r="DI793" s="7"/>
      <c r="DK793" s="7"/>
      <c r="DL793" s="7"/>
      <c r="DM793" s="7"/>
      <c r="DN793" s="7"/>
      <c r="DP793" s="7"/>
      <c r="DR793" s="7"/>
      <c r="DT793" s="7"/>
      <c r="DV793" s="7"/>
      <c r="DX793" s="7"/>
      <c r="DY793" s="7"/>
      <c r="EA793" s="7"/>
      <c r="EC793" s="7"/>
      <c r="EE793" s="7"/>
      <c r="EG793" s="7"/>
      <c r="EI793" s="7"/>
      <c r="EK793" s="7"/>
      <c r="EM793" s="7"/>
      <c r="EO793" s="7"/>
      <c r="EQ793" s="7"/>
      <c r="ES793" s="7"/>
      <c r="EU793" s="7"/>
      <c r="EY793" s="7"/>
      <c r="FA793" s="7"/>
      <c r="FB793" s="7"/>
      <c r="FD793" s="7"/>
      <c r="FE793" s="7"/>
      <c r="FG793" s="7"/>
      <c r="FI793" s="7"/>
      <c r="FJ793" s="7"/>
      <c r="FL793" s="7"/>
      <c r="FN793" s="7"/>
      <c r="FP793" s="7"/>
      <c r="FR793" s="7"/>
      <c r="FT793" s="7"/>
      <c r="FV793" s="7"/>
      <c r="FX793" s="7"/>
      <c r="FZ793" s="7"/>
      <c r="GB793" s="7"/>
    </row>
    <row r="794" spans="5:184" s="166" customFormat="1" x14ac:dyDescent="0.2">
      <c r="E794" s="7"/>
      <c r="G794" s="7"/>
      <c r="I794" s="7"/>
      <c r="K794" s="7"/>
      <c r="M794" s="7"/>
      <c r="N794" s="7"/>
      <c r="P794" s="7"/>
      <c r="R794" s="7"/>
      <c r="T794" s="7"/>
      <c r="V794" s="7"/>
      <c r="X794" s="7"/>
      <c r="Z794" s="7"/>
      <c r="AB794" s="7"/>
      <c r="AD794" s="7"/>
      <c r="AF794" s="7"/>
      <c r="AH794" s="7"/>
      <c r="AJ794" s="7"/>
      <c r="AL794" s="7"/>
      <c r="AN794" s="7"/>
      <c r="AO794" s="7"/>
      <c r="AQ794" s="7"/>
      <c r="AR794" s="7"/>
      <c r="AS794" s="7"/>
      <c r="AT794" s="7"/>
      <c r="AU794" s="7"/>
      <c r="AV794" s="7"/>
      <c r="AW794" s="7"/>
      <c r="AX794" s="7"/>
      <c r="AZ794" s="7"/>
      <c r="BB794" s="7"/>
      <c r="BC794" s="7"/>
      <c r="BD794" s="7"/>
      <c r="BF794" s="7"/>
      <c r="BH794" s="7"/>
      <c r="BJ794" s="7"/>
      <c r="BL794" s="7"/>
      <c r="BN794" s="7"/>
      <c r="BP794" s="7"/>
      <c r="BR794" s="7"/>
      <c r="BT794" s="7"/>
      <c r="BV794" s="7"/>
      <c r="BX794" s="7"/>
      <c r="BZ794" s="7"/>
      <c r="CB794" s="7"/>
      <c r="CD794" s="7"/>
      <c r="CF794" s="7"/>
      <c r="CH794" s="7"/>
      <c r="CJ794" s="7"/>
      <c r="CL794" s="7"/>
      <c r="CM794" s="7"/>
      <c r="CO794" s="7"/>
      <c r="CQ794" s="7"/>
      <c r="CS794" s="7"/>
      <c r="CU794" s="7"/>
      <c r="CW794" s="7"/>
      <c r="CY794" s="7"/>
      <c r="DA794" s="7"/>
      <c r="DC794" s="7"/>
      <c r="DE794" s="7"/>
      <c r="DG794" s="7"/>
      <c r="DI794" s="7"/>
      <c r="DK794" s="7"/>
      <c r="DL794" s="7"/>
      <c r="DM794" s="7"/>
      <c r="DN794" s="7"/>
      <c r="DP794" s="7"/>
      <c r="DR794" s="7"/>
      <c r="DT794" s="7"/>
      <c r="DV794" s="7"/>
      <c r="DX794" s="7"/>
      <c r="DY794" s="7"/>
      <c r="EA794" s="7"/>
      <c r="EC794" s="7"/>
      <c r="EE794" s="7"/>
      <c r="EG794" s="7"/>
      <c r="EI794" s="7"/>
      <c r="EK794" s="7"/>
      <c r="EM794" s="7"/>
      <c r="EO794" s="7"/>
      <c r="EQ794" s="7"/>
      <c r="ES794" s="7"/>
      <c r="EU794" s="7"/>
      <c r="EY794" s="7"/>
      <c r="FA794" s="7"/>
      <c r="FB794" s="7"/>
      <c r="FD794" s="7"/>
      <c r="FE794" s="7"/>
      <c r="FG794" s="7"/>
      <c r="FI794" s="7"/>
      <c r="FJ794" s="7"/>
      <c r="FL794" s="7"/>
      <c r="FN794" s="7"/>
      <c r="FP794" s="7"/>
      <c r="FR794" s="7"/>
      <c r="FT794" s="7"/>
      <c r="FV794" s="7"/>
      <c r="FX794" s="7"/>
      <c r="FZ794" s="7"/>
      <c r="GB794" s="7"/>
    </row>
    <row r="795" spans="5:184" s="166" customFormat="1" x14ac:dyDescent="0.2">
      <c r="E795" s="7"/>
      <c r="G795" s="7"/>
      <c r="I795" s="7"/>
      <c r="K795" s="7"/>
      <c r="M795" s="7"/>
      <c r="N795" s="7"/>
      <c r="P795" s="7"/>
      <c r="R795" s="7"/>
      <c r="T795" s="7"/>
      <c r="V795" s="7"/>
      <c r="X795" s="7"/>
      <c r="Z795" s="7"/>
      <c r="AB795" s="7"/>
      <c r="AD795" s="7"/>
      <c r="AF795" s="7"/>
      <c r="AH795" s="7"/>
      <c r="AJ795" s="7"/>
      <c r="AL795" s="7"/>
      <c r="AN795" s="7"/>
      <c r="AO795" s="7"/>
      <c r="AQ795" s="7"/>
      <c r="AR795" s="7"/>
      <c r="AS795" s="7"/>
      <c r="AT795" s="7"/>
      <c r="AU795" s="7"/>
      <c r="AV795" s="7"/>
      <c r="AW795" s="7"/>
      <c r="AX795" s="7"/>
      <c r="AZ795" s="7"/>
      <c r="BB795" s="7"/>
      <c r="BC795" s="7"/>
      <c r="BD795" s="7"/>
      <c r="BF795" s="7"/>
      <c r="BH795" s="7"/>
      <c r="BJ795" s="7"/>
      <c r="BL795" s="7"/>
      <c r="BN795" s="7"/>
      <c r="BP795" s="7"/>
      <c r="BR795" s="7"/>
      <c r="BT795" s="7"/>
      <c r="BV795" s="7"/>
      <c r="BX795" s="7"/>
      <c r="BZ795" s="7"/>
      <c r="CB795" s="7"/>
      <c r="CD795" s="7"/>
      <c r="CF795" s="7"/>
      <c r="CH795" s="7"/>
      <c r="CJ795" s="7"/>
      <c r="CL795" s="7"/>
      <c r="CM795" s="7"/>
      <c r="CO795" s="7"/>
      <c r="CQ795" s="7"/>
      <c r="CS795" s="7"/>
      <c r="CU795" s="7"/>
      <c r="CW795" s="7"/>
      <c r="CY795" s="7"/>
      <c r="DA795" s="7"/>
      <c r="DC795" s="7"/>
      <c r="DE795" s="7"/>
      <c r="DG795" s="7"/>
      <c r="DI795" s="7"/>
      <c r="DK795" s="7"/>
      <c r="DL795" s="7"/>
      <c r="DM795" s="7"/>
      <c r="DN795" s="7"/>
      <c r="DP795" s="7"/>
      <c r="DR795" s="7"/>
      <c r="DT795" s="7"/>
      <c r="DV795" s="7"/>
      <c r="DX795" s="7"/>
      <c r="DY795" s="7"/>
      <c r="EA795" s="7"/>
      <c r="EC795" s="7"/>
      <c r="EE795" s="7"/>
      <c r="EG795" s="7"/>
      <c r="EI795" s="7"/>
      <c r="EK795" s="7"/>
      <c r="EM795" s="7"/>
      <c r="EO795" s="7"/>
      <c r="EQ795" s="7"/>
      <c r="ES795" s="7"/>
      <c r="EU795" s="7"/>
      <c r="EY795" s="7"/>
      <c r="FA795" s="7"/>
      <c r="FB795" s="7"/>
      <c r="FD795" s="7"/>
      <c r="FE795" s="7"/>
      <c r="FG795" s="7"/>
      <c r="FI795" s="7"/>
      <c r="FJ795" s="7"/>
      <c r="FL795" s="7"/>
      <c r="FN795" s="7"/>
      <c r="FP795" s="7"/>
      <c r="FR795" s="7"/>
      <c r="FT795" s="7"/>
      <c r="FV795" s="7"/>
      <c r="FX795" s="7"/>
      <c r="FZ795" s="7"/>
      <c r="GB795" s="7"/>
    </row>
    <row r="796" spans="5:184" s="166" customFormat="1" x14ac:dyDescent="0.2">
      <c r="E796" s="7"/>
      <c r="G796" s="7"/>
      <c r="I796" s="7"/>
      <c r="K796" s="7"/>
      <c r="M796" s="7"/>
      <c r="N796" s="7"/>
      <c r="P796" s="7"/>
      <c r="R796" s="7"/>
      <c r="T796" s="7"/>
      <c r="V796" s="7"/>
      <c r="X796" s="7"/>
      <c r="Z796" s="7"/>
      <c r="AB796" s="7"/>
      <c r="AD796" s="7"/>
      <c r="AF796" s="7"/>
      <c r="AH796" s="7"/>
      <c r="AJ796" s="7"/>
      <c r="AL796" s="7"/>
      <c r="AN796" s="7"/>
      <c r="AO796" s="7"/>
      <c r="AQ796" s="7"/>
      <c r="AR796" s="7"/>
      <c r="AS796" s="7"/>
      <c r="AT796" s="7"/>
      <c r="AU796" s="7"/>
      <c r="AV796" s="7"/>
      <c r="AW796" s="7"/>
      <c r="AX796" s="7"/>
      <c r="AZ796" s="7"/>
      <c r="BB796" s="7"/>
      <c r="BC796" s="7"/>
      <c r="BD796" s="7"/>
      <c r="BF796" s="7"/>
      <c r="BH796" s="7"/>
      <c r="BJ796" s="7"/>
      <c r="BL796" s="7"/>
      <c r="BN796" s="7"/>
      <c r="BP796" s="7"/>
      <c r="BR796" s="7"/>
      <c r="BT796" s="7"/>
      <c r="BV796" s="7"/>
      <c r="BX796" s="7"/>
      <c r="BZ796" s="7"/>
      <c r="CB796" s="7"/>
      <c r="CD796" s="7"/>
      <c r="CF796" s="7"/>
      <c r="CH796" s="7"/>
      <c r="CJ796" s="7"/>
      <c r="CL796" s="7"/>
      <c r="CM796" s="7"/>
      <c r="CO796" s="7"/>
      <c r="CQ796" s="7"/>
      <c r="CS796" s="7"/>
      <c r="CU796" s="7"/>
      <c r="CW796" s="7"/>
      <c r="CY796" s="7"/>
      <c r="DA796" s="7"/>
      <c r="DC796" s="7"/>
      <c r="DE796" s="7"/>
      <c r="DG796" s="7"/>
      <c r="DI796" s="7"/>
      <c r="DK796" s="7"/>
      <c r="DL796" s="7"/>
      <c r="DM796" s="7"/>
      <c r="DN796" s="7"/>
      <c r="DP796" s="7"/>
      <c r="DR796" s="7"/>
      <c r="DT796" s="7"/>
      <c r="DV796" s="7"/>
      <c r="DX796" s="7"/>
      <c r="DY796" s="7"/>
      <c r="EA796" s="7"/>
      <c r="EC796" s="7"/>
      <c r="EE796" s="7"/>
      <c r="EG796" s="7"/>
      <c r="EI796" s="7"/>
      <c r="EK796" s="7"/>
      <c r="EM796" s="7"/>
      <c r="EO796" s="7"/>
      <c r="EQ796" s="7"/>
      <c r="ES796" s="7"/>
      <c r="EU796" s="7"/>
      <c r="EY796" s="7"/>
      <c r="FA796" s="7"/>
      <c r="FB796" s="7"/>
      <c r="FD796" s="7"/>
      <c r="FE796" s="7"/>
      <c r="FG796" s="7"/>
      <c r="FI796" s="7"/>
      <c r="FJ796" s="7"/>
      <c r="FL796" s="7"/>
      <c r="FN796" s="7"/>
      <c r="FP796" s="7"/>
      <c r="FR796" s="7"/>
      <c r="FT796" s="7"/>
      <c r="FV796" s="7"/>
      <c r="FX796" s="7"/>
      <c r="FZ796" s="7"/>
      <c r="GB796" s="7"/>
    </row>
    <row r="797" spans="5:184" s="166" customFormat="1" x14ac:dyDescent="0.2">
      <c r="E797" s="7"/>
      <c r="G797" s="7"/>
      <c r="I797" s="7"/>
      <c r="K797" s="7"/>
      <c r="M797" s="7"/>
      <c r="N797" s="7"/>
      <c r="P797" s="7"/>
      <c r="R797" s="7"/>
      <c r="T797" s="7"/>
      <c r="V797" s="7"/>
      <c r="X797" s="7"/>
      <c r="Z797" s="7"/>
      <c r="AB797" s="7"/>
      <c r="AD797" s="7"/>
      <c r="AF797" s="7"/>
      <c r="AH797" s="7"/>
      <c r="AJ797" s="7"/>
      <c r="AL797" s="7"/>
      <c r="AN797" s="7"/>
      <c r="AO797" s="7"/>
      <c r="AQ797" s="7"/>
      <c r="AR797" s="7"/>
      <c r="AS797" s="7"/>
      <c r="AT797" s="7"/>
      <c r="AU797" s="7"/>
      <c r="AV797" s="7"/>
      <c r="AW797" s="7"/>
      <c r="AX797" s="7"/>
      <c r="AZ797" s="7"/>
      <c r="BB797" s="7"/>
      <c r="BC797" s="7"/>
      <c r="BD797" s="7"/>
      <c r="BF797" s="7"/>
      <c r="BH797" s="7"/>
      <c r="BJ797" s="7"/>
      <c r="BL797" s="7"/>
      <c r="BN797" s="7"/>
      <c r="BP797" s="7"/>
      <c r="BR797" s="7"/>
      <c r="BT797" s="7"/>
      <c r="BV797" s="7"/>
      <c r="BX797" s="7"/>
      <c r="BZ797" s="7"/>
      <c r="CB797" s="7"/>
      <c r="CD797" s="7"/>
      <c r="CF797" s="7"/>
      <c r="CH797" s="7"/>
      <c r="CJ797" s="7"/>
      <c r="CL797" s="7"/>
      <c r="CM797" s="7"/>
      <c r="CO797" s="7"/>
      <c r="CQ797" s="7"/>
      <c r="CS797" s="7"/>
      <c r="CU797" s="7"/>
      <c r="CW797" s="7"/>
      <c r="CY797" s="7"/>
      <c r="DA797" s="7"/>
      <c r="DC797" s="7"/>
      <c r="DE797" s="7"/>
      <c r="DG797" s="7"/>
      <c r="DI797" s="7"/>
      <c r="DK797" s="7"/>
      <c r="DL797" s="7"/>
      <c r="DM797" s="7"/>
      <c r="DN797" s="7"/>
      <c r="DP797" s="7"/>
      <c r="DR797" s="7"/>
      <c r="DT797" s="7"/>
      <c r="DV797" s="7"/>
      <c r="DX797" s="7"/>
      <c r="DY797" s="7"/>
      <c r="EA797" s="7"/>
      <c r="EC797" s="7"/>
      <c r="EE797" s="7"/>
      <c r="EG797" s="7"/>
      <c r="EI797" s="7"/>
      <c r="EK797" s="7"/>
      <c r="EM797" s="7"/>
      <c r="EO797" s="7"/>
      <c r="EQ797" s="7"/>
      <c r="ES797" s="7"/>
      <c r="EU797" s="7"/>
      <c r="EY797" s="7"/>
      <c r="FA797" s="7"/>
      <c r="FB797" s="7"/>
      <c r="FD797" s="7"/>
      <c r="FE797" s="7"/>
      <c r="FG797" s="7"/>
      <c r="FI797" s="7"/>
      <c r="FJ797" s="7"/>
      <c r="FL797" s="7"/>
      <c r="FN797" s="7"/>
      <c r="FP797" s="7"/>
      <c r="FR797" s="7"/>
      <c r="FT797" s="7"/>
      <c r="FV797" s="7"/>
      <c r="FX797" s="7"/>
      <c r="FZ797" s="7"/>
      <c r="GB797" s="7"/>
    </row>
    <row r="798" spans="5:184" s="166" customFormat="1" x14ac:dyDescent="0.2">
      <c r="E798" s="7"/>
      <c r="G798" s="7"/>
      <c r="I798" s="7"/>
      <c r="K798" s="7"/>
      <c r="M798" s="7"/>
      <c r="N798" s="7"/>
      <c r="P798" s="7"/>
      <c r="R798" s="7"/>
      <c r="T798" s="7"/>
      <c r="V798" s="7"/>
      <c r="X798" s="7"/>
      <c r="Z798" s="7"/>
      <c r="AB798" s="7"/>
      <c r="AD798" s="7"/>
      <c r="AF798" s="7"/>
      <c r="AH798" s="7"/>
      <c r="AJ798" s="7"/>
      <c r="AL798" s="7"/>
      <c r="AN798" s="7"/>
      <c r="AO798" s="7"/>
      <c r="AQ798" s="7"/>
      <c r="AR798" s="7"/>
      <c r="AS798" s="7"/>
      <c r="AT798" s="7"/>
      <c r="AU798" s="7"/>
      <c r="AV798" s="7"/>
      <c r="AW798" s="7"/>
      <c r="AX798" s="7"/>
      <c r="AZ798" s="7"/>
      <c r="BB798" s="7"/>
      <c r="BC798" s="7"/>
      <c r="BD798" s="7"/>
      <c r="BF798" s="7"/>
      <c r="BH798" s="7"/>
      <c r="BJ798" s="7"/>
      <c r="BL798" s="7"/>
      <c r="BN798" s="7"/>
      <c r="BP798" s="7"/>
      <c r="BR798" s="7"/>
      <c r="BT798" s="7"/>
      <c r="BV798" s="7"/>
      <c r="BX798" s="7"/>
      <c r="BZ798" s="7"/>
      <c r="CB798" s="7"/>
      <c r="CD798" s="7"/>
      <c r="CF798" s="7"/>
      <c r="CH798" s="7"/>
      <c r="CJ798" s="7"/>
      <c r="CL798" s="7"/>
      <c r="CM798" s="7"/>
      <c r="CO798" s="7"/>
      <c r="CQ798" s="7"/>
      <c r="CS798" s="7"/>
      <c r="CU798" s="7"/>
      <c r="CW798" s="7"/>
      <c r="CY798" s="7"/>
      <c r="DA798" s="7"/>
      <c r="DC798" s="7"/>
      <c r="DE798" s="7"/>
      <c r="DG798" s="7"/>
      <c r="DI798" s="7"/>
      <c r="DK798" s="7"/>
      <c r="DL798" s="7"/>
      <c r="DM798" s="7"/>
      <c r="DN798" s="7"/>
      <c r="DP798" s="7"/>
      <c r="DR798" s="7"/>
      <c r="DT798" s="7"/>
      <c r="DV798" s="7"/>
      <c r="DX798" s="7"/>
      <c r="DY798" s="7"/>
      <c r="EA798" s="7"/>
      <c r="EC798" s="7"/>
      <c r="EE798" s="7"/>
      <c r="EG798" s="7"/>
      <c r="EI798" s="7"/>
      <c r="EK798" s="7"/>
      <c r="EM798" s="7"/>
      <c r="EO798" s="7"/>
      <c r="EQ798" s="7"/>
      <c r="ES798" s="7"/>
      <c r="EU798" s="7"/>
      <c r="EY798" s="7"/>
      <c r="FA798" s="7"/>
      <c r="FB798" s="7"/>
      <c r="FD798" s="7"/>
      <c r="FE798" s="7"/>
      <c r="FG798" s="7"/>
      <c r="FI798" s="7"/>
      <c r="FJ798" s="7"/>
      <c r="FL798" s="7"/>
      <c r="FN798" s="7"/>
      <c r="FP798" s="7"/>
      <c r="FR798" s="7"/>
      <c r="FT798" s="7"/>
      <c r="FV798" s="7"/>
      <c r="FX798" s="7"/>
      <c r="FZ798" s="7"/>
      <c r="GB798" s="7"/>
    </row>
    <row r="799" spans="5:184" s="166" customFormat="1" x14ac:dyDescent="0.2">
      <c r="E799" s="7"/>
      <c r="G799" s="7"/>
      <c r="I799" s="7"/>
      <c r="K799" s="7"/>
      <c r="M799" s="7"/>
      <c r="N799" s="7"/>
      <c r="P799" s="7"/>
      <c r="R799" s="7"/>
      <c r="T799" s="7"/>
      <c r="V799" s="7"/>
      <c r="X799" s="7"/>
      <c r="Z799" s="7"/>
      <c r="AB799" s="7"/>
      <c r="AD799" s="7"/>
      <c r="AF799" s="7"/>
      <c r="AH799" s="7"/>
      <c r="AJ799" s="7"/>
      <c r="AL799" s="7"/>
      <c r="AN799" s="7"/>
      <c r="AO799" s="7"/>
      <c r="AQ799" s="7"/>
      <c r="AR799" s="7"/>
      <c r="AS799" s="7"/>
      <c r="AT799" s="7"/>
      <c r="AU799" s="7"/>
      <c r="AV799" s="7"/>
      <c r="AW799" s="7"/>
      <c r="AX799" s="7"/>
      <c r="AZ799" s="7"/>
      <c r="BB799" s="7"/>
      <c r="BC799" s="7"/>
      <c r="BD799" s="7"/>
      <c r="BF799" s="7"/>
      <c r="BH799" s="7"/>
      <c r="BJ799" s="7"/>
      <c r="BL799" s="7"/>
      <c r="BN799" s="7"/>
      <c r="BP799" s="7"/>
      <c r="BR799" s="7"/>
      <c r="BT799" s="7"/>
      <c r="BV799" s="7"/>
      <c r="BX799" s="7"/>
      <c r="BZ799" s="7"/>
      <c r="CB799" s="7"/>
      <c r="CD799" s="7"/>
      <c r="CF799" s="7"/>
      <c r="CH799" s="7"/>
      <c r="CJ799" s="7"/>
      <c r="CL799" s="7"/>
      <c r="CM799" s="7"/>
      <c r="CO799" s="7"/>
      <c r="CQ799" s="7"/>
      <c r="CS799" s="7"/>
      <c r="CU799" s="7"/>
      <c r="CW799" s="7"/>
      <c r="CY799" s="7"/>
      <c r="DA799" s="7"/>
      <c r="DC799" s="7"/>
      <c r="DE799" s="7"/>
      <c r="DG799" s="7"/>
      <c r="DI799" s="7"/>
      <c r="DK799" s="7"/>
      <c r="DL799" s="7"/>
      <c r="DM799" s="7"/>
      <c r="DN799" s="7"/>
      <c r="DP799" s="7"/>
      <c r="DR799" s="7"/>
      <c r="DT799" s="7"/>
      <c r="DV799" s="7"/>
      <c r="DX799" s="7"/>
      <c r="DY799" s="7"/>
      <c r="EA799" s="7"/>
      <c r="EC799" s="7"/>
      <c r="EE799" s="7"/>
      <c r="EG799" s="7"/>
      <c r="EI799" s="7"/>
      <c r="EK799" s="7"/>
      <c r="EM799" s="7"/>
      <c r="EO799" s="7"/>
      <c r="EQ799" s="7"/>
      <c r="ES799" s="7"/>
      <c r="EU799" s="7"/>
      <c r="EY799" s="7"/>
      <c r="FA799" s="7"/>
      <c r="FB799" s="7"/>
      <c r="FD799" s="7"/>
      <c r="FE799" s="7"/>
      <c r="FG799" s="7"/>
      <c r="FI799" s="7"/>
      <c r="FJ799" s="7"/>
      <c r="FL799" s="7"/>
      <c r="FN799" s="7"/>
      <c r="FP799" s="7"/>
      <c r="FR799" s="7"/>
      <c r="FT799" s="7"/>
      <c r="FV799" s="7"/>
      <c r="FX799" s="7"/>
      <c r="FZ799" s="7"/>
      <c r="GB799" s="7"/>
    </row>
    <row r="800" spans="5:184" s="166" customFormat="1" x14ac:dyDescent="0.2">
      <c r="E800" s="7"/>
      <c r="G800" s="7"/>
      <c r="I800" s="7"/>
      <c r="K800" s="7"/>
      <c r="M800" s="7"/>
      <c r="N800" s="7"/>
      <c r="P800" s="7"/>
      <c r="R800" s="7"/>
      <c r="T800" s="7"/>
      <c r="V800" s="7"/>
      <c r="X800" s="7"/>
      <c r="Z800" s="7"/>
      <c r="AB800" s="7"/>
      <c r="AD800" s="7"/>
      <c r="AF800" s="7"/>
      <c r="AH800" s="7"/>
      <c r="AJ800" s="7"/>
      <c r="AL800" s="7"/>
      <c r="AN800" s="7"/>
      <c r="AO800" s="7"/>
      <c r="AQ800" s="7"/>
      <c r="AR800" s="7"/>
      <c r="AS800" s="7"/>
      <c r="AT800" s="7"/>
      <c r="AU800" s="7"/>
      <c r="AV800" s="7"/>
      <c r="AW800" s="7"/>
      <c r="AX800" s="7"/>
      <c r="AZ800" s="7"/>
      <c r="BB800" s="7"/>
      <c r="BC800" s="7"/>
      <c r="BD800" s="7"/>
      <c r="BF800" s="7"/>
      <c r="BH800" s="7"/>
      <c r="BJ800" s="7"/>
      <c r="BL800" s="7"/>
      <c r="BN800" s="7"/>
      <c r="BP800" s="7"/>
      <c r="BR800" s="7"/>
      <c r="BT800" s="7"/>
      <c r="BV800" s="7"/>
      <c r="BX800" s="7"/>
      <c r="BZ800" s="7"/>
      <c r="CB800" s="7"/>
      <c r="CD800" s="7"/>
      <c r="CF800" s="7"/>
      <c r="CH800" s="7"/>
      <c r="CJ800" s="7"/>
      <c r="CL800" s="7"/>
      <c r="CM800" s="7"/>
      <c r="CO800" s="7"/>
      <c r="CQ800" s="7"/>
      <c r="CS800" s="7"/>
      <c r="CU800" s="7"/>
      <c r="CW800" s="7"/>
      <c r="CY800" s="7"/>
      <c r="DA800" s="7"/>
      <c r="DC800" s="7"/>
      <c r="DE800" s="7"/>
      <c r="DG800" s="7"/>
      <c r="DI800" s="7"/>
      <c r="DK800" s="7"/>
      <c r="DL800" s="7"/>
      <c r="DM800" s="7"/>
      <c r="DN800" s="7"/>
      <c r="DP800" s="7"/>
      <c r="DR800" s="7"/>
      <c r="DT800" s="7"/>
      <c r="DV800" s="7"/>
      <c r="DX800" s="7"/>
      <c r="DY800" s="7"/>
      <c r="EA800" s="7"/>
      <c r="EC800" s="7"/>
      <c r="EE800" s="7"/>
      <c r="EG800" s="7"/>
      <c r="EI800" s="7"/>
      <c r="EK800" s="7"/>
      <c r="EM800" s="7"/>
      <c r="EO800" s="7"/>
      <c r="EQ800" s="7"/>
      <c r="ES800" s="7"/>
      <c r="EU800" s="7"/>
      <c r="EY800" s="7"/>
      <c r="FA800" s="7"/>
      <c r="FB800" s="7"/>
      <c r="FD800" s="7"/>
      <c r="FE800" s="7"/>
      <c r="FG800" s="7"/>
      <c r="FI800" s="7"/>
      <c r="FJ800" s="7"/>
      <c r="FL800" s="7"/>
      <c r="FN800" s="7"/>
      <c r="FP800" s="7"/>
      <c r="FR800" s="7"/>
      <c r="FT800" s="7"/>
      <c r="FV800" s="7"/>
      <c r="FX800" s="7"/>
      <c r="FZ800" s="7"/>
      <c r="GB800" s="7"/>
    </row>
    <row r="801" spans="5:184" s="166" customFormat="1" x14ac:dyDescent="0.2">
      <c r="E801" s="7"/>
      <c r="G801" s="7"/>
      <c r="I801" s="7"/>
      <c r="K801" s="7"/>
      <c r="M801" s="7"/>
      <c r="N801" s="7"/>
      <c r="P801" s="7"/>
      <c r="R801" s="7"/>
      <c r="T801" s="7"/>
      <c r="V801" s="7"/>
      <c r="X801" s="7"/>
      <c r="Z801" s="7"/>
      <c r="AB801" s="7"/>
      <c r="AD801" s="7"/>
      <c r="AF801" s="7"/>
      <c r="AH801" s="7"/>
      <c r="AJ801" s="7"/>
      <c r="AL801" s="7"/>
      <c r="AN801" s="7"/>
      <c r="AO801" s="7"/>
      <c r="AQ801" s="7"/>
      <c r="AR801" s="7"/>
      <c r="AS801" s="7"/>
      <c r="AT801" s="7"/>
      <c r="AU801" s="7"/>
      <c r="AV801" s="7"/>
      <c r="AW801" s="7"/>
      <c r="AX801" s="7"/>
      <c r="AZ801" s="7"/>
      <c r="BB801" s="7"/>
      <c r="BC801" s="7"/>
      <c r="BD801" s="7"/>
      <c r="BF801" s="7"/>
      <c r="BH801" s="7"/>
      <c r="BJ801" s="7"/>
      <c r="BL801" s="7"/>
      <c r="BN801" s="7"/>
      <c r="BP801" s="7"/>
      <c r="BR801" s="7"/>
      <c r="BT801" s="7"/>
      <c r="BV801" s="7"/>
      <c r="BX801" s="7"/>
      <c r="BZ801" s="7"/>
      <c r="CB801" s="7"/>
      <c r="CD801" s="7"/>
      <c r="CF801" s="7"/>
      <c r="CH801" s="7"/>
      <c r="CJ801" s="7"/>
      <c r="CL801" s="7"/>
      <c r="CM801" s="7"/>
      <c r="CO801" s="7"/>
      <c r="CQ801" s="7"/>
      <c r="CS801" s="7"/>
      <c r="CU801" s="7"/>
      <c r="CW801" s="7"/>
      <c r="CY801" s="7"/>
      <c r="DA801" s="7"/>
      <c r="DC801" s="7"/>
      <c r="DE801" s="7"/>
      <c r="DG801" s="7"/>
      <c r="DI801" s="7"/>
      <c r="DK801" s="7"/>
      <c r="DL801" s="7"/>
      <c r="DM801" s="7"/>
      <c r="DN801" s="7"/>
      <c r="DP801" s="7"/>
      <c r="DR801" s="7"/>
      <c r="DT801" s="7"/>
      <c r="DV801" s="7"/>
      <c r="DX801" s="7"/>
      <c r="DY801" s="7"/>
      <c r="EA801" s="7"/>
      <c r="EC801" s="7"/>
      <c r="EE801" s="7"/>
      <c r="EG801" s="7"/>
      <c r="EI801" s="7"/>
      <c r="EK801" s="7"/>
      <c r="EM801" s="7"/>
      <c r="EO801" s="7"/>
      <c r="EQ801" s="7"/>
      <c r="ES801" s="7"/>
      <c r="EU801" s="7"/>
      <c r="EY801" s="7"/>
      <c r="FA801" s="7"/>
      <c r="FB801" s="7"/>
      <c r="FD801" s="7"/>
      <c r="FE801" s="7"/>
      <c r="FG801" s="7"/>
      <c r="FI801" s="7"/>
      <c r="FJ801" s="7"/>
      <c r="FL801" s="7"/>
      <c r="FN801" s="7"/>
      <c r="FP801" s="7"/>
      <c r="FR801" s="7"/>
      <c r="FT801" s="7"/>
      <c r="FV801" s="7"/>
      <c r="FX801" s="7"/>
      <c r="FZ801" s="7"/>
      <c r="GB801" s="7"/>
    </row>
    <row r="802" spans="5:184" s="166" customFormat="1" x14ac:dyDescent="0.2">
      <c r="E802" s="7"/>
      <c r="G802" s="7"/>
      <c r="I802" s="7"/>
      <c r="K802" s="7"/>
      <c r="M802" s="7"/>
      <c r="N802" s="7"/>
      <c r="P802" s="7"/>
      <c r="R802" s="7"/>
      <c r="T802" s="7"/>
      <c r="V802" s="7"/>
      <c r="X802" s="7"/>
      <c r="Z802" s="7"/>
      <c r="AB802" s="7"/>
      <c r="AD802" s="7"/>
      <c r="AF802" s="7"/>
      <c r="AH802" s="7"/>
      <c r="AJ802" s="7"/>
      <c r="AL802" s="7"/>
      <c r="AN802" s="7"/>
      <c r="AO802" s="7"/>
      <c r="AQ802" s="7"/>
      <c r="AR802" s="7"/>
      <c r="AS802" s="7"/>
      <c r="AT802" s="7"/>
      <c r="AU802" s="7"/>
      <c r="AV802" s="7"/>
      <c r="AW802" s="7"/>
      <c r="AX802" s="7"/>
      <c r="AZ802" s="7"/>
      <c r="BB802" s="7"/>
      <c r="BC802" s="7"/>
      <c r="BD802" s="7"/>
      <c r="BF802" s="7"/>
      <c r="BH802" s="7"/>
      <c r="BJ802" s="7"/>
      <c r="BL802" s="7"/>
      <c r="BN802" s="7"/>
      <c r="BP802" s="7"/>
      <c r="BR802" s="7"/>
      <c r="BT802" s="7"/>
      <c r="BV802" s="7"/>
      <c r="BX802" s="7"/>
      <c r="BZ802" s="7"/>
      <c r="CB802" s="7"/>
      <c r="CD802" s="7"/>
      <c r="CF802" s="7"/>
      <c r="CH802" s="7"/>
      <c r="CJ802" s="7"/>
      <c r="CL802" s="7"/>
      <c r="CM802" s="7"/>
      <c r="CO802" s="7"/>
      <c r="CQ802" s="7"/>
      <c r="CS802" s="7"/>
      <c r="CU802" s="7"/>
      <c r="CW802" s="7"/>
      <c r="CY802" s="7"/>
      <c r="DA802" s="7"/>
      <c r="DC802" s="7"/>
      <c r="DE802" s="7"/>
      <c r="DG802" s="7"/>
      <c r="DI802" s="7"/>
      <c r="DK802" s="7"/>
      <c r="DL802" s="7"/>
      <c r="DM802" s="7"/>
      <c r="DN802" s="7"/>
      <c r="DP802" s="7"/>
      <c r="DR802" s="7"/>
      <c r="DT802" s="7"/>
      <c r="DV802" s="7"/>
      <c r="DX802" s="7"/>
      <c r="DY802" s="7"/>
      <c r="EA802" s="7"/>
      <c r="EC802" s="7"/>
      <c r="EE802" s="7"/>
      <c r="EG802" s="7"/>
      <c r="EI802" s="7"/>
      <c r="EK802" s="7"/>
      <c r="EM802" s="7"/>
      <c r="EO802" s="7"/>
      <c r="EQ802" s="7"/>
      <c r="ES802" s="7"/>
      <c r="EU802" s="7"/>
      <c r="EY802" s="7"/>
      <c r="FA802" s="7"/>
      <c r="FB802" s="7"/>
      <c r="FD802" s="7"/>
      <c r="FE802" s="7"/>
      <c r="FG802" s="7"/>
      <c r="FI802" s="7"/>
      <c r="FJ802" s="7"/>
      <c r="FL802" s="7"/>
      <c r="FN802" s="7"/>
      <c r="FP802" s="7"/>
      <c r="FR802" s="7"/>
      <c r="FT802" s="7"/>
      <c r="FV802" s="7"/>
      <c r="FX802" s="7"/>
      <c r="FZ802" s="7"/>
      <c r="GB802" s="7"/>
    </row>
    <row r="803" spans="5:184" s="166" customFormat="1" x14ac:dyDescent="0.2">
      <c r="E803" s="7"/>
      <c r="G803" s="7"/>
      <c r="I803" s="7"/>
      <c r="K803" s="7"/>
      <c r="M803" s="7"/>
      <c r="N803" s="7"/>
      <c r="P803" s="7"/>
      <c r="R803" s="7"/>
      <c r="T803" s="7"/>
      <c r="V803" s="7"/>
      <c r="X803" s="7"/>
      <c r="Z803" s="7"/>
      <c r="AB803" s="7"/>
      <c r="AD803" s="7"/>
      <c r="AF803" s="7"/>
      <c r="AH803" s="7"/>
      <c r="AJ803" s="7"/>
      <c r="AL803" s="7"/>
      <c r="AN803" s="7"/>
      <c r="AO803" s="7"/>
      <c r="AQ803" s="7"/>
      <c r="AR803" s="7"/>
      <c r="AS803" s="7"/>
      <c r="AT803" s="7"/>
      <c r="AU803" s="7"/>
      <c r="AV803" s="7"/>
      <c r="AW803" s="7"/>
      <c r="AX803" s="7"/>
      <c r="AZ803" s="7"/>
      <c r="BB803" s="7"/>
      <c r="BC803" s="7"/>
      <c r="BD803" s="7"/>
      <c r="BF803" s="7"/>
      <c r="BH803" s="7"/>
      <c r="BJ803" s="7"/>
      <c r="BL803" s="7"/>
      <c r="BN803" s="7"/>
      <c r="BP803" s="7"/>
      <c r="BR803" s="7"/>
      <c r="BT803" s="7"/>
      <c r="BV803" s="7"/>
      <c r="BX803" s="7"/>
      <c r="BZ803" s="7"/>
      <c r="CB803" s="7"/>
      <c r="CD803" s="7"/>
      <c r="CF803" s="7"/>
      <c r="CH803" s="7"/>
      <c r="CJ803" s="7"/>
      <c r="CL803" s="7"/>
      <c r="CM803" s="7"/>
      <c r="CO803" s="7"/>
      <c r="CQ803" s="7"/>
      <c r="CS803" s="7"/>
      <c r="CU803" s="7"/>
      <c r="CW803" s="7"/>
      <c r="CY803" s="7"/>
      <c r="DA803" s="7"/>
      <c r="DC803" s="7"/>
      <c r="DE803" s="7"/>
      <c r="DG803" s="7"/>
      <c r="DI803" s="7"/>
      <c r="DK803" s="7"/>
      <c r="DL803" s="7"/>
      <c r="DM803" s="7"/>
      <c r="DN803" s="7"/>
      <c r="DP803" s="7"/>
      <c r="DR803" s="7"/>
      <c r="DT803" s="7"/>
      <c r="DV803" s="7"/>
      <c r="DX803" s="7"/>
      <c r="DY803" s="7"/>
      <c r="EA803" s="7"/>
      <c r="EC803" s="7"/>
      <c r="EE803" s="7"/>
      <c r="EG803" s="7"/>
      <c r="EI803" s="7"/>
      <c r="EK803" s="7"/>
      <c r="EM803" s="7"/>
      <c r="EO803" s="7"/>
      <c r="EQ803" s="7"/>
      <c r="ES803" s="7"/>
      <c r="EU803" s="7"/>
      <c r="EY803" s="7"/>
      <c r="FA803" s="7"/>
      <c r="FB803" s="7"/>
      <c r="FD803" s="7"/>
      <c r="FE803" s="7"/>
      <c r="FG803" s="7"/>
      <c r="FI803" s="7"/>
      <c r="FJ803" s="7"/>
      <c r="FL803" s="7"/>
      <c r="FN803" s="7"/>
      <c r="FP803" s="7"/>
      <c r="FR803" s="7"/>
      <c r="FT803" s="7"/>
      <c r="FV803" s="7"/>
      <c r="FX803" s="7"/>
      <c r="FZ803" s="7"/>
      <c r="GB803" s="7"/>
    </row>
    <row r="804" spans="5:184" s="166" customFormat="1" x14ac:dyDescent="0.2">
      <c r="E804" s="7"/>
      <c r="G804" s="7"/>
      <c r="I804" s="7"/>
      <c r="K804" s="7"/>
      <c r="M804" s="7"/>
      <c r="N804" s="7"/>
      <c r="P804" s="7"/>
      <c r="R804" s="7"/>
      <c r="T804" s="7"/>
      <c r="V804" s="7"/>
      <c r="X804" s="7"/>
      <c r="Z804" s="7"/>
      <c r="AB804" s="7"/>
      <c r="AD804" s="7"/>
      <c r="AF804" s="7"/>
      <c r="AH804" s="7"/>
      <c r="AJ804" s="7"/>
      <c r="AL804" s="7"/>
      <c r="AN804" s="7"/>
      <c r="AO804" s="7"/>
      <c r="AQ804" s="7"/>
      <c r="AR804" s="7"/>
      <c r="AS804" s="7"/>
      <c r="AT804" s="7"/>
      <c r="AU804" s="7"/>
      <c r="AV804" s="7"/>
      <c r="AW804" s="7"/>
      <c r="AX804" s="7"/>
      <c r="AZ804" s="7"/>
      <c r="BB804" s="7"/>
      <c r="BC804" s="7"/>
      <c r="BD804" s="7"/>
      <c r="BF804" s="7"/>
      <c r="BH804" s="7"/>
      <c r="BJ804" s="7"/>
      <c r="BL804" s="7"/>
      <c r="BN804" s="7"/>
      <c r="BP804" s="7"/>
      <c r="BR804" s="7"/>
      <c r="BT804" s="7"/>
      <c r="BV804" s="7"/>
      <c r="BX804" s="7"/>
      <c r="BZ804" s="7"/>
      <c r="CB804" s="7"/>
      <c r="CD804" s="7"/>
      <c r="CF804" s="7"/>
      <c r="CH804" s="7"/>
      <c r="CJ804" s="7"/>
      <c r="CL804" s="7"/>
      <c r="CM804" s="7"/>
      <c r="CO804" s="7"/>
      <c r="CQ804" s="7"/>
      <c r="CS804" s="7"/>
      <c r="CU804" s="7"/>
      <c r="CW804" s="7"/>
      <c r="CY804" s="7"/>
      <c r="DA804" s="7"/>
      <c r="DC804" s="7"/>
      <c r="DE804" s="7"/>
      <c r="DG804" s="7"/>
      <c r="DI804" s="7"/>
      <c r="DK804" s="7"/>
      <c r="DL804" s="7"/>
      <c r="DM804" s="7"/>
      <c r="DN804" s="7"/>
      <c r="DP804" s="7"/>
      <c r="DR804" s="7"/>
      <c r="DT804" s="7"/>
      <c r="DV804" s="7"/>
      <c r="DX804" s="7"/>
      <c r="DY804" s="7"/>
      <c r="EA804" s="7"/>
      <c r="EC804" s="7"/>
      <c r="EE804" s="7"/>
      <c r="EG804" s="7"/>
      <c r="EI804" s="7"/>
      <c r="EK804" s="7"/>
      <c r="EM804" s="7"/>
      <c r="EO804" s="7"/>
      <c r="EQ804" s="7"/>
      <c r="ES804" s="7"/>
      <c r="EU804" s="7"/>
      <c r="EY804" s="7"/>
      <c r="FA804" s="7"/>
      <c r="FB804" s="7"/>
      <c r="FD804" s="7"/>
      <c r="FE804" s="7"/>
      <c r="FG804" s="7"/>
      <c r="FI804" s="7"/>
      <c r="FJ804" s="7"/>
      <c r="FL804" s="7"/>
      <c r="FN804" s="7"/>
      <c r="FP804" s="7"/>
      <c r="FR804" s="7"/>
      <c r="FT804" s="7"/>
      <c r="FV804" s="7"/>
      <c r="FX804" s="7"/>
      <c r="FZ804" s="7"/>
      <c r="GB804" s="7"/>
    </row>
    <row r="805" spans="5:184" s="166" customFormat="1" x14ac:dyDescent="0.2">
      <c r="E805" s="7"/>
      <c r="G805" s="7"/>
      <c r="I805" s="7"/>
      <c r="K805" s="7"/>
      <c r="M805" s="7"/>
      <c r="N805" s="7"/>
      <c r="P805" s="7"/>
      <c r="R805" s="7"/>
      <c r="T805" s="7"/>
      <c r="V805" s="7"/>
      <c r="X805" s="7"/>
      <c r="Z805" s="7"/>
      <c r="AB805" s="7"/>
      <c r="AD805" s="7"/>
      <c r="AF805" s="7"/>
      <c r="AH805" s="7"/>
      <c r="AJ805" s="7"/>
      <c r="AL805" s="7"/>
      <c r="AN805" s="7"/>
      <c r="AO805" s="7"/>
      <c r="AQ805" s="7"/>
      <c r="AR805" s="7"/>
      <c r="AS805" s="7"/>
      <c r="AT805" s="7"/>
      <c r="AU805" s="7"/>
      <c r="AV805" s="7"/>
      <c r="AW805" s="7"/>
      <c r="AX805" s="7"/>
      <c r="AZ805" s="7"/>
      <c r="BB805" s="7"/>
      <c r="BC805" s="7"/>
      <c r="BD805" s="7"/>
      <c r="BF805" s="7"/>
      <c r="BH805" s="7"/>
      <c r="BJ805" s="7"/>
      <c r="BL805" s="7"/>
      <c r="BN805" s="7"/>
      <c r="BP805" s="7"/>
      <c r="BR805" s="7"/>
      <c r="BT805" s="7"/>
      <c r="BV805" s="7"/>
      <c r="BX805" s="7"/>
      <c r="BZ805" s="7"/>
      <c r="CB805" s="7"/>
      <c r="CD805" s="7"/>
      <c r="CF805" s="7"/>
      <c r="CH805" s="7"/>
      <c r="CJ805" s="7"/>
      <c r="CL805" s="7"/>
      <c r="CM805" s="7"/>
      <c r="CO805" s="7"/>
      <c r="CQ805" s="7"/>
      <c r="CS805" s="7"/>
      <c r="CU805" s="7"/>
      <c r="CW805" s="7"/>
      <c r="CY805" s="7"/>
      <c r="DA805" s="7"/>
      <c r="DC805" s="7"/>
      <c r="DE805" s="7"/>
      <c r="DG805" s="7"/>
      <c r="DI805" s="7"/>
      <c r="DK805" s="7"/>
      <c r="DL805" s="7"/>
      <c r="DM805" s="7"/>
      <c r="DN805" s="7"/>
      <c r="DP805" s="7"/>
      <c r="DR805" s="7"/>
      <c r="DT805" s="7"/>
      <c r="DV805" s="7"/>
      <c r="DX805" s="7"/>
      <c r="DY805" s="7"/>
      <c r="EA805" s="7"/>
      <c r="EC805" s="7"/>
      <c r="EE805" s="7"/>
      <c r="EG805" s="7"/>
      <c r="EI805" s="7"/>
      <c r="EK805" s="7"/>
      <c r="EM805" s="7"/>
      <c r="EO805" s="7"/>
      <c r="EQ805" s="7"/>
      <c r="ES805" s="7"/>
      <c r="EU805" s="7"/>
      <c r="EY805" s="7"/>
      <c r="FA805" s="7"/>
      <c r="FB805" s="7"/>
      <c r="FD805" s="7"/>
      <c r="FE805" s="7"/>
      <c r="FG805" s="7"/>
      <c r="FI805" s="7"/>
      <c r="FJ805" s="7"/>
      <c r="FL805" s="7"/>
      <c r="FN805" s="7"/>
      <c r="FP805" s="7"/>
      <c r="FR805" s="7"/>
      <c r="FT805" s="7"/>
      <c r="FV805" s="7"/>
      <c r="FX805" s="7"/>
      <c r="FZ805" s="7"/>
      <c r="GB805" s="7"/>
    </row>
    <row r="806" spans="5:184" s="166" customFormat="1" x14ac:dyDescent="0.2">
      <c r="E806" s="7"/>
      <c r="G806" s="7"/>
      <c r="I806" s="7"/>
      <c r="K806" s="7"/>
      <c r="M806" s="7"/>
      <c r="N806" s="7"/>
      <c r="P806" s="7"/>
      <c r="R806" s="7"/>
      <c r="T806" s="7"/>
      <c r="V806" s="7"/>
      <c r="X806" s="7"/>
      <c r="Z806" s="7"/>
      <c r="AB806" s="7"/>
      <c r="AD806" s="7"/>
      <c r="AF806" s="7"/>
      <c r="AH806" s="7"/>
      <c r="AJ806" s="7"/>
      <c r="AL806" s="7"/>
      <c r="AN806" s="7"/>
      <c r="AO806" s="7"/>
      <c r="AQ806" s="7"/>
      <c r="AR806" s="7"/>
      <c r="AS806" s="7"/>
      <c r="AT806" s="7"/>
      <c r="AU806" s="7"/>
      <c r="AV806" s="7"/>
      <c r="AW806" s="7"/>
      <c r="AX806" s="7"/>
      <c r="AZ806" s="7"/>
      <c r="BB806" s="7"/>
      <c r="BC806" s="7"/>
      <c r="BD806" s="7"/>
      <c r="BF806" s="7"/>
      <c r="BH806" s="7"/>
      <c r="BJ806" s="7"/>
      <c r="BL806" s="7"/>
      <c r="BN806" s="7"/>
      <c r="BP806" s="7"/>
      <c r="BR806" s="7"/>
      <c r="BT806" s="7"/>
      <c r="BV806" s="7"/>
      <c r="BX806" s="7"/>
      <c r="BZ806" s="7"/>
      <c r="CB806" s="7"/>
      <c r="CD806" s="7"/>
      <c r="CF806" s="7"/>
      <c r="CH806" s="7"/>
      <c r="CJ806" s="7"/>
      <c r="CL806" s="7"/>
      <c r="CM806" s="7"/>
      <c r="CO806" s="7"/>
      <c r="CQ806" s="7"/>
      <c r="CS806" s="7"/>
      <c r="CU806" s="7"/>
      <c r="CW806" s="7"/>
      <c r="CY806" s="7"/>
      <c r="DA806" s="7"/>
      <c r="DC806" s="7"/>
      <c r="DE806" s="7"/>
      <c r="DG806" s="7"/>
      <c r="DI806" s="7"/>
      <c r="DK806" s="7"/>
      <c r="DL806" s="7"/>
      <c r="DM806" s="7"/>
      <c r="DN806" s="7"/>
      <c r="DP806" s="7"/>
      <c r="DR806" s="7"/>
      <c r="DT806" s="7"/>
      <c r="DV806" s="7"/>
      <c r="DX806" s="7"/>
      <c r="DY806" s="7"/>
      <c r="EA806" s="7"/>
      <c r="EC806" s="7"/>
      <c r="EE806" s="7"/>
      <c r="EG806" s="7"/>
      <c r="EI806" s="7"/>
      <c r="EK806" s="7"/>
      <c r="EM806" s="7"/>
      <c r="EO806" s="7"/>
      <c r="EQ806" s="7"/>
      <c r="ES806" s="7"/>
      <c r="EU806" s="7"/>
      <c r="EY806" s="7"/>
      <c r="FA806" s="7"/>
      <c r="FB806" s="7"/>
      <c r="FD806" s="7"/>
      <c r="FE806" s="7"/>
      <c r="FG806" s="7"/>
      <c r="FI806" s="7"/>
      <c r="FJ806" s="7"/>
      <c r="FL806" s="7"/>
      <c r="FN806" s="7"/>
      <c r="FP806" s="7"/>
      <c r="FR806" s="7"/>
      <c r="FT806" s="7"/>
      <c r="FV806" s="7"/>
      <c r="FX806" s="7"/>
      <c r="FZ806" s="7"/>
      <c r="GB806" s="7"/>
    </row>
    <row r="807" spans="5:184" s="166" customFormat="1" x14ac:dyDescent="0.2">
      <c r="E807" s="7"/>
      <c r="G807" s="7"/>
      <c r="I807" s="7"/>
      <c r="K807" s="7"/>
      <c r="M807" s="7"/>
      <c r="N807" s="7"/>
      <c r="P807" s="7"/>
      <c r="R807" s="7"/>
      <c r="T807" s="7"/>
      <c r="V807" s="7"/>
      <c r="X807" s="7"/>
      <c r="Z807" s="7"/>
      <c r="AB807" s="7"/>
      <c r="AD807" s="7"/>
      <c r="AF807" s="7"/>
      <c r="AH807" s="7"/>
      <c r="AJ807" s="7"/>
      <c r="AL807" s="7"/>
      <c r="AN807" s="7"/>
      <c r="AO807" s="7"/>
      <c r="AQ807" s="7"/>
      <c r="AR807" s="7"/>
      <c r="AS807" s="7"/>
      <c r="AT807" s="7"/>
      <c r="AU807" s="7"/>
      <c r="AV807" s="7"/>
      <c r="AW807" s="7"/>
      <c r="AX807" s="7"/>
      <c r="AZ807" s="7"/>
      <c r="BB807" s="7"/>
      <c r="BC807" s="7"/>
      <c r="BD807" s="7"/>
      <c r="BF807" s="7"/>
      <c r="BH807" s="7"/>
      <c r="BJ807" s="7"/>
      <c r="BL807" s="7"/>
      <c r="BN807" s="7"/>
      <c r="BP807" s="7"/>
      <c r="BR807" s="7"/>
      <c r="BT807" s="7"/>
      <c r="BV807" s="7"/>
      <c r="BX807" s="7"/>
      <c r="BZ807" s="7"/>
      <c r="CB807" s="7"/>
      <c r="CD807" s="7"/>
      <c r="CF807" s="7"/>
      <c r="CH807" s="7"/>
      <c r="CJ807" s="7"/>
      <c r="CL807" s="7"/>
      <c r="CM807" s="7"/>
      <c r="CO807" s="7"/>
      <c r="CQ807" s="7"/>
      <c r="CS807" s="7"/>
      <c r="CU807" s="7"/>
      <c r="CW807" s="7"/>
      <c r="CY807" s="7"/>
      <c r="DA807" s="7"/>
      <c r="DC807" s="7"/>
      <c r="DE807" s="7"/>
      <c r="DG807" s="7"/>
      <c r="DI807" s="7"/>
      <c r="DK807" s="7"/>
      <c r="DL807" s="7"/>
      <c r="DM807" s="7"/>
      <c r="DN807" s="7"/>
      <c r="DP807" s="7"/>
      <c r="DR807" s="7"/>
      <c r="DT807" s="7"/>
      <c r="DV807" s="7"/>
      <c r="DX807" s="7"/>
      <c r="DY807" s="7"/>
      <c r="EA807" s="7"/>
      <c r="EC807" s="7"/>
      <c r="EE807" s="7"/>
      <c r="EG807" s="7"/>
      <c r="EI807" s="7"/>
      <c r="EK807" s="7"/>
      <c r="EM807" s="7"/>
      <c r="EO807" s="7"/>
      <c r="EQ807" s="7"/>
      <c r="ES807" s="7"/>
      <c r="EU807" s="7"/>
      <c r="EY807" s="7"/>
      <c r="FA807" s="7"/>
      <c r="FB807" s="7"/>
      <c r="FD807" s="7"/>
      <c r="FE807" s="7"/>
      <c r="FG807" s="7"/>
      <c r="FI807" s="7"/>
      <c r="FJ807" s="7"/>
      <c r="FL807" s="7"/>
      <c r="FN807" s="7"/>
      <c r="FP807" s="7"/>
      <c r="FR807" s="7"/>
      <c r="FT807" s="7"/>
      <c r="FV807" s="7"/>
      <c r="FX807" s="7"/>
      <c r="FZ807" s="7"/>
      <c r="GB807" s="7"/>
    </row>
    <row r="808" spans="5:184" s="166" customFormat="1" x14ac:dyDescent="0.2">
      <c r="E808" s="7"/>
      <c r="G808" s="7"/>
      <c r="I808" s="7"/>
      <c r="K808" s="7"/>
      <c r="M808" s="7"/>
      <c r="N808" s="7"/>
      <c r="P808" s="7"/>
      <c r="R808" s="7"/>
      <c r="T808" s="7"/>
      <c r="V808" s="7"/>
      <c r="X808" s="7"/>
      <c r="Z808" s="7"/>
      <c r="AB808" s="7"/>
      <c r="AD808" s="7"/>
      <c r="AF808" s="7"/>
      <c r="AH808" s="7"/>
      <c r="AJ808" s="7"/>
      <c r="AL808" s="7"/>
      <c r="AN808" s="7"/>
      <c r="AO808" s="7"/>
      <c r="AQ808" s="7"/>
      <c r="AR808" s="7"/>
      <c r="AS808" s="7"/>
      <c r="AT808" s="7"/>
      <c r="AU808" s="7"/>
      <c r="AV808" s="7"/>
      <c r="AW808" s="7"/>
      <c r="AX808" s="7"/>
      <c r="AZ808" s="7"/>
      <c r="BB808" s="7"/>
      <c r="BC808" s="7"/>
      <c r="BD808" s="7"/>
      <c r="BF808" s="7"/>
      <c r="BH808" s="7"/>
      <c r="BJ808" s="7"/>
      <c r="BL808" s="7"/>
      <c r="BN808" s="7"/>
      <c r="BP808" s="7"/>
      <c r="BR808" s="7"/>
      <c r="BT808" s="7"/>
      <c r="BV808" s="7"/>
      <c r="BX808" s="7"/>
      <c r="BZ808" s="7"/>
      <c r="CB808" s="7"/>
      <c r="CD808" s="7"/>
      <c r="CF808" s="7"/>
      <c r="CH808" s="7"/>
      <c r="CJ808" s="7"/>
      <c r="CL808" s="7"/>
      <c r="CM808" s="7"/>
      <c r="CO808" s="7"/>
      <c r="CQ808" s="7"/>
      <c r="CS808" s="7"/>
      <c r="CU808" s="7"/>
      <c r="CW808" s="7"/>
      <c r="CY808" s="7"/>
      <c r="DA808" s="7"/>
      <c r="DC808" s="7"/>
      <c r="DE808" s="7"/>
      <c r="DG808" s="7"/>
      <c r="DI808" s="7"/>
      <c r="DK808" s="7"/>
      <c r="DL808" s="7"/>
      <c r="DM808" s="7"/>
      <c r="DN808" s="7"/>
      <c r="DP808" s="7"/>
      <c r="DR808" s="7"/>
      <c r="DT808" s="7"/>
      <c r="DV808" s="7"/>
      <c r="DX808" s="7"/>
      <c r="DY808" s="7"/>
      <c r="EA808" s="7"/>
      <c r="EC808" s="7"/>
      <c r="EE808" s="7"/>
      <c r="EG808" s="7"/>
      <c r="EI808" s="7"/>
      <c r="EK808" s="7"/>
      <c r="EM808" s="7"/>
      <c r="EO808" s="7"/>
      <c r="EQ808" s="7"/>
      <c r="ES808" s="7"/>
      <c r="EU808" s="7"/>
      <c r="EY808" s="7"/>
      <c r="FA808" s="7"/>
      <c r="FB808" s="7"/>
      <c r="FD808" s="7"/>
      <c r="FE808" s="7"/>
      <c r="FG808" s="7"/>
      <c r="FI808" s="7"/>
      <c r="FJ808" s="7"/>
      <c r="FL808" s="7"/>
      <c r="FN808" s="7"/>
      <c r="FP808" s="7"/>
      <c r="FR808" s="7"/>
      <c r="FT808" s="7"/>
      <c r="FV808" s="7"/>
      <c r="FX808" s="7"/>
      <c r="FZ808" s="7"/>
      <c r="GB808" s="7"/>
    </row>
    <row r="809" spans="5:184" s="166" customFormat="1" x14ac:dyDescent="0.2">
      <c r="E809" s="7"/>
      <c r="G809" s="7"/>
      <c r="I809" s="7"/>
      <c r="K809" s="7"/>
      <c r="M809" s="7"/>
      <c r="N809" s="7"/>
      <c r="P809" s="7"/>
      <c r="R809" s="7"/>
      <c r="T809" s="7"/>
      <c r="V809" s="7"/>
      <c r="X809" s="7"/>
      <c r="Z809" s="7"/>
      <c r="AB809" s="7"/>
      <c r="AD809" s="7"/>
      <c r="AF809" s="7"/>
      <c r="AH809" s="7"/>
      <c r="AJ809" s="7"/>
      <c r="AL809" s="7"/>
      <c r="AN809" s="7"/>
      <c r="AO809" s="7"/>
      <c r="AQ809" s="7"/>
      <c r="AR809" s="7"/>
      <c r="AS809" s="7"/>
      <c r="AT809" s="7"/>
      <c r="AU809" s="7"/>
      <c r="AV809" s="7"/>
      <c r="AW809" s="7"/>
      <c r="AX809" s="7"/>
      <c r="AZ809" s="7"/>
      <c r="BB809" s="7"/>
      <c r="BC809" s="7"/>
      <c r="BD809" s="7"/>
      <c r="BF809" s="7"/>
      <c r="BH809" s="7"/>
      <c r="BJ809" s="7"/>
      <c r="BL809" s="7"/>
      <c r="BN809" s="7"/>
      <c r="BP809" s="7"/>
      <c r="BR809" s="7"/>
      <c r="BT809" s="7"/>
      <c r="BV809" s="7"/>
      <c r="BX809" s="7"/>
      <c r="BZ809" s="7"/>
      <c r="CB809" s="7"/>
      <c r="CD809" s="7"/>
      <c r="CF809" s="7"/>
      <c r="CH809" s="7"/>
      <c r="CJ809" s="7"/>
      <c r="CL809" s="7"/>
      <c r="CM809" s="7"/>
      <c r="CO809" s="7"/>
      <c r="CQ809" s="7"/>
      <c r="CS809" s="7"/>
      <c r="CU809" s="7"/>
      <c r="CW809" s="7"/>
      <c r="CY809" s="7"/>
      <c r="DA809" s="7"/>
      <c r="DC809" s="7"/>
      <c r="DE809" s="7"/>
      <c r="DG809" s="7"/>
      <c r="DI809" s="7"/>
      <c r="DK809" s="7"/>
      <c r="DL809" s="7"/>
      <c r="DM809" s="7"/>
      <c r="DN809" s="7"/>
      <c r="DP809" s="7"/>
      <c r="DR809" s="7"/>
      <c r="DT809" s="7"/>
      <c r="DV809" s="7"/>
      <c r="DX809" s="7"/>
      <c r="DY809" s="7"/>
      <c r="EA809" s="7"/>
      <c r="EC809" s="7"/>
      <c r="EE809" s="7"/>
      <c r="EG809" s="7"/>
      <c r="EI809" s="7"/>
      <c r="EK809" s="7"/>
      <c r="EM809" s="7"/>
      <c r="EO809" s="7"/>
      <c r="EQ809" s="7"/>
      <c r="ES809" s="7"/>
      <c r="EU809" s="7"/>
      <c r="EY809" s="7"/>
      <c r="FA809" s="7"/>
      <c r="FB809" s="7"/>
      <c r="FD809" s="7"/>
      <c r="FE809" s="7"/>
      <c r="FG809" s="7"/>
      <c r="FI809" s="7"/>
      <c r="FJ809" s="7"/>
      <c r="FL809" s="7"/>
      <c r="FN809" s="7"/>
      <c r="FP809" s="7"/>
      <c r="FR809" s="7"/>
      <c r="FT809" s="7"/>
      <c r="FV809" s="7"/>
      <c r="FX809" s="7"/>
      <c r="FZ809" s="7"/>
      <c r="GB809" s="7"/>
    </row>
    <row r="810" spans="5:184" s="166" customFormat="1" x14ac:dyDescent="0.2">
      <c r="E810" s="7"/>
      <c r="G810" s="7"/>
      <c r="I810" s="7"/>
      <c r="K810" s="7"/>
      <c r="M810" s="7"/>
      <c r="N810" s="7"/>
      <c r="P810" s="7"/>
      <c r="R810" s="7"/>
      <c r="T810" s="7"/>
      <c r="V810" s="7"/>
      <c r="X810" s="7"/>
      <c r="Z810" s="7"/>
      <c r="AB810" s="7"/>
      <c r="AD810" s="7"/>
      <c r="AF810" s="7"/>
      <c r="AH810" s="7"/>
      <c r="AJ810" s="7"/>
      <c r="AL810" s="7"/>
      <c r="AN810" s="7"/>
      <c r="AO810" s="7"/>
      <c r="AQ810" s="7"/>
      <c r="AR810" s="7"/>
      <c r="AS810" s="7"/>
      <c r="AT810" s="7"/>
      <c r="AU810" s="7"/>
      <c r="AV810" s="7"/>
      <c r="AW810" s="7"/>
      <c r="AX810" s="7"/>
      <c r="AZ810" s="7"/>
      <c r="BB810" s="7"/>
      <c r="BC810" s="7"/>
      <c r="BD810" s="7"/>
      <c r="BF810" s="7"/>
      <c r="BH810" s="7"/>
      <c r="BJ810" s="7"/>
      <c r="BL810" s="7"/>
      <c r="BN810" s="7"/>
      <c r="BP810" s="7"/>
      <c r="BR810" s="7"/>
      <c r="BT810" s="7"/>
      <c r="BV810" s="7"/>
      <c r="BX810" s="7"/>
      <c r="BZ810" s="7"/>
      <c r="CB810" s="7"/>
      <c r="CD810" s="7"/>
      <c r="CF810" s="7"/>
      <c r="CH810" s="7"/>
      <c r="CJ810" s="7"/>
      <c r="CL810" s="7"/>
      <c r="CM810" s="7"/>
      <c r="CO810" s="7"/>
      <c r="CQ810" s="7"/>
      <c r="CS810" s="7"/>
      <c r="CU810" s="7"/>
      <c r="CW810" s="7"/>
      <c r="CY810" s="7"/>
      <c r="DA810" s="7"/>
      <c r="DC810" s="7"/>
      <c r="DE810" s="7"/>
      <c r="DG810" s="7"/>
      <c r="DI810" s="7"/>
      <c r="DK810" s="7"/>
      <c r="DL810" s="7"/>
      <c r="DM810" s="7"/>
      <c r="DN810" s="7"/>
      <c r="DP810" s="7"/>
      <c r="DR810" s="7"/>
      <c r="DT810" s="7"/>
      <c r="DV810" s="7"/>
      <c r="DX810" s="7"/>
      <c r="DY810" s="7"/>
      <c r="EA810" s="7"/>
      <c r="EC810" s="7"/>
      <c r="EE810" s="7"/>
      <c r="EG810" s="7"/>
      <c r="EI810" s="7"/>
      <c r="EK810" s="7"/>
      <c r="EM810" s="7"/>
      <c r="EO810" s="7"/>
      <c r="EQ810" s="7"/>
      <c r="ES810" s="7"/>
      <c r="EU810" s="7"/>
      <c r="EY810" s="7"/>
      <c r="FA810" s="7"/>
      <c r="FB810" s="7"/>
      <c r="FD810" s="7"/>
      <c r="FE810" s="7"/>
      <c r="FG810" s="7"/>
      <c r="FI810" s="7"/>
      <c r="FJ810" s="7"/>
      <c r="FL810" s="7"/>
      <c r="FN810" s="7"/>
      <c r="FP810" s="7"/>
      <c r="FR810" s="7"/>
      <c r="FT810" s="7"/>
      <c r="FV810" s="7"/>
      <c r="FX810" s="7"/>
      <c r="FZ810" s="7"/>
      <c r="GB810" s="7"/>
    </row>
    <row r="811" spans="5:184" s="166" customFormat="1" x14ac:dyDescent="0.2">
      <c r="E811" s="7"/>
      <c r="G811" s="7"/>
      <c r="I811" s="7"/>
      <c r="K811" s="7"/>
      <c r="M811" s="7"/>
      <c r="N811" s="7"/>
      <c r="P811" s="7"/>
      <c r="R811" s="7"/>
      <c r="T811" s="7"/>
      <c r="V811" s="7"/>
      <c r="X811" s="7"/>
      <c r="Z811" s="7"/>
      <c r="AB811" s="7"/>
      <c r="AD811" s="7"/>
      <c r="AF811" s="7"/>
      <c r="AH811" s="7"/>
      <c r="AJ811" s="7"/>
      <c r="AL811" s="7"/>
      <c r="AN811" s="7"/>
      <c r="AO811" s="7"/>
      <c r="AQ811" s="7"/>
      <c r="AR811" s="7"/>
      <c r="AS811" s="7"/>
      <c r="AT811" s="7"/>
      <c r="AU811" s="7"/>
      <c r="AV811" s="7"/>
      <c r="AW811" s="7"/>
      <c r="AX811" s="7"/>
      <c r="AZ811" s="7"/>
      <c r="BB811" s="7"/>
      <c r="BC811" s="7"/>
      <c r="BD811" s="7"/>
      <c r="BF811" s="7"/>
      <c r="BH811" s="7"/>
      <c r="BJ811" s="7"/>
      <c r="BL811" s="7"/>
      <c r="BN811" s="7"/>
      <c r="BP811" s="7"/>
      <c r="BR811" s="7"/>
      <c r="BT811" s="7"/>
      <c r="BV811" s="7"/>
      <c r="BX811" s="7"/>
      <c r="BZ811" s="7"/>
      <c r="CB811" s="7"/>
      <c r="CD811" s="7"/>
      <c r="CF811" s="7"/>
      <c r="CH811" s="7"/>
      <c r="CJ811" s="7"/>
      <c r="CL811" s="7"/>
      <c r="CM811" s="7"/>
      <c r="CO811" s="7"/>
      <c r="CQ811" s="7"/>
      <c r="CS811" s="7"/>
      <c r="CU811" s="7"/>
      <c r="CW811" s="7"/>
      <c r="CY811" s="7"/>
      <c r="DA811" s="7"/>
      <c r="DC811" s="7"/>
      <c r="DE811" s="7"/>
      <c r="DG811" s="7"/>
      <c r="DI811" s="7"/>
      <c r="DK811" s="7"/>
      <c r="DL811" s="7"/>
      <c r="DM811" s="7"/>
      <c r="DN811" s="7"/>
      <c r="DP811" s="7"/>
      <c r="DR811" s="7"/>
      <c r="DT811" s="7"/>
      <c r="DV811" s="7"/>
      <c r="DX811" s="7"/>
      <c r="DY811" s="7"/>
      <c r="EA811" s="7"/>
      <c r="EC811" s="7"/>
      <c r="EE811" s="7"/>
      <c r="EG811" s="7"/>
      <c r="EI811" s="7"/>
      <c r="EK811" s="7"/>
      <c r="EM811" s="7"/>
      <c r="EO811" s="7"/>
      <c r="EQ811" s="7"/>
      <c r="ES811" s="7"/>
      <c r="EU811" s="7"/>
      <c r="EY811" s="7"/>
      <c r="FA811" s="7"/>
      <c r="FB811" s="7"/>
      <c r="FD811" s="7"/>
      <c r="FE811" s="7"/>
      <c r="FG811" s="7"/>
      <c r="FI811" s="7"/>
      <c r="FJ811" s="7"/>
      <c r="FL811" s="7"/>
      <c r="FN811" s="7"/>
      <c r="FP811" s="7"/>
      <c r="FR811" s="7"/>
      <c r="FT811" s="7"/>
      <c r="FV811" s="7"/>
      <c r="FX811" s="7"/>
      <c r="FZ811" s="7"/>
      <c r="GB811" s="7"/>
    </row>
    <row r="812" spans="5:184" s="166" customFormat="1" x14ac:dyDescent="0.2">
      <c r="E812" s="7"/>
      <c r="G812" s="7"/>
      <c r="I812" s="7"/>
      <c r="K812" s="7"/>
      <c r="M812" s="7"/>
      <c r="N812" s="7"/>
      <c r="P812" s="7"/>
      <c r="R812" s="7"/>
      <c r="T812" s="7"/>
      <c r="V812" s="7"/>
      <c r="X812" s="7"/>
      <c r="Z812" s="7"/>
      <c r="AB812" s="7"/>
      <c r="AD812" s="7"/>
      <c r="AF812" s="7"/>
      <c r="AH812" s="7"/>
      <c r="AJ812" s="7"/>
      <c r="AL812" s="7"/>
      <c r="AN812" s="7"/>
      <c r="AO812" s="7"/>
      <c r="AQ812" s="7"/>
      <c r="AR812" s="7"/>
      <c r="AS812" s="7"/>
      <c r="AT812" s="7"/>
      <c r="AU812" s="7"/>
      <c r="AV812" s="7"/>
      <c r="AW812" s="7"/>
      <c r="AX812" s="7"/>
      <c r="AZ812" s="7"/>
      <c r="BB812" s="7"/>
      <c r="BC812" s="7"/>
      <c r="BD812" s="7"/>
      <c r="BF812" s="7"/>
      <c r="BH812" s="7"/>
      <c r="BJ812" s="7"/>
      <c r="BL812" s="7"/>
      <c r="BN812" s="7"/>
      <c r="BP812" s="7"/>
      <c r="BR812" s="7"/>
      <c r="BT812" s="7"/>
      <c r="BV812" s="7"/>
      <c r="BX812" s="7"/>
      <c r="BZ812" s="7"/>
      <c r="CB812" s="7"/>
      <c r="CD812" s="7"/>
      <c r="CF812" s="7"/>
      <c r="CH812" s="7"/>
      <c r="CJ812" s="7"/>
      <c r="CL812" s="7"/>
      <c r="CM812" s="7"/>
      <c r="CO812" s="7"/>
      <c r="CQ812" s="7"/>
      <c r="CS812" s="7"/>
      <c r="CU812" s="7"/>
      <c r="CW812" s="7"/>
      <c r="CY812" s="7"/>
      <c r="DA812" s="7"/>
      <c r="DC812" s="7"/>
      <c r="DE812" s="7"/>
      <c r="DG812" s="7"/>
      <c r="DI812" s="7"/>
      <c r="DK812" s="7"/>
      <c r="DL812" s="7"/>
      <c r="DM812" s="7"/>
      <c r="DN812" s="7"/>
      <c r="DP812" s="7"/>
      <c r="DR812" s="7"/>
      <c r="DT812" s="7"/>
      <c r="DV812" s="7"/>
      <c r="DX812" s="7"/>
      <c r="DY812" s="7"/>
      <c r="EA812" s="7"/>
      <c r="EC812" s="7"/>
      <c r="EE812" s="7"/>
      <c r="EG812" s="7"/>
      <c r="EI812" s="7"/>
      <c r="EK812" s="7"/>
      <c r="EM812" s="7"/>
      <c r="EO812" s="7"/>
      <c r="EQ812" s="7"/>
      <c r="ES812" s="7"/>
      <c r="EU812" s="7"/>
      <c r="EY812" s="7"/>
      <c r="FA812" s="7"/>
      <c r="FB812" s="7"/>
      <c r="FD812" s="7"/>
      <c r="FE812" s="7"/>
      <c r="FG812" s="7"/>
      <c r="FI812" s="7"/>
      <c r="FJ812" s="7"/>
      <c r="FL812" s="7"/>
      <c r="FN812" s="7"/>
      <c r="FP812" s="7"/>
      <c r="FR812" s="7"/>
      <c r="FT812" s="7"/>
      <c r="FV812" s="7"/>
      <c r="FX812" s="7"/>
      <c r="FZ812" s="7"/>
      <c r="GB812" s="7"/>
    </row>
    <row r="813" spans="5:184" s="166" customFormat="1" x14ac:dyDescent="0.2">
      <c r="E813" s="7"/>
      <c r="G813" s="7"/>
      <c r="I813" s="7"/>
      <c r="K813" s="7"/>
      <c r="M813" s="7"/>
      <c r="N813" s="7"/>
      <c r="P813" s="7"/>
      <c r="R813" s="7"/>
      <c r="T813" s="7"/>
      <c r="V813" s="7"/>
      <c r="X813" s="7"/>
      <c r="Z813" s="7"/>
      <c r="AB813" s="7"/>
      <c r="AD813" s="7"/>
      <c r="AF813" s="7"/>
      <c r="AH813" s="7"/>
      <c r="AJ813" s="7"/>
      <c r="AL813" s="7"/>
      <c r="AN813" s="7"/>
      <c r="AO813" s="7"/>
      <c r="AQ813" s="7"/>
      <c r="AR813" s="7"/>
      <c r="AS813" s="7"/>
      <c r="AT813" s="7"/>
      <c r="AU813" s="7"/>
      <c r="AV813" s="7"/>
      <c r="AW813" s="7"/>
      <c r="AX813" s="7"/>
      <c r="AZ813" s="7"/>
      <c r="BB813" s="7"/>
      <c r="BC813" s="7"/>
      <c r="BD813" s="7"/>
      <c r="BF813" s="7"/>
      <c r="BH813" s="7"/>
      <c r="BJ813" s="7"/>
      <c r="BL813" s="7"/>
      <c r="BN813" s="7"/>
      <c r="BP813" s="7"/>
      <c r="BR813" s="7"/>
      <c r="BT813" s="7"/>
      <c r="BV813" s="7"/>
      <c r="BX813" s="7"/>
      <c r="BZ813" s="7"/>
      <c r="CB813" s="7"/>
      <c r="CD813" s="7"/>
      <c r="CF813" s="7"/>
      <c r="CH813" s="7"/>
      <c r="CJ813" s="7"/>
      <c r="CL813" s="7"/>
      <c r="CM813" s="7"/>
      <c r="CO813" s="7"/>
      <c r="CQ813" s="7"/>
      <c r="CS813" s="7"/>
      <c r="CU813" s="7"/>
      <c r="CW813" s="7"/>
      <c r="CY813" s="7"/>
      <c r="DA813" s="7"/>
      <c r="DC813" s="7"/>
      <c r="DE813" s="7"/>
      <c r="DG813" s="7"/>
      <c r="DI813" s="7"/>
      <c r="DK813" s="7"/>
      <c r="DL813" s="7"/>
      <c r="DM813" s="7"/>
      <c r="DN813" s="7"/>
      <c r="DP813" s="7"/>
      <c r="DR813" s="7"/>
      <c r="DT813" s="7"/>
      <c r="DV813" s="7"/>
      <c r="DX813" s="7"/>
      <c r="DY813" s="7"/>
      <c r="EA813" s="7"/>
      <c r="EC813" s="7"/>
      <c r="EE813" s="7"/>
      <c r="EG813" s="7"/>
      <c r="EI813" s="7"/>
      <c r="EK813" s="7"/>
      <c r="EM813" s="7"/>
      <c r="EO813" s="7"/>
      <c r="EQ813" s="7"/>
      <c r="ES813" s="7"/>
      <c r="EU813" s="7"/>
      <c r="EY813" s="7"/>
      <c r="FA813" s="7"/>
      <c r="FB813" s="7"/>
      <c r="FD813" s="7"/>
      <c r="FE813" s="7"/>
      <c r="FG813" s="7"/>
      <c r="FI813" s="7"/>
      <c r="FJ813" s="7"/>
      <c r="FL813" s="7"/>
      <c r="FN813" s="7"/>
      <c r="FP813" s="7"/>
      <c r="FR813" s="7"/>
      <c r="FT813" s="7"/>
      <c r="FV813" s="7"/>
      <c r="FX813" s="7"/>
      <c r="FZ813" s="7"/>
      <c r="GB813" s="7"/>
    </row>
    <row r="814" spans="5:184" s="166" customFormat="1" x14ac:dyDescent="0.2">
      <c r="E814" s="7"/>
      <c r="G814" s="7"/>
      <c r="I814" s="7"/>
      <c r="K814" s="7"/>
      <c r="M814" s="7"/>
      <c r="N814" s="7"/>
      <c r="P814" s="7"/>
      <c r="R814" s="7"/>
      <c r="T814" s="7"/>
      <c r="V814" s="7"/>
      <c r="X814" s="7"/>
      <c r="Z814" s="7"/>
      <c r="AB814" s="7"/>
      <c r="AD814" s="7"/>
      <c r="AF814" s="7"/>
      <c r="AH814" s="7"/>
      <c r="AJ814" s="7"/>
      <c r="AL814" s="7"/>
      <c r="AN814" s="7"/>
      <c r="AO814" s="7"/>
      <c r="AQ814" s="7"/>
      <c r="AR814" s="7"/>
      <c r="AS814" s="7"/>
      <c r="AT814" s="7"/>
      <c r="AU814" s="7"/>
      <c r="AV814" s="7"/>
      <c r="AW814" s="7"/>
      <c r="AX814" s="7"/>
      <c r="AZ814" s="7"/>
      <c r="BB814" s="7"/>
      <c r="BC814" s="7"/>
      <c r="BD814" s="7"/>
      <c r="BF814" s="7"/>
      <c r="BH814" s="7"/>
      <c r="BJ814" s="7"/>
      <c r="BL814" s="7"/>
      <c r="BN814" s="7"/>
      <c r="BP814" s="7"/>
      <c r="BR814" s="7"/>
      <c r="BT814" s="7"/>
      <c r="BV814" s="7"/>
      <c r="BX814" s="7"/>
      <c r="BZ814" s="7"/>
      <c r="CB814" s="7"/>
      <c r="CD814" s="7"/>
      <c r="CF814" s="7"/>
      <c r="CH814" s="7"/>
      <c r="CJ814" s="7"/>
      <c r="CL814" s="7"/>
      <c r="CM814" s="7"/>
      <c r="CO814" s="7"/>
      <c r="CQ814" s="7"/>
      <c r="CS814" s="7"/>
      <c r="CU814" s="7"/>
      <c r="CW814" s="7"/>
      <c r="CY814" s="7"/>
      <c r="DA814" s="7"/>
      <c r="DC814" s="7"/>
      <c r="DE814" s="7"/>
      <c r="DG814" s="7"/>
      <c r="DI814" s="7"/>
      <c r="DK814" s="7"/>
      <c r="DL814" s="7"/>
      <c r="DM814" s="7"/>
      <c r="DN814" s="7"/>
      <c r="DP814" s="7"/>
      <c r="DR814" s="7"/>
      <c r="DT814" s="7"/>
      <c r="DV814" s="7"/>
      <c r="DX814" s="7"/>
      <c r="DY814" s="7"/>
      <c r="EA814" s="7"/>
      <c r="EC814" s="7"/>
      <c r="EE814" s="7"/>
      <c r="EG814" s="7"/>
      <c r="EI814" s="7"/>
      <c r="EK814" s="7"/>
      <c r="EM814" s="7"/>
      <c r="EO814" s="7"/>
      <c r="EQ814" s="7"/>
      <c r="ES814" s="7"/>
      <c r="EU814" s="7"/>
      <c r="EY814" s="7"/>
      <c r="FA814" s="7"/>
      <c r="FB814" s="7"/>
      <c r="FD814" s="7"/>
      <c r="FE814" s="7"/>
      <c r="FG814" s="7"/>
      <c r="FI814" s="7"/>
      <c r="FJ814" s="7"/>
      <c r="FL814" s="7"/>
      <c r="FN814" s="7"/>
      <c r="FP814" s="7"/>
      <c r="FR814" s="7"/>
      <c r="FT814" s="7"/>
      <c r="FV814" s="7"/>
      <c r="FX814" s="7"/>
      <c r="FZ814" s="7"/>
      <c r="GB814" s="7"/>
    </row>
    <row r="815" spans="5:184" s="166" customFormat="1" x14ac:dyDescent="0.2">
      <c r="E815" s="7"/>
      <c r="G815" s="7"/>
      <c r="I815" s="7"/>
      <c r="K815" s="7"/>
      <c r="M815" s="7"/>
      <c r="N815" s="7"/>
      <c r="P815" s="7"/>
      <c r="R815" s="7"/>
      <c r="T815" s="7"/>
      <c r="V815" s="7"/>
      <c r="X815" s="7"/>
      <c r="Z815" s="7"/>
      <c r="AB815" s="7"/>
      <c r="AD815" s="7"/>
      <c r="AF815" s="7"/>
      <c r="AH815" s="7"/>
      <c r="AJ815" s="7"/>
      <c r="AL815" s="7"/>
      <c r="AN815" s="7"/>
      <c r="AO815" s="7"/>
      <c r="AQ815" s="7"/>
      <c r="AR815" s="7"/>
      <c r="AS815" s="7"/>
      <c r="AT815" s="7"/>
      <c r="AU815" s="7"/>
      <c r="AV815" s="7"/>
      <c r="AW815" s="7"/>
      <c r="AX815" s="7"/>
      <c r="AZ815" s="7"/>
      <c r="BB815" s="7"/>
      <c r="BC815" s="7"/>
      <c r="BD815" s="7"/>
      <c r="BF815" s="7"/>
      <c r="BH815" s="7"/>
      <c r="BJ815" s="7"/>
      <c r="BL815" s="7"/>
      <c r="BN815" s="7"/>
      <c r="BP815" s="7"/>
      <c r="BR815" s="7"/>
      <c r="BT815" s="7"/>
      <c r="BV815" s="7"/>
      <c r="BX815" s="7"/>
      <c r="BZ815" s="7"/>
      <c r="CB815" s="7"/>
      <c r="CD815" s="7"/>
      <c r="CF815" s="7"/>
      <c r="CH815" s="7"/>
      <c r="CJ815" s="7"/>
      <c r="CL815" s="7"/>
      <c r="CM815" s="7"/>
      <c r="CO815" s="7"/>
      <c r="CQ815" s="7"/>
      <c r="CS815" s="7"/>
      <c r="CU815" s="7"/>
      <c r="CW815" s="7"/>
      <c r="CY815" s="7"/>
      <c r="DA815" s="7"/>
      <c r="DC815" s="7"/>
      <c r="DE815" s="7"/>
      <c r="DG815" s="7"/>
      <c r="DI815" s="7"/>
      <c r="DK815" s="7"/>
      <c r="DL815" s="7"/>
      <c r="DM815" s="7"/>
      <c r="DN815" s="7"/>
      <c r="DP815" s="7"/>
      <c r="DR815" s="7"/>
      <c r="DT815" s="7"/>
      <c r="DV815" s="7"/>
      <c r="DX815" s="7"/>
      <c r="DY815" s="7"/>
      <c r="EA815" s="7"/>
      <c r="EC815" s="7"/>
      <c r="EE815" s="7"/>
      <c r="EG815" s="7"/>
      <c r="EI815" s="7"/>
      <c r="EK815" s="7"/>
      <c r="EM815" s="7"/>
      <c r="EO815" s="7"/>
      <c r="EQ815" s="7"/>
      <c r="ES815" s="7"/>
      <c r="EU815" s="7"/>
      <c r="EY815" s="7"/>
      <c r="FA815" s="7"/>
      <c r="FB815" s="7"/>
      <c r="FD815" s="7"/>
      <c r="FE815" s="7"/>
      <c r="FG815" s="7"/>
      <c r="FI815" s="7"/>
      <c r="FJ815" s="7"/>
      <c r="FL815" s="7"/>
      <c r="FN815" s="7"/>
      <c r="FP815" s="7"/>
      <c r="FR815" s="7"/>
      <c r="FT815" s="7"/>
      <c r="FV815" s="7"/>
      <c r="FX815" s="7"/>
      <c r="FZ815" s="7"/>
      <c r="GB815" s="7"/>
    </row>
    <row r="816" spans="5:184" s="166" customFormat="1" x14ac:dyDescent="0.2">
      <c r="E816" s="7"/>
      <c r="G816" s="7"/>
      <c r="I816" s="7"/>
      <c r="K816" s="7"/>
      <c r="M816" s="7"/>
      <c r="N816" s="7"/>
      <c r="P816" s="7"/>
      <c r="R816" s="7"/>
      <c r="T816" s="7"/>
      <c r="V816" s="7"/>
      <c r="X816" s="7"/>
      <c r="Z816" s="7"/>
      <c r="AB816" s="7"/>
      <c r="AD816" s="7"/>
      <c r="AF816" s="7"/>
      <c r="AH816" s="7"/>
      <c r="AJ816" s="7"/>
      <c r="AL816" s="7"/>
      <c r="AN816" s="7"/>
      <c r="AO816" s="7"/>
      <c r="AQ816" s="7"/>
      <c r="AR816" s="7"/>
      <c r="AS816" s="7"/>
      <c r="AT816" s="7"/>
      <c r="AU816" s="7"/>
      <c r="AV816" s="7"/>
      <c r="AW816" s="7"/>
      <c r="AX816" s="7"/>
      <c r="AZ816" s="7"/>
      <c r="BB816" s="7"/>
      <c r="BC816" s="7"/>
      <c r="BD816" s="7"/>
      <c r="BF816" s="7"/>
      <c r="BH816" s="7"/>
      <c r="BJ816" s="7"/>
      <c r="BL816" s="7"/>
      <c r="BN816" s="7"/>
      <c r="BP816" s="7"/>
      <c r="BR816" s="7"/>
      <c r="BT816" s="7"/>
      <c r="BV816" s="7"/>
      <c r="BX816" s="7"/>
      <c r="BZ816" s="7"/>
      <c r="CB816" s="7"/>
      <c r="CD816" s="7"/>
      <c r="CF816" s="7"/>
      <c r="CH816" s="7"/>
      <c r="CJ816" s="7"/>
      <c r="CL816" s="7"/>
      <c r="CM816" s="7"/>
      <c r="CO816" s="7"/>
      <c r="CQ816" s="7"/>
      <c r="CS816" s="7"/>
      <c r="CU816" s="7"/>
      <c r="CW816" s="7"/>
      <c r="CY816" s="7"/>
      <c r="DA816" s="7"/>
      <c r="DC816" s="7"/>
      <c r="DE816" s="7"/>
      <c r="DG816" s="7"/>
      <c r="DI816" s="7"/>
      <c r="DK816" s="7"/>
      <c r="DL816" s="7"/>
      <c r="DM816" s="7"/>
      <c r="DN816" s="7"/>
      <c r="DP816" s="7"/>
      <c r="DR816" s="7"/>
      <c r="DT816" s="7"/>
      <c r="DV816" s="7"/>
      <c r="DX816" s="7"/>
      <c r="DY816" s="7"/>
      <c r="EA816" s="7"/>
      <c r="EC816" s="7"/>
      <c r="EE816" s="7"/>
      <c r="EG816" s="7"/>
      <c r="EI816" s="7"/>
      <c r="EK816" s="7"/>
      <c r="EM816" s="7"/>
      <c r="EO816" s="7"/>
      <c r="EQ816" s="7"/>
      <c r="ES816" s="7"/>
      <c r="EU816" s="7"/>
      <c r="EY816" s="7"/>
      <c r="FA816" s="7"/>
      <c r="FB816" s="7"/>
      <c r="FD816" s="7"/>
      <c r="FE816" s="7"/>
      <c r="FG816" s="7"/>
      <c r="FI816" s="7"/>
      <c r="FJ816" s="7"/>
      <c r="FL816" s="7"/>
      <c r="FN816" s="7"/>
      <c r="FP816" s="7"/>
      <c r="FR816" s="7"/>
      <c r="FT816" s="7"/>
      <c r="FV816" s="7"/>
      <c r="FX816" s="7"/>
      <c r="FZ816" s="7"/>
      <c r="GB816" s="7"/>
    </row>
    <row r="817" spans="5:184" s="166" customFormat="1" x14ac:dyDescent="0.2">
      <c r="E817" s="7"/>
      <c r="G817" s="7"/>
      <c r="I817" s="7"/>
      <c r="K817" s="7"/>
      <c r="M817" s="7"/>
      <c r="N817" s="7"/>
      <c r="P817" s="7"/>
      <c r="R817" s="7"/>
      <c r="T817" s="7"/>
      <c r="V817" s="7"/>
      <c r="X817" s="7"/>
      <c r="Z817" s="7"/>
      <c r="AB817" s="7"/>
      <c r="AD817" s="7"/>
      <c r="AF817" s="7"/>
      <c r="AH817" s="7"/>
      <c r="AJ817" s="7"/>
      <c r="AL817" s="7"/>
      <c r="AN817" s="7"/>
      <c r="AO817" s="7"/>
      <c r="AQ817" s="7"/>
      <c r="AR817" s="7"/>
      <c r="AS817" s="7"/>
      <c r="AT817" s="7"/>
      <c r="AU817" s="7"/>
      <c r="AV817" s="7"/>
      <c r="AW817" s="7"/>
      <c r="AX817" s="7"/>
      <c r="AZ817" s="7"/>
      <c r="BB817" s="7"/>
      <c r="BC817" s="7"/>
      <c r="BD817" s="7"/>
      <c r="BF817" s="7"/>
      <c r="BH817" s="7"/>
      <c r="BJ817" s="7"/>
      <c r="BL817" s="7"/>
      <c r="BN817" s="7"/>
      <c r="BP817" s="7"/>
      <c r="BR817" s="7"/>
      <c r="BT817" s="7"/>
      <c r="BV817" s="7"/>
      <c r="BX817" s="7"/>
      <c r="BZ817" s="7"/>
      <c r="CB817" s="7"/>
      <c r="CD817" s="7"/>
      <c r="CF817" s="7"/>
      <c r="CH817" s="7"/>
      <c r="CJ817" s="7"/>
      <c r="CL817" s="7"/>
      <c r="CM817" s="7"/>
      <c r="CO817" s="7"/>
      <c r="CQ817" s="7"/>
      <c r="CS817" s="7"/>
      <c r="CU817" s="7"/>
      <c r="CW817" s="7"/>
      <c r="CY817" s="7"/>
      <c r="DA817" s="7"/>
      <c r="DC817" s="7"/>
      <c r="DE817" s="7"/>
      <c r="DG817" s="7"/>
      <c r="DI817" s="7"/>
      <c r="DK817" s="7"/>
      <c r="DL817" s="7"/>
      <c r="DM817" s="7"/>
      <c r="DN817" s="7"/>
      <c r="DP817" s="7"/>
      <c r="DR817" s="7"/>
      <c r="DT817" s="7"/>
      <c r="DV817" s="7"/>
      <c r="DX817" s="7"/>
      <c r="DY817" s="7"/>
      <c r="EA817" s="7"/>
      <c r="EC817" s="7"/>
      <c r="EE817" s="7"/>
      <c r="EG817" s="7"/>
      <c r="EI817" s="7"/>
      <c r="EK817" s="7"/>
      <c r="EM817" s="7"/>
      <c r="EO817" s="7"/>
      <c r="EQ817" s="7"/>
      <c r="ES817" s="7"/>
      <c r="EU817" s="7"/>
      <c r="EY817" s="7"/>
      <c r="FA817" s="7"/>
      <c r="FB817" s="7"/>
      <c r="FD817" s="7"/>
      <c r="FE817" s="7"/>
      <c r="FG817" s="7"/>
      <c r="FI817" s="7"/>
      <c r="FJ817" s="7"/>
      <c r="FL817" s="7"/>
      <c r="FN817" s="7"/>
      <c r="FP817" s="7"/>
      <c r="FR817" s="7"/>
      <c r="FT817" s="7"/>
      <c r="FV817" s="7"/>
      <c r="FX817" s="7"/>
      <c r="FZ817" s="7"/>
      <c r="GB817" s="7"/>
    </row>
    <row r="818" spans="5:184" s="166" customFormat="1" x14ac:dyDescent="0.2">
      <c r="E818" s="7"/>
      <c r="G818" s="7"/>
      <c r="I818" s="7"/>
      <c r="K818" s="7"/>
      <c r="M818" s="7"/>
      <c r="N818" s="7"/>
      <c r="P818" s="7"/>
      <c r="R818" s="7"/>
      <c r="T818" s="7"/>
      <c r="V818" s="7"/>
      <c r="X818" s="7"/>
      <c r="Z818" s="7"/>
      <c r="AB818" s="7"/>
      <c r="AD818" s="7"/>
      <c r="AF818" s="7"/>
      <c r="AH818" s="7"/>
      <c r="AJ818" s="7"/>
      <c r="AL818" s="7"/>
      <c r="AN818" s="7"/>
      <c r="AO818" s="7"/>
      <c r="AQ818" s="7"/>
      <c r="AR818" s="7"/>
      <c r="AS818" s="7"/>
      <c r="AT818" s="7"/>
      <c r="AU818" s="7"/>
      <c r="AV818" s="7"/>
      <c r="AW818" s="7"/>
      <c r="AX818" s="7"/>
      <c r="AZ818" s="7"/>
      <c r="BB818" s="7"/>
      <c r="BC818" s="7"/>
      <c r="BD818" s="7"/>
      <c r="BF818" s="7"/>
      <c r="BH818" s="7"/>
      <c r="BJ818" s="7"/>
      <c r="BL818" s="7"/>
      <c r="BN818" s="7"/>
      <c r="BP818" s="7"/>
      <c r="BR818" s="7"/>
      <c r="BT818" s="7"/>
      <c r="BV818" s="7"/>
      <c r="BX818" s="7"/>
      <c r="BZ818" s="7"/>
      <c r="CB818" s="7"/>
      <c r="CD818" s="7"/>
      <c r="CF818" s="7"/>
      <c r="CH818" s="7"/>
      <c r="CJ818" s="7"/>
      <c r="CL818" s="7"/>
      <c r="CM818" s="7"/>
      <c r="CO818" s="7"/>
      <c r="CQ818" s="7"/>
      <c r="CS818" s="7"/>
      <c r="CU818" s="7"/>
      <c r="CW818" s="7"/>
      <c r="CY818" s="7"/>
      <c r="DA818" s="7"/>
      <c r="DC818" s="7"/>
      <c r="DE818" s="7"/>
      <c r="DG818" s="7"/>
      <c r="DI818" s="7"/>
      <c r="DK818" s="7"/>
      <c r="DL818" s="7"/>
      <c r="DM818" s="7"/>
      <c r="DN818" s="7"/>
      <c r="DP818" s="7"/>
      <c r="DR818" s="7"/>
      <c r="DT818" s="7"/>
      <c r="DV818" s="7"/>
      <c r="DX818" s="7"/>
      <c r="DY818" s="7"/>
      <c r="EA818" s="7"/>
      <c r="EC818" s="7"/>
      <c r="EE818" s="7"/>
      <c r="EG818" s="7"/>
      <c r="EI818" s="7"/>
      <c r="EK818" s="7"/>
      <c r="EM818" s="7"/>
      <c r="EO818" s="7"/>
      <c r="EQ818" s="7"/>
      <c r="ES818" s="7"/>
      <c r="EU818" s="7"/>
      <c r="EY818" s="7"/>
      <c r="FA818" s="7"/>
      <c r="FB818" s="7"/>
      <c r="FD818" s="7"/>
      <c r="FE818" s="7"/>
      <c r="FG818" s="7"/>
      <c r="FI818" s="7"/>
      <c r="FJ818" s="7"/>
      <c r="FL818" s="7"/>
      <c r="FN818" s="7"/>
      <c r="FP818" s="7"/>
      <c r="FR818" s="7"/>
      <c r="FT818" s="7"/>
      <c r="FV818" s="7"/>
      <c r="FX818" s="7"/>
      <c r="FZ818" s="7"/>
      <c r="GB818" s="7"/>
    </row>
    <row r="819" spans="5:184" s="166" customFormat="1" x14ac:dyDescent="0.2">
      <c r="E819" s="7"/>
      <c r="G819" s="7"/>
      <c r="I819" s="7"/>
      <c r="K819" s="7"/>
      <c r="M819" s="7"/>
      <c r="N819" s="7"/>
      <c r="P819" s="7"/>
      <c r="R819" s="7"/>
      <c r="T819" s="7"/>
      <c r="V819" s="7"/>
      <c r="X819" s="7"/>
      <c r="Z819" s="7"/>
      <c r="AB819" s="7"/>
      <c r="AD819" s="7"/>
      <c r="AF819" s="7"/>
      <c r="AH819" s="7"/>
      <c r="AJ819" s="7"/>
      <c r="AL819" s="7"/>
      <c r="AN819" s="7"/>
      <c r="AO819" s="7"/>
      <c r="AQ819" s="7"/>
      <c r="AR819" s="7"/>
      <c r="AS819" s="7"/>
      <c r="AT819" s="7"/>
      <c r="AU819" s="7"/>
      <c r="AV819" s="7"/>
      <c r="AW819" s="7"/>
      <c r="AX819" s="7"/>
      <c r="AZ819" s="7"/>
      <c r="BB819" s="7"/>
      <c r="BC819" s="7"/>
      <c r="BD819" s="7"/>
      <c r="BF819" s="7"/>
      <c r="BH819" s="7"/>
      <c r="BJ819" s="7"/>
      <c r="BL819" s="7"/>
      <c r="BN819" s="7"/>
      <c r="BP819" s="7"/>
      <c r="BR819" s="7"/>
      <c r="BT819" s="7"/>
      <c r="BV819" s="7"/>
      <c r="BX819" s="7"/>
      <c r="BZ819" s="7"/>
      <c r="CB819" s="7"/>
      <c r="CD819" s="7"/>
      <c r="CF819" s="7"/>
      <c r="CH819" s="7"/>
      <c r="CJ819" s="7"/>
      <c r="CL819" s="7"/>
      <c r="CM819" s="7"/>
      <c r="CO819" s="7"/>
      <c r="CQ819" s="7"/>
      <c r="CS819" s="7"/>
      <c r="CU819" s="7"/>
      <c r="CW819" s="7"/>
      <c r="CY819" s="7"/>
      <c r="DA819" s="7"/>
      <c r="DC819" s="7"/>
      <c r="DE819" s="7"/>
      <c r="DG819" s="7"/>
      <c r="DI819" s="7"/>
      <c r="DK819" s="7"/>
      <c r="DL819" s="7"/>
      <c r="DM819" s="7"/>
      <c r="DN819" s="7"/>
      <c r="DP819" s="7"/>
      <c r="DR819" s="7"/>
      <c r="DT819" s="7"/>
      <c r="DV819" s="7"/>
      <c r="DX819" s="7"/>
      <c r="DY819" s="7"/>
      <c r="EA819" s="7"/>
      <c r="EC819" s="7"/>
      <c r="EE819" s="7"/>
      <c r="EG819" s="7"/>
      <c r="EI819" s="7"/>
      <c r="EK819" s="7"/>
      <c r="EM819" s="7"/>
      <c r="EO819" s="7"/>
      <c r="EQ819" s="7"/>
      <c r="ES819" s="7"/>
      <c r="EU819" s="7"/>
      <c r="EY819" s="7"/>
      <c r="FA819" s="7"/>
      <c r="FB819" s="7"/>
      <c r="FD819" s="7"/>
      <c r="FE819" s="7"/>
      <c r="FG819" s="7"/>
      <c r="FI819" s="7"/>
      <c r="FJ819" s="7"/>
      <c r="FL819" s="7"/>
      <c r="FN819" s="7"/>
      <c r="FP819" s="7"/>
      <c r="FR819" s="7"/>
      <c r="FT819" s="7"/>
      <c r="FV819" s="7"/>
      <c r="FX819" s="7"/>
      <c r="FZ819" s="7"/>
      <c r="GB819" s="7"/>
    </row>
    <row r="820" spans="5:184" s="166" customFormat="1" x14ac:dyDescent="0.2">
      <c r="E820" s="7"/>
      <c r="G820" s="7"/>
      <c r="I820" s="7"/>
      <c r="K820" s="7"/>
      <c r="M820" s="7"/>
      <c r="N820" s="7"/>
      <c r="P820" s="7"/>
      <c r="R820" s="7"/>
      <c r="T820" s="7"/>
      <c r="V820" s="7"/>
      <c r="X820" s="7"/>
      <c r="Z820" s="7"/>
      <c r="AB820" s="7"/>
      <c r="AD820" s="7"/>
      <c r="AF820" s="7"/>
      <c r="AH820" s="7"/>
      <c r="AJ820" s="7"/>
      <c r="AL820" s="7"/>
      <c r="AN820" s="7"/>
      <c r="AO820" s="7"/>
      <c r="AQ820" s="7"/>
      <c r="AR820" s="7"/>
      <c r="AS820" s="7"/>
      <c r="AT820" s="7"/>
      <c r="AU820" s="7"/>
      <c r="AV820" s="7"/>
      <c r="AW820" s="7"/>
      <c r="AX820" s="7"/>
      <c r="AZ820" s="7"/>
      <c r="BB820" s="7"/>
      <c r="BC820" s="7"/>
      <c r="BD820" s="7"/>
      <c r="BF820" s="7"/>
      <c r="BH820" s="7"/>
      <c r="BJ820" s="7"/>
      <c r="BL820" s="7"/>
      <c r="BN820" s="7"/>
      <c r="BP820" s="7"/>
      <c r="BR820" s="7"/>
      <c r="BT820" s="7"/>
      <c r="BV820" s="7"/>
      <c r="BX820" s="7"/>
      <c r="BZ820" s="7"/>
      <c r="CB820" s="7"/>
      <c r="CD820" s="7"/>
      <c r="CF820" s="7"/>
      <c r="CH820" s="7"/>
      <c r="CJ820" s="7"/>
      <c r="CL820" s="7"/>
      <c r="CM820" s="7"/>
      <c r="CO820" s="7"/>
      <c r="CQ820" s="7"/>
      <c r="CS820" s="7"/>
      <c r="CU820" s="7"/>
      <c r="CW820" s="7"/>
      <c r="CY820" s="7"/>
      <c r="DA820" s="7"/>
      <c r="DC820" s="7"/>
      <c r="DE820" s="7"/>
      <c r="DG820" s="7"/>
      <c r="DI820" s="7"/>
      <c r="DK820" s="7"/>
      <c r="DL820" s="7"/>
      <c r="DM820" s="7"/>
      <c r="DN820" s="7"/>
      <c r="DP820" s="7"/>
      <c r="DR820" s="7"/>
      <c r="DT820" s="7"/>
      <c r="DV820" s="7"/>
      <c r="DX820" s="7"/>
      <c r="DY820" s="7"/>
      <c r="EA820" s="7"/>
      <c r="EC820" s="7"/>
      <c r="EE820" s="7"/>
      <c r="EG820" s="7"/>
      <c r="EI820" s="7"/>
      <c r="EK820" s="7"/>
      <c r="EM820" s="7"/>
      <c r="EO820" s="7"/>
      <c r="EQ820" s="7"/>
      <c r="ES820" s="7"/>
      <c r="EU820" s="7"/>
      <c r="EY820" s="7"/>
      <c r="FA820" s="7"/>
      <c r="FB820" s="7"/>
      <c r="FD820" s="7"/>
      <c r="FE820" s="7"/>
      <c r="FG820" s="7"/>
      <c r="FI820" s="7"/>
      <c r="FJ820" s="7"/>
      <c r="FL820" s="7"/>
      <c r="FN820" s="7"/>
      <c r="FP820" s="7"/>
      <c r="FR820" s="7"/>
      <c r="FT820" s="7"/>
      <c r="FV820" s="7"/>
      <c r="FX820" s="7"/>
      <c r="FZ820" s="7"/>
      <c r="GB820" s="7"/>
    </row>
    <row r="821" spans="5:184" s="166" customFormat="1" x14ac:dyDescent="0.2">
      <c r="E821" s="7"/>
      <c r="G821" s="7"/>
      <c r="I821" s="7"/>
      <c r="K821" s="7"/>
      <c r="M821" s="7"/>
      <c r="N821" s="7"/>
      <c r="P821" s="7"/>
      <c r="R821" s="7"/>
      <c r="T821" s="7"/>
      <c r="V821" s="7"/>
      <c r="X821" s="7"/>
      <c r="Z821" s="7"/>
      <c r="AB821" s="7"/>
      <c r="AD821" s="7"/>
      <c r="AF821" s="7"/>
      <c r="AH821" s="7"/>
      <c r="AJ821" s="7"/>
      <c r="AL821" s="7"/>
      <c r="AN821" s="7"/>
      <c r="AO821" s="7"/>
      <c r="AQ821" s="7"/>
      <c r="AR821" s="7"/>
      <c r="AS821" s="7"/>
      <c r="AT821" s="7"/>
      <c r="AU821" s="7"/>
      <c r="AV821" s="7"/>
      <c r="AW821" s="7"/>
      <c r="AX821" s="7"/>
      <c r="AZ821" s="7"/>
      <c r="BB821" s="7"/>
      <c r="BC821" s="7"/>
      <c r="BD821" s="7"/>
      <c r="BF821" s="7"/>
      <c r="BH821" s="7"/>
      <c r="BJ821" s="7"/>
      <c r="BL821" s="7"/>
      <c r="BN821" s="7"/>
      <c r="BP821" s="7"/>
      <c r="BR821" s="7"/>
      <c r="BT821" s="7"/>
      <c r="BV821" s="7"/>
      <c r="BX821" s="7"/>
      <c r="BZ821" s="7"/>
      <c r="CB821" s="7"/>
      <c r="CD821" s="7"/>
      <c r="CF821" s="7"/>
      <c r="CH821" s="7"/>
      <c r="CJ821" s="7"/>
      <c r="CL821" s="7"/>
      <c r="CM821" s="7"/>
      <c r="CO821" s="7"/>
      <c r="CQ821" s="7"/>
      <c r="CS821" s="7"/>
      <c r="CU821" s="7"/>
      <c r="CW821" s="7"/>
      <c r="CY821" s="7"/>
      <c r="DA821" s="7"/>
      <c r="DC821" s="7"/>
      <c r="DE821" s="7"/>
      <c r="DG821" s="7"/>
      <c r="DI821" s="7"/>
      <c r="DK821" s="7"/>
      <c r="DL821" s="7"/>
      <c r="DM821" s="7"/>
      <c r="DN821" s="7"/>
      <c r="DP821" s="7"/>
      <c r="DR821" s="7"/>
      <c r="DT821" s="7"/>
      <c r="DV821" s="7"/>
      <c r="DX821" s="7"/>
      <c r="DY821" s="7"/>
      <c r="EA821" s="7"/>
      <c r="EC821" s="7"/>
      <c r="EE821" s="7"/>
      <c r="EG821" s="7"/>
      <c r="EI821" s="7"/>
      <c r="EK821" s="7"/>
      <c r="EM821" s="7"/>
      <c r="EO821" s="7"/>
      <c r="EQ821" s="7"/>
      <c r="ES821" s="7"/>
      <c r="EU821" s="7"/>
      <c r="EY821" s="7"/>
      <c r="FA821" s="7"/>
      <c r="FB821" s="7"/>
      <c r="FD821" s="7"/>
      <c r="FE821" s="7"/>
      <c r="FG821" s="7"/>
      <c r="FI821" s="7"/>
      <c r="FJ821" s="7"/>
      <c r="FL821" s="7"/>
      <c r="FN821" s="7"/>
      <c r="FP821" s="7"/>
      <c r="FR821" s="7"/>
      <c r="FT821" s="7"/>
      <c r="FV821" s="7"/>
      <c r="FX821" s="7"/>
      <c r="FZ821" s="7"/>
      <c r="GB821" s="7"/>
    </row>
    <row r="822" spans="5:184" s="166" customFormat="1" x14ac:dyDescent="0.2">
      <c r="E822" s="7"/>
      <c r="G822" s="7"/>
      <c r="I822" s="7"/>
      <c r="K822" s="7"/>
      <c r="M822" s="7"/>
      <c r="N822" s="7"/>
      <c r="P822" s="7"/>
      <c r="R822" s="7"/>
      <c r="T822" s="7"/>
      <c r="V822" s="7"/>
      <c r="X822" s="7"/>
      <c r="Z822" s="7"/>
      <c r="AB822" s="7"/>
      <c r="AD822" s="7"/>
      <c r="AF822" s="7"/>
      <c r="AH822" s="7"/>
      <c r="AJ822" s="7"/>
      <c r="AL822" s="7"/>
      <c r="AN822" s="7"/>
      <c r="AO822" s="7"/>
      <c r="AQ822" s="7"/>
      <c r="AR822" s="7"/>
      <c r="AS822" s="7"/>
      <c r="AT822" s="7"/>
      <c r="AU822" s="7"/>
      <c r="AV822" s="7"/>
      <c r="AW822" s="7"/>
      <c r="AX822" s="7"/>
      <c r="AZ822" s="7"/>
      <c r="BB822" s="7"/>
      <c r="BC822" s="7"/>
      <c r="BD822" s="7"/>
      <c r="BF822" s="7"/>
      <c r="BH822" s="7"/>
      <c r="BJ822" s="7"/>
      <c r="BL822" s="7"/>
      <c r="BN822" s="7"/>
      <c r="BP822" s="7"/>
      <c r="BR822" s="7"/>
      <c r="BT822" s="7"/>
      <c r="BV822" s="7"/>
      <c r="BX822" s="7"/>
      <c r="BZ822" s="7"/>
      <c r="CB822" s="7"/>
      <c r="CD822" s="7"/>
      <c r="CF822" s="7"/>
      <c r="CH822" s="7"/>
      <c r="CJ822" s="7"/>
      <c r="CL822" s="7"/>
      <c r="CM822" s="7"/>
      <c r="CO822" s="7"/>
      <c r="CQ822" s="7"/>
      <c r="CS822" s="7"/>
      <c r="CU822" s="7"/>
      <c r="CW822" s="7"/>
      <c r="CY822" s="7"/>
      <c r="DA822" s="7"/>
      <c r="DC822" s="7"/>
      <c r="DE822" s="7"/>
      <c r="DG822" s="7"/>
      <c r="DI822" s="7"/>
      <c r="DK822" s="7"/>
      <c r="DL822" s="7"/>
      <c r="DM822" s="7"/>
      <c r="DN822" s="7"/>
      <c r="DP822" s="7"/>
      <c r="DR822" s="7"/>
      <c r="DT822" s="7"/>
      <c r="DV822" s="7"/>
      <c r="DX822" s="7"/>
      <c r="DY822" s="7"/>
      <c r="EA822" s="7"/>
      <c r="EC822" s="7"/>
      <c r="EE822" s="7"/>
      <c r="EG822" s="7"/>
      <c r="EI822" s="7"/>
      <c r="EK822" s="7"/>
      <c r="EM822" s="7"/>
      <c r="EO822" s="7"/>
      <c r="EQ822" s="7"/>
      <c r="ES822" s="7"/>
      <c r="EU822" s="7"/>
      <c r="EY822" s="7"/>
      <c r="FA822" s="7"/>
      <c r="FB822" s="7"/>
      <c r="FD822" s="7"/>
      <c r="FE822" s="7"/>
      <c r="FG822" s="7"/>
      <c r="FI822" s="7"/>
      <c r="FJ822" s="7"/>
      <c r="FL822" s="7"/>
      <c r="FN822" s="7"/>
      <c r="FP822" s="7"/>
      <c r="FR822" s="7"/>
      <c r="FT822" s="7"/>
      <c r="FV822" s="7"/>
      <c r="FX822" s="7"/>
      <c r="FZ822" s="7"/>
      <c r="GB822" s="7"/>
    </row>
    <row r="823" spans="5:184" s="166" customFormat="1" x14ac:dyDescent="0.2">
      <c r="E823" s="7"/>
      <c r="G823" s="7"/>
      <c r="I823" s="7"/>
      <c r="K823" s="7"/>
      <c r="M823" s="7"/>
      <c r="N823" s="7"/>
      <c r="P823" s="7"/>
      <c r="R823" s="7"/>
      <c r="T823" s="7"/>
      <c r="V823" s="7"/>
      <c r="X823" s="7"/>
      <c r="Z823" s="7"/>
      <c r="AB823" s="7"/>
      <c r="AD823" s="7"/>
      <c r="AF823" s="7"/>
      <c r="AH823" s="7"/>
      <c r="AJ823" s="7"/>
      <c r="AL823" s="7"/>
      <c r="AN823" s="7"/>
      <c r="AO823" s="7"/>
      <c r="AQ823" s="7"/>
      <c r="AR823" s="7"/>
      <c r="AS823" s="7"/>
      <c r="AT823" s="7"/>
      <c r="AU823" s="7"/>
      <c r="AV823" s="7"/>
      <c r="AW823" s="7"/>
      <c r="AX823" s="7"/>
      <c r="AZ823" s="7"/>
      <c r="BB823" s="7"/>
      <c r="BC823" s="7"/>
      <c r="BD823" s="7"/>
      <c r="BF823" s="7"/>
      <c r="BH823" s="7"/>
      <c r="BJ823" s="7"/>
      <c r="BL823" s="7"/>
      <c r="BN823" s="7"/>
      <c r="BP823" s="7"/>
      <c r="BR823" s="7"/>
      <c r="BT823" s="7"/>
      <c r="BV823" s="7"/>
      <c r="BX823" s="7"/>
      <c r="BZ823" s="7"/>
      <c r="CB823" s="7"/>
      <c r="CD823" s="7"/>
      <c r="CF823" s="7"/>
      <c r="CH823" s="7"/>
      <c r="CJ823" s="7"/>
      <c r="CL823" s="7"/>
      <c r="CM823" s="7"/>
      <c r="CO823" s="7"/>
      <c r="CQ823" s="7"/>
      <c r="CS823" s="7"/>
      <c r="CU823" s="7"/>
      <c r="CW823" s="7"/>
      <c r="CY823" s="7"/>
      <c r="DA823" s="7"/>
      <c r="DC823" s="7"/>
      <c r="DE823" s="7"/>
      <c r="DG823" s="7"/>
      <c r="DI823" s="7"/>
      <c r="DK823" s="7"/>
      <c r="DL823" s="7"/>
      <c r="DM823" s="7"/>
      <c r="DN823" s="7"/>
      <c r="DP823" s="7"/>
      <c r="DR823" s="7"/>
      <c r="DT823" s="7"/>
      <c r="DV823" s="7"/>
      <c r="DX823" s="7"/>
      <c r="DY823" s="7"/>
      <c r="EA823" s="7"/>
      <c r="EC823" s="7"/>
      <c r="EE823" s="7"/>
      <c r="EG823" s="7"/>
      <c r="EI823" s="7"/>
      <c r="EK823" s="7"/>
      <c r="EM823" s="7"/>
      <c r="EO823" s="7"/>
      <c r="EQ823" s="7"/>
      <c r="ES823" s="7"/>
      <c r="EU823" s="7"/>
      <c r="EY823" s="7"/>
      <c r="FA823" s="7"/>
      <c r="FB823" s="7"/>
      <c r="FD823" s="7"/>
      <c r="FE823" s="7"/>
      <c r="FG823" s="7"/>
      <c r="FI823" s="7"/>
      <c r="FJ823" s="7"/>
      <c r="FL823" s="7"/>
      <c r="FN823" s="7"/>
      <c r="FP823" s="7"/>
      <c r="FR823" s="7"/>
      <c r="FT823" s="7"/>
      <c r="FV823" s="7"/>
      <c r="FX823" s="7"/>
      <c r="FZ823" s="7"/>
      <c r="GB823" s="7"/>
    </row>
    <row r="824" spans="5:184" s="166" customFormat="1" x14ac:dyDescent="0.2">
      <c r="E824" s="7"/>
      <c r="G824" s="7"/>
      <c r="I824" s="7"/>
      <c r="K824" s="7"/>
      <c r="M824" s="7"/>
      <c r="N824" s="7"/>
      <c r="P824" s="7"/>
      <c r="R824" s="7"/>
      <c r="T824" s="7"/>
      <c r="V824" s="7"/>
      <c r="X824" s="7"/>
      <c r="Z824" s="7"/>
      <c r="AB824" s="7"/>
      <c r="AD824" s="7"/>
      <c r="AF824" s="7"/>
      <c r="AH824" s="7"/>
      <c r="AJ824" s="7"/>
      <c r="AL824" s="7"/>
      <c r="AN824" s="7"/>
      <c r="AO824" s="7"/>
      <c r="AQ824" s="7"/>
      <c r="AR824" s="7"/>
      <c r="AS824" s="7"/>
      <c r="AT824" s="7"/>
      <c r="AU824" s="7"/>
      <c r="AV824" s="7"/>
      <c r="AW824" s="7"/>
      <c r="AX824" s="7"/>
      <c r="AZ824" s="7"/>
      <c r="BB824" s="7"/>
      <c r="BC824" s="7"/>
      <c r="BD824" s="7"/>
      <c r="BF824" s="7"/>
      <c r="BH824" s="7"/>
      <c r="BJ824" s="7"/>
      <c r="BL824" s="7"/>
      <c r="BN824" s="7"/>
      <c r="BP824" s="7"/>
      <c r="BR824" s="7"/>
      <c r="BT824" s="7"/>
      <c r="BV824" s="7"/>
      <c r="BX824" s="7"/>
      <c r="BZ824" s="7"/>
      <c r="CB824" s="7"/>
      <c r="CD824" s="7"/>
      <c r="CF824" s="7"/>
      <c r="CH824" s="7"/>
      <c r="CJ824" s="7"/>
      <c r="CL824" s="7"/>
      <c r="CM824" s="7"/>
      <c r="CO824" s="7"/>
      <c r="CQ824" s="7"/>
      <c r="CS824" s="7"/>
      <c r="CU824" s="7"/>
      <c r="CW824" s="7"/>
      <c r="CY824" s="7"/>
      <c r="DA824" s="7"/>
      <c r="DC824" s="7"/>
      <c r="DE824" s="7"/>
      <c r="DG824" s="7"/>
      <c r="DI824" s="7"/>
      <c r="DK824" s="7"/>
      <c r="DL824" s="7"/>
      <c r="DM824" s="7"/>
      <c r="DN824" s="7"/>
      <c r="DP824" s="7"/>
      <c r="DR824" s="7"/>
      <c r="DT824" s="7"/>
      <c r="DV824" s="7"/>
      <c r="DX824" s="7"/>
      <c r="DY824" s="7"/>
      <c r="EA824" s="7"/>
      <c r="EC824" s="7"/>
      <c r="EE824" s="7"/>
      <c r="EG824" s="7"/>
      <c r="EI824" s="7"/>
      <c r="EK824" s="7"/>
      <c r="EM824" s="7"/>
      <c r="EO824" s="7"/>
      <c r="EQ824" s="7"/>
      <c r="ES824" s="7"/>
      <c r="EU824" s="7"/>
      <c r="EY824" s="7"/>
      <c r="FA824" s="7"/>
      <c r="FB824" s="7"/>
      <c r="FD824" s="7"/>
      <c r="FE824" s="7"/>
      <c r="FG824" s="7"/>
      <c r="FI824" s="7"/>
      <c r="FJ824" s="7"/>
      <c r="FL824" s="7"/>
      <c r="FN824" s="7"/>
      <c r="FP824" s="7"/>
      <c r="FR824" s="7"/>
      <c r="FT824" s="7"/>
      <c r="FV824" s="7"/>
      <c r="FX824" s="7"/>
      <c r="FZ824" s="7"/>
      <c r="GB824" s="7"/>
    </row>
    <row r="825" spans="5:184" s="166" customFormat="1" x14ac:dyDescent="0.2">
      <c r="E825" s="7"/>
      <c r="G825" s="7"/>
      <c r="I825" s="7"/>
      <c r="K825" s="7"/>
      <c r="M825" s="7"/>
      <c r="N825" s="7"/>
      <c r="P825" s="7"/>
      <c r="R825" s="7"/>
      <c r="T825" s="7"/>
      <c r="V825" s="7"/>
      <c r="X825" s="7"/>
      <c r="Z825" s="7"/>
      <c r="AB825" s="7"/>
      <c r="AD825" s="7"/>
      <c r="AF825" s="7"/>
      <c r="AH825" s="7"/>
      <c r="AJ825" s="7"/>
      <c r="AL825" s="7"/>
      <c r="AN825" s="7"/>
      <c r="AO825" s="7"/>
      <c r="AQ825" s="7"/>
      <c r="AR825" s="7"/>
      <c r="AS825" s="7"/>
      <c r="AT825" s="7"/>
      <c r="AU825" s="7"/>
      <c r="AV825" s="7"/>
      <c r="AW825" s="7"/>
      <c r="AX825" s="7"/>
      <c r="AZ825" s="7"/>
      <c r="BB825" s="7"/>
      <c r="BC825" s="7"/>
      <c r="BD825" s="7"/>
      <c r="BF825" s="7"/>
      <c r="BH825" s="7"/>
      <c r="BJ825" s="7"/>
      <c r="BL825" s="7"/>
      <c r="BN825" s="7"/>
      <c r="BP825" s="7"/>
      <c r="BR825" s="7"/>
      <c r="BT825" s="7"/>
      <c r="BV825" s="7"/>
      <c r="BX825" s="7"/>
      <c r="BZ825" s="7"/>
      <c r="CB825" s="7"/>
      <c r="CD825" s="7"/>
      <c r="CF825" s="7"/>
      <c r="CH825" s="7"/>
      <c r="CJ825" s="7"/>
      <c r="CL825" s="7"/>
      <c r="CM825" s="7"/>
      <c r="CO825" s="7"/>
      <c r="CQ825" s="7"/>
      <c r="CS825" s="7"/>
      <c r="CU825" s="7"/>
      <c r="CW825" s="7"/>
      <c r="CY825" s="7"/>
      <c r="DA825" s="7"/>
      <c r="DC825" s="7"/>
      <c r="DE825" s="7"/>
      <c r="DG825" s="7"/>
      <c r="DI825" s="7"/>
      <c r="DK825" s="7"/>
      <c r="DL825" s="7"/>
      <c r="DM825" s="7"/>
      <c r="DN825" s="7"/>
      <c r="DP825" s="7"/>
      <c r="DR825" s="7"/>
      <c r="DT825" s="7"/>
      <c r="DV825" s="7"/>
      <c r="DX825" s="7"/>
      <c r="DY825" s="7"/>
      <c r="EA825" s="7"/>
      <c r="EC825" s="7"/>
      <c r="EE825" s="7"/>
      <c r="EG825" s="7"/>
      <c r="EI825" s="7"/>
      <c r="EK825" s="7"/>
      <c r="EM825" s="7"/>
      <c r="EO825" s="7"/>
      <c r="EQ825" s="7"/>
      <c r="ES825" s="7"/>
      <c r="EU825" s="7"/>
      <c r="EY825" s="7"/>
      <c r="FA825" s="7"/>
      <c r="FB825" s="7"/>
      <c r="FD825" s="7"/>
      <c r="FE825" s="7"/>
      <c r="FG825" s="7"/>
      <c r="FI825" s="7"/>
      <c r="FJ825" s="7"/>
      <c r="FL825" s="7"/>
      <c r="FN825" s="7"/>
      <c r="FP825" s="7"/>
      <c r="FR825" s="7"/>
      <c r="FT825" s="7"/>
      <c r="FV825" s="7"/>
      <c r="FX825" s="7"/>
      <c r="FZ825" s="7"/>
      <c r="GB825" s="7"/>
    </row>
    <row r="826" spans="5:184" s="166" customFormat="1" x14ac:dyDescent="0.2">
      <c r="E826" s="7"/>
      <c r="G826" s="7"/>
      <c r="I826" s="7"/>
      <c r="K826" s="7"/>
      <c r="M826" s="7"/>
      <c r="N826" s="7"/>
      <c r="P826" s="7"/>
      <c r="R826" s="7"/>
      <c r="T826" s="7"/>
      <c r="V826" s="7"/>
      <c r="X826" s="7"/>
      <c r="Z826" s="7"/>
      <c r="AB826" s="7"/>
      <c r="AD826" s="7"/>
      <c r="AF826" s="7"/>
      <c r="AH826" s="7"/>
      <c r="AJ826" s="7"/>
      <c r="AL826" s="7"/>
      <c r="AN826" s="7"/>
      <c r="AO826" s="7"/>
      <c r="AQ826" s="7"/>
      <c r="AR826" s="7"/>
      <c r="AS826" s="7"/>
      <c r="AT826" s="7"/>
      <c r="AU826" s="7"/>
      <c r="AV826" s="7"/>
      <c r="AW826" s="7"/>
      <c r="AX826" s="7"/>
      <c r="AZ826" s="7"/>
      <c r="BB826" s="7"/>
      <c r="BC826" s="7"/>
      <c r="BD826" s="7"/>
      <c r="BF826" s="7"/>
      <c r="BH826" s="7"/>
      <c r="BJ826" s="7"/>
      <c r="BL826" s="7"/>
      <c r="BN826" s="7"/>
      <c r="BP826" s="7"/>
      <c r="BR826" s="7"/>
      <c r="BT826" s="7"/>
      <c r="BV826" s="7"/>
      <c r="BX826" s="7"/>
      <c r="BZ826" s="7"/>
      <c r="CB826" s="7"/>
      <c r="CD826" s="7"/>
      <c r="CF826" s="7"/>
      <c r="CH826" s="7"/>
      <c r="CJ826" s="7"/>
      <c r="CL826" s="7"/>
      <c r="CM826" s="7"/>
      <c r="CO826" s="7"/>
      <c r="CQ826" s="7"/>
      <c r="CS826" s="7"/>
      <c r="CU826" s="7"/>
      <c r="CW826" s="7"/>
      <c r="CY826" s="7"/>
      <c r="DA826" s="7"/>
      <c r="DC826" s="7"/>
      <c r="DE826" s="7"/>
      <c r="DG826" s="7"/>
      <c r="DI826" s="7"/>
      <c r="DK826" s="7"/>
      <c r="DL826" s="7"/>
      <c r="DM826" s="7"/>
      <c r="DN826" s="7"/>
      <c r="DP826" s="7"/>
      <c r="DR826" s="7"/>
      <c r="DT826" s="7"/>
      <c r="DV826" s="7"/>
      <c r="DX826" s="7"/>
      <c r="DY826" s="7"/>
      <c r="EA826" s="7"/>
      <c r="EC826" s="7"/>
      <c r="EE826" s="7"/>
      <c r="EG826" s="7"/>
      <c r="EI826" s="7"/>
      <c r="EK826" s="7"/>
      <c r="EM826" s="7"/>
      <c r="EO826" s="7"/>
      <c r="EQ826" s="7"/>
      <c r="ES826" s="7"/>
      <c r="EU826" s="7"/>
      <c r="EY826" s="7"/>
      <c r="FA826" s="7"/>
      <c r="FB826" s="7"/>
      <c r="FD826" s="7"/>
      <c r="FE826" s="7"/>
      <c r="FG826" s="7"/>
      <c r="FI826" s="7"/>
      <c r="FJ826" s="7"/>
      <c r="FL826" s="7"/>
      <c r="FN826" s="7"/>
      <c r="FP826" s="7"/>
      <c r="FR826" s="7"/>
      <c r="FT826" s="7"/>
      <c r="FV826" s="7"/>
      <c r="FX826" s="7"/>
      <c r="FZ826" s="7"/>
      <c r="GB826" s="7"/>
    </row>
    <row r="827" spans="5:184" s="166" customFormat="1" x14ac:dyDescent="0.2">
      <c r="E827" s="7"/>
      <c r="G827" s="7"/>
      <c r="I827" s="7"/>
      <c r="K827" s="7"/>
      <c r="M827" s="7"/>
      <c r="N827" s="7"/>
      <c r="P827" s="7"/>
      <c r="R827" s="7"/>
      <c r="T827" s="7"/>
      <c r="V827" s="7"/>
      <c r="X827" s="7"/>
      <c r="Z827" s="7"/>
      <c r="AB827" s="7"/>
      <c r="AD827" s="7"/>
      <c r="AF827" s="7"/>
      <c r="AH827" s="7"/>
      <c r="AJ827" s="7"/>
      <c r="AL827" s="7"/>
      <c r="AN827" s="7"/>
      <c r="AO827" s="7"/>
      <c r="AQ827" s="7"/>
      <c r="AR827" s="7"/>
      <c r="AS827" s="7"/>
      <c r="AT827" s="7"/>
      <c r="AU827" s="7"/>
      <c r="AV827" s="7"/>
      <c r="AW827" s="7"/>
      <c r="AX827" s="7"/>
      <c r="AZ827" s="7"/>
      <c r="BB827" s="7"/>
      <c r="BC827" s="7"/>
      <c r="BD827" s="7"/>
      <c r="BF827" s="7"/>
      <c r="BH827" s="7"/>
      <c r="BJ827" s="7"/>
      <c r="BL827" s="7"/>
      <c r="BN827" s="7"/>
      <c r="BP827" s="7"/>
      <c r="BR827" s="7"/>
      <c r="BT827" s="7"/>
      <c r="BV827" s="7"/>
      <c r="BX827" s="7"/>
      <c r="BZ827" s="7"/>
      <c r="CB827" s="7"/>
      <c r="CD827" s="7"/>
      <c r="CF827" s="7"/>
      <c r="CH827" s="7"/>
      <c r="CJ827" s="7"/>
      <c r="CL827" s="7"/>
      <c r="CM827" s="7"/>
      <c r="CO827" s="7"/>
      <c r="CQ827" s="7"/>
      <c r="CS827" s="7"/>
      <c r="CU827" s="7"/>
      <c r="CW827" s="7"/>
      <c r="CY827" s="7"/>
      <c r="DA827" s="7"/>
      <c r="DC827" s="7"/>
      <c r="DE827" s="7"/>
      <c r="DG827" s="7"/>
      <c r="DI827" s="7"/>
      <c r="DK827" s="7"/>
      <c r="DL827" s="7"/>
      <c r="DM827" s="7"/>
      <c r="DN827" s="7"/>
      <c r="DP827" s="7"/>
      <c r="DR827" s="7"/>
      <c r="DT827" s="7"/>
      <c r="DV827" s="7"/>
      <c r="DX827" s="7"/>
      <c r="DY827" s="7"/>
      <c r="EA827" s="7"/>
      <c r="EC827" s="7"/>
      <c r="EE827" s="7"/>
      <c r="EG827" s="7"/>
      <c r="EI827" s="7"/>
      <c r="EK827" s="7"/>
      <c r="EM827" s="7"/>
      <c r="EO827" s="7"/>
      <c r="EQ827" s="7"/>
      <c r="ES827" s="7"/>
      <c r="EU827" s="7"/>
      <c r="EY827" s="7"/>
      <c r="FA827" s="7"/>
      <c r="FB827" s="7"/>
      <c r="FD827" s="7"/>
      <c r="FE827" s="7"/>
      <c r="FG827" s="7"/>
      <c r="FI827" s="7"/>
      <c r="FJ827" s="7"/>
      <c r="FL827" s="7"/>
      <c r="FN827" s="7"/>
      <c r="FP827" s="7"/>
      <c r="FR827" s="7"/>
      <c r="FT827" s="7"/>
      <c r="FV827" s="7"/>
      <c r="FX827" s="7"/>
      <c r="FZ827" s="7"/>
      <c r="GB827" s="7"/>
    </row>
    <row r="828" spans="5:184" s="166" customFormat="1" x14ac:dyDescent="0.2">
      <c r="E828" s="7"/>
      <c r="G828" s="7"/>
      <c r="I828" s="7"/>
      <c r="K828" s="7"/>
      <c r="M828" s="7"/>
      <c r="N828" s="7"/>
      <c r="P828" s="7"/>
      <c r="R828" s="7"/>
      <c r="T828" s="7"/>
      <c r="V828" s="7"/>
      <c r="X828" s="7"/>
      <c r="Z828" s="7"/>
      <c r="AB828" s="7"/>
      <c r="AD828" s="7"/>
      <c r="AF828" s="7"/>
      <c r="AH828" s="7"/>
      <c r="AJ828" s="7"/>
      <c r="AL828" s="7"/>
      <c r="AN828" s="7"/>
      <c r="AO828" s="7"/>
      <c r="AQ828" s="7"/>
      <c r="AR828" s="7"/>
      <c r="AS828" s="7"/>
      <c r="AT828" s="7"/>
      <c r="AU828" s="7"/>
      <c r="AV828" s="7"/>
      <c r="AW828" s="7"/>
      <c r="AX828" s="7"/>
      <c r="AZ828" s="7"/>
      <c r="BB828" s="7"/>
      <c r="BC828" s="7"/>
      <c r="BD828" s="7"/>
      <c r="BF828" s="7"/>
      <c r="BH828" s="7"/>
      <c r="BJ828" s="7"/>
      <c r="BL828" s="7"/>
      <c r="BN828" s="7"/>
      <c r="BP828" s="7"/>
      <c r="BR828" s="7"/>
      <c r="BT828" s="7"/>
      <c r="BV828" s="7"/>
      <c r="BX828" s="7"/>
      <c r="BZ828" s="7"/>
      <c r="CB828" s="7"/>
      <c r="CD828" s="7"/>
      <c r="CF828" s="7"/>
      <c r="CH828" s="7"/>
      <c r="CJ828" s="7"/>
      <c r="CL828" s="7"/>
      <c r="CM828" s="7"/>
      <c r="CO828" s="7"/>
      <c r="CQ828" s="7"/>
      <c r="CS828" s="7"/>
      <c r="CU828" s="7"/>
      <c r="CW828" s="7"/>
      <c r="CY828" s="7"/>
      <c r="DA828" s="7"/>
      <c r="DC828" s="7"/>
      <c r="DE828" s="7"/>
      <c r="DG828" s="7"/>
      <c r="DI828" s="7"/>
      <c r="DK828" s="7"/>
      <c r="DL828" s="7"/>
      <c r="DM828" s="7"/>
      <c r="DN828" s="7"/>
      <c r="DP828" s="7"/>
      <c r="DR828" s="7"/>
      <c r="DT828" s="7"/>
      <c r="DV828" s="7"/>
      <c r="DX828" s="7"/>
      <c r="DY828" s="7"/>
      <c r="EA828" s="7"/>
      <c r="EC828" s="7"/>
      <c r="EE828" s="7"/>
      <c r="EG828" s="7"/>
      <c r="EI828" s="7"/>
      <c r="EK828" s="7"/>
      <c r="EM828" s="7"/>
      <c r="EO828" s="7"/>
      <c r="EQ828" s="7"/>
      <c r="ES828" s="7"/>
      <c r="EU828" s="7"/>
      <c r="EY828" s="7"/>
      <c r="FA828" s="7"/>
      <c r="FB828" s="7"/>
      <c r="FD828" s="7"/>
      <c r="FE828" s="7"/>
      <c r="FG828" s="7"/>
      <c r="FI828" s="7"/>
      <c r="FJ828" s="7"/>
      <c r="FL828" s="7"/>
      <c r="FN828" s="7"/>
      <c r="FP828" s="7"/>
      <c r="FR828" s="7"/>
      <c r="FT828" s="7"/>
      <c r="FV828" s="7"/>
      <c r="FX828" s="7"/>
      <c r="FZ828" s="7"/>
      <c r="GB828" s="7"/>
    </row>
    <row r="829" spans="5:184" s="166" customFormat="1" x14ac:dyDescent="0.2">
      <c r="E829" s="7"/>
      <c r="G829" s="7"/>
      <c r="I829" s="7"/>
      <c r="K829" s="7"/>
      <c r="M829" s="7"/>
      <c r="N829" s="7"/>
      <c r="P829" s="7"/>
      <c r="R829" s="7"/>
      <c r="T829" s="7"/>
      <c r="V829" s="7"/>
      <c r="X829" s="7"/>
      <c r="Z829" s="7"/>
      <c r="AB829" s="7"/>
      <c r="AD829" s="7"/>
      <c r="AF829" s="7"/>
      <c r="AH829" s="7"/>
      <c r="AJ829" s="7"/>
      <c r="AL829" s="7"/>
      <c r="AN829" s="7"/>
      <c r="AO829" s="7"/>
      <c r="AQ829" s="7"/>
      <c r="AR829" s="7"/>
      <c r="AS829" s="7"/>
      <c r="AT829" s="7"/>
      <c r="AU829" s="7"/>
      <c r="AV829" s="7"/>
      <c r="AW829" s="7"/>
      <c r="AX829" s="7"/>
      <c r="AZ829" s="7"/>
      <c r="BB829" s="7"/>
      <c r="BC829" s="7"/>
      <c r="BD829" s="7"/>
      <c r="BF829" s="7"/>
      <c r="BH829" s="7"/>
      <c r="BJ829" s="7"/>
      <c r="BL829" s="7"/>
      <c r="BN829" s="7"/>
      <c r="BP829" s="7"/>
      <c r="BR829" s="7"/>
      <c r="BT829" s="7"/>
      <c r="BV829" s="7"/>
      <c r="BX829" s="7"/>
      <c r="BZ829" s="7"/>
      <c r="CB829" s="7"/>
      <c r="CD829" s="7"/>
      <c r="CF829" s="7"/>
      <c r="CH829" s="7"/>
      <c r="CJ829" s="7"/>
      <c r="CL829" s="7"/>
      <c r="CM829" s="7"/>
      <c r="CO829" s="7"/>
      <c r="CQ829" s="7"/>
      <c r="CS829" s="7"/>
      <c r="CU829" s="7"/>
      <c r="CW829" s="7"/>
      <c r="CY829" s="7"/>
      <c r="DA829" s="7"/>
      <c r="DC829" s="7"/>
      <c r="DE829" s="7"/>
      <c r="DG829" s="7"/>
      <c r="DI829" s="7"/>
      <c r="DK829" s="7"/>
      <c r="DL829" s="7"/>
      <c r="DM829" s="7"/>
      <c r="DN829" s="7"/>
      <c r="DP829" s="7"/>
      <c r="DR829" s="7"/>
      <c r="DT829" s="7"/>
      <c r="DV829" s="7"/>
      <c r="DX829" s="7"/>
      <c r="DY829" s="7"/>
      <c r="EA829" s="7"/>
      <c r="EC829" s="7"/>
      <c r="EE829" s="7"/>
      <c r="EG829" s="7"/>
      <c r="EI829" s="7"/>
      <c r="EK829" s="7"/>
      <c r="EM829" s="7"/>
      <c r="EO829" s="7"/>
      <c r="EQ829" s="7"/>
      <c r="ES829" s="7"/>
      <c r="EU829" s="7"/>
      <c r="EY829" s="7"/>
      <c r="FA829" s="7"/>
      <c r="FB829" s="7"/>
      <c r="FD829" s="7"/>
      <c r="FE829" s="7"/>
      <c r="FG829" s="7"/>
      <c r="FI829" s="7"/>
      <c r="FJ829" s="7"/>
      <c r="FL829" s="7"/>
      <c r="FN829" s="7"/>
      <c r="FP829" s="7"/>
      <c r="FR829" s="7"/>
      <c r="FT829" s="7"/>
      <c r="FV829" s="7"/>
      <c r="FX829" s="7"/>
      <c r="FZ829" s="7"/>
      <c r="GB829" s="7"/>
    </row>
    <row r="830" spans="5:184" s="166" customFormat="1" x14ac:dyDescent="0.2">
      <c r="E830" s="7"/>
      <c r="G830" s="7"/>
      <c r="I830" s="7"/>
      <c r="K830" s="7"/>
      <c r="M830" s="7"/>
      <c r="N830" s="7"/>
      <c r="P830" s="7"/>
      <c r="R830" s="7"/>
      <c r="T830" s="7"/>
      <c r="V830" s="7"/>
      <c r="X830" s="7"/>
      <c r="Z830" s="7"/>
      <c r="AB830" s="7"/>
      <c r="AD830" s="7"/>
      <c r="AF830" s="7"/>
      <c r="AH830" s="7"/>
      <c r="AJ830" s="7"/>
      <c r="AL830" s="7"/>
      <c r="AN830" s="7"/>
      <c r="AO830" s="7"/>
      <c r="AQ830" s="7"/>
      <c r="AR830" s="7"/>
      <c r="AS830" s="7"/>
      <c r="AT830" s="7"/>
      <c r="AU830" s="7"/>
      <c r="AV830" s="7"/>
      <c r="AW830" s="7"/>
      <c r="AX830" s="7"/>
      <c r="AZ830" s="7"/>
      <c r="BB830" s="7"/>
      <c r="BC830" s="7"/>
      <c r="BD830" s="7"/>
      <c r="BF830" s="7"/>
      <c r="BH830" s="7"/>
      <c r="BJ830" s="7"/>
      <c r="BL830" s="7"/>
      <c r="BN830" s="7"/>
      <c r="BP830" s="7"/>
      <c r="BR830" s="7"/>
      <c r="BT830" s="7"/>
      <c r="BV830" s="7"/>
      <c r="BX830" s="7"/>
      <c r="BZ830" s="7"/>
      <c r="CB830" s="7"/>
      <c r="CD830" s="7"/>
      <c r="CF830" s="7"/>
      <c r="CH830" s="7"/>
      <c r="CJ830" s="7"/>
      <c r="CL830" s="7"/>
      <c r="CM830" s="7"/>
      <c r="CO830" s="7"/>
      <c r="CQ830" s="7"/>
      <c r="CS830" s="7"/>
      <c r="CU830" s="7"/>
      <c r="CW830" s="7"/>
      <c r="CY830" s="7"/>
      <c r="DA830" s="7"/>
      <c r="DC830" s="7"/>
      <c r="DE830" s="7"/>
      <c r="DG830" s="7"/>
      <c r="DI830" s="7"/>
      <c r="DK830" s="7"/>
      <c r="DL830" s="7"/>
      <c r="DM830" s="7"/>
      <c r="DN830" s="7"/>
      <c r="DP830" s="7"/>
      <c r="DR830" s="7"/>
      <c r="DT830" s="7"/>
      <c r="DV830" s="7"/>
      <c r="DX830" s="7"/>
      <c r="DY830" s="7"/>
      <c r="EA830" s="7"/>
      <c r="EC830" s="7"/>
      <c r="EE830" s="7"/>
      <c r="EG830" s="7"/>
      <c r="EI830" s="7"/>
      <c r="EK830" s="7"/>
      <c r="EM830" s="7"/>
      <c r="EO830" s="7"/>
      <c r="EQ830" s="7"/>
      <c r="ES830" s="7"/>
      <c r="EU830" s="7"/>
      <c r="EY830" s="7"/>
      <c r="FA830" s="7"/>
      <c r="FB830" s="7"/>
      <c r="FD830" s="7"/>
      <c r="FE830" s="7"/>
      <c r="FG830" s="7"/>
      <c r="FI830" s="7"/>
      <c r="FJ830" s="7"/>
      <c r="FL830" s="7"/>
      <c r="FN830" s="7"/>
      <c r="FP830" s="7"/>
      <c r="FR830" s="7"/>
      <c r="FT830" s="7"/>
      <c r="FV830" s="7"/>
      <c r="FX830" s="7"/>
      <c r="FZ830" s="7"/>
      <c r="GB830" s="7"/>
    </row>
    <row r="831" spans="5:184" s="166" customFormat="1" x14ac:dyDescent="0.2">
      <c r="E831" s="7"/>
      <c r="G831" s="7"/>
      <c r="I831" s="7"/>
      <c r="K831" s="7"/>
      <c r="M831" s="7"/>
      <c r="N831" s="7"/>
      <c r="P831" s="7"/>
      <c r="R831" s="7"/>
      <c r="T831" s="7"/>
      <c r="V831" s="7"/>
      <c r="X831" s="7"/>
      <c r="Z831" s="7"/>
      <c r="AB831" s="7"/>
      <c r="AD831" s="7"/>
      <c r="AF831" s="7"/>
      <c r="AH831" s="7"/>
      <c r="AJ831" s="7"/>
      <c r="AL831" s="7"/>
      <c r="AN831" s="7"/>
      <c r="AO831" s="7"/>
      <c r="AQ831" s="7"/>
      <c r="AR831" s="7"/>
      <c r="AS831" s="7"/>
      <c r="AT831" s="7"/>
      <c r="AU831" s="7"/>
      <c r="AV831" s="7"/>
      <c r="AW831" s="7"/>
      <c r="AX831" s="7"/>
      <c r="AZ831" s="7"/>
      <c r="BB831" s="7"/>
      <c r="BC831" s="7"/>
      <c r="BD831" s="7"/>
      <c r="BF831" s="7"/>
      <c r="BH831" s="7"/>
      <c r="BJ831" s="7"/>
      <c r="BL831" s="7"/>
      <c r="BN831" s="7"/>
      <c r="BP831" s="7"/>
      <c r="BR831" s="7"/>
      <c r="BT831" s="7"/>
      <c r="BV831" s="7"/>
      <c r="BX831" s="7"/>
      <c r="BZ831" s="7"/>
      <c r="CB831" s="7"/>
      <c r="CD831" s="7"/>
      <c r="CF831" s="7"/>
      <c r="CH831" s="7"/>
      <c r="CJ831" s="7"/>
      <c r="CL831" s="7"/>
      <c r="CM831" s="7"/>
      <c r="CO831" s="7"/>
      <c r="CQ831" s="7"/>
      <c r="CS831" s="7"/>
      <c r="CU831" s="7"/>
      <c r="CW831" s="7"/>
      <c r="CY831" s="7"/>
      <c r="DA831" s="7"/>
      <c r="DC831" s="7"/>
      <c r="DE831" s="7"/>
      <c r="DG831" s="7"/>
      <c r="DI831" s="7"/>
      <c r="DK831" s="7"/>
      <c r="DL831" s="7"/>
      <c r="DM831" s="7"/>
      <c r="DN831" s="7"/>
      <c r="DP831" s="7"/>
      <c r="DR831" s="7"/>
      <c r="DT831" s="7"/>
      <c r="DV831" s="7"/>
      <c r="DX831" s="7"/>
      <c r="DY831" s="7"/>
      <c r="EA831" s="7"/>
      <c r="EC831" s="7"/>
      <c r="EE831" s="7"/>
      <c r="EG831" s="7"/>
      <c r="EI831" s="7"/>
      <c r="EK831" s="7"/>
      <c r="EM831" s="7"/>
      <c r="EO831" s="7"/>
      <c r="EQ831" s="7"/>
      <c r="ES831" s="7"/>
      <c r="EU831" s="7"/>
      <c r="EY831" s="7"/>
      <c r="FA831" s="7"/>
      <c r="FB831" s="7"/>
      <c r="FD831" s="7"/>
      <c r="FE831" s="7"/>
      <c r="FG831" s="7"/>
      <c r="FI831" s="7"/>
      <c r="FJ831" s="7"/>
      <c r="FL831" s="7"/>
      <c r="FN831" s="7"/>
      <c r="FP831" s="7"/>
      <c r="FR831" s="7"/>
      <c r="FT831" s="7"/>
      <c r="FV831" s="7"/>
      <c r="FX831" s="7"/>
      <c r="FZ831" s="7"/>
      <c r="GB831" s="7"/>
    </row>
    <row r="832" spans="5:184" s="166" customFormat="1" x14ac:dyDescent="0.2">
      <c r="E832" s="7"/>
      <c r="G832" s="7"/>
      <c r="I832" s="7"/>
      <c r="K832" s="7"/>
      <c r="M832" s="7"/>
      <c r="N832" s="7"/>
      <c r="P832" s="7"/>
      <c r="R832" s="7"/>
      <c r="T832" s="7"/>
      <c r="V832" s="7"/>
      <c r="X832" s="7"/>
      <c r="Z832" s="7"/>
      <c r="AB832" s="7"/>
      <c r="AD832" s="7"/>
      <c r="AF832" s="7"/>
      <c r="AH832" s="7"/>
      <c r="AJ832" s="7"/>
      <c r="AL832" s="7"/>
      <c r="AN832" s="7"/>
      <c r="AO832" s="7"/>
      <c r="AQ832" s="7"/>
      <c r="AR832" s="7"/>
      <c r="AS832" s="7"/>
      <c r="AT832" s="7"/>
      <c r="AU832" s="7"/>
      <c r="AV832" s="7"/>
      <c r="AW832" s="7"/>
      <c r="AX832" s="7"/>
      <c r="AZ832" s="7"/>
      <c r="BB832" s="7"/>
      <c r="BC832" s="7"/>
      <c r="BD832" s="7"/>
      <c r="BF832" s="7"/>
      <c r="BH832" s="7"/>
      <c r="BJ832" s="7"/>
      <c r="BL832" s="7"/>
      <c r="BN832" s="7"/>
      <c r="BP832" s="7"/>
      <c r="BR832" s="7"/>
      <c r="BT832" s="7"/>
      <c r="BV832" s="7"/>
      <c r="BX832" s="7"/>
      <c r="BZ832" s="7"/>
      <c r="CB832" s="7"/>
      <c r="CD832" s="7"/>
      <c r="CF832" s="7"/>
      <c r="CH832" s="7"/>
      <c r="CJ832" s="7"/>
      <c r="CL832" s="7"/>
      <c r="CM832" s="7"/>
      <c r="CO832" s="7"/>
      <c r="CQ832" s="7"/>
      <c r="CS832" s="7"/>
      <c r="CU832" s="7"/>
      <c r="CW832" s="7"/>
      <c r="CY832" s="7"/>
      <c r="DA832" s="7"/>
      <c r="DC832" s="7"/>
      <c r="DE832" s="7"/>
      <c r="DG832" s="7"/>
      <c r="DI832" s="7"/>
      <c r="DK832" s="7"/>
      <c r="DL832" s="7"/>
      <c r="DM832" s="7"/>
      <c r="DN832" s="7"/>
      <c r="DP832" s="7"/>
      <c r="DR832" s="7"/>
      <c r="DT832" s="7"/>
      <c r="DV832" s="7"/>
      <c r="DX832" s="7"/>
      <c r="DY832" s="7"/>
      <c r="EA832" s="7"/>
      <c r="EC832" s="7"/>
      <c r="EE832" s="7"/>
      <c r="EG832" s="7"/>
      <c r="EI832" s="7"/>
      <c r="EK832" s="7"/>
      <c r="EM832" s="7"/>
      <c r="EO832" s="7"/>
      <c r="EQ832" s="7"/>
      <c r="ES832" s="7"/>
      <c r="EU832" s="7"/>
      <c r="EY832" s="7"/>
      <c r="FA832" s="7"/>
      <c r="FB832" s="7"/>
      <c r="FD832" s="7"/>
      <c r="FE832" s="7"/>
      <c r="FG832" s="7"/>
      <c r="FI832" s="7"/>
      <c r="FJ832" s="7"/>
      <c r="FL832" s="7"/>
      <c r="FN832" s="7"/>
      <c r="FP832" s="7"/>
      <c r="FR832" s="7"/>
      <c r="FT832" s="7"/>
      <c r="FV832" s="7"/>
      <c r="FX832" s="7"/>
      <c r="FZ832" s="7"/>
      <c r="GB832" s="7"/>
    </row>
    <row r="833" spans="5:184" s="166" customFormat="1" x14ac:dyDescent="0.2">
      <c r="E833" s="7"/>
      <c r="G833" s="7"/>
      <c r="I833" s="7"/>
      <c r="K833" s="7"/>
      <c r="M833" s="7"/>
      <c r="N833" s="7"/>
      <c r="P833" s="7"/>
      <c r="R833" s="7"/>
      <c r="T833" s="7"/>
      <c r="V833" s="7"/>
      <c r="X833" s="7"/>
      <c r="Z833" s="7"/>
      <c r="AB833" s="7"/>
      <c r="AD833" s="7"/>
      <c r="AF833" s="7"/>
      <c r="AH833" s="7"/>
      <c r="AJ833" s="7"/>
      <c r="AL833" s="7"/>
      <c r="AN833" s="7"/>
      <c r="AO833" s="7"/>
      <c r="AQ833" s="7"/>
      <c r="AR833" s="7"/>
      <c r="AS833" s="7"/>
      <c r="AT833" s="7"/>
      <c r="AU833" s="7"/>
      <c r="AV833" s="7"/>
      <c r="AW833" s="7"/>
      <c r="AX833" s="7"/>
      <c r="AZ833" s="7"/>
      <c r="BB833" s="7"/>
      <c r="BC833" s="7"/>
      <c r="BD833" s="7"/>
      <c r="BF833" s="7"/>
      <c r="BH833" s="7"/>
      <c r="BJ833" s="7"/>
      <c r="BL833" s="7"/>
      <c r="BN833" s="7"/>
      <c r="BP833" s="7"/>
      <c r="BR833" s="7"/>
      <c r="BT833" s="7"/>
      <c r="BV833" s="7"/>
      <c r="BX833" s="7"/>
      <c r="BZ833" s="7"/>
      <c r="CB833" s="7"/>
      <c r="CD833" s="7"/>
      <c r="CF833" s="7"/>
      <c r="CH833" s="7"/>
      <c r="CJ833" s="7"/>
      <c r="CL833" s="7"/>
      <c r="CM833" s="7"/>
      <c r="CO833" s="7"/>
      <c r="CQ833" s="7"/>
      <c r="CS833" s="7"/>
      <c r="CU833" s="7"/>
      <c r="CW833" s="7"/>
      <c r="CY833" s="7"/>
      <c r="DA833" s="7"/>
      <c r="DC833" s="7"/>
      <c r="DE833" s="7"/>
      <c r="DG833" s="7"/>
      <c r="DI833" s="7"/>
      <c r="DK833" s="7"/>
      <c r="DL833" s="7"/>
      <c r="DM833" s="7"/>
      <c r="DN833" s="7"/>
      <c r="DP833" s="7"/>
      <c r="DR833" s="7"/>
      <c r="DT833" s="7"/>
      <c r="DV833" s="7"/>
      <c r="DX833" s="7"/>
      <c r="DY833" s="7"/>
      <c r="EA833" s="7"/>
      <c r="EC833" s="7"/>
      <c r="EE833" s="7"/>
      <c r="EG833" s="7"/>
      <c r="EI833" s="7"/>
      <c r="EK833" s="7"/>
      <c r="EM833" s="7"/>
      <c r="EO833" s="7"/>
      <c r="EQ833" s="7"/>
      <c r="ES833" s="7"/>
      <c r="EU833" s="7"/>
      <c r="EY833" s="7"/>
      <c r="FA833" s="7"/>
      <c r="FB833" s="7"/>
      <c r="FD833" s="7"/>
      <c r="FE833" s="7"/>
      <c r="FG833" s="7"/>
      <c r="FI833" s="7"/>
      <c r="FJ833" s="7"/>
      <c r="FL833" s="7"/>
      <c r="FN833" s="7"/>
      <c r="FP833" s="7"/>
      <c r="FR833" s="7"/>
      <c r="FT833" s="7"/>
      <c r="FV833" s="7"/>
      <c r="FX833" s="7"/>
      <c r="FZ833" s="7"/>
      <c r="GB833" s="7"/>
    </row>
    <row r="834" spans="5:184" s="166" customFormat="1" x14ac:dyDescent="0.2">
      <c r="E834" s="7"/>
      <c r="G834" s="7"/>
      <c r="I834" s="7"/>
      <c r="K834" s="7"/>
      <c r="M834" s="7"/>
      <c r="N834" s="7"/>
      <c r="P834" s="7"/>
      <c r="R834" s="7"/>
      <c r="T834" s="7"/>
      <c r="V834" s="7"/>
      <c r="X834" s="7"/>
      <c r="Z834" s="7"/>
      <c r="AB834" s="7"/>
      <c r="AD834" s="7"/>
      <c r="AF834" s="7"/>
      <c r="AH834" s="7"/>
      <c r="AJ834" s="7"/>
      <c r="AL834" s="7"/>
      <c r="AN834" s="7"/>
      <c r="AO834" s="7"/>
      <c r="AQ834" s="7"/>
      <c r="AR834" s="7"/>
      <c r="AS834" s="7"/>
      <c r="AT834" s="7"/>
      <c r="AU834" s="7"/>
      <c r="AV834" s="7"/>
      <c r="AW834" s="7"/>
      <c r="AX834" s="7"/>
      <c r="AZ834" s="7"/>
      <c r="BB834" s="7"/>
      <c r="BC834" s="7"/>
      <c r="BD834" s="7"/>
      <c r="BF834" s="7"/>
      <c r="BH834" s="7"/>
      <c r="BJ834" s="7"/>
      <c r="BL834" s="7"/>
      <c r="BN834" s="7"/>
      <c r="BP834" s="7"/>
      <c r="BR834" s="7"/>
      <c r="BT834" s="7"/>
      <c r="BV834" s="7"/>
      <c r="BX834" s="7"/>
      <c r="BZ834" s="7"/>
      <c r="CB834" s="7"/>
      <c r="CD834" s="7"/>
      <c r="CF834" s="7"/>
      <c r="CH834" s="7"/>
      <c r="CJ834" s="7"/>
      <c r="CL834" s="7"/>
      <c r="CM834" s="7"/>
      <c r="CO834" s="7"/>
      <c r="CQ834" s="7"/>
      <c r="CS834" s="7"/>
      <c r="CU834" s="7"/>
      <c r="CW834" s="7"/>
      <c r="CY834" s="7"/>
      <c r="DA834" s="7"/>
      <c r="DC834" s="7"/>
      <c r="DE834" s="7"/>
      <c r="DG834" s="7"/>
      <c r="DI834" s="7"/>
      <c r="DK834" s="7"/>
      <c r="DL834" s="7"/>
      <c r="DM834" s="7"/>
      <c r="DN834" s="7"/>
      <c r="DP834" s="7"/>
      <c r="DR834" s="7"/>
      <c r="DT834" s="7"/>
      <c r="DV834" s="7"/>
      <c r="DX834" s="7"/>
      <c r="DY834" s="7"/>
      <c r="EA834" s="7"/>
      <c r="EC834" s="7"/>
      <c r="EE834" s="7"/>
      <c r="EG834" s="7"/>
      <c r="EI834" s="7"/>
      <c r="EK834" s="7"/>
      <c r="EM834" s="7"/>
      <c r="EO834" s="7"/>
      <c r="EQ834" s="7"/>
      <c r="ES834" s="7"/>
      <c r="EU834" s="7"/>
      <c r="EY834" s="7"/>
      <c r="FA834" s="7"/>
      <c r="FB834" s="7"/>
      <c r="FD834" s="7"/>
      <c r="FE834" s="7"/>
      <c r="FG834" s="7"/>
      <c r="FI834" s="7"/>
      <c r="FJ834" s="7"/>
      <c r="FL834" s="7"/>
      <c r="FN834" s="7"/>
      <c r="FP834" s="7"/>
      <c r="FR834" s="7"/>
      <c r="FT834" s="7"/>
      <c r="FV834" s="7"/>
      <c r="FX834" s="7"/>
      <c r="FZ834" s="7"/>
      <c r="GB834" s="7"/>
    </row>
    <row r="835" spans="5:184" s="166" customFormat="1" x14ac:dyDescent="0.2">
      <c r="E835" s="7"/>
      <c r="G835" s="7"/>
      <c r="I835" s="7"/>
      <c r="K835" s="7"/>
      <c r="M835" s="7"/>
      <c r="N835" s="7"/>
      <c r="P835" s="7"/>
      <c r="R835" s="7"/>
      <c r="T835" s="7"/>
      <c r="V835" s="7"/>
      <c r="X835" s="7"/>
      <c r="Z835" s="7"/>
      <c r="AB835" s="7"/>
      <c r="AD835" s="7"/>
      <c r="AF835" s="7"/>
      <c r="AH835" s="7"/>
      <c r="AJ835" s="7"/>
      <c r="AL835" s="7"/>
      <c r="AN835" s="7"/>
      <c r="AO835" s="7"/>
      <c r="AQ835" s="7"/>
      <c r="AR835" s="7"/>
      <c r="AS835" s="7"/>
      <c r="AT835" s="7"/>
      <c r="AU835" s="7"/>
      <c r="AV835" s="7"/>
      <c r="AW835" s="7"/>
      <c r="AX835" s="7"/>
      <c r="AZ835" s="7"/>
      <c r="BB835" s="7"/>
      <c r="BC835" s="7"/>
      <c r="BD835" s="7"/>
      <c r="BF835" s="7"/>
      <c r="BH835" s="7"/>
      <c r="BJ835" s="7"/>
      <c r="BL835" s="7"/>
      <c r="BN835" s="7"/>
      <c r="BP835" s="7"/>
      <c r="BR835" s="7"/>
      <c r="BT835" s="7"/>
      <c r="BV835" s="7"/>
      <c r="BX835" s="7"/>
      <c r="BZ835" s="7"/>
      <c r="CB835" s="7"/>
      <c r="CD835" s="7"/>
      <c r="CF835" s="7"/>
      <c r="CH835" s="7"/>
      <c r="CJ835" s="7"/>
      <c r="CL835" s="7"/>
      <c r="CM835" s="7"/>
      <c r="CO835" s="7"/>
      <c r="CQ835" s="7"/>
      <c r="CS835" s="7"/>
      <c r="CU835" s="7"/>
      <c r="CW835" s="7"/>
      <c r="CY835" s="7"/>
      <c r="DA835" s="7"/>
      <c r="DC835" s="7"/>
      <c r="DE835" s="7"/>
      <c r="DG835" s="7"/>
      <c r="DI835" s="7"/>
      <c r="DK835" s="7"/>
      <c r="DL835" s="7"/>
      <c r="DM835" s="7"/>
      <c r="DN835" s="7"/>
      <c r="DP835" s="7"/>
      <c r="DR835" s="7"/>
      <c r="DT835" s="7"/>
      <c r="DV835" s="7"/>
      <c r="DX835" s="7"/>
      <c r="DY835" s="7"/>
      <c r="EA835" s="7"/>
      <c r="EC835" s="7"/>
      <c r="EE835" s="7"/>
      <c r="EG835" s="7"/>
      <c r="EI835" s="7"/>
      <c r="EK835" s="7"/>
      <c r="EM835" s="7"/>
      <c r="EO835" s="7"/>
      <c r="EQ835" s="7"/>
      <c r="ES835" s="7"/>
      <c r="EU835" s="7"/>
      <c r="EY835" s="7"/>
      <c r="FA835" s="7"/>
      <c r="FB835" s="7"/>
      <c r="FD835" s="7"/>
      <c r="FE835" s="7"/>
      <c r="FG835" s="7"/>
      <c r="FI835" s="7"/>
      <c r="FJ835" s="7"/>
      <c r="FL835" s="7"/>
      <c r="FN835" s="7"/>
      <c r="FP835" s="7"/>
      <c r="FR835" s="7"/>
      <c r="FT835" s="7"/>
      <c r="FV835" s="7"/>
      <c r="FX835" s="7"/>
      <c r="FZ835" s="7"/>
      <c r="GB835" s="7"/>
    </row>
    <row r="836" spans="5:184" s="166" customFormat="1" x14ac:dyDescent="0.2">
      <c r="E836" s="7"/>
      <c r="G836" s="7"/>
      <c r="I836" s="7"/>
      <c r="K836" s="7"/>
      <c r="M836" s="7"/>
      <c r="N836" s="7"/>
      <c r="P836" s="7"/>
      <c r="R836" s="7"/>
      <c r="T836" s="7"/>
      <c r="V836" s="7"/>
      <c r="X836" s="7"/>
      <c r="Z836" s="7"/>
      <c r="AB836" s="7"/>
      <c r="AD836" s="7"/>
      <c r="AF836" s="7"/>
      <c r="AH836" s="7"/>
      <c r="AJ836" s="7"/>
      <c r="AL836" s="7"/>
      <c r="AN836" s="7"/>
      <c r="AO836" s="7"/>
      <c r="AQ836" s="7"/>
      <c r="AR836" s="7"/>
      <c r="AS836" s="7"/>
      <c r="AT836" s="7"/>
      <c r="AU836" s="7"/>
      <c r="AV836" s="7"/>
      <c r="AW836" s="7"/>
      <c r="AX836" s="7"/>
      <c r="AZ836" s="7"/>
      <c r="BB836" s="7"/>
      <c r="BC836" s="7"/>
      <c r="BD836" s="7"/>
      <c r="BF836" s="7"/>
      <c r="BH836" s="7"/>
      <c r="BJ836" s="7"/>
      <c r="BL836" s="7"/>
      <c r="BN836" s="7"/>
      <c r="BP836" s="7"/>
      <c r="BR836" s="7"/>
      <c r="BT836" s="7"/>
      <c r="BV836" s="7"/>
      <c r="BX836" s="7"/>
      <c r="BZ836" s="7"/>
      <c r="CB836" s="7"/>
      <c r="CD836" s="7"/>
      <c r="CF836" s="7"/>
      <c r="CH836" s="7"/>
      <c r="CJ836" s="7"/>
      <c r="CL836" s="7"/>
      <c r="CM836" s="7"/>
      <c r="CO836" s="7"/>
      <c r="CQ836" s="7"/>
      <c r="CS836" s="7"/>
      <c r="CU836" s="7"/>
      <c r="CW836" s="7"/>
      <c r="CY836" s="7"/>
      <c r="DA836" s="7"/>
      <c r="DC836" s="7"/>
      <c r="DE836" s="7"/>
      <c r="DG836" s="7"/>
      <c r="DI836" s="7"/>
      <c r="DK836" s="7"/>
      <c r="DL836" s="7"/>
      <c r="DM836" s="7"/>
      <c r="DN836" s="7"/>
      <c r="DP836" s="7"/>
      <c r="DR836" s="7"/>
      <c r="DT836" s="7"/>
      <c r="DV836" s="7"/>
      <c r="DX836" s="7"/>
      <c r="DY836" s="7"/>
      <c r="EA836" s="7"/>
      <c r="EC836" s="7"/>
      <c r="EE836" s="7"/>
      <c r="EG836" s="7"/>
      <c r="EI836" s="7"/>
      <c r="EK836" s="7"/>
      <c r="EM836" s="7"/>
      <c r="EO836" s="7"/>
      <c r="EQ836" s="7"/>
      <c r="ES836" s="7"/>
      <c r="EU836" s="7"/>
      <c r="EY836" s="7"/>
      <c r="FA836" s="7"/>
      <c r="FB836" s="7"/>
      <c r="FD836" s="7"/>
      <c r="FE836" s="7"/>
      <c r="FG836" s="7"/>
      <c r="FI836" s="7"/>
      <c r="FJ836" s="7"/>
      <c r="FL836" s="7"/>
      <c r="FN836" s="7"/>
      <c r="FP836" s="7"/>
      <c r="FR836" s="7"/>
      <c r="FT836" s="7"/>
      <c r="FV836" s="7"/>
      <c r="FX836" s="7"/>
      <c r="FZ836" s="7"/>
      <c r="GB836" s="7"/>
    </row>
    <row r="837" spans="5:184" s="166" customFormat="1" x14ac:dyDescent="0.2">
      <c r="E837" s="7"/>
      <c r="G837" s="7"/>
      <c r="I837" s="7"/>
      <c r="K837" s="7"/>
      <c r="M837" s="7"/>
      <c r="N837" s="7"/>
      <c r="P837" s="7"/>
      <c r="R837" s="7"/>
      <c r="T837" s="7"/>
      <c r="V837" s="7"/>
      <c r="X837" s="7"/>
      <c r="Z837" s="7"/>
      <c r="AB837" s="7"/>
      <c r="AD837" s="7"/>
      <c r="AF837" s="7"/>
      <c r="AH837" s="7"/>
      <c r="AJ837" s="7"/>
      <c r="AL837" s="7"/>
      <c r="AN837" s="7"/>
      <c r="AO837" s="7"/>
      <c r="AQ837" s="7"/>
      <c r="AR837" s="7"/>
      <c r="AS837" s="7"/>
      <c r="AT837" s="7"/>
      <c r="AU837" s="7"/>
      <c r="AV837" s="7"/>
      <c r="AW837" s="7"/>
      <c r="AX837" s="7"/>
      <c r="AZ837" s="7"/>
      <c r="BB837" s="7"/>
      <c r="BC837" s="7"/>
      <c r="BD837" s="7"/>
      <c r="BF837" s="7"/>
      <c r="BH837" s="7"/>
      <c r="BJ837" s="7"/>
      <c r="BL837" s="7"/>
      <c r="BN837" s="7"/>
      <c r="BP837" s="7"/>
      <c r="BR837" s="7"/>
      <c r="BT837" s="7"/>
      <c r="BV837" s="7"/>
      <c r="BX837" s="7"/>
      <c r="BZ837" s="7"/>
      <c r="CB837" s="7"/>
      <c r="CD837" s="7"/>
      <c r="CF837" s="7"/>
      <c r="CH837" s="7"/>
      <c r="CJ837" s="7"/>
      <c r="CL837" s="7"/>
      <c r="CM837" s="7"/>
      <c r="CO837" s="7"/>
      <c r="CQ837" s="7"/>
      <c r="CS837" s="7"/>
      <c r="CU837" s="7"/>
      <c r="CW837" s="7"/>
      <c r="CY837" s="7"/>
      <c r="DA837" s="7"/>
      <c r="DC837" s="7"/>
      <c r="DE837" s="7"/>
      <c r="DG837" s="7"/>
      <c r="DI837" s="7"/>
      <c r="DK837" s="7"/>
      <c r="DL837" s="7"/>
      <c r="DM837" s="7"/>
      <c r="DN837" s="7"/>
      <c r="DP837" s="7"/>
      <c r="DR837" s="7"/>
      <c r="DT837" s="7"/>
      <c r="DV837" s="7"/>
      <c r="DX837" s="7"/>
      <c r="DY837" s="7"/>
      <c r="EA837" s="7"/>
      <c r="EC837" s="7"/>
      <c r="EE837" s="7"/>
      <c r="EG837" s="7"/>
      <c r="EI837" s="7"/>
      <c r="EK837" s="7"/>
      <c r="EM837" s="7"/>
      <c r="EO837" s="7"/>
      <c r="EQ837" s="7"/>
      <c r="ES837" s="7"/>
      <c r="EU837" s="7"/>
      <c r="EY837" s="7"/>
      <c r="FA837" s="7"/>
      <c r="FB837" s="7"/>
      <c r="FD837" s="7"/>
      <c r="FE837" s="7"/>
      <c r="FG837" s="7"/>
      <c r="FI837" s="7"/>
      <c r="FJ837" s="7"/>
      <c r="FL837" s="7"/>
      <c r="FN837" s="7"/>
      <c r="FP837" s="7"/>
      <c r="FR837" s="7"/>
      <c r="FT837" s="7"/>
      <c r="FV837" s="7"/>
      <c r="FX837" s="7"/>
      <c r="FZ837" s="7"/>
      <c r="GB837" s="7"/>
    </row>
    <row r="838" spans="5:184" s="166" customFormat="1" x14ac:dyDescent="0.2">
      <c r="E838" s="7"/>
      <c r="G838" s="7"/>
      <c r="I838" s="7"/>
      <c r="K838" s="7"/>
      <c r="M838" s="7"/>
      <c r="N838" s="7"/>
      <c r="P838" s="7"/>
      <c r="R838" s="7"/>
      <c r="T838" s="7"/>
      <c r="V838" s="7"/>
      <c r="X838" s="7"/>
      <c r="Z838" s="7"/>
      <c r="AB838" s="7"/>
      <c r="AD838" s="7"/>
      <c r="AF838" s="7"/>
      <c r="AH838" s="7"/>
      <c r="AJ838" s="7"/>
      <c r="AL838" s="7"/>
      <c r="AN838" s="7"/>
      <c r="AO838" s="7"/>
      <c r="AQ838" s="7"/>
      <c r="AR838" s="7"/>
      <c r="AS838" s="7"/>
      <c r="AT838" s="7"/>
      <c r="AU838" s="7"/>
      <c r="AV838" s="7"/>
      <c r="AW838" s="7"/>
      <c r="AX838" s="7"/>
      <c r="AZ838" s="7"/>
      <c r="BB838" s="7"/>
      <c r="BC838" s="7"/>
      <c r="BD838" s="7"/>
      <c r="BF838" s="7"/>
      <c r="BH838" s="7"/>
      <c r="BJ838" s="7"/>
      <c r="BL838" s="7"/>
      <c r="BN838" s="7"/>
      <c r="BP838" s="7"/>
      <c r="BR838" s="7"/>
      <c r="BT838" s="7"/>
      <c r="BV838" s="7"/>
      <c r="BX838" s="7"/>
      <c r="BZ838" s="7"/>
      <c r="CB838" s="7"/>
      <c r="CD838" s="7"/>
      <c r="CF838" s="7"/>
      <c r="CH838" s="7"/>
      <c r="CJ838" s="7"/>
      <c r="CL838" s="7"/>
      <c r="CM838" s="7"/>
      <c r="CO838" s="7"/>
      <c r="CQ838" s="7"/>
      <c r="CS838" s="7"/>
      <c r="CU838" s="7"/>
      <c r="CW838" s="7"/>
      <c r="CY838" s="7"/>
      <c r="DA838" s="7"/>
      <c r="DC838" s="7"/>
      <c r="DE838" s="7"/>
      <c r="DG838" s="7"/>
      <c r="DI838" s="7"/>
      <c r="DK838" s="7"/>
      <c r="DL838" s="7"/>
      <c r="DM838" s="7"/>
      <c r="DN838" s="7"/>
      <c r="DP838" s="7"/>
      <c r="DR838" s="7"/>
      <c r="DT838" s="7"/>
      <c r="DV838" s="7"/>
      <c r="DX838" s="7"/>
      <c r="DY838" s="7"/>
      <c r="EA838" s="7"/>
      <c r="EC838" s="7"/>
      <c r="EE838" s="7"/>
      <c r="EG838" s="7"/>
      <c r="EI838" s="7"/>
      <c r="EK838" s="7"/>
      <c r="EM838" s="7"/>
      <c r="EO838" s="7"/>
      <c r="EQ838" s="7"/>
      <c r="ES838" s="7"/>
      <c r="EU838" s="7"/>
      <c r="EY838" s="7"/>
      <c r="FA838" s="7"/>
      <c r="FB838" s="7"/>
      <c r="FD838" s="7"/>
      <c r="FE838" s="7"/>
      <c r="FG838" s="7"/>
      <c r="FI838" s="7"/>
      <c r="FJ838" s="7"/>
      <c r="FL838" s="7"/>
      <c r="FN838" s="7"/>
      <c r="FP838" s="7"/>
      <c r="FR838" s="7"/>
      <c r="FT838" s="7"/>
      <c r="FV838" s="7"/>
      <c r="FX838" s="7"/>
      <c r="FZ838" s="7"/>
      <c r="GB838" s="7"/>
    </row>
    <row r="839" spans="5:184" s="166" customFormat="1" x14ac:dyDescent="0.2">
      <c r="E839" s="7"/>
      <c r="G839" s="7"/>
      <c r="I839" s="7"/>
      <c r="K839" s="7"/>
      <c r="M839" s="7"/>
      <c r="N839" s="7"/>
      <c r="P839" s="7"/>
      <c r="R839" s="7"/>
      <c r="T839" s="7"/>
      <c r="V839" s="7"/>
      <c r="X839" s="7"/>
      <c r="Z839" s="7"/>
      <c r="AB839" s="7"/>
      <c r="AD839" s="7"/>
      <c r="AF839" s="7"/>
      <c r="AH839" s="7"/>
      <c r="AJ839" s="7"/>
      <c r="AL839" s="7"/>
      <c r="AN839" s="7"/>
      <c r="AO839" s="7"/>
      <c r="AQ839" s="7"/>
      <c r="AR839" s="7"/>
      <c r="AS839" s="7"/>
      <c r="AT839" s="7"/>
      <c r="AU839" s="7"/>
      <c r="AV839" s="7"/>
      <c r="AW839" s="7"/>
      <c r="AX839" s="7"/>
      <c r="AZ839" s="7"/>
      <c r="BB839" s="7"/>
      <c r="BC839" s="7"/>
      <c r="BD839" s="7"/>
      <c r="BF839" s="7"/>
      <c r="BH839" s="7"/>
      <c r="BJ839" s="7"/>
      <c r="BL839" s="7"/>
      <c r="BN839" s="7"/>
      <c r="BP839" s="7"/>
      <c r="BR839" s="7"/>
      <c r="BT839" s="7"/>
      <c r="BV839" s="7"/>
      <c r="BX839" s="7"/>
      <c r="BZ839" s="7"/>
      <c r="CB839" s="7"/>
      <c r="CD839" s="7"/>
      <c r="CF839" s="7"/>
      <c r="CH839" s="7"/>
      <c r="CJ839" s="7"/>
      <c r="CL839" s="7"/>
      <c r="CM839" s="7"/>
      <c r="CO839" s="7"/>
      <c r="CQ839" s="7"/>
      <c r="CS839" s="7"/>
      <c r="CU839" s="7"/>
      <c r="CW839" s="7"/>
      <c r="CY839" s="7"/>
      <c r="DA839" s="7"/>
      <c r="DC839" s="7"/>
      <c r="DE839" s="7"/>
      <c r="DG839" s="7"/>
      <c r="DI839" s="7"/>
      <c r="DK839" s="7"/>
      <c r="DL839" s="7"/>
      <c r="DM839" s="7"/>
      <c r="DN839" s="7"/>
      <c r="DP839" s="7"/>
      <c r="DR839" s="7"/>
      <c r="DT839" s="7"/>
      <c r="DV839" s="7"/>
      <c r="DX839" s="7"/>
      <c r="DY839" s="7"/>
      <c r="EA839" s="7"/>
      <c r="EC839" s="7"/>
      <c r="EE839" s="7"/>
      <c r="EG839" s="7"/>
      <c r="EI839" s="7"/>
      <c r="EK839" s="7"/>
      <c r="EM839" s="7"/>
      <c r="EO839" s="7"/>
      <c r="EQ839" s="7"/>
      <c r="ES839" s="7"/>
      <c r="EU839" s="7"/>
      <c r="EY839" s="7"/>
      <c r="FA839" s="7"/>
      <c r="FB839" s="7"/>
      <c r="FD839" s="7"/>
      <c r="FE839" s="7"/>
      <c r="FG839" s="7"/>
      <c r="FI839" s="7"/>
      <c r="FJ839" s="7"/>
      <c r="FL839" s="7"/>
      <c r="FN839" s="7"/>
      <c r="FP839" s="7"/>
      <c r="FR839" s="7"/>
      <c r="FT839" s="7"/>
      <c r="FV839" s="7"/>
      <c r="FX839" s="7"/>
      <c r="FZ839" s="7"/>
      <c r="GB839" s="7"/>
    </row>
    <row r="840" spans="5:184" s="166" customFormat="1" x14ac:dyDescent="0.2">
      <c r="E840" s="7"/>
      <c r="G840" s="7"/>
      <c r="I840" s="7"/>
      <c r="K840" s="7"/>
      <c r="M840" s="7"/>
      <c r="N840" s="7"/>
      <c r="P840" s="7"/>
      <c r="R840" s="7"/>
      <c r="T840" s="7"/>
      <c r="V840" s="7"/>
      <c r="X840" s="7"/>
      <c r="Z840" s="7"/>
      <c r="AB840" s="7"/>
      <c r="AD840" s="7"/>
      <c r="AF840" s="7"/>
      <c r="AH840" s="7"/>
      <c r="AJ840" s="7"/>
      <c r="AL840" s="7"/>
      <c r="AN840" s="7"/>
      <c r="AO840" s="7"/>
      <c r="AQ840" s="7"/>
      <c r="AR840" s="7"/>
      <c r="AS840" s="7"/>
      <c r="AT840" s="7"/>
      <c r="AU840" s="7"/>
      <c r="AV840" s="7"/>
      <c r="AW840" s="7"/>
      <c r="AX840" s="7"/>
      <c r="AZ840" s="7"/>
      <c r="BB840" s="7"/>
      <c r="BC840" s="7"/>
      <c r="BD840" s="7"/>
      <c r="BF840" s="7"/>
      <c r="BH840" s="7"/>
      <c r="BJ840" s="7"/>
      <c r="BL840" s="7"/>
      <c r="BN840" s="7"/>
      <c r="BP840" s="7"/>
      <c r="BR840" s="7"/>
      <c r="BT840" s="7"/>
      <c r="BV840" s="7"/>
      <c r="BX840" s="7"/>
      <c r="BZ840" s="7"/>
      <c r="CB840" s="7"/>
      <c r="CD840" s="7"/>
      <c r="CF840" s="7"/>
      <c r="CH840" s="7"/>
      <c r="CJ840" s="7"/>
      <c r="CL840" s="7"/>
      <c r="CM840" s="7"/>
      <c r="CO840" s="7"/>
      <c r="CQ840" s="7"/>
      <c r="CS840" s="7"/>
      <c r="CU840" s="7"/>
      <c r="CW840" s="7"/>
      <c r="CY840" s="7"/>
      <c r="DA840" s="7"/>
      <c r="DC840" s="7"/>
      <c r="DE840" s="7"/>
      <c r="DG840" s="7"/>
      <c r="DI840" s="7"/>
      <c r="DK840" s="7"/>
      <c r="DL840" s="7"/>
      <c r="DM840" s="7"/>
      <c r="DN840" s="7"/>
      <c r="DP840" s="7"/>
      <c r="DR840" s="7"/>
      <c r="DT840" s="7"/>
      <c r="DV840" s="7"/>
      <c r="DX840" s="7"/>
      <c r="DY840" s="7"/>
      <c r="EA840" s="7"/>
      <c r="EC840" s="7"/>
      <c r="EE840" s="7"/>
      <c r="EG840" s="7"/>
      <c r="EI840" s="7"/>
      <c r="EK840" s="7"/>
      <c r="EM840" s="7"/>
      <c r="EO840" s="7"/>
      <c r="EQ840" s="7"/>
      <c r="ES840" s="7"/>
      <c r="EU840" s="7"/>
      <c r="EY840" s="7"/>
      <c r="FA840" s="7"/>
      <c r="FB840" s="7"/>
      <c r="FD840" s="7"/>
      <c r="FE840" s="7"/>
      <c r="FG840" s="7"/>
      <c r="FI840" s="7"/>
      <c r="FJ840" s="7"/>
      <c r="FL840" s="7"/>
      <c r="FN840" s="7"/>
      <c r="FP840" s="7"/>
      <c r="FR840" s="7"/>
      <c r="FT840" s="7"/>
      <c r="FV840" s="7"/>
      <c r="FX840" s="7"/>
      <c r="FZ840" s="7"/>
      <c r="GB840" s="7"/>
    </row>
    <row r="841" spans="5:184" s="166" customFormat="1" x14ac:dyDescent="0.2">
      <c r="E841" s="7"/>
      <c r="G841" s="7"/>
      <c r="I841" s="7"/>
      <c r="K841" s="7"/>
      <c r="M841" s="7"/>
      <c r="N841" s="7"/>
      <c r="P841" s="7"/>
      <c r="R841" s="7"/>
      <c r="T841" s="7"/>
      <c r="V841" s="7"/>
      <c r="X841" s="7"/>
      <c r="Z841" s="7"/>
      <c r="AB841" s="7"/>
      <c r="AD841" s="7"/>
      <c r="AF841" s="7"/>
      <c r="AH841" s="7"/>
      <c r="AJ841" s="7"/>
      <c r="AL841" s="7"/>
      <c r="AN841" s="7"/>
      <c r="AO841" s="7"/>
      <c r="AQ841" s="7"/>
      <c r="AR841" s="7"/>
      <c r="AS841" s="7"/>
      <c r="AT841" s="7"/>
      <c r="AU841" s="7"/>
      <c r="AV841" s="7"/>
      <c r="AW841" s="7"/>
      <c r="AX841" s="7"/>
      <c r="AZ841" s="7"/>
      <c r="BB841" s="7"/>
      <c r="BC841" s="7"/>
      <c r="BD841" s="7"/>
      <c r="BF841" s="7"/>
      <c r="BH841" s="7"/>
      <c r="BJ841" s="7"/>
      <c r="BL841" s="7"/>
      <c r="BN841" s="7"/>
      <c r="BP841" s="7"/>
      <c r="BR841" s="7"/>
      <c r="BT841" s="7"/>
      <c r="BV841" s="7"/>
      <c r="BX841" s="7"/>
      <c r="BZ841" s="7"/>
      <c r="CB841" s="7"/>
      <c r="CD841" s="7"/>
      <c r="CF841" s="7"/>
      <c r="CH841" s="7"/>
      <c r="CJ841" s="7"/>
      <c r="CL841" s="7"/>
      <c r="CM841" s="7"/>
      <c r="CO841" s="7"/>
      <c r="CQ841" s="7"/>
      <c r="CS841" s="7"/>
      <c r="CU841" s="7"/>
      <c r="CW841" s="7"/>
      <c r="CY841" s="7"/>
      <c r="DA841" s="7"/>
      <c r="DC841" s="7"/>
      <c r="DE841" s="7"/>
      <c r="DG841" s="7"/>
      <c r="DI841" s="7"/>
      <c r="DK841" s="7"/>
      <c r="DL841" s="7"/>
      <c r="DM841" s="7"/>
      <c r="DN841" s="7"/>
      <c r="DP841" s="7"/>
      <c r="DR841" s="7"/>
      <c r="DT841" s="7"/>
      <c r="DV841" s="7"/>
      <c r="DX841" s="7"/>
      <c r="DY841" s="7"/>
      <c r="EA841" s="7"/>
      <c r="EC841" s="7"/>
      <c r="EE841" s="7"/>
      <c r="EG841" s="7"/>
      <c r="EI841" s="7"/>
      <c r="EK841" s="7"/>
      <c r="EM841" s="7"/>
      <c r="EO841" s="7"/>
      <c r="EQ841" s="7"/>
      <c r="ES841" s="7"/>
      <c r="EU841" s="7"/>
      <c r="EY841" s="7"/>
      <c r="FA841" s="7"/>
      <c r="FB841" s="7"/>
      <c r="FD841" s="7"/>
      <c r="FE841" s="7"/>
      <c r="FG841" s="7"/>
      <c r="FI841" s="7"/>
      <c r="FJ841" s="7"/>
      <c r="FL841" s="7"/>
      <c r="FN841" s="7"/>
      <c r="FP841" s="7"/>
      <c r="FR841" s="7"/>
      <c r="FT841" s="7"/>
      <c r="FV841" s="7"/>
      <c r="FX841" s="7"/>
      <c r="FZ841" s="7"/>
      <c r="GB841" s="7"/>
    </row>
    <row r="842" spans="5:184" s="166" customFormat="1" x14ac:dyDescent="0.2">
      <c r="E842" s="7"/>
      <c r="G842" s="7"/>
      <c r="I842" s="7"/>
      <c r="K842" s="7"/>
      <c r="M842" s="7"/>
      <c r="N842" s="7"/>
      <c r="P842" s="7"/>
      <c r="R842" s="7"/>
      <c r="T842" s="7"/>
      <c r="V842" s="7"/>
      <c r="X842" s="7"/>
      <c r="Z842" s="7"/>
      <c r="AB842" s="7"/>
      <c r="AD842" s="7"/>
      <c r="AF842" s="7"/>
      <c r="AH842" s="7"/>
      <c r="AJ842" s="7"/>
      <c r="AL842" s="7"/>
      <c r="AN842" s="7"/>
      <c r="AO842" s="7"/>
      <c r="AQ842" s="7"/>
      <c r="AR842" s="7"/>
      <c r="AS842" s="7"/>
      <c r="AT842" s="7"/>
      <c r="AU842" s="7"/>
      <c r="AV842" s="7"/>
      <c r="AW842" s="7"/>
      <c r="AX842" s="7"/>
      <c r="AZ842" s="7"/>
      <c r="BB842" s="7"/>
      <c r="BC842" s="7"/>
      <c r="BD842" s="7"/>
      <c r="BF842" s="7"/>
      <c r="BH842" s="7"/>
      <c r="BJ842" s="7"/>
      <c r="BL842" s="7"/>
      <c r="BN842" s="7"/>
      <c r="BP842" s="7"/>
      <c r="BR842" s="7"/>
      <c r="BT842" s="7"/>
      <c r="BV842" s="7"/>
      <c r="BX842" s="7"/>
      <c r="BZ842" s="7"/>
      <c r="CB842" s="7"/>
      <c r="CD842" s="7"/>
      <c r="CF842" s="7"/>
      <c r="CH842" s="7"/>
      <c r="CJ842" s="7"/>
      <c r="CL842" s="7"/>
      <c r="CM842" s="7"/>
      <c r="CO842" s="7"/>
      <c r="CQ842" s="7"/>
      <c r="CS842" s="7"/>
      <c r="CU842" s="7"/>
      <c r="CW842" s="7"/>
      <c r="CY842" s="7"/>
      <c r="DA842" s="7"/>
      <c r="DC842" s="7"/>
      <c r="DE842" s="7"/>
      <c r="DG842" s="7"/>
      <c r="DI842" s="7"/>
      <c r="DK842" s="7"/>
      <c r="DL842" s="7"/>
      <c r="DM842" s="7"/>
      <c r="DN842" s="7"/>
      <c r="DP842" s="7"/>
      <c r="DR842" s="7"/>
      <c r="DT842" s="7"/>
      <c r="DV842" s="7"/>
      <c r="DX842" s="7"/>
      <c r="DY842" s="7"/>
      <c r="EA842" s="7"/>
      <c r="EC842" s="7"/>
      <c r="EE842" s="7"/>
      <c r="EG842" s="7"/>
      <c r="EI842" s="7"/>
      <c r="EK842" s="7"/>
      <c r="EM842" s="7"/>
      <c r="EO842" s="7"/>
      <c r="EQ842" s="7"/>
      <c r="ES842" s="7"/>
      <c r="EU842" s="7"/>
      <c r="EY842" s="7"/>
      <c r="FA842" s="7"/>
      <c r="FB842" s="7"/>
      <c r="FD842" s="7"/>
      <c r="FE842" s="7"/>
      <c r="FG842" s="7"/>
      <c r="FI842" s="7"/>
      <c r="FJ842" s="7"/>
      <c r="FL842" s="7"/>
      <c r="FN842" s="7"/>
      <c r="FP842" s="7"/>
      <c r="FR842" s="7"/>
      <c r="FT842" s="7"/>
      <c r="FV842" s="7"/>
      <c r="FX842" s="7"/>
      <c r="FZ842" s="7"/>
      <c r="GB842" s="7"/>
    </row>
    <row r="843" spans="5:184" s="166" customFormat="1" x14ac:dyDescent="0.2">
      <c r="E843" s="7"/>
      <c r="G843" s="7"/>
      <c r="I843" s="7"/>
      <c r="K843" s="7"/>
      <c r="M843" s="7"/>
      <c r="N843" s="7"/>
      <c r="P843" s="7"/>
      <c r="R843" s="7"/>
      <c r="T843" s="7"/>
      <c r="V843" s="7"/>
      <c r="X843" s="7"/>
      <c r="Z843" s="7"/>
      <c r="AB843" s="7"/>
      <c r="AD843" s="7"/>
      <c r="AF843" s="7"/>
      <c r="AH843" s="7"/>
      <c r="AJ843" s="7"/>
      <c r="AL843" s="7"/>
      <c r="AN843" s="7"/>
      <c r="AO843" s="7"/>
      <c r="AQ843" s="7"/>
      <c r="AR843" s="7"/>
      <c r="AS843" s="7"/>
      <c r="AT843" s="7"/>
      <c r="AU843" s="7"/>
      <c r="AV843" s="7"/>
      <c r="AW843" s="7"/>
      <c r="AX843" s="7"/>
      <c r="AZ843" s="7"/>
      <c r="BB843" s="7"/>
      <c r="BC843" s="7"/>
      <c r="BD843" s="7"/>
      <c r="BF843" s="7"/>
      <c r="BH843" s="7"/>
      <c r="BJ843" s="7"/>
      <c r="BL843" s="7"/>
      <c r="BN843" s="7"/>
      <c r="BP843" s="7"/>
      <c r="BR843" s="7"/>
      <c r="BT843" s="7"/>
      <c r="BV843" s="7"/>
      <c r="BX843" s="7"/>
      <c r="BZ843" s="7"/>
      <c r="CB843" s="7"/>
      <c r="CD843" s="7"/>
      <c r="CF843" s="7"/>
      <c r="CH843" s="7"/>
      <c r="CJ843" s="7"/>
      <c r="CL843" s="7"/>
      <c r="CM843" s="7"/>
      <c r="CO843" s="7"/>
      <c r="CQ843" s="7"/>
      <c r="CS843" s="7"/>
      <c r="CU843" s="7"/>
      <c r="CW843" s="7"/>
      <c r="CY843" s="7"/>
      <c r="DA843" s="7"/>
      <c r="DC843" s="7"/>
      <c r="DE843" s="7"/>
      <c r="DG843" s="7"/>
      <c r="DI843" s="7"/>
      <c r="DK843" s="7"/>
      <c r="DL843" s="7"/>
      <c r="DM843" s="7"/>
      <c r="DN843" s="7"/>
      <c r="DP843" s="7"/>
      <c r="DR843" s="7"/>
      <c r="DT843" s="7"/>
      <c r="DV843" s="7"/>
      <c r="DX843" s="7"/>
      <c r="DY843" s="7"/>
      <c r="EA843" s="7"/>
      <c r="EC843" s="7"/>
      <c r="EE843" s="7"/>
      <c r="EG843" s="7"/>
      <c r="EI843" s="7"/>
      <c r="EK843" s="7"/>
      <c r="EM843" s="7"/>
      <c r="EO843" s="7"/>
      <c r="EQ843" s="7"/>
      <c r="ES843" s="7"/>
      <c r="EU843" s="7"/>
      <c r="EY843" s="7"/>
      <c r="FA843" s="7"/>
      <c r="FB843" s="7"/>
      <c r="FD843" s="7"/>
      <c r="FE843" s="7"/>
      <c r="FG843" s="7"/>
      <c r="FI843" s="7"/>
      <c r="FJ843" s="7"/>
      <c r="FL843" s="7"/>
      <c r="FN843" s="7"/>
      <c r="FP843" s="7"/>
      <c r="FR843" s="7"/>
      <c r="FT843" s="7"/>
      <c r="FV843" s="7"/>
      <c r="FX843" s="7"/>
      <c r="FZ843" s="7"/>
      <c r="GB843" s="7"/>
    </row>
    <row r="844" spans="5:184" s="166" customFormat="1" x14ac:dyDescent="0.2">
      <c r="E844" s="7"/>
      <c r="G844" s="7"/>
      <c r="I844" s="7"/>
      <c r="K844" s="7"/>
      <c r="M844" s="7"/>
      <c r="N844" s="7"/>
      <c r="P844" s="7"/>
      <c r="R844" s="7"/>
      <c r="T844" s="7"/>
      <c r="V844" s="7"/>
      <c r="X844" s="7"/>
      <c r="Z844" s="7"/>
      <c r="AB844" s="7"/>
      <c r="AD844" s="7"/>
      <c r="AF844" s="7"/>
      <c r="AH844" s="7"/>
      <c r="AJ844" s="7"/>
      <c r="AL844" s="7"/>
      <c r="AN844" s="7"/>
      <c r="AO844" s="7"/>
      <c r="AQ844" s="7"/>
      <c r="AR844" s="7"/>
      <c r="AS844" s="7"/>
      <c r="AT844" s="7"/>
      <c r="AU844" s="7"/>
      <c r="AV844" s="7"/>
      <c r="AW844" s="7"/>
      <c r="AX844" s="7"/>
      <c r="AZ844" s="7"/>
      <c r="BB844" s="7"/>
      <c r="BC844" s="7"/>
      <c r="BD844" s="7"/>
      <c r="BF844" s="7"/>
      <c r="BH844" s="7"/>
      <c r="BJ844" s="7"/>
      <c r="BL844" s="7"/>
      <c r="BN844" s="7"/>
      <c r="BP844" s="7"/>
      <c r="BR844" s="7"/>
      <c r="BT844" s="7"/>
      <c r="BV844" s="7"/>
      <c r="BX844" s="7"/>
      <c r="BZ844" s="7"/>
      <c r="CB844" s="7"/>
      <c r="CD844" s="7"/>
      <c r="CF844" s="7"/>
      <c r="CH844" s="7"/>
      <c r="CJ844" s="7"/>
      <c r="CL844" s="7"/>
      <c r="CM844" s="7"/>
      <c r="CO844" s="7"/>
      <c r="CQ844" s="7"/>
      <c r="CS844" s="7"/>
      <c r="CU844" s="7"/>
      <c r="CW844" s="7"/>
      <c r="CY844" s="7"/>
      <c r="DA844" s="7"/>
      <c r="DC844" s="7"/>
      <c r="DE844" s="7"/>
      <c r="DG844" s="7"/>
      <c r="DI844" s="7"/>
      <c r="DK844" s="7"/>
      <c r="DL844" s="7"/>
      <c r="DM844" s="7"/>
      <c r="DN844" s="7"/>
      <c r="DP844" s="7"/>
      <c r="DR844" s="7"/>
      <c r="DT844" s="7"/>
      <c r="DV844" s="7"/>
      <c r="DX844" s="7"/>
      <c r="DY844" s="7"/>
      <c r="EA844" s="7"/>
      <c r="EC844" s="7"/>
      <c r="EE844" s="7"/>
      <c r="EG844" s="7"/>
      <c r="EI844" s="7"/>
      <c r="EK844" s="7"/>
      <c r="EM844" s="7"/>
      <c r="EO844" s="7"/>
      <c r="EQ844" s="7"/>
      <c r="ES844" s="7"/>
      <c r="EU844" s="7"/>
      <c r="EY844" s="7"/>
      <c r="FA844" s="7"/>
      <c r="FB844" s="7"/>
      <c r="FD844" s="7"/>
      <c r="FE844" s="7"/>
      <c r="FG844" s="7"/>
      <c r="FI844" s="7"/>
      <c r="FJ844" s="7"/>
      <c r="FL844" s="7"/>
      <c r="FN844" s="7"/>
      <c r="FP844" s="7"/>
      <c r="FR844" s="7"/>
      <c r="FT844" s="7"/>
      <c r="FV844" s="7"/>
      <c r="FX844" s="7"/>
      <c r="FZ844" s="7"/>
      <c r="GB844" s="7"/>
    </row>
    <row r="845" spans="5:184" s="166" customFormat="1" x14ac:dyDescent="0.2">
      <c r="E845" s="7"/>
      <c r="G845" s="7"/>
      <c r="I845" s="7"/>
      <c r="K845" s="7"/>
      <c r="M845" s="7"/>
      <c r="N845" s="7"/>
      <c r="P845" s="7"/>
      <c r="R845" s="7"/>
      <c r="T845" s="7"/>
      <c r="V845" s="7"/>
      <c r="X845" s="7"/>
      <c r="Z845" s="7"/>
      <c r="AB845" s="7"/>
      <c r="AD845" s="7"/>
      <c r="AF845" s="7"/>
      <c r="AH845" s="7"/>
      <c r="AJ845" s="7"/>
      <c r="AL845" s="7"/>
      <c r="AN845" s="7"/>
      <c r="AO845" s="7"/>
      <c r="AQ845" s="7"/>
      <c r="AR845" s="7"/>
      <c r="AS845" s="7"/>
      <c r="AT845" s="7"/>
      <c r="AU845" s="7"/>
      <c r="AV845" s="7"/>
      <c r="AW845" s="7"/>
      <c r="AX845" s="7"/>
      <c r="AZ845" s="7"/>
      <c r="BB845" s="7"/>
      <c r="BC845" s="7"/>
      <c r="BD845" s="7"/>
      <c r="BF845" s="7"/>
      <c r="BH845" s="7"/>
      <c r="BJ845" s="7"/>
      <c r="BL845" s="7"/>
      <c r="BN845" s="7"/>
      <c r="BP845" s="7"/>
      <c r="BR845" s="7"/>
      <c r="BT845" s="7"/>
      <c r="BV845" s="7"/>
      <c r="BX845" s="7"/>
      <c r="BZ845" s="7"/>
      <c r="CB845" s="7"/>
      <c r="CD845" s="7"/>
      <c r="CF845" s="7"/>
      <c r="CH845" s="7"/>
      <c r="CJ845" s="7"/>
      <c r="CL845" s="7"/>
      <c r="CM845" s="7"/>
      <c r="CO845" s="7"/>
      <c r="CQ845" s="7"/>
      <c r="CS845" s="7"/>
      <c r="CU845" s="7"/>
      <c r="CW845" s="7"/>
      <c r="CY845" s="7"/>
      <c r="DA845" s="7"/>
      <c r="DC845" s="7"/>
      <c r="DE845" s="7"/>
      <c r="DG845" s="7"/>
      <c r="DI845" s="7"/>
      <c r="DK845" s="7"/>
      <c r="DL845" s="7"/>
      <c r="DM845" s="7"/>
      <c r="DN845" s="7"/>
      <c r="DP845" s="7"/>
      <c r="DR845" s="7"/>
      <c r="DT845" s="7"/>
      <c r="DV845" s="7"/>
      <c r="DX845" s="7"/>
      <c r="DY845" s="7"/>
      <c r="EA845" s="7"/>
      <c r="EC845" s="7"/>
      <c r="EE845" s="7"/>
      <c r="EG845" s="7"/>
      <c r="EI845" s="7"/>
      <c r="EK845" s="7"/>
      <c r="EM845" s="7"/>
      <c r="EO845" s="7"/>
      <c r="EQ845" s="7"/>
      <c r="ES845" s="7"/>
      <c r="EU845" s="7"/>
      <c r="EY845" s="7"/>
      <c r="FA845" s="7"/>
      <c r="FB845" s="7"/>
      <c r="FD845" s="7"/>
      <c r="FE845" s="7"/>
      <c r="FG845" s="7"/>
      <c r="FI845" s="7"/>
      <c r="FJ845" s="7"/>
      <c r="FL845" s="7"/>
      <c r="FN845" s="7"/>
      <c r="FP845" s="7"/>
      <c r="FR845" s="7"/>
      <c r="FT845" s="7"/>
      <c r="FV845" s="7"/>
      <c r="FX845" s="7"/>
      <c r="FZ845" s="7"/>
      <c r="GB845" s="7"/>
    </row>
    <row r="846" spans="5:184" s="166" customFormat="1" x14ac:dyDescent="0.2">
      <c r="E846" s="7"/>
      <c r="G846" s="7"/>
      <c r="I846" s="7"/>
      <c r="K846" s="7"/>
      <c r="M846" s="7"/>
      <c r="N846" s="7"/>
      <c r="P846" s="7"/>
      <c r="R846" s="7"/>
      <c r="T846" s="7"/>
      <c r="V846" s="7"/>
      <c r="X846" s="7"/>
      <c r="Z846" s="7"/>
      <c r="AB846" s="7"/>
      <c r="AD846" s="7"/>
      <c r="AF846" s="7"/>
      <c r="AH846" s="7"/>
      <c r="AJ846" s="7"/>
      <c r="AL846" s="7"/>
      <c r="AN846" s="7"/>
      <c r="AO846" s="7"/>
      <c r="AQ846" s="7"/>
      <c r="AR846" s="7"/>
      <c r="AS846" s="7"/>
      <c r="AT846" s="7"/>
      <c r="AU846" s="7"/>
      <c r="AV846" s="7"/>
      <c r="AW846" s="7"/>
      <c r="AX846" s="7"/>
      <c r="AZ846" s="7"/>
      <c r="BB846" s="7"/>
      <c r="BC846" s="7"/>
      <c r="BD846" s="7"/>
      <c r="BF846" s="7"/>
      <c r="BH846" s="7"/>
      <c r="BJ846" s="7"/>
      <c r="BL846" s="7"/>
      <c r="BN846" s="7"/>
      <c r="BP846" s="7"/>
      <c r="BR846" s="7"/>
      <c r="BT846" s="7"/>
      <c r="BV846" s="7"/>
      <c r="BX846" s="7"/>
      <c r="BZ846" s="7"/>
      <c r="CB846" s="7"/>
      <c r="CD846" s="7"/>
      <c r="CF846" s="7"/>
      <c r="CH846" s="7"/>
      <c r="CJ846" s="7"/>
      <c r="CL846" s="7"/>
      <c r="CM846" s="7"/>
      <c r="CO846" s="7"/>
      <c r="CQ846" s="7"/>
      <c r="CS846" s="7"/>
      <c r="CU846" s="7"/>
      <c r="CW846" s="7"/>
      <c r="CY846" s="7"/>
      <c r="DA846" s="7"/>
      <c r="DC846" s="7"/>
      <c r="DE846" s="7"/>
      <c r="DG846" s="7"/>
      <c r="DI846" s="7"/>
      <c r="DK846" s="7"/>
      <c r="DL846" s="7"/>
      <c r="DM846" s="7"/>
      <c r="DN846" s="7"/>
      <c r="DP846" s="7"/>
      <c r="DR846" s="7"/>
      <c r="DT846" s="7"/>
      <c r="DV846" s="7"/>
      <c r="DX846" s="7"/>
      <c r="DY846" s="7"/>
      <c r="EA846" s="7"/>
      <c r="EC846" s="7"/>
      <c r="EE846" s="7"/>
      <c r="EG846" s="7"/>
      <c r="EI846" s="7"/>
      <c r="EK846" s="7"/>
      <c r="EM846" s="7"/>
      <c r="EO846" s="7"/>
      <c r="EQ846" s="7"/>
      <c r="ES846" s="7"/>
      <c r="EU846" s="7"/>
      <c r="EY846" s="7"/>
      <c r="FA846" s="7"/>
      <c r="FB846" s="7"/>
      <c r="FD846" s="7"/>
      <c r="FE846" s="7"/>
      <c r="FG846" s="7"/>
      <c r="FI846" s="7"/>
      <c r="FJ846" s="7"/>
      <c r="FL846" s="7"/>
      <c r="FN846" s="7"/>
      <c r="FP846" s="7"/>
      <c r="FR846" s="7"/>
      <c r="FT846" s="7"/>
      <c r="FV846" s="7"/>
      <c r="FX846" s="7"/>
      <c r="FZ846" s="7"/>
      <c r="GB846" s="7"/>
    </row>
    <row r="847" spans="5:184" s="166" customFormat="1" x14ac:dyDescent="0.2">
      <c r="E847" s="7"/>
      <c r="G847" s="7"/>
      <c r="I847" s="7"/>
      <c r="K847" s="7"/>
      <c r="M847" s="7"/>
      <c r="N847" s="7"/>
      <c r="P847" s="7"/>
      <c r="R847" s="7"/>
      <c r="T847" s="7"/>
      <c r="V847" s="7"/>
      <c r="X847" s="7"/>
      <c r="Z847" s="7"/>
      <c r="AB847" s="7"/>
      <c r="AD847" s="7"/>
      <c r="AF847" s="7"/>
      <c r="AH847" s="7"/>
      <c r="AJ847" s="7"/>
      <c r="AL847" s="7"/>
      <c r="AN847" s="7"/>
      <c r="AO847" s="7"/>
      <c r="AQ847" s="7"/>
      <c r="AR847" s="7"/>
      <c r="AS847" s="7"/>
      <c r="AT847" s="7"/>
      <c r="AU847" s="7"/>
      <c r="AV847" s="7"/>
      <c r="AW847" s="7"/>
      <c r="AX847" s="7"/>
      <c r="AZ847" s="7"/>
      <c r="BB847" s="7"/>
      <c r="BC847" s="7"/>
      <c r="BD847" s="7"/>
      <c r="BF847" s="7"/>
      <c r="BH847" s="7"/>
      <c r="BJ847" s="7"/>
      <c r="BL847" s="7"/>
      <c r="BN847" s="7"/>
      <c r="BP847" s="7"/>
      <c r="BR847" s="7"/>
      <c r="BT847" s="7"/>
      <c r="BV847" s="7"/>
      <c r="BX847" s="7"/>
      <c r="BZ847" s="7"/>
      <c r="CB847" s="7"/>
      <c r="CD847" s="7"/>
      <c r="CF847" s="7"/>
      <c r="CH847" s="7"/>
      <c r="CJ847" s="7"/>
      <c r="CL847" s="7"/>
      <c r="CM847" s="7"/>
      <c r="CO847" s="7"/>
      <c r="CQ847" s="7"/>
      <c r="CS847" s="7"/>
      <c r="CU847" s="7"/>
      <c r="CW847" s="7"/>
      <c r="CY847" s="7"/>
      <c r="DA847" s="7"/>
      <c r="DC847" s="7"/>
      <c r="DE847" s="7"/>
      <c r="DG847" s="7"/>
      <c r="DI847" s="7"/>
      <c r="DK847" s="7"/>
      <c r="DL847" s="7"/>
      <c r="DM847" s="7"/>
      <c r="DN847" s="7"/>
      <c r="DP847" s="7"/>
      <c r="DR847" s="7"/>
      <c r="DT847" s="7"/>
      <c r="DV847" s="7"/>
      <c r="DX847" s="7"/>
      <c r="DY847" s="7"/>
      <c r="EA847" s="7"/>
      <c r="EC847" s="7"/>
      <c r="EE847" s="7"/>
      <c r="EG847" s="7"/>
      <c r="EI847" s="7"/>
      <c r="EK847" s="7"/>
      <c r="EM847" s="7"/>
      <c r="EO847" s="7"/>
      <c r="EQ847" s="7"/>
      <c r="ES847" s="7"/>
      <c r="EU847" s="7"/>
      <c r="EY847" s="7"/>
      <c r="FA847" s="7"/>
      <c r="FB847" s="7"/>
      <c r="FD847" s="7"/>
      <c r="FE847" s="7"/>
      <c r="FG847" s="7"/>
      <c r="FI847" s="7"/>
      <c r="FJ847" s="7"/>
      <c r="FL847" s="7"/>
      <c r="FN847" s="7"/>
      <c r="FP847" s="7"/>
      <c r="FR847" s="7"/>
      <c r="FT847" s="7"/>
      <c r="FV847" s="7"/>
      <c r="FX847" s="7"/>
      <c r="FZ847" s="7"/>
      <c r="GB847" s="7"/>
    </row>
    <row r="848" spans="5:184" s="166" customFormat="1" x14ac:dyDescent="0.2">
      <c r="E848" s="7"/>
      <c r="G848" s="7"/>
      <c r="I848" s="7"/>
      <c r="K848" s="7"/>
      <c r="M848" s="7"/>
      <c r="N848" s="7"/>
      <c r="P848" s="7"/>
      <c r="R848" s="7"/>
      <c r="T848" s="7"/>
      <c r="V848" s="7"/>
      <c r="X848" s="7"/>
      <c r="Z848" s="7"/>
      <c r="AB848" s="7"/>
      <c r="AD848" s="7"/>
      <c r="AF848" s="7"/>
      <c r="AH848" s="7"/>
      <c r="AJ848" s="7"/>
      <c r="AL848" s="7"/>
      <c r="AN848" s="7"/>
      <c r="AO848" s="7"/>
      <c r="AQ848" s="7"/>
      <c r="AR848" s="7"/>
      <c r="AS848" s="7"/>
      <c r="AT848" s="7"/>
      <c r="AU848" s="7"/>
      <c r="AV848" s="7"/>
      <c r="AW848" s="7"/>
      <c r="AX848" s="7"/>
      <c r="AZ848" s="7"/>
      <c r="BB848" s="7"/>
      <c r="BC848" s="7"/>
      <c r="BD848" s="7"/>
      <c r="BF848" s="7"/>
      <c r="BH848" s="7"/>
      <c r="BJ848" s="7"/>
      <c r="BL848" s="7"/>
      <c r="BN848" s="7"/>
      <c r="BP848" s="7"/>
      <c r="BR848" s="7"/>
      <c r="BT848" s="7"/>
      <c r="BV848" s="7"/>
      <c r="BX848" s="7"/>
      <c r="BZ848" s="7"/>
      <c r="CB848" s="7"/>
      <c r="CD848" s="7"/>
      <c r="CF848" s="7"/>
      <c r="CH848" s="7"/>
      <c r="CJ848" s="7"/>
      <c r="CL848" s="7"/>
      <c r="CM848" s="7"/>
      <c r="CO848" s="7"/>
      <c r="CQ848" s="7"/>
      <c r="CS848" s="7"/>
      <c r="CU848" s="7"/>
      <c r="CW848" s="7"/>
      <c r="CY848" s="7"/>
      <c r="DA848" s="7"/>
      <c r="DC848" s="7"/>
      <c r="DE848" s="7"/>
      <c r="DG848" s="7"/>
      <c r="DI848" s="7"/>
      <c r="DK848" s="7"/>
      <c r="DL848" s="7"/>
      <c r="DM848" s="7"/>
      <c r="DN848" s="7"/>
      <c r="DP848" s="7"/>
      <c r="DR848" s="7"/>
      <c r="DT848" s="7"/>
      <c r="DV848" s="7"/>
      <c r="DX848" s="7"/>
      <c r="DY848" s="7"/>
      <c r="EA848" s="7"/>
      <c r="EC848" s="7"/>
      <c r="EE848" s="7"/>
      <c r="EG848" s="7"/>
      <c r="EI848" s="7"/>
      <c r="EK848" s="7"/>
      <c r="EM848" s="7"/>
      <c r="EO848" s="7"/>
      <c r="EQ848" s="7"/>
      <c r="ES848" s="7"/>
      <c r="EU848" s="7"/>
      <c r="EY848" s="7"/>
      <c r="FA848" s="7"/>
      <c r="FB848" s="7"/>
      <c r="FD848" s="7"/>
      <c r="FE848" s="7"/>
      <c r="FG848" s="7"/>
      <c r="FI848" s="7"/>
      <c r="FJ848" s="7"/>
      <c r="FL848" s="7"/>
      <c r="FN848" s="7"/>
      <c r="FP848" s="7"/>
      <c r="FR848" s="7"/>
      <c r="FT848" s="7"/>
      <c r="FV848" s="7"/>
      <c r="FX848" s="7"/>
      <c r="FZ848" s="7"/>
      <c r="GB848" s="7"/>
    </row>
    <row r="849" spans="5:184" s="166" customFormat="1" x14ac:dyDescent="0.2">
      <c r="E849" s="7"/>
      <c r="G849" s="7"/>
      <c r="I849" s="7"/>
      <c r="K849" s="7"/>
      <c r="M849" s="7"/>
      <c r="N849" s="7"/>
      <c r="P849" s="7"/>
      <c r="R849" s="7"/>
      <c r="T849" s="7"/>
      <c r="V849" s="7"/>
      <c r="X849" s="7"/>
      <c r="Z849" s="7"/>
      <c r="AB849" s="7"/>
      <c r="AD849" s="7"/>
      <c r="AF849" s="7"/>
      <c r="AH849" s="7"/>
      <c r="AJ849" s="7"/>
      <c r="AL849" s="7"/>
      <c r="AN849" s="7"/>
      <c r="AO849" s="7"/>
      <c r="AQ849" s="7"/>
      <c r="AR849" s="7"/>
      <c r="AS849" s="7"/>
      <c r="AT849" s="7"/>
      <c r="AU849" s="7"/>
      <c r="AV849" s="7"/>
      <c r="AW849" s="7"/>
      <c r="AX849" s="7"/>
      <c r="AZ849" s="7"/>
      <c r="BB849" s="7"/>
      <c r="BC849" s="7"/>
      <c r="BD849" s="7"/>
      <c r="BF849" s="7"/>
      <c r="BH849" s="7"/>
      <c r="BJ849" s="7"/>
      <c r="BL849" s="7"/>
      <c r="BN849" s="7"/>
      <c r="BP849" s="7"/>
      <c r="BR849" s="7"/>
      <c r="BT849" s="7"/>
      <c r="BV849" s="7"/>
      <c r="BX849" s="7"/>
      <c r="BZ849" s="7"/>
      <c r="CB849" s="7"/>
      <c r="CD849" s="7"/>
      <c r="CF849" s="7"/>
      <c r="CH849" s="7"/>
      <c r="CJ849" s="7"/>
      <c r="CL849" s="7"/>
      <c r="CM849" s="7"/>
      <c r="CO849" s="7"/>
      <c r="CQ849" s="7"/>
      <c r="CS849" s="7"/>
      <c r="CU849" s="7"/>
      <c r="CW849" s="7"/>
      <c r="CY849" s="7"/>
      <c r="DA849" s="7"/>
      <c r="DC849" s="7"/>
      <c r="DE849" s="7"/>
      <c r="DG849" s="7"/>
      <c r="DI849" s="7"/>
      <c r="DK849" s="7"/>
      <c r="DL849" s="7"/>
      <c r="DM849" s="7"/>
      <c r="DN849" s="7"/>
      <c r="DP849" s="7"/>
      <c r="DR849" s="7"/>
      <c r="DT849" s="7"/>
      <c r="DV849" s="7"/>
      <c r="DX849" s="7"/>
      <c r="DY849" s="7"/>
      <c r="EA849" s="7"/>
      <c r="EC849" s="7"/>
      <c r="EE849" s="7"/>
      <c r="EG849" s="7"/>
      <c r="EI849" s="7"/>
      <c r="EK849" s="7"/>
      <c r="EM849" s="7"/>
      <c r="EO849" s="7"/>
      <c r="EQ849" s="7"/>
      <c r="ES849" s="7"/>
      <c r="EU849" s="7"/>
      <c r="EY849" s="7"/>
      <c r="FA849" s="7"/>
      <c r="FB849" s="7"/>
      <c r="FD849" s="7"/>
      <c r="FE849" s="7"/>
      <c r="FG849" s="7"/>
      <c r="FI849" s="7"/>
      <c r="FJ849" s="7"/>
      <c r="FL849" s="7"/>
      <c r="FN849" s="7"/>
      <c r="FP849" s="7"/>
      <c r="FR849" s="7"/>
      <c r="FT849" s="7"/>
      <c r="FV849" s="7"/>
      <c r="FX849" s="7"/>
      <c r="FZ849" s="7"/>
      <c r="GB849" s="7"/>
    </row>
    <row r="850" spans="5:184" s="166" customFormat="1" x14ac:dyDescent="0.2">
      <c r="E850" s="7"/>
      <c r="G850" s="7"/>
      <c r="I850" s="7"/>
      <c r="K850" s="7"/>
      <c r="M850" s="7"/>
      <c r="N850" s="7"/>
      <c r="P850" s="7"/>
      <c r="R850" s="7"/>
      <c r="T850" s="7"/>
      <c r="V850" s="7"/>
      <c r="X850" s="7"/>
      <c r="Z850" s="7"/>
      <c r="AB850" s="7"/>
      <c r="AD850" s="7"/>
      <c r="AF850" s="7"/>
      <c r="AH850" s="7"/>
      <c r="AJ850" s="7"/>
      <c r="AL850" s="7"/>
      <c r="AN850" s="7"/>
      <c r="AO850" s="7"/>
      <c r="AQ850" s="7"/>
      <c r="AR850" s="7"/>
      <c r="AS850" s="7"/>
      <c r="AT850" s="7"/>
      <c r="AU850" s="7"/>
      <c r="AV850" s="7"/>
      <c r="AW850" s="7"/>
      <c r="AX850" s="7"/>
      <c r="AZ850" s="7"/>
      <c r="BB850" s="7"/>
      <c r="BC850" s="7"/>
      <c r="BD850" s="7"/>
      <c r="BF850" s="7"/>
      <c r="BH850" s="7"/>
      <c r="BJ850" s="7"/>
      <c r="BL850" s="7"/>
      <c r="BN850" s="7"/>
      <c r="BP850" s="7"/>
      <c r="BR850" s="7"/>
      <c r="BT850" s="7"/>
      <c r="BV850" s="7"/>
      <c r="BX850" s="7"/>
      <c r="BZ850" s="7"/>
      <c r="CB850" s="7"/>
      <c r="CD850" s="7"/>
      <c r="CF850" s="7"/>
      <c r="CH850" s="7"/>
      <c r="CJ850" s="7"/>
      <c r="CL850" s="7"/>
      <c r="CM850" s="7"/>
      <c r="CO850" s="7"/>
      <c r="CQ850" s="7"/>
      <c r="CS850" s="7"/>
      <c r="CU850" s="7"/>
      <c r="CW850" s="7"/>
      <c r="CY850" s="7"/>
      <c r="DA850" s="7"/>
      <c r="DC850" s="7"/>
      <c r="DE850" s="7"/>
      <c r="DG850" s="7"/>
      <c r="DI850" s="7"/>
      <c r="DK850" s="7"/>
      <c r="DL850" s="7"/>
      <c r="DM850" s="7"/>
      <c r="DN850" s="7"/>
      <c r="DP850" s="7"/>
      <c r="DR850" s="7"/>
      <c r="DT850" s="7"/>
      <c r="DV850" s="7"/>
      <c r="DX850" s="7"/>
      <c r="DY850" s="7"/>
      <c r="EA850" s="7"/>
      <c r="EC850" s="7"/>
      <c r="EE850" s="7"/>
      <c r="EG850" s="7"/>
      <c r="EI850" s="7"/>
      <c r="EK850" s="7"/>
      <c r="EM850" s="7"/>
      <c r="EO850" s="7"/>
      <c r="EQ850" s="7"/>
      <c r="ES850" s="7"/>
      <c r="EU850" s="7"/>
      <c r="EY850" s="7"/>
      <c r="FA850" s="7"/>
      <c r="FB850" s="7"/>
      <c r="FD850" s="7"/>
      <c r="FE850" s="7"/>
      <c r="FG850" s="7"/>
      <c r="FI850" s="7"/>
      <c r="FJ850" s="7"/>
      <c r="FL850" s="7"/>
      <c r="FN850" s="7"/>
      <c r="FP850" s="7"/>
      <c r="FR850" s="7"/>
      <c r="FT850" s="7"/>
      <c r="FV850" s="7"/>
      <c r="FX850" s="7"/>
      <c r="FZ850" s="7"/>
      <c r="GB850" s="7"/>
    </row>
    <row r="851" spans="5:184" s="166" customFormat="1" x14ac:dyDescent="0.2">
      <c r="E851" s="7"/>
      <c r="G851" s="7"/>
      <c r="I851" s="7"/>
      <c r="K851" s="7"/>
      <c r="M851" s="7"/>
      <c r="N851" s="7"/>
      <c r="P851" s="7"/>
      <c r="R851" s="7"/>
      <c r="T851" s="7"/>
      <c r="V851" s="7"/>
      <c r="X851" s="7"/>
      <c r="Z851" s="7"/>
      <c r="AB851" s="7"/>
      <c r="AD851" s="7"/>
      <c r="AF851" s="7"/>
      <c r="AH851" s="7"/>
      <c r="AJ851" s="7"/>
      <c r="AL851" s="7"/>
      <c r="AN851" s="7"/>
      <c r="AO851" s="7"/>
      <c r="AQ851" s="7"/>
      <c r="AR851" s="7"/>
      <c r="AS851" s="7"/>
      <c r="AT851" s="7"/>
      <c r="AU851" s="7"/>
      <c r="AV851" s="7"/>
      <c r="AW851" s="7"/>
      <c r="AX851" s="7"/>
      <c r="AZ851" s="7"/>
      <c r="BB851" s="7"/>
      <c r="BC851" s="7"/>
      <c r="BD851" s="7"/>
      <c r="BF851" s="7"/>
      <c r="BH851" s="7"/>
      <c r="BJ851" s="7"/>
      <c r="BL851" s="7"/>
      <c r="BN851" s="7"/>
      <c r="BP851" s="7"/>
      <c r="BR851" s="7"/>
      <c r="BT851" s="7"/>
      <c r="BV851" s="7"/>
      <c r="BX851" s="7"/>
      <c r="BZ851" s="7"/>
      <c r="CB851" s="7"/>
      <c r="CD851" s="7"/>
      <c r="CF851" s="7"/>
      <c r="CH851" s="7"/>
      <c r="CJ851" s="7"/>
      <c r="CL851" s="7"/>
      <c r="CM851" s="7"/>
      <c r="CO851" s="7"/>
      <c r="CQ851" s="7"/>
      <c r="CS851" s="7"/>
      <c r="CU851" s="7"/>
      <c r="CW851" s="7"/>
      <c r="CY851" s="7"/>
      <c r="DA851" s="7"/>
      <c r="DC851" s="7"/>
      <c r="DE851" s="7"/>
      <c r="DG851" s="7"/>
      <c r="DI851" s="7"/>
      <c r="DK851" s="7"/>
      <c r="DL851" s="7"/>
      <c r="DM851" s="7"/>
      <c r="DN851" s="7"/>
      <c r="DP851" s="7"/>
      <c r="DR851" s="7"/>
      <c r="DT851" s="7"/>
      <c r="DV851" s="7"/>
      <c r="DX851" s="7"/>
      <c r="DY851" s="7"/>
      <c r="EA851" s="7"/>
      <c r="EC851" s="7"/>
      <c r="EE851" s="7"/>
      <c r="EG851" s="7"/>
      <c r="EI851" s="7"/>
      <c r="EK851" s="7"/>
      <c r="EM851" s="7"/>
      <c r="EO851" s="7"/>
      <c r="EQ851" s="7"/>
      <c r="ES851" s="7"/>
      <c r="EU851" s="7"/>
      <c r="EY851" s="7"/>
      <c r="FA851" s="7"/>
      <c r="FB851" s="7"/>
      <c r="FD851" s="7"/>
      <c r="FE851" s="7"/>
      <c r="FG851" s="7"/>
      <c r="FI851" s="7"/>
      <c r="FJ851" s="7"/>
      <c r="FL851" s="7"/>
      <c r="FN851" s="7"/>
      <c r="FP851" s="7"/>
      <c r="FR851" s="7"/>
      <c r="FT851" s="7"/>
      <c r="FV851" s="7"/>
      <c r="FX851" s="7"/>
      <c r="FZ851" s="7"/>
      <c r="GB851" s="7"/>
    </row>
    <row r="852" spans="5:184" s="166" customFormat="1" x14ac:dyDescent="0.2">
      <c r="E852" s="7"/>
      <c r="G852" s="7"/>
      <c r="I852" s="7"/>
      <c r="K852" s="7"/>
      <c r="M852" s="7"/>
      <c r="N852" s="7"/>
      <c r="P852" s="7"/>
      <c r="R852" s="7"/>
      <c r="T852" s="7"/>
      <c r="V852" s="7"/>
      <c r="X852" s="7"/>
      <c r="Z852" s="7"/>
      <c r="AB852" s="7"/>
      <c r="AD852" s="7"/>
      <c r="AF852" s="7"/>
      <c r="AH852" s="7"/>
      <c r="AJ852" s="7"/>
      <c r="AL852" s="7"/>
      <c r="AN852" s="7"/>
      <c r="AO852" s="7"/>
      <c r="AQ852" s="7"/>
      <c r="AR852" s="7"/>
      <c r="AS852" s="7"/>
      <c r="AT852" s="7"/>
      <c r="AU852" s="7"/>
      <c r="AV852" s="7"/>
      <c r="AW852" s="7"/>
      <c r="AX852" s="7"/>
      <c r="AZ852" s="7"/>
      <c r="BB852" s="7"/>
      <c r="BC852" s="7"/>
      <c r="BD852" s="7"/>
      <c r="BF852" s="7"/>
      <c r="BH852" s="7"/>
      <c r="BJ852" s="7"/>
      <c r="BL852" s="7"/>
      <c r="BN852" s="7"/>
      <c r="BP852" s="7"/>
      <c r="BR852" s="7"/>
      <c r="BT852" s="7"/>
      <c r="BV852" s="7"/>
      <c r="BX852" s="7"/>
      <c r="BZ852" s="7"/>
      <c r="CB852" s="7"/>
      <c r="CD852" s="7"/>
      <c r="CF852" s="7"/>
      <c r="CH852" s="7"/>
      <c r="CJ852" s="7"/>
      <c r="CL852" s="7"/>
      <c r="CM852" s="7"/>
      <c r="CO852" s="7"/>
      <c r="CQ852" s="7"/>
      <c r="CS852" s="7"/>
      <c r="CU852" s="7"/>
      <c r="CW852" s="7"/>
      <c r="CY852" s="7"/>
      <c r="DA852" s="7"/>
      <c r="DC852" s="7"/>
      <c r="DE852" s="7"/>
      <c r="DG852" s="7"/>
      <c r="DI852" s="7"/>
      <c r="DK852" s="7"/>
      <c r="DL852" s="7"/>
      <c r="DM852" s="7"/>
      <c r="DN852" s="7"/>
      <c r="DP852" s="7"/>
      <c r="DR852" s="7"/>
      <c r="DT852" s="7"/>
      <c r="DV852" s="7"/>
      <c r="DX852" s="7"/>
      <c r="DY852" s="7"/>
      <c r="EA852" s="7"/>
      <c r="EC852" s="7"/>
      <c r="EE852" s="7"/>
      <c r="EG852" s="7"/>
      <c r="EI852" s="7"/>
      <c r="EK852" s="7"/>
      <c r="EM852" s="7"/>
      <c r="EO852" s="7"/>
      <c r="EQ852" s="7"/>
      <c r="ES852" s="7"/>
      <c r="EU852" s="7"/>
      <c r="EY852" s="7"/>
      <c r="FA852" s="7"/>
      <c r="FB852" s="7"/>
      <c r="FD852" s="7"/>
      <c r="FE852" s="7"/>
      <c r="FG852" s="7"/>
      <c r="FI852" s="7"/>
      <c r="FJ852" s="7"/>
      <c r="FL852" s="7"/>
      <c r="FN852" s="7"/>
      <c r="FP852" s="7"/>
      <c r="FR852" s="7"/>
      <c r="FT852" s="7"/>
      <c r="FV852" s="7"/>
      <c r="FX852" s="7"/>
      <c r="FZ852" s="7"/>
      <c r="GB852" s="7"/>
    </row>
    <row r="853" spans="5:184" s="166" customFormat="1" x14ac:dyDescent="0.2">
      <c r="E853" s="7"/>
      <c r="G853" s="7"/>
      <c r="I853" s="7"/>
      <c r="K853" s="7"/>
      <c r="M853" s="7"/>
      <c r="N853" s="7"/>
      <c r="P853" s="7"/>
      <c r="R853" s="7"/>
      <c r="T853" s="7"/>
      <c r="V853" s="7"/>
      <c r="X853" s="7"/>
      <c r="Z853" s="7"/>
      <c r="AB853" s="7"/>
      <c r="AD853" s="7"/>
      <c r="AF853" s="7"/>
      <c r="AH853" s="7"/>
      <c r="AJ853" s="7"/>
      <c r="AL853" s="7"/>
      <c r="AN853" s="7"/>
      <c r="AO853" s="7"/>
      <c r="AQ853" s="7"/>
      <c r="AR853" s="7"/>
      <c r="AS853" s="7"/>
      <c r="AT853" s="7"/>
      <c r="AU853" s="7"/>
      <c r="AV853" s="7"/>
      <c r="AW853" s="7"/>
      <c r="AX853" s="7"/>
      <c r="AZ853" s="7"/>
      <c r="BB853" s="7"/>
      <c r="BC853" s="7"/>
      <c r="BD853" s="7"/>
      <c r="BF853" s="7"/>
      <c r="BH853" s="7"/>
      <c r="BJ853" s="7"/>
      <c r="BL853" s="7"/>
      <c r="BN853" s="7"/>
      <c r="BP853" s="7"/>
      <c r="BR853" s="7"/>
      <c r="BT853" s="7"/>
      <c r="BV853" s="7"/>
      <c r="BX853" s="7"/>
      <c r="BZ853" s="7"/>
      <c r="CB853" s="7"/>
      <c r="CD853" s="7"/>
      <c r="CF853" s="7"/>
      <c r="CH853" s="7"/>
      <c r="CJ853" s="7"/>
      <c r="CL853" s="7"/>
      <c r="CM853" s="7"/>
      <c r="CO853" s="7"/>
      <c r="CQ853" s="7"/>
      <c r="CS853" s="7"/>
      <c r="CU853" s="7"/>
      <c r="CW853" s="7"/>
      <c r="CY853" s="7"/>
      <c r="DA853" s="7"/>
      <c r="DC853" s="7"/>
      <c r="DE853" s="7"/>
      <c r="DG853" s="7"/>
      <c r="DI853" s="7"/>
      <c r="DK853" s="7"/>
      <c r="DL853" s="7"/>
      <c r="DM853" s="7"/>
      <c r="DN853" s="7"/>
      <c r="DP853" s="7"/>
      <c r="DR853" s="7"/>
      <c r="DT853" s="7"/>
      <c r="DV853" s="7"/>
      <c r="DX853" s="7"/>
      <c r="DY853" s="7"/>
      <c r="EA853" s="7"/>
      <c r="EC853" s="7"/>
      <c r="EE853" s="7"/>
      <c r="EG853" s="7"/>
      <c r="EI853" s="7"/>
      <c r="EK853" s="7"/>
      <c r="EM853" s="7"/>
      <c r="EO853" s="7"/>
      <c r="EQ853" s="7"/>
      <c r="ES853" s="7"/>
      <c r="EU853" s="7"/>
      <c r="EY853" s="7"/>
      <c r="FA853" s="7"/>
      <c r="FB853" s="7"/>
      <c r="FD853" s="7"/>
      <c r="FE853" s="7"/>
      <c r="FG853" s="7"/>
      <c r="FI853" s="7"/>
      <c r="FJ853" s="7"/>
      <c r="FL853" s="7"/>
      <c r="FN853" s="7"/>
      <c r="FP853" s="7"/>
      <c r="FR853" s="7"/>
      <c r="FT853" s="7"/>
      <c r="FV853" s="7"/>
      <c r="FX853" s="7"/>
      <c r="FZ853" s="7"/>
      <c r="GB853" s="7"/>
    </row>
    <row r="854" spans="5:184" s="166" customFormat="1" x14ac:dyDescent="0.2">
      <c r="E854" s="7"/>
      <c r="G854" s="7"/>
      <c r="I854" s="7"/>
      <c r="K854" s="7"/>
      <c r="M854" s="7"/>
      <c r="N854" s="7"/>
      <c r="P854" s="7"/>
      <c r="R854" s="7"/>
      <c r="T854" s="7"/>
      <c r="V854" s="7"/>
      <c r="X854" s="7"/>
      <c r="Z854" s="7"/>
      <c r="AB854" s="7"/>
      <c r="AD854" s="7"/>
      <c r="AF854" s="7"/>
      <c r="AH854" s="7"/>
      <c r="AJ854" s="7"/>
      <c r="AL854" s="7"/>
      <c r="AN854" s="7"/>
      <c r="AO854" s="7"/>
      <c r="AQ854" s="7"/>
      <c r="AR854" s="7"/>
      <c r="AS854" s="7"/>
      <c r="AT854" s="7"/>
      <c r="AU854" s="7"/>
      <c r="AV854" s="7"/>
      <c r="AW854" s="7"/>
      <c r="AX854" s="7"/>
      <c r="AZ854" s="7"/>
      <c r="BB854" s="7"/>
      <c r="BC854" s="7"/>
      <c r="BD854" s="7"/>
      <c r="BF854" s="7"/>
      <c r="BH854" s="7"/>
      <c r="BJ854" s="7"/>
      <c r="BL854" s="7"/>
      <c r="BN854" s="7"/>
      <c r="BP854" s="7"/>
      <c r="BR854" s="7"/>
      <c r="BT854" s="7"/>
      <c r="BV854" s="7"/>
      <c r="BX854" s="7"/>
      <c r="BZ854" s="7"/>
      <c r="CB854" s="7"/>
      <c r="CD854" s="7"/>
      <c r="CF854" s="7"/>
      <c r="CH854" s="7"/>
      <c r="CJ854" s="7"/>
      <c r="CL854" s="7"/>
      <c r="CM854" s="7"/>
      <c r="CO854" s="7"/>
      <c r="CQ854" s="7"/>
      <c r="CS854" s="7"/>
      <c r="CU854" s="7"/>
      <c r="CW854" s="7"/>
      <c r="CY854" s="7"/>
      <c r="DA854" s="7"/>
      <c r="DC854" s="7"/>
      <c r="DE854" s="7"/>
      <c r="DG854" s="7"/>
      <c r="DI854" s="7"/>
      <c r="DK854" s="7"/>
      <c r="DL854" s="7"/>
      <c r="DM854" s="7"/>
      <c r="DN854" s="7"/>
      <c r="DP854" s="7"/>
      <c r="DR854" s="7"/>
      <c r="DT854" s="7"/>
      <c r="DV854" s="7"/>
      <c r="DX854" s="7"/>
      <c r="DY854" s="7"/>
      <c r="EA854" s="7"/>
      <c r="EC854" s="7"/>
      <c r="EE854" s="7"/>
      <c r="EG854" s="7"/>
      <c r="EI854" s="7"/>
      <c r="EK854" s="7"/>
      <c r="EM854" s="7"/>
      <c r="EO854" s="7"/>
      <c r="EQ854" s="7"/>
      <c r="ES854" s="7"/>
      <c r="EU854" s="7"/>
      <c r="EY854" s="7"/>
      <c r="FA854" s="7"/>
      <c r="FB854" s="7"/>
      <c r="FD854" s="7"/>
      <c r="FE854" s="7"/>
      <c r="FG854" s="7"/>
      <c r="FI854" s="7"/>
      <c r="FJ854" s="7"/>
      <c r="FL854" s="7"/>
      <c r="FN854" s="7"/>
      <c r="FP854" s="7"/>
      <c r="FR854" s="7"/>
      <c r="FT854" s="7"/>
      <c r="FV854" s="7"/>
      <c r="FX854" s="7"/>
      <c r="FZ854" s="7"/>
      <c r="GB854" s="7"/>
    </row>
    <row r="855" spans="5:184" s="166" customFormat="1" x14ac:dyDescent="0.2">
      <c r="E855" s="7"/>
      <c r="G855" s="7"/>
      <c r="I855" s="7"/>
      <c r="K855" s="7"/>
      <c r="M855" s="7"/>
      <c r="N855" s="7"/>
      <c r="P855" s="7"/>
      <c r="R855" s="7"/>
      <c r="T855" s="7"/>
      <c r="V855" s="7"/>
      <c r="X855" s="7"/>
      <c r="Z855" s="7"/>
      <c r="AB855" s="7"/>
      <c r="AD855" s="7"/>
      <c r="AF855" s="7"/>
      <c r="AH855" s="7"/>
      <c r="AJ855" s="7"/>
      <c r="AL855" s="7"/>
      <c r="AN855" s="7"/>
      <c r="AO855" s="7"/>
      <c r="AQ855" s="7"/>
      <c r="AR855" s="7"/>
      <c r="AS855" s="7"/>
      <c r="AT855" s="7"/>
      <c r="AU855" s="7"/>
      <c r="AV855" s="7"/>
      <c r="AW855" s="7"/>
      <c r="AX855" s="7"/>
      <c r="AZ855" s="7"/>
      <c r="BB855" s="7"/>
      <c r="BC855" s="7"/>
      <c r="BD855" s="7"/>
      <c r="BF855" s="7"/>
      <c r="BH855" s="7"/>
      <c r="BJ855" s="7"/>
      <c r="BL855" s="7"/>
      <c r="BN855" s="7"/>
      <c r="BP855" s="7"/>
      <c r="BR855" s="7"/>
      <c r="BT855" s="7"/>
      <c r="BV855" s="7"/>
      <c r="BX855" s="7"/>
      <c r="BZ855" s="7"/>
      <c r="CB855" s="7"/>
      <c r="CD855" s="7"/>
      <c r="CF855" s="7"/>
      <c r="CH855" s="7"/>
      <c r="CJ855" s="7"/>
      <c r="CL855" s="7"/>
      <c r="CM855" s="7"/>
      <c r="CO855" s="7"/>
      <c r="CQ855" s="7"/>
      <c r="CS855" s="7"/>
      <c r="CU855" s="7"/>
      <c r="CW855" s="7"/>
      <c r="CY855" s="7"/>
      <c r="DA855" s="7"/>
      <c r="DC855" s="7"/>
      <c r="DE855" s="7"/>
      <c r="DG855" s="7"/>
      <c r="DI855" s="7"/>
      <c r="DK855" s="7"/>
      <c r="DL855" s="7"/>
      <c r="DM855" s="7"/>
      <c r="DN855" s="7"/>
      <c r="DP855" s="7"/>
      <c r="DR855" s="7"/>
      <c r="DT855" s="7"/>
      <c r="DV855" s="7"/>
      <c r="DX855" s="7"/>
      <c r="DY855" s="7"/>
      <c r="EA855" s="7"/>
      <c r="EC855" s="7"/>
      <c r="EE855" s="7"/>
      <c r="EG855" s="7"/>
      <c r="EI855" s="7"/>
      <c r="EK855" s="7"/>
      <c r="EM855" s="7"/>
      <c r="EO855" s="7"/>
      <c r="EQ855" s="7"/>
      <c r="ES855" s="7"/>
      <c r="EU855" s="7"/>
      <c r="EY855" s="7"/>
      <c r="FA855" s="7"/>
      <c r="FB855" s="7"/>
      <c r="FD855" s="7"/>
      <c r="FE855" s="7"/>
      <c r="FG855" s="7"/>
      <c r="FI855" s="7"/>
      <c r="FJ855" s="7"/>
      <c r="FL855" s="7"/>
      <c r="FN855" s="7"/>
      <c r="FP855" s="7"/>
      <c r="FR855" s="7"/>
      <c r="FT855" s="7"/>
      <c r="FV855" s="7"/>
      <c r="FX855" s="7"/>
      <c r="FZ855" s="7"/>
      <c r="GB855" s="7"/>
    </row>
    <row r="856" spans="5:184" s="166" customFormat="1" x14ac:dyDescent="0.2">
      <c r="E856" s="7"/>
      <c r="G856" s="7"/>
      <c r="I856" s="7"/>
      <c r="K856" s="7"/>
      <c r="M856" s="7"/>
      <c r="N856" s="7"/>
      <c r="P856" s="7"/>
      <c r="R856" s="7"/>
      <c r="T856" s="7"/>
      <c r="V856" s="7"/>
      <c r="X856" s="7"/>
      <c r="Z856" s="7"/>
      <c r="AB856" s="7"/>
      <c r="AD856" s="7"/>
      <c r="AF856" s="7"/>
      <c r="AH856" s="7"/>
      <c r="AJ856" s="7"/>
      <c r="AL856" s="7"/>
      <c r="AN856" s="7"/>
      <c r="AO856" s="7"/>
      <c r="AQ856" s="7"/>
      <c r="AR856" s="7"/>
      <c r="AS856" s="7"/>
      <c r="AT856" s="7"/>
      <c r="AU856" s="7"/>
      <c r="AV856" s="7"/>
      <c r="AW856" s="7"/>
      <c r="AX856" s="7"/>
      <c r="AZ856" s="7"/>
      <c r="BB856" s="7"/>
      <c r="BC856" s="7"/>
      <c r="BD856" s="7"/>
      <c r="BF856" s="7"/>
      <c r="BH856" s="7"/>
      <c r="BJ856" s="7"/>
      <c r="BL856" s="7"/>
      <c r="BN856" s="7"/>
      <c r="BP856" s="7"/>
      <c r="BR856" s="7"/>
      <c r="BT856" s="7"/>
      <c r="BV856" s="7"/>
      <c r="BX856" s="7"/>
      <c r="BZ856" s="7"/>
      <c r="CB856" s="7"/>
      <c r="CD856" s="7"/>
      <c r="CF856" s="7"/>
      <c r="CH856" s="7"/>
      <c r="CJ856" s="7"/>
      <c r="CL856" s="7"/>
      <c r="CM856" s="7"/>
      <c r="CO856" s="7"/>
      <c r="CQ856" s="7"/>
      <c r="CS856" s="7"/>
      <c r="CU856" s="7"/>
      <c r="CW856" s="7"/>
      <c r="CY856" s="7"/>
      <c r="DA856" s="7"/>
      <c r="DC856" s="7"/>
      <c r="DE856" s="7"/>
      <c r="DG856" s="7"/>
      <c r="DI856" s="7"/>
      <c r="DK856" s="7"/>
      <c r="DL856" s="7"/>
      <c r="DM856" s="7"/>
      <c r="DN856" s="7"/>
      <c r="DP856" s="7"/>
      <c r="DR856" s="7"/>
      <c r="DT856" s="7"/>
      <c r="DV856" s="7"/>
      <c r="DX856" s="7"/>
      <c r="DY856" s="7"/>
      <c r="EA856" s="7"/>
      <c r="EC856" s="7"/>
      <c r="EE856" s="7"/>
      <c r="EG856" s="7"/>
      <c r="EI856" s="7"/>
      <c r="EK856" s="7"/>
      <c r="EM856" s="7"/>
      <c r="EO856" s="7"/>
      <c r="EQ856" s="7"/>
      <c r="ES856" s="7"/>
      <c r="EU856" s="7"/>
      <c r="EY856" s="7"/>
      <c r="FA856" s="7"/>
      <c r="FB856" s="7"/>
      <c r="FD856" s="7"/>
      <c r="FE856" s="7"/>
      <c r="FG856" s="7"/>
      <c r="FI856" s="7"/>
      <c r="FJ856" s="7"/>
      <c r="FL856" s="7"/>
      <c r="FN856" s="7"/>
      <c r="FP856" s="7"/>
      <c r="FR856" s="7"/>
      <c r="FT856" s="7"/>
      <c r="FV856" s="7"/>
      <c r="FX856" s="7"/>
      <c r="FZ856" s="7"/>
      <c r="GB856" s="7"/>
    </row>
    <row r="857" spans="5:184" s="166" customFormat="1" x14ac:dyDescent="0.2">
      <c r="E857" s="7"/>
      <c r="G857" s="7"/>
      <c r="I857" s="7"/>
      <c r="K857" s="7"/>
      <c r="M857" s="7"/>
      <c r="N857" s="7"/>
      <c r="P857" s="7"/>
      <c r="R857" s="7"/>
      <c r="T857" s="7"/>
      <c r="V857" s="7"/>
      <c r="X857" s="7"/>
      <c r="Z857" s="7"/>
      <c r="AB857" s="7"/>
      <c r="AD857" s="7"/>
      <c r="AF857" s="7"/>
      <c r="AH857" s="7"/>
      <c r="AJ857" s="7"/>
      <c r="AL857" s="7"/>
      <c r="AN857" s="7"/>
      <c r="AO857" s="7"/>
      <c r="AQ857" s="7"/>
      <c r="AR857" s="7"/>
      <c r="AS857" s="7"/>
      <c r="AT857" s="7"/>
      <c r="AU857" s="7"/>
      <c r="AV857" s="7"/>
      <c r="AW857" s="7"/>
      <c r="AX857" s="7"/>
      <c r="AZ857" s="7"/>
      <c r="BB857" s="7"/>
      <c r="BC857" s="7"/>
      <c r="BD857" s="7"/>
      <c r="BF857" s="7"/>
      <c r="BH857" s="7"/>
      <c r="BJ857" s="7"/>
      <c r="BL857" s="7"/>
      <c r="BN857" s="7"/>
      <c r="BP857" s="7"/>
      <c r="BR857" s="7"/>
      <c r="BT857" s="7"/>
      <c r="BV857" s="7"/>
      <c r="BX857" s="7"/>
      <c r="BZ857" s="7"/>
      <c r="CB857" s="7"/>
      <c r="CD857" s="7"/>
      <c r="CF857" s="7"/>
      <c r="CH857" s="7"/>
      <c r="CJ857" s="7"/>
      <c r="CL857" s="7"/>
      <c r="CM857" s="7"/>
      <c r="CO857" s="7"/>
      <c r="CQ857" s="7"/>
      <c r="CS857" s="7"/>
      <c r="CU857" s="7"/>
      <c r="CW857" s="7"/>
      <c r="CY857" s="7"/>
      <c r="DA857" s="7"/>
      <c r="DC857" s="7"/>
      <c r="DE857" s="7"/>
      <c r="DG857" s="7"/>
      <c r="DI857" s="7"/>
      <c r="DK857" s="7"/>
      <c r="DL857" s="7"/>
      <c r="DM857" s="7"/>
      <c r="DN857" s="7"/>
      <c r="DP857" s="7"/>
      <c r="DR857" s="7"/>
      <c r="DT857" s="7"/>
      <c r="DV857" s="7"/>
      <c r="DX857" s="7"/>
      <c r="DY857" s="7"/>
      <c r="EA857" s="7"/>
      <c r="EC857" s="7"/>
      <c r="EE857" s="7"/>
      <c r="EG857" s="7"/>
      <c r="EI857" s="7"/>
      <c r="EK857" s="7"/>
      <c r="EM857" s="7"/>
      <c r="EO857" s="7"/>
      <c r="EQ857" s="7"/>
      <c r="ES857" s="7"/>
      <c r="EU857" s="7"/>
      <c r="EY857" s="7"/>
      <c r="FA857" s="7"/>
      <c r="FB857" s="7"/>
      <c r="FD857" s="7"/>
      <c r="FE857" s="7"/>
      <c r="FG857" s="7"/>
      <c r="FI857" s="7"/>
      <c r="FJ857" s="7"/>
      <c r="FL857" s="7"/>
      <c r="FN857" s="7"/>
      <c r="FP857" s="7"/>
      <c r="FR857" s="7"/>
      <c r="FT857" s="7"/>
      <c r="FV857" s="7"/>
      <c r="FX857" s="7"/>
      <c r="FZ857" s="7"/>
      <c r="GB857" s="7"/>
    </row>
    <row r="858" spans="5:184" s="166" customFormat="1" x14ac:dyDescent="0.2">
      <c r="E858" s="7"/>
      <c r="G858" s="7"/>
      <c r="I858" s="7"/>
      <c r="K858" s="7"/>
      <c r="M858" s="7"/>
      <c r="N858" s="7"/>
      <c r="P858" s="7"/>
      <c r="R858" s="7"/>
      <c r="T858" s="7"/>
      <c r="V858" s="7"/>
      <c r="X858" s="7"/>
      <c r="Z858" s="7"/>
      <c r="AB858" s="7"/>
      <c r="AD858" s="7"/>
      <c r="AF858" s="7"/>
      <c r="AH858" s="7"/>
      <c r="AJ858" s="7"/>
      <c r="AL858" s="7"/>
      <c r="AN858" s="7"/>
      <c r="AO858" s="7"/>
      <c r="AQ858" s="7"/>
      <c r="AR858" s="7"/>
      <c r="AS858" s="7"/>
      <c r="AT858" s="7"/>
      <c r="AU858" s="7"/>
      <c r="AV858" s="7"/>
      <c r="AW858" s="7"/>
      <c r="AX858" s="7"/>
      <c r="AZ858" s="7"/>
      <c r="BB858" s="7"/>
      <c r="BC858" s="7"/>
      <c r="BD858" s="7"/>
      <c r="BF858" s="7"/>
      <c r="BH858" s="7"/>
      <c r="BJ858" s="7"/>
      <c r="BL858" s="7"/>
      <c r="BN858" s="7"/>
      <c r="BP858" s="7"/>
      <c r="BR858" s="7"/>
      <c r="BT858" s="7"/>
      <c r="BV858" s="7"/>
      <c r="BX858" s="7"/>
      <c r="BZ858" s="7"/>
      <c r="CB858" s="7"/>
      <c r="CD858" s="7"/>
      <c r="CF858" s="7"/>
      <c r="CH858" s="7"/>
      <c r="CJ858" s="7"/>
      <c r="CL858" s="7"/>
      <c r="CM858" s="7"/>
      <c r="CO858" s="7"/>
      <c r="CQ858" s="7"/>
      <c r="CS858" s="7"/>
      <c r="CU858" s="7"/>
      <c r="CW858" s="7"/>
      <c r="CY858" s="7"/>
      <c r="DA858" s="7"/>
      <c r="DC858" s="7"/>
      <c r="DE858" s="7"/>
      <c r="DG858" s="7"/>
      <c r="DI858" s="7"/>
      <c r="DK858" s="7"/>
      <c r="DL858" s="7"/>
      <c r="DM858" s="7"/>
      <c r="DN858" s="7"/>
      <c r="DP858" s="7"/>
      <c r="DR858" s="7"/>
      <c r="DT858" s="7"/>
      <c r="DV858" s="7"/>
      <c r="DX858" s="7"/>
      <c r="DY858" s="7"/>
      <c r="EA858" s="7"/>
      <c r="EC858" s="7"/>
      <c r="EE858" s="7"/>
      <c r="EG858" s="7"/>
      <c r="EI858" s="7"/>
      <c r="EK858" s="7"/>
      <c r="EM858" s="7"/>
      <c r="EO858" s="7"/>
      <c r="EQ858" s="7"/>
      <c r="ES858" s="7"/>
      <c r="EU858" s="7"/>
      <c r="EY858" s="7"/>
      <c r="FA858" s="7"/>
      <c r="FB858" s="7"/>
      <c r="FD858" s="7"/>
      <c r="FE858" s="7"/>
      <c r="FG858" s="7"/>
      <c r="FI858" s="7"/>
      <c r="FJ858" s="7"/>
      <c r="FL858" s="7"/>
      <c r="FN858" s="7"/>
      <c r="FP858" s="7"/>
      <c r="FR858" s="7"/>
      <c r="FT858" s="7"/>
      <c r="FV858" s="7"/>
      <c r="FX858" s="7"/>
      <c r="FZ858" s="7"/>
      <c r="GB858" s="7"/>
    </row>
    <row r="859" spans="5:184" s="166" customFormat="1" x14ac:dyDescent="0.2">
      <c r="E859" s="7"/>
      <c r="G859" s="7"/>
      <c r="I859" s="7"/>
      <c r="K859" s="7"/>
      <c r="M859" s="7"/>
      <c r="N859" s="7"/>
      <c r="P859" s="7"/>
      <c r="R859" s="7"/>
      <c r="T859" s="7"/>
      <c r="V859" s="7"/>
      <c r="X859" s="7"/>
      <c r="Z859" s="7"/>
      <c r="AB859" s="7"/>
      <c r="AD859" s="7"/>
      <c r="AF859" s="7"/>
      <c r="AH859" s="7"/>
      <c r="AJ859" s="7"/>
      <c r="AL859" s="7"/>
      <c r="AN859" s="7"/>
      <c r="AO859" s="7"/>
      <c r="AQ859" s="7"/>
      <c r="AR859" s="7"/>
      <c r="AS859" s="7"/>
      <c r="AT859" s="7"/>
      <c r="AU859" s="7"/>
      <c r="AV859" s="7"/>
      <c r="AW859" s="7"/>
      <c r="AX859" s="7"/>
      <c r="AZ859" s="7"/>
      <c r="BB859" s="7"/>
      <c r="BC859" s="7"/>
      <c r="BD859" s="7"/>
      <c r="BF859" s="7"/>
      <c r="BH859" s="7"/>
      <c r="BJ859" s="7"/>
      <c r="BL859" s="7"/>
      <c r="BN859" s="7"/>
      <c r="BP859" s="7"/>
      <c r="BR859" s="7"/>
      <c r="BT859" s="7"/>
      <c r="BV859" s="7"/>
      <c r="BX859" s="7"/>
      <c r="BZ859" s="7"/>
      <c r="CB859" s="7"/>
      <c r="CD859" s="7"/>
      <c r="CF859" s="7"/>
      <c r="CH859" s="7"/>
      <c r="CJ859" s="7"/>
      <c r="CL859" s="7"/>
      <c r="CM859" s="7"/>
      <c r="CO859" s="7"/>
      <c r="CQ859" s="7"/>
      <c r="CS859" s="7"/>
      <c r="CU859" s="7"/>
      <c r="CW859" s="7"/>
      <c r="CY859" s="7"/>
      <c r="DA859" s="7"/>
      <c r="DC859" s="7"/>
      <c r="DE859" s="7"/>
      <c r="DG859" s="7"/>
      <c r="DI859" s="7"/>
      <c r="DK859" s="7"/>
      <c r="DL859" s="7"/>
      <c r="DM859" s="7"/>
      <c r="DN859" s="7"/>
      <c r="DP859" s="7"/>
      <c r="DR859" s="7"/>
      <c r="DT859" s="7"/>
      <c r="DV859" s="7"/>
      <c r="DX859" s="7"/>
      <c r="DY859" s="7"/>
      <c r="EA859" s="7"/>
      <c r="EC859" s="7"/>
      <c r="EE859" s="7"/>
      <c r="EG859" s="7"/>
      <c r="EI859" s="7"/>
      <c r="EK859" s="7"/>
      <c r="EM859" s="7"/>
      <c r="EO859" s="7"/>
      <c r="EQ859" s="7"/>
      <c r="ES859" s="7"/>
      <c r="EU859" s="7"/>
      <c r="EY859" s="7"/>
      <c r="FA859" s="7"/>
      <c r="FB859" s="7"/>
      <c r="FD859" s="7"/>
      <c r="FE859" s="7"/>
      <c r="FG859" s="7"/>
      <c r="FI859" s="7"/>
      <c r="FJ859" s="7"/>
      <c r="FL859" s="7"/>
      <c r="FN859" s="7"/>
      <c r="FP859" s="7"/>
      <c r="FR859" s="7"/>
      <c r="FT859" s="7"/>
      <c r="FV859" s="7"/>
      <c r="FX859" s="7"/>
      <c r="FZ859" s="7"/>
      <c r="GB859" s="7"/>
    </row>
    <row r="860" spans="5:184" s="166" customFormat="1" x14ac:dyDescent="0.2">
      <c r="E860" s="7"/>
      <c r="G860" s="7"/>
      <c r="I860" s="7"/>
      <c r="K860" s="7"/>
      <c r="M860" s="7"/>
      <c r="N860" s="7"/>
      <c r="P860" s="7"/>
      <c r="R860" s="7"/>
      <c r="T860" s="7"/>
      <c r="V860" s="7"/>
      <c r="X860" s="7"/>
      <c r="Z860" s="7"/>
      <c r="AB860" s="7"/>
      <c r="AD860" s="7"/>
      <c r="AF860" s="7"/>
      <c r="AH860" s="7"/>
      <c r="AJ860" s="7"/>
      <c r="AL860" s="7"/>
      <c r="AN860" s="7"/>
      <c r="AO860" s="7"/>
      <c r="AQ860" s="7"/>
      <c r="AR860" s="7"/>
      <c r="AS860" s="7"/>
      <c r="AT860" s="7"/>
      <c r="AU860" s="7"/>
      <c r="AV860" s="7"/>
      <c r="AW860" s="7"/>
      <c r="AX860" s="7"/>
      <c r="AZ860" s="7"/>
      <c r="BB860" s="7"/>
      <c r="BC860" s="7"/>
      <c r="BD860" s="7"/>
      <c r="BF860" s="7"/>
      <c r="BH860" s="7"/>
      <c r="BJ860" s="7"/>
      <c r="BL860" s="7"/>
      <c r="BN860" s="7"/>
      <c r="BP860" s="7"/>
      <c r="BR860" s="7"/>
      <c r="BT860" s="7"/>
      <c r="BV860" s="7"/>
      <c r="BX860" s="7"/>
      <c r="BZ860" s="7"/>
      <c r="CB860" s="7"/>
      <c r="CD860" s="7"/>
      <c r="CF860" s="7"/>
      <c r="CH860" s="7"/>
      <c r="CJ860" s="7"/>
      <c r="CL860" s="7"/>
      <c r="CM860" s="7"/>
      <c r="CO860" s="7"/>
      <c r="CQ860" s="7"/>
      <c r="CS860" s="7"/>
      <c r="CU860" s="7"/>
      <c r="CW860" s="7"/>
      <c r="CY860" s="7"/>
      <c r="DA860" s="7"/>
      <c r="DC860" s="7"/>
      <c r="DE860" s="7"/>
      <c r="DG860" s="7"/>
      <c r="DI860" s="7"/>
      <c r="DK860" s="7"/>
      <c r="DL860" s="7"/>
      <c r="DM860" s="7"/>
      <c r="DN860" s="7"/>
      <c r="DP860" s="7"/>
      <c r="DR860" s="7"/>
      <c r="DT860" s="7"/>
      <c r="DV860" s="7"/>
      <c r="DX860" s="7"/>
      <c r="DY860" s="7"/>
      <c r="EA860" s="7"/>
      <c r="EC860" s="7"/>
      <c r="EE860" s="7"/>
      <c r="EG860" s="7"/>
      <c r="EI860" s="7"/>
      <c r="EK860" s="7"/>
      <c r="EM860" s="7"/>
      <c r="EO860" s="7"/>
      <c r="EQ860" s="7"/>
      <c r="ES860" s="7"/>
      <c r="EU860" s="7"/>
      <c r="EY860" s="7"/>
      <c r="FA860" s="7"/>
      <c r="FB860" s="7"/>
      <c r="FD860" s="7"/>
      <c r="FE860" s="7"/>
      <c r="FG860" s="7"/>
      <c r="FI860" s="7"/>
      <c r="FJ860" s="7"/>
      <c r="FL860" s="7"/>
      <c r="FN860" s="7"/>
      <c r="FP860" s="7"/>
      <c r="FR860" s="7"/>
      <c r="FT860" s="7"/>
      <c r="FV860" s="7"/>
      <c r="FX860" s="7"/>
      <c r="FZ860" s="7"/>
      <c r="GB860" s="7"/>
    </row>
    <row r="861" spans="5:184" s="166" customFormat="1" x14ac:dyDescent="0.2">
      <c r="E861" s="7"/>
      <c r="G861" s="7"/>
      <c r="I861" s="7"/>
      <c r="K861" s="7"/>
      <c r="M861" s="7"/>
      <c r="N861" s="7"/>
      <c r="P861" s="7"/>
      <c r="R861" s="7"/>
      <c r="T861" s="7"/>
      <c r="V861" s="7"/>
      <c r="X861" s="7"/>
      <c r="Z861" s="7"/>
      <c r="AB861" s="7"/>
      <c r="AD861" s="7"/>
      <c r="AF861" s="7"/>
      <c r="AH861" s="7"/>
      <c r="AJ861" s="7"/>
      <c r="AL861" s="7"/>
      <c r="AN861" s="7"/>
      <c r="AO861" s="7"/>
      <c r="AQ861" s="7"/>
      <c r="AR861" s="7"/>
      <c r="AS861" s="7"/>
      <c r="AT861" s="7"/>
      <c r="AU861" s="7"/>
      <c r="AV861" s="7"/>
      <c r="AW861" s="7"/>
      <c r="AX861" s="7"/>
      <c r="AZ861" s="7"/>
      <c r="BB861" s="7"/>
      <c r="BC861" s="7"/>
      <c r="BD861" s="7"/>
      <c r="BF861" s="7"/>
      <c r="BH861" s="7"/>
      <c r="BJ861" s="7"/>
      <c r="BL861" s="7"/>
      <c r="BN861" s="7"/>
      <c r="BP861" s="7"/>
      <c r="BR861" s="7"/>
      <c r="BT861" s="7"/>
      <c r="BV861" s="7"/>
      <c r="BX861" s="7"/>
      <c r="BZ861" s="7"/>
      <c r="CB861" s="7"/>
      <c r="CD861" s="7"/>
      <c r="CF861" s="7"/>
      <c r="CH861" s="7"/>
      <c r="CJ861" s="7"/>
      <c r="CL861" s="7"/>
      <c r="CM861" s="7"/>
      <c r="CO861" s="7"/>
      <c r="CQ861" s="7"/>
      <c r="CS861" s="7"/>
      <c r="CU861" s="7"/>
      <c r="CW861" s="7"/>
      <c r="CY861" s="7"/>
      <c r="DA861" s="7"/>
      <c r="DC861" s="7"/>
      <c r="DE861" s="7"/>
      <c r="DG861" s="7"/>
      <c r="DI861" s="7"/>
      <c r="DK861" s="7"/>
      <c r="DL861" s="7"/>
      <c r="DM861" s="7"/>
      <c r="DN861" s="7"/>
      <c r="DP861" s="7"/>
      <c r="DR861" s="7"/>
      <c r="DT861" s="7"/>
      <c r="DV861" s="7"/>
      <c r="DX861" s="7"/>
      <c r="DY861" s="7"/>
      <c r="EA861" s="7"/>
      <c r="EC861" s="7"/>
      <c r="EE861" s="7"/>
      <c r="EG861" s="7"/>
      <c r="EI861" s="7"/>
      <c r="EK861" s="7"/>
      <c r="EM861" s="7"/>
      <c r="EO861" s="7"/>
      <c r="EQ861" s="7"/>
      <c r="ES861" s="7"/>
      <c r="EU861" s="7"/>
      <c r="EY861" s="7"/>
      <c r="FA861" s="7"/>
      <c r="FB861" s="7"/>
      <c r="FD861" s="7"/>
      <c r="FE861" s="7"/>
      <c r="FG861" s="7"/>
      <c r="FI861" s="7"/>
      <c r="FJ861" s="7"/>
      <c r="FL861" s="7"/>
      <c r="FN861" s="7"/>
      <c r="FP861" s="7"/>
      <c r="FR861" s="7"/>
      <c r="FT861" s="7"/>
      <c r="FV861" s="7"/>
      <c r="FX861" s="7"/>
      <c r="FZ861" s="7"/>
      <c r="GB861" s="7"/>
    </row>
    <row r="862" spans="5:184" s="166" customFormat="1" x14ac:dyDescent="0.2">
      <c r="E862" s="7"/>
      <c r="G862" s="7"/>
      <c r="I862" s="7"/>
      <c r="K862" s="7"/>
      <c r="M862" s="7"/>
      <c r="N862" s="7"/>
      <c r="P862" s="7"/>
      <c r="R862" s="7"/>
      <c r="T862" s="7"/>
      <c r="V862" s="7"/>
      <c r="X862" s="7"/>
      <c r="Z862" s="7"/>
      <c r="AB862" s="7"/>
      <c r="AD862" s="7"/>
      <c r="AF862" s="7"/>
      <c r="AH862" s="7"/>
      <c r="AJ862" s="7"/>
      <c r="AL862" s="7"/>
      <c r="AN862" s="7"/>
      <c r="AO862" s="7"/>
      <c r="AQ862" s="7"/>
      <c r="AR862" s="7"/>
      <c r="AS862" s="7"/>
      <c r="AT862" s="7"/>
      <c r="AU862" s="7"/>
      <c r="AV862" s="7"/>
      <c r="AW862" s="7"/>
      <c r="AX862" s="7"/>
      <c r="AZ862" s="7"/>
      <c r="BB862" s="7"/>
      <c r="BC862" s="7"/>
      <c r="BD862" s="7"/>
      <c r="BF862" s="7"/>
      <c r="BH862" s="7"/>
      <c r="BJ862" s="7"/>
      <c r="BL862" s="7"/>
      <c r="BN862" s="7"/>
      <c r="BP862" s="7"/>
      <c r="BR862" s="7"/>
      <c r="BT862" s="7"/>
      <c r="BV862" s="7"/>
      <c r="BX862" s="7"/>
      <c r="BZ862" s="7"/>
      <c r="CB862" s="7"/>
      <c r="CD862" s="7"/>
      <c r="CF862" s="7"/>
      <c r="CH862" s="7"/>
      <c r="CJ862" s="7"/>
      <c r="CL862" s="7"/>
      <c r="CM862" s="7"/>
      <c r="CO862" s="7"/>
      <c r="CQ862" s="7"/>
      <c r="CS862" s="7"/>
      <c r="CU862" s="7"/>
      <c r="CW862" s="7"/>
      <c r="CY862" s="7"/>
      <c r="DA862" s="7"/>
      <c r="DC862" s="7"/>
      <c r="DE862" s="7"/>
      <c r="DG862" s="7"/>
      <c r="DI862" s="7"/>
      <c r="DK862" s="7"/>
      <c r="DL862" s="7"/>
      <c r="DM862" s="7"/>
      <c r="DN862" s="7"/>
      <c r="DP862" s="7"/>
      <c r="DR862" s="7"/>
      <c r="DT862" s="7"/>
      <c r="DV862" s="7"/>
      <c r="DX862" s="7"/>
      <c r="DY862" s="7"/>
      <c r="EA862" s="7"/>
      <c r="EC862" s="7"/>
      <c r="EE862" s="7"/>
      <c r="EG862" s="7"/>
      <c r="EI862" s="7"/>
      <c r="EK862" s="7"/>
      <c r="EM862" s="7"/>
      <c r="EO862" s="7"/>
      <c r="EQ862" s="7"/>
      <c r="ES862" s="7"/>
      <c r="EU862" s="7"/>
      <c r="EY862" s="7"/>
      <c r="FA862" s="7"/>
      <c r="FB862" s="7"/>
      <c r="FD862" s="7"/>
      <c r="FE862" s="7"/>
      <c r="FG862" s="7"/>
      <c r="FI862" s="7"/>
      <c r="FJ862" s="7"/>
      <c r="FL862" s="7"/>
      <c r="FN862" s="7"/>
      <c r="FP862" s="7"/>
      <c r="FR862" s="7"/>
      <c r="FT862" s="7"/>
      <c r="FV862" s="7"/>
      <c r="FX862" s="7"/>
      <c r="FZ862" s="7"/>
      <c r="GB862" s="7"/>
    </row>
    <row r="863" spans="5:184" s="166" customFormat="1" x14ac:dyDescent="0.2">
      <c r="E863" s="7"/>
      <c r="G863" s="7"/>
      <c r="I863" s="7"/>
      <c r="K863" s="7"/>
      <c r="M863" s="7"/>
      <c r="N863" s="7"/>
      <c r="P863" s="7"/>
      <c r="R863" s="7"/>
      <c r="T863" s="7"/>
      <c r="V863" s="7"/>
      <c r="X863" s="7"/>
      <c r="Z863" s="7"/>
      <c r="AB863" s="7"/>
      <c r="AD863" s="7"/>
      <c r="AF863" s="7"/>
      <c r="AH863" s="7"/>
      <c r="AJ863" s="7"/>
      <c r="AL863" s="7"/>
      <c r="AN863" s="7"/>
      <c r="AO863" s="7"/>
      <c r="AQ863" s="7"/>
      <c r="AR863" s="7"/>
      <c r="AS863" s="7"/>
      <c r="AT863" s="7"/>
      <c r="AU863" s="7"/>
      <c r="AV863" s="7"/>
      <c r="AW863" s="7"/>
      <c r="AX863" s="7"/>
      <c r="AZ863" s="7"/>
      <c r="BB863" s="7"/>
      <c r="BC863" s="7"/>
      <c r="BD863" s="7"/>
      <c r="BF863" s="7"/>
      <c r="BH863" s="7"/>
      <c r="BJ863" s="7"/>
      <c r="BL863" s="7"/>
      <c r="BN863" s="7"/>
      <c r="BP863" s="7"/>
      <c r="BR863" s="7"/>
      <c r="BT863" s="7"/>
      <c r="BV863" s="7"/>
      <c r="BX863" s="7"/>
      <c r="BZ863" s="7"/>
      <c r="CB863" s="7"/>
      <c r="CD863" s="7"/>
      <c r="CF863" s="7"/>
      <c r="CH863" s="7"/>
      <c r="CJ863" s="7"/>
      <c r="CL863" s="7"/>
      <c r="CM863" s="7"/>
      <c r="CO863" s="7"/>
      <c r="CQ863" s="7"/>
      <c r="CS863" s="7"/>
      <c r="CU863" s="7"/>
      <c r="CW863" s="7"/>
      <c r="CY863" s="7"/>
      <c r="DA863" s="7"/>
      <c r="DC863" s="7"/>
      <c r="DE863" s="7"/>
      <c r="DG863" s="7"/>
      <c r="DI863" s="7"/>
      <c r="DK863" s="7"/>
      <c r="DL863" s="7"/>
      <c r="DM863" s="7"/>
      <c r="DN863" s="7"/>
      <c r="DP863" s="7"/>
      <c r="DR863" s="7"/>
      <c r="DT863" s="7"/>
      <c r="DV863" s="7"/>
      <c r="DX863" s="7"/>
      <c r="DY863" s="7"/>
      <c r="EA863" s="7"/>
      <c r="EC863" s="7"/>
      <c r="EE863" s="7"/>
      <c r="EG863" s="7"/>
      <c r="EI863" s="7"/>
      <c r="EK863" s="7"/>
      <c r="EM863" s="7"/>
      <c r="EO863" s="7"/>
      <c r="EQ863" s="7"/>
      <c r="ES863" s="7"/>
      <c r="EU863" s="7"/>
      <c r="EY863" s="7"/>
      <c r="FA863" s="7"/>
      <c r="FB863" s="7"/>
      <c r="FD863" s="7"/>
      <c r="FE863" s="7"/>
      <c r="FG863" s="7"/>
      <c r="FI863" s="7"/>
      <c r="FJ863" s="7"/>
      <c r="FL863" s="7"/>
      <c r="FN863" s="7"/>
      <c r="FP863" s="7"/>
      <c r="FR863" s="7"/>
      <c r="FT863" s="7"/>
      <c r="FV863" s="7"/>
      <c r="FX863" s="7"/>
      <c r="FZ863" s="7"/>
      <c r="GB863" s="7"/>
    </row>
    <row r="864" spans="5:184" s="166" customFormat="1" x14ac:dyDescent="0.2">
      <c r="E864" s="7"/>
      <c r="G864" s="7"/>
      <c r="I864" s="7"/>
      <c r="K864" s="7"/>
      <c r="M864" s="7"/>
      <c r="N864" s="7"/>
      <c r="P864" s="7"/>
      <c r="R864" s="7"/>
      <c r="T864" s="7"/>
      <c r="V864" s="7"/>
      <c r="X864" s="7"/>
      <c r="Z864" s="7"/>
      <c r="AB864" s="7"/>
      <c r="AD864" s="7"/>
      <c r="AF864" s="7"/>
      <c r="AH864" s="7"/>
      <c r="AJ864" s="7"/>
      <c r="AL864" s="7"/>
      <c r="AN864" s="7"/>
      <c r="AO864" s="7"/>
      <c r="AQ864" s="7"/>
      <c r="AR864" s="7"/>
      <c r="AS864" s="7"/>
      <c r="AT864" s="7"/>
      <c r="AU864" s="7"/>
      <c r="AV864" s="7"/>
      <c r="AW864" s="7"/>
      <c r="AX864" s="7"/>
      <c r="AZ864" s="7"/>
      <c r="BB864" s="7"/>
      <c r="BC864" s="7"/>
      <c r="BD864" s="7"/>
      <c r="BF864" s="7"/>
      <c r="BH864" s="7"/>
      <c r="BJ864" s="7"/>
      <c r="BL864" s="7"/>
      <c r="BN864" s="7"/>
      <c r="BP864" s="7"/>
      <c r="BR864" s="7"/>
      <c r="BT864" s="7"/>
      <c r="BV864" s="7"/>
      <c r="BX864" s="7"/>
      <c r="BZ864" s="7"/>
      <c r="CB864" s="7"/>
      <c r="CD864" s="7"/>
      <c r="CF864" s="7"/>
      <c r="CH864" s="7"/>
      <c r="CJ864" s="7"/>
      <c r="CL864" s="7"/>
      <c r="CM864" s="7"/>
      <c r="CO864" s="7"/>
      <c r="CQ864" s="7"/>
      <c r="CS864" s="7"/>
      <c r="CU864" s="7"/>
      <c r="CW864" s="7"/>
      <c r="CY864" s="7"/>
      <c r="DA864" s="7"/>
      <c r="DC864" s="7"/>
      <c r="DE864" s="7"/>
      <c r="DG864" s="7"/>
      <c r="DI864" s="7"/>
      <c r="DK864" s="7"/>
      <c r="DL864" s="7"/>
      <c r="DM864" s="7"/>
      <c r="DN864" s="7"/>
      <c r="DP864" s="7"/>
      <c r="DR864" s="7"/>
      <c r="DT864" s="7"/>
      <c r="DV864" s="7"/>
      <c r="DX864" s="7"/>
      <c r="DY864" s="7"/>
      <c r="EA864" s="7"/>
      <c r="EC864" s="7"/>
      <c r="EE864" s="7"/>
      <c r="EG864" s="7"/>
      <c r="EI864" s="7"/>
      <c r="EK864" s="7"/>
      <c r="EM864" s="7"/>
      <c r="EO864" s="7"/>
      <c r="EQ864" s="7"/>
      <c r="ES864" s="7"/>
      <c r="EU864" s="7"/>
      <c r="EY864" s="7"/>
      <c r="FA864" s="7"/>
      <c r="FB864" s="7"/>
      <c r="FD864" s="7"/>
      <c r="FE864" s="7"/>
      <c r="FG864" s="7"/>
      <c r="FI864" s="7"/>
      <c r="FJ864" s="7"/>
      <c r="FL864" s="7"/>
      <c r="FN864" s="7"/>
      <c r="FP864" s="7"/>
      <c r="FR864" s="7"/>
      <c r="FT864" s="7"/>
      <c r="FV864" s="7"/>
      <c r="FX864" s="7"/>
      <c r="FZ864" s="7"/>
      <c r="GB864" s="7"/>
    </row>
    <row r="865" spans="5:184" s="166" customFormat="1" x14ac:dyDescent="0.2">
      <c r="E865" s="7"/>
      <c r="G865" s="7"/>
      <c r="I865" s="7"/>
      <c r="K865" s="7"/>
      <c r="M865" s="7"/>
      <c r="N865" s="7"/>
      <c r="P865" s="7"/>
      <c r="R865" s="7"/>
      <c r="T865" s="7"/>
      <c r="V865" s="7"/>
      <c r="X865" s="7"/>
      <c r="Z865" s="7"/>
      <c r="AB865" s="7"/>
      <c r="AD865" s="7"/>
      <c r="AF865" s="7"/>
      <c r="AH865" s="7"/>
      <c r="AJ865" s="7"/>
      <c r="AL865" s="7"/>
      <c r="AN865" s="7"/>
      <c r="AO865" s="7"/>
      <c r="AQ865" s="7"/>
      <c r="AR865" s="7"/>
      <c r="AS865" s="7"/>
      <c r="AT865" s="7"/>
      <c r="AU865" s="7"/>
      <c r="AV865" s="7"/>
      <c r="AW865" s="7"/>
      <c r="AX865" s="7"/>
      <c r="AZ865" s="7"/>
      <c r="BB865" s="7"/>
      <c r="BC865" s="7"/>
      <c r="BD865" s="7"/>
      <c r="BF865" s="7"/>
      <c r="BH865" s="7"/>
      <c r="BJ865" s="7"/>
      <c r="BL865" s="7"/>
      <c r="BN865" s="7"/>
      <c r="BP865" s="7"/>
      <c r="BR865" s="7"/>
      <c r="BT865" s="7"/>
      <c r="BV865" s="7"/>
      <c r="BX865" s="7"/>
      <c r="BZ865" s="7"/>
      <c r="CB865" s="7"/>
      <c r="CD865" s="7"/>
      <c r="CF865" s="7"/>
      <c r="CH865" s="7"/>
      <c r="CJ865" s="7"/>
      <c r="CL865" s="7"/>
      <c r="CM865" s="7"/>
      <c r="CO865" s="7"/>
      <c r="CQ865" s="7"/>
      <c r="CS865" s="7"/>
      <c r="CU865" s="7"/>
      <c r="CW865" s="7"/>
      <c r="CY865" s="7"/>
      <c r="DA865" s="7"/>
      <c r="DC865" s="7"/>
      <c r="DE865" s="7"/>
      <c r="DG865" s="7"/>
      <c r="DI865" s="7"/>
      <c r="DK865" s="7"/>
      <c r="DL865" s="7"/>
      <c r="DM865" s="7"/>
      <c r="DN865" s="7"/>
      <c r="DP865" s="7"/>
      <c r="DR865" s="7"/>
      <c r="DT865" s="7"/>
      <c r="DV865" s="7"/>
      <c r="DX865" s="7"/>
      <c r="DY865" s="7"/>
      <c r="EA865" s="7"/>
      <c r="EC865" s="7"/>
      <c r="EE865" s="7"/>
      <c r="EG865" s="7"/>
      <c r="EI865" s="7"/>
      <c r="EK865" s="7"/>
      <c r="EM865" s="7"/>
      <c r="EO865" s="7"/>
      <c r="EQ865" s="7"/>
      <c r="ES865" s="7"/>
      <c r="EU865" s="7"/>
      <c r="EY865" s="7"/>
      <c r="FA865" s="7"/>
      <c r="FB865" s="7"/>
      <c r="FD865" s="7"/>
      <c r="FE865" s="7"/>
      <c r="FG865" s="7"/>
      <c r="FI865" s="7"/>
      <c r="FJ865" s="7"/>
      <c r="FL865" s="7"/>
      <c r="FN865" s="7"/>
      <c r="FP865" s="7"/>
      <c r="FR865" s="7"/>
      <c r="FT865" s="7"/>
      <c r="FV865" s="7"/>
      <c r="FX865" s="7"/>
      <c r="FZ865" s="7"/>
      <c r="GB865" s="7"/>
    </row>
    <row r="866" spans="5:184" s="166" customFormat="1" x14ac:dyDescent="0.2">
      <c r="E866" s="7"/>
      <c r="G866" s="7"/>
      <c r="I866" s="7"/>
      <c r="K866" s="7"/>
      <c r="M866" s="7"/>
      <c r="N866" s="7"/>
      <c r="P866" s="7"/>
      <c r="R866" s="7"/>
      <c r="T866" s="7"/>
      <c r="V866" s="7"/>
      <c r="X866" s="7"/>
      <c r="Z866" s="7"/>
      <c r="AB866" s="7"/>
      <c r="AD866" s="7"/>
      <c r="AF866" s="7"/>
      <c r="AH866" s="7"/>
      <c r="AJ866" s="7"/>
      <c r="AL866" s="7"/>
      <c r="AN866" s="7"/>
      <c r="AO866" s="7"/>
      <c r="AQ866" s="7"/>
      <c r="AR866" s="7"/>
      <c r="AS866" s="7"/>
      <c r="AT866" s="7"/>
      <c r="AU866" s="7"/>
      <c r="AV866" s="7"/>
      <c r="AW866" s="7"/>
      <c r="AX866" s="7"/>
      <c r="AZ866" s="7"/>
      <c r="BB866" s="7"/>
      <c r="BC866" s="7"/>
      <c r="BD866" s="7"/>
      <c r="BF866" s="7"/>
      <c r="BH866" s="7"/>
      <c r="BJ866" s="7"/>
      <c r="BL866" s="7"/>
      <c r="BN866" s="7"/>
      <c r="BP866" s="7"/>
      <c r="BR866" s="7"/>
      <c r="BT866" s="7"/>
      <c r="BV866" s="7"/>
      <c r="BX866" s="7"/>
      <c r="BZ866" s="7"/>
      <c r="CB866" s="7"/>
      <c r="CD866" s="7"/>
      <c r="CF866" s="7"/>
      <c r="CH866" s="7"/>
      <c r="CJ866" s="7"/>
      <c r="CL866" s="7"/>
      <c r="CM866" s="7"/>
      <c r="CO866" s="7"/>
      <c r="CQ866" s="7"/>
      <c r="CS866" s="7"/>
      <c r="CU866" s="7"/>
      <c r="CW866" s="7"/>
      <c r="CY866" s="7"/>
      <c r="DA866" s="7"/>
      <c r="DC866" s="7"/>
      <c r="DE866" s="7"/>
      <c r="DG866" s="7"/>
      <c r="DI866" s="7"/>
      <c r="DK866" s="7"/>
      <c r="DL866" s="7"/>
      <c r="DM866" s="7"/>
      <c r="DN866" s="7"/>
      <c r="DP866" s="7"/>
      <c r="DR866" s="7"/>
      <c r="DT866" s="7"/>
      <c r="DV866" s="7"/>
      <c r="DX866" s="7"/>
      <c r="DY866" s="7"/>
      <c r="EA866" s="7"/>
      <c r="EC866" s="7"/>
      <c r="EE866" s="7"/>
      <c r="EG866" s="7"/>
      <c r="EI866" s="7"/>
      <c r="EK866" s="7"/>
      <c r="EM866" s="7"/>
      <c r="EO866" s="7"/>
      <c r="EQ866" s="7"/>
      <c r="ES866" s="7"/>
      <c r="EU866" s="7"/>
      <c r="EY866" s="7"/>
      <c r="FA866" s="7"/>
      <c r="FB866" s="7"/>
      <c r="FD866" s="7"/>
      <c r="FE866" s="7"/>
      <c r="FG866" s="7"/>
      <c r="FI866" s="7"/>
      <c r="FJ866" s="7"/>
      <c r="FL866" s="7"/>
      <c r="FN866" s="7"/>
      <c r="FP866" s="7"/>
      <c r="FR866" s="7"/>
      <c r="FT866" s="7"/>
      <c r="FV866" s="7"/>
      <c r="FX866" s="7"/>
      <c r="FZ866" s="7"/>
      <c r="GB866" s="7"/>
    </row>
    <row r="867" spans="5:184" s="166" customFormat="1" x14ac:dyDescent="0.2">
      <c r="E867" s="7"/>
      <c r="G867" s="7"/>
      <c r="I867" s="7"/>
      <c r="K867" s="7"/>
      <c r="M867" s="7"/>
      <c r="N867" s="7"/>
      <c r="P867" s="7"/>
      <c r="R867" s="7"/>
      <c r="T867" s="7"/>
      <c r="V867" s="7"/>
      <c r="X867" s="7"/>
      <c r="Z867" s="7"/>
      <c r="AB867" s="7"/>
      <c r="AD867" s="7"/>
      <c r="AF867" s="7"/>
      <c r="AH867" s="7"/>
      <c r="AJ867" s="7"/>
      <c r="AL867" s="7"/>
      <c r="AN867" s="7"/>
      <c r="AO867" s="7"/>
      <c r="AQ867" s="7"/>
      <c r="AR867" s="7"/>
      <c r="AS867" s="7"/>
      <c r="AT867" s="7"/>
      <c r="AU867" s="7"/>
      <c r="AV867" s="7"/>
      <c r="AW867" s="7"/>
      <c r="AX867" s="7"/>
      <c r="AZ867" s="7"/>
      <c r="BB867" s="7"/>
      <c r="BC867" s="7"/>
      <c r="BD867" s="7"/>
      <c r="BF867" s="7"/>
      <c r="BH867" s="7"/>
      <c r="BJ867" s="7"/>
      <c r="BL867" s="7"/>
      <c r="BN867" s="7"/>
      <c r="BP867" s="7"/>
      <c r="BR867" s="7"/>
      <c r="BT867" s="7"/>
      <c r="BV867" s="7"/>
      <c r="BX867" s="7"/>
      <c r="BZ867" s="7"/>
      <c r="CB867" s="7"/>
      <c r="CD867" s="7"/>
      <c r="CF867" s="7"/>
      <c r="CH867" s="7"/>
      <c r="CJ867" s="7"/>
      <c r="CL867" s="7"/>
      <c r="CM867" s="7"/>
      <c r="CO867" s="7"/>
      <c r="CQ867" s="7"/>
      <c r="CS867" s="7"/>
      <c r="CU867" s="7"/>
      <c r="CW867" s="7"/>
      <c r="CY867" s="7"/>
      <c r="DA867" s="7"/>
      <c r="DC867" s="7"/>
      <c r="DE867" s="7"/>
      <c r="DG867" s="7"/>
      <c r="DI867" s="7"/>
      <c r="DK867" s="7"/>
      <c r="DL867" s="7"/>
      <c r="DM867" s="7"/>
      <c r="DN867" s="7"/>
      <c r="DP867" s="7"/>
      <c r="DR867" s="7"/>
      <c r="DT867" s="7"/>
      <c r="DV867" s="7"/>
      <c r="DX867" s="7"/>
      <c r="DY867" s="7"/>
      <c r="EA867" s="7"/>
      <c r="EC867" s="7"/>
      <c r="EE867" s="7"/>
      <c r="EG867" s="7"/>
      <c r="EI867" s="7"/>
      <c r="EK867" s="7"/>
      <c r="EM867" s="7"/>
      <c r="EO867" s="7"/>
      <c r="EQ867" s="7"/>
      <c r="ES867" s="7"/>
      <c r="EU867" s="7"/>
      <c r="EY867" s="7"/>
      <c r="FA867" s="7"/>
      <c r="FB867" s="7"/>
      <c r="FD867" s="7"/>
      <c r="FE867" s="7"/>
      <c r="FG867" s="7"/>
      <c r="FI867" s="7"/>
      <c r="FJ867" s="7"/>
      <c r="FL867" s="7"/>
      <c r="FN867" s="7"/>
      <c r="FP867" s="7"/>
      <c r="FR867" s="7"/>
      <c r="FT867" s="7"/>
      <c r="FV867" s="7"/>
      <c r="FX867" s="7"/>
      <c r="FZ867" s="7"/>
      <c r="GB867" s="7"/>
    </row>
    <row r="868" spans="5:184" s="166" customFormat="1" x14ac:dyDescent="0.2">
      <c r="E868" s="7"/>
      <c r="G868" s="7"/>
      <c r="I868" s="7"/>
      <c r="K868" s="7"/>
      <c r="M868" s="7"/>
      <c r="N868" s="7"/>
      <c r="P868" s="7"/>
      <c r="R868" s="7"/>
      <c r="T868" s="7"/>
      <c r="V868" s="7"/>
      <c r="X868" s="7"/>
      <c r="Z868" s="7"/>
      <c r="AB868" s="7"/>
      <c r="AD868" s="7"/>
      <c r="AF868" s="7"/>
      <c r="AH868" s="7"/>
      <c r="AJ868" s="7"/>
      <c r="AL868" s="7"/>
      <c r="AN868" s="7"/>
      <c r="AO868" s="7"/>
      <c r="AQ868" s="7"/>
      <c r="AR868" s="7"/>
      <c r="AS868" s="7"/>
      <c r="AT868" s="7"/>
      <c r="AU868" s="7"/>
      <c r="AV868" s="7"/>
      <c r="AW868" s="7"/>
      <c r="AX868" s="7"/>
      <c r="AZ868" s="7"/>
      <c r="BB868" s="7"/>
      <c r="BC868" s="7"/>
      <c r="BD868" s="7"/>
      <c r="BF868" s="7"/>
      <c r="BH868" s="7"/>
      <c r="BJ868" s="7"/>
      <c r="BL868" s="7"/>
      <c r="BN868" s="7"/>
      <c r="BP868" s="7"/>
      <c r="BR868" s="7"/>
      <c r="BT868" s="7"/>
      <c r="BV868" s="7"/>
      <c r="BX868" s="7"/>
      <c r="BZ868" s="7"/>
      <c r="CB868" s="7"/>
      <c r="CD868" s="7"/>
      <c r="CF868" s="7"/>
      <c r="CH868" s="7"/>
      <c r="CJ868" s="7"/>
      <c r="CL868" s="7"/>
      <c r="CM868" s="7"/>
      <c r="CO868" s="7"/>
      <c r="CQ868" s="7"/>
      <c r="CS868" s="7"/>
      <c r="CU868" s="7"/>
      <c r="CW868" s="7"/>
      <c r="CY868" s="7"/>
      <c r="DA868" s="7"/>
      <c r="DC868" s="7"/>
      <c r="DE868" s="7"/>
      <c r="DG868" s="7"/>
      <c r="DI868" s="7"/>
      <c r="DK868" s="7"/>
      <c r="DL868" s="7"/>
      <c r="DM868" s="7"/>
      <c r="DN868" s="7"/>
      <c r="DP868" s="7"/>
      <c r="DR868" s="7"/>
      <c r="DT868" s="7"/>
      <c r="DV868" s="7"/>
      <c r="DX868" s="7"/>
      <c r="DY868" s="7"/>
      <c r="EA868" s="7"/>
      <c r="EC868" s="7"/>
      <c r="EE868" s="7"/>
      <c r="EG868" s="7"/>
      <c r="EI868" s="7"/>
      <c r="EK868" s="7"/>
      <c r="EM868" s="7"/>
      <c r="EO868" s="7"/>
      <c r="EQ868" s="7"/>
      <c r="ES868" s="7"/>
      <c r="EU868" s="7"/>
      <c r="EY868" s="7"/>
      <c r="FA868" s="7"/>
      <c r="FB868" s="7"/>
      <c r="FD868" s="7"/>
      <c r="FE868" s="7"/>
      <c r="FG868" s="7"/>
      <c r="FI868" s="7"/>
      <c r="FJ868" s="7"/>
      <c r="FL868" s="7"/>
      <c r="FN868" s="7"/>
      <c r="FP868" s="7"/>
      <c r="FR868" s="7"/>
      <c r="FT868" s="7"/>
      <c r="FV868" s="7"/>
      <c r="FX868" s="7"/>
      <c r="FZ868" s="7"/>
      <c r="GB868" s="7"/>
    </row>
    <row r="869" spans="5:184" s="166" customFormat="1" x14ac:dyDescent="0.2">
      <c r="E869" s="7"/>
      <c r="G869" s="7"/>
      <c r="I869" s="7"/>
      <c r="K869" s="7"/>
      <c r="M869" s="7"/>
      <c r="N869" s="7"/>
      <c r="P869" s="7"/>
      <c r="R869" s="7"/>
      <c r="T869" s="7"/>
      <c r="V869" s="7"/>
      <c r="X869" s="7"/>
      <c r="Z869" s="7"/>
      <c r="AB869" s="7"/>
      <c r="AD869" s="7"/>
      <c r="AF869" s="7"/>
      <c r="AH869" s="7"/>
      <c r="AJ869" s="7"/>
      <c r="AL869" s="7"/>
      <c r="AN869" s="7"/>
      <c r="AO869" s="7"/>
      <c r="AQ869" s="7"/>
      <c r="AR869" s="7"/>
      <c r="AS869" s="7"/>
      <c r="AT869" s="7"/>
      <c r="AU869" s="7"/>
      <c r="AV869" s="7"/>
      <c r="AW869" s="7"/>
      <c r="AX869" s="7"/>
      <c r="AZ869" s="7"/>
      <c r="BB869" s="7"/>
      <c r="BC869" s="7"/>
      <c r="BD869" s="7"/>
      <c r="BF869" s="7"/>
      <c r="BH869" s="7"/>
      <c r="BJ869" s="7"/>
      <c r="BL869" s="7"/>
      <c r="BN869" s="7"/>
      <c r="BP869" s="7"/>
      <c r="BR869" s="7"/>
      <c r="BT869" s="7"/>
      <c r="BV869" s="7"/>
      <c r="BX869" s="7"/>
      <c r="BZ869" s="7"/>
      <c r="CB869" s="7"/>
      <c r="CD869" s="7"/>
      <c r="CF869" s="7"/>
      <c r="CH869" s="7"/>
      <c r="CJ869" s="7"/>
      <c r="CL869" s="7"/>
      <c r="CM869" s="7"/>
      <c r="CO869" s="7"/>
      <c r="CQ869" s="7"/>
      <c r="CS869" s="7"/>
      <c r="CU869" s="7"/>
      <c r="CW869" s="7"/>
      <c r="CY869" s="7"/>
      <c r="DA869" s="7"/>
      <c r="DC869" s="7"/>
      <c r="DE869" s="7"/>
      <c r="DG869" s="7"/>
      <c r="DI869" s="7"/>
      <c r="DK869" s="7"/>
      <c r="DL869" s="7"/>
      <c r="DM869" s="7"/>
      <c r="DN869" s="7"/>
      <c r="DP869" s="7"/>
      <c r="DR869" s="7"/>
      <c r="DT869" s="7"/>
      <c r="DV869" s="7"/>
      <c r="DX869" s="7"/>
      <c r="DY869" s="7"/>
      <c r="EA869" s="7"/>
      <c r="EC869" s="7"/>
      <c r="EE869" s="7"/>
      <c r="EG869" s="7"/>
      <c r="EI869" s="7"/>
      <c r="EK869" s="7"/>
      <c r="EM869" s="7"/>
      <c r="EO869" s="7"/>
      <c r="EQ869" s="7"/>
      <c r="ES869" s="7"/>
      <c r="EU869" s="7"/>
      <c r="EY869" s="7"/>
      <c r="FA869" s="7"/>
      <c r="FB869" s="7"/>
      <c r="FD869" s="7"/>
      <c r="FE869" s="7"/>
      <c r="FG869" s="7"/>
      <c r="FI869" s="7"/>
      <c r="FJ869" s="7"/>
      <c r="FL869" s="7"/>
      <c r="FN869" s="7"/>
      <c r="FP869" s="7"/>
      <c r="FR869" s="7"/>
      <c r="FT869" s="7"/>
      <c r="FV869" s="7"/>
      <c r="FX869" s="7"/>
      <c r="FZ869" s="7"/>
      <c r="GB869" s="7"/>
    </row>
    <row r="870" spans="5:184" s="166" customFormat="1" x14ac:dyDescent="0.2">
      <c r="E870" s="7"/>
      <c r="G870" s="7"/>
      <c r="I870" s="7"/>
      <c r="K870" s="7"/>
      <c r="M870" s="7"/>
      <c r="N870" s="7"/>
      <c r="P870" s="7"/>
      <c r="R870" s="7"/>
      <c r="T870" s="7"/>
      <c r="V870" s="7"/>
      <c r="X870" s="7"/>
      <c r="Z870" s="7"/>
      <c r="AB870" s="7"/>
      <c r="AD870" s="7"/>
      <c r="AF870" s="7"/>
      <c r="AH870" s="7"/>
      <c r="AJ870" s="7"/>
      <c r="AL870" s="7"/>
      <c r="AN870" s="7"/>
      <c r="AO870" s="7"/>
      <c r="AQ870" s="7"/>
      <c r="AR870" s="7"/>
      <c r="AS870" s="7"/>
      <c r="AT870" s="7"/>
      <c r="AU870" s="7"/>
      <c r="AV870" s="7"/>
      <c r="AW870" s="7"/>
      <c r="AX870" s="7"/>
      <c r="AZ870" s="7"/>
      <c r="BB870" s="7"/>
      <c r="BC870" s="7"/>
      <c r="BD870" s="7"/>
      <c r="BF870" s="7"/>
      <c r="BH870" s="7"/>
      <c r="BJ870" s="7"/>
      <c r="BL870" s="7"/>
      <c r="BN870" s="7"/>
      <c r="BP870" s="7"/>
      <c r="BR870" s="7"/>
      <c r="BT870" s="7"/>
      <c r="BV870" s="7"/>
      <c r="BX870" s="7"/>
      <c r="BZ870" s="7"/>
      <c r="CB870" s="7"/>
      <c r="CD870" s="7"/>
      <c r="CF870" s="7"/>
      <c r="CH870" s="7"/>
      <c r="CJ870" s="7"/>
      <c r="CL870" s="7"/>
      <c r="CM870" s="7"/>
      <c r="CO870" s="7"/>
      <c r="CQ870" s="7"/>
      <c r="CS870" s="7"/>
      <c r="CU870" s="7"/>
      <c r="CW870" s="7"/>
      <c r="CY870" s="7"/>
      <c r="DA870" s="7"/>
      <c r="DC870" s="7"/>
      <c r="DE870" s="7"/>
      <c r="DG870" s="7"/>
      <c r="DI870" s="7"/>
      <c r="DK870" s="7"/>
      <c r="DL870" s="7"/>
      <c r="DM870" s="7"/>
      <c r="DN870" s="7"/>
      <c r="DP870" s="7"/>
      <c r="DR870" s="7"/>
      <c r="DT870" s="7"/>
      <c r="DV870" s="7"/>
      <c r="DX870" s="7"/>
      <c r="DY870" s="7"/>
      <c r="EA870" s="7"/>
      <c r="EC870" s="7"/>
      <c r="EE870" s="7"/>
      <c r="EG870" s="7"/>
      <c r="EI870" s="7"/>
      <c r="EK870" s="7"/>
      <c r="EM870" s="7"/>
      <c r="EO870" s="7"/>
      <c r="EQ870" s="7"/>
      <c r="ES870" s="7"/>
      <c r="EU870" s="7"/>
      <c r="EY870" s="7"/>
      <c r="FA870" s="7"/>
      <c r="FB870" s="7"/>
      <c r="FD870" s="7"/>
      <c r="FE870" s="7"/>
      <c r="FG870" s="7"/>
      <c r="FI870" s="7"/>
      <c r="FJ870" s="7"/>
      <c r="FL870" s="7"/>
      <c r="FN870" s="7"/>
      <c r="FP870" s="7"/>
      <c r="FR870" s="7"/>
      <c r="FT870" s="7"/>
      <c r="FV870" s="7"/>
      <c r="FX870" s="7"/>
      <c r="FZ870" s="7"/>
      <c r="GB870" s="7"/>
    </row>
    <row r="871" spans="5:184" s="166" customFormat="1" x14ac:dyDescent="0.2">
      <c r="E871" s="7"/>
      <c r="G871" s="7"/>
      <c r="I871" s="7"/>
      <c r="K871" s="7"/>
      <c r="M871" s="7"/>
      <c r="N871" s="7"/>
      <c r="P871" s="7"/>
      <c r="R871" s="7"/>
      <c r="T871" s="7"/>
      <c r="V871" s="7"/>
      <c r="X871" s="7"/>
      <c r="Z871" s="7"/>
      <c r="AB871" s="7"/>
      <c r="AD871" s="7"/>
      <c r="AF871" s="7"/>
      <c r="AH871" s="7"/>
      <c r="AJ871" s="7"/>
      <c r="AL871" s="7"/>
      <c r="AN871" s="7"/>
      <c r="AO871" s="7"/>
      <c r="AQ871" s="7"/>
      <c r="AR871" s="7"/>
      <c r="AS871" s="7"/>
      <c r="AT871" s="7"/>
      <c r="AU871" s="7"/>
      <c r="AV871" s="7"/>
      <c r="AW871" s="7"/>
      <c r="AX871" s="7"/>
      <c r="AZ871" s="7"/>
      <c r="BB871" s="7"/>
      <c r="BC871" s="7"/>
      <c r="BD871" s="7"/>
      <c r="BF871" s="7"/>
      <c r="BH871" s="7"/>
      <c r="BJ871" s="7"/>
      <c r="BL871" s="7"/>
      <c r="BN871" s="7"/>
      <c r="BP871" s="7"/>
      <c r="BR871" s="7"/>
      <c r="BT871" s="7"/>
      <c r="BV871" s="7"/>
      <c r="BX871" s="7"/>
      <c r="BZ871" s="7"/>
      <c r="CB871" s="7"/>
      <c r="CD871" s="7"/>
      <c r="CF871" s="7"/>
      <c r="CH871" s="7"/>
      <c r="CJ871" s="7"/>
      <c r="CL871" s="7"/>
      <c r="CM871" s="7"/>
      <c r="CO871" s="7"/>
      <c r="CQ871" s="7"/>
      <c r="CS871" s="7"/>
      <c r="CU871" s="7"/>
      <c r="CW871" s="7"/>
      <c r="CY871" s="7"/>
      <c r="DA871" s="7"/>
      <c r="DC871" s="7"/>
      <c r="DE871" s="7"/>
      <c r="DG871" s="7"/>
      <c r="DI871" s="7"/>
      <c r="DK871" s="7"/>
      <c r="DL871" s="7"/>
      <c r="DM871" s="7"/>
      <c r="DN871" s="7"/>
      <c r="DP871" s="7"/>
      <c r="DR871" s="7"/>
      <c r="DT871" s="7"/>
      <c r="DV871" s="7"/>
      <c r="DX871" s="7"/>
      <c r="DY871" s="7"/>
      <c r="EA871" s="7"/>
      <c r="EC871" s="7"/>
      <c r="EE871" s="7"/>
      <c r="EG871" s="7"/>
      <c r="EI871" s="7"/>
      <c r="EK871" s="7"/>
      <c r="EM871" s="7"/>
      <c r="EO871" s="7"/>
      <c r="EQ871" s="7"/>
      <c r="ES871" s="7"/>
      <c r="EU871" s="7"/>
      <c r="EY871" s="7"/>
      <c r="FA871" s="7"/>
      <c r="FB871" s="7"/>
      <c r="FD871" s="7"/>
      <c r="FE871" s="7"/>
      <c r="FG871" s="7"/>
      <c r="FI871" s="7"/>
      <c r="FJ871" s="7"/>
      <c r="FL871" s="7"/>
      <c r="FN871" s="7"/>
      <c r="FP871" s="7"/>
      <c r="FR871" s="7"/>
      <c r="FT871" s="7"/>
      <c r="FV871" s="7"/>
      <c r="FX871" s="7"/>
      <c r="FZ871" s="7"/>
      <c r="GB871" s="7"/>
    </row>
    <row r="872" spans="5:184" s="166" customFormat="1" x14ac:dyDescent="0.2">
      <c r="E872" s="7"/>
      <c r="G872" s="7"/>
      <c r="I872" s="7"/>
      <c r="K872" s="7"/>
      <c r="M872" s="7"/>
      <c r="N872" s="7"/>
      <c r="P872" s="7"/>
      <c r="R872" s="7"/>
      <c r="T872" s="7"/>
      <c r="V872" s="7"/>
      <c r="X872" s="7"/>
      <c r="Z872" s="7"/>
      <c r="AB872" s="7"/>
      <c r="AD872" s="7"/>
      <c r="AF872" s="7"/>
      <c r="AH872" s="7"/>
      <c r="AJ872" s="7"/>
      <c r="AL872" s="7"/>
      <c r="AN872" s="7"/>
      <c r="AO872" s="7"/>
      <c r="AQ872" s="7"/>
      <c r="AR872" s="7"/>
      <c r="AS872" s="7"/>
      <c r="AT872" s="7"/>
      <c r="AU872" s="7"/>
      <c r="AV872" s="7"/>
      <c r="AW872" s="7"/>
      <c r="AX872" s="7"/>
      <c r="AZ872" s="7"/>
      <c r="BB872" s="7"/>
      <c r="BC872" s="7"/>
      <c r="BD872" s="7"/>
      <c r="BF872" s="7"/>
      <c r="BH872" s="7"/>
      <c r="BJ872" s="7"/>
      <c r="BL872" s="7"/>
      <c r="BN872" s="7"/>
      <c r="BP872" s="7"/>
      <c r="BR872" s="7"/>
      <c r="BT872" s="7"/>
      <c r="BV872" s="7"/>
      <c r="BX872" s="7"/>
      <c r="BZ872" s="7"/>
      <c r="CB872" s="7"/>
      <c r="CD872" s="7"/>
      <c r="CF872" s="7"/>
      <c r="CH872" s="7"/>
      <c r="CJ872" s="7"/>
      <c r="CL872" s="7"/>
      <c r="CM872" s="7"/>
      <c r="CO872" s="7"/>
      <c r="CQ872" s="7"/>
      <c r="CS872" s="7"/>
      <c r="CU872" s="7"/>
      <c r="CW872" s="7"/>
      <c r="CY872" s="7"/>
      <c r="DA872" s="7"/>
      <c r="DC872" s="7"/>
      <c r="DE872" s="7"/>
      <c r="DG872" s="7"/>
      <c r="DI872" s="7"/>
      <c r="DK872" s="7"/>
      <c r="DL872" s="7"/>
      <c r="DM872" s="7"/>
      <c r="DN872" s="7"/>
      <c r="DP872" s="7"/>
      <c r="DR872" s="7"/>
      <c r="DT872" s="7"/>
      <c r="DV872" s="7"/>
      <c r="DX872" s="7"/>
      <c r="DY872" s="7"/>
      <c r="EA872" s="7"/>
      <c r="EC872" s="7"/>
      <c r="EE872" s="7"/>
      <c r="EG872" s="7"/>
      <c r="EI872" s="7"/>
      <c r="EK872" s="7"/>
      <c r="EM872" s="7"/>
      <c r="EO872" s="7"/>
      <c r="EQ872" s="7"/>
      <c r="ES872" s="7"/>
      <c r="EU872" s="7"/>
      <c r="EY872" s="7"/>
      <c r="FA872" s="7"/>
      <c r="FB872" s="7"/>
      <c r="FD872" s="7"/>
      <c r="FE872" s="7"/>
      <c r="FG872" s="7"/>
      <c r="FI872" s="7"/>
      <c r="FJ872" s="7"/>
      <c r="FL872" s="7"/>
      <c r="FN872" s="7"/>
      <c r="FP872" s="7"/>
      <c r="FR872" s="7"/>
      <c r="FT872" s="7"/>
      <c r="FV872" s="7"/>
      <c r="FX872" s="7"/>
      <c r="FZ872" s="7"/>
      <c r="GB872" s="7"/>
    </row>
    <row r="873" spans="5:184" s="166" customFormat="1" x14ac:dyDescent="0.2">
      <c r="E873" s="7"/>
      <c r="G873" s="7"/>
      <c r="I873" s="7"/>
      <c r="K873" s="7"/>
      <c r="M873" s="7"/>
      <c r="N873" s="7"/>
      <c r="P873" s="7"/>
      <c r="R873" s="7"/>
      <c r="T873" s="7"/>
      <c r="V873" s="7"/>
      <c r="X873" s="7"/>
      <c r="Z873" s="7"/>
      <c r="AB873" s="7"/>
      <c r="AD873" s="7"/>
      <c r="AF873" s="7"/>
      <c r="AH873" s="7"/>
      <c r="AJ873" s="7"/>
      <c r="AL873" s="7"/>
      <c r="AN873" s="7"/>
      <c r="AO873" s="7"/>
      <c r="AQ873" s="7"/>
      <c r="AR873" s="7"/>
      <c r="AS873" s="7"/>
      <c r="AT873" s="7"/>
      <c r="AU873" s="7"/>
      <c r="AV873" s="7"/>
      <c r="AW873" s="7"/>
      <c r="AX873" s="7"/>
      <c r="AZ873" s="7"/>
      <c r="BB873" s="7"/>
      <c r="BC873" s="7"/>
      <c r="BD873" s="7"/>
      <c r="BF873" s="7"/>
      <c r="BH873" s="7"/>
      <c r="BJ873" s="7"/>
      <c r="BL873" s="7"/>
      <c r="BN873" s="7"/>
      <c r="BP873" s="7"/>
      <c r="BR873" s="7"/>
      <c r="BT873" s="7"/>
      <c r="BV873" s="7"/>
      <c r="BX873" s="7"/>
      <c r="BZ873" s="7"/>
      <c r="CB873" s="7"/>
      <c r="CD873" s="7"/>
      <c r="CF873" s="7"/>
      <c r="CH873" s="7"/>
      <c r="CJ873" s="7"/>
      <c r="CL873" s="7"/>
      <c r="CM873" s="7"/>
      <c r="CO873" s="7"/>
      <c r="CQ873" s="7"/>
      <c r="CS873" s="7"/>
      <c r="CU873" s="7"/>
      <c r="CW873" s="7"/>
      <c r="CY873" s="7"/>
      <c r="DA873" s="7"/>
      <c r="DC873" s="7"/>
      <c r="DE873" s="7"/>
      <c r="DG873" s="7"/>
      <c r="DI873" s="7"/>
      <c r="DK873" s="7"/>
      <c r="DL873" s="7"/>
      <c r="DM873" s="7"/>
      <c r="DN873" s="7"/>
      <c r="DP873" s="7"/>
      <c r="DR873" s="7"/>
      <c r="DT873" s="7"/>
      <c r="DV873" s="7"/>
      <c r="DX873" s="7"/>
      <c r="DY873" s="7"/>
      <c r="EA873" s="7"/>
      <c r="EC873" s="7"/>
      <c r="EE873" s="7"/>
      <c r="EG873" s="7"/>
      <c r="EI873" s="7"/>
      <c r="EK873" s="7"/>
      <c r="EM873" s="7"/>
      <c r="EO873" s="7"/>
      <c r="EQ873" s="7"/>
      <c r="ES873" s="7"/>
      <c r="EU873" s="7"/>
      <c r="EY873" s="7"/>
      <c r="FA873" s="7"/>
      <c r="FB873" s="7"/>
      <c r="FD873" s="7"/>
      <c r="FE873" s="7"/>
      <c r="FG873" s="7"/>
      <c r="FI873" s="7"/>
      <c r="FJ873" s="7"/>
      <c r="FL873" s="7"/>
      <c r="FN873" s="7"/>
      <c r="FP873" s="7"/>
      <c r="FR873" s="7"/>
      <c r="FT873" s="7"/>
      <c r="FV873" s="7"/>
      <c r="FX873" s="7"/>
      <c r="FZ873" s="7"/>
      <c r="GB873" s="7"/>
    </row>
    <row r="874" spans="5:184" s="166" customFormat="1" x14ac:dyDescent="0.2">
      <c r="E874" s="7"/>
      <c r="G874" s="7"/>
      <c r="I874" s="7"/>
      <c r="K874" s="7"/>
      <c r="M874" s="7"/>
      <c r="N874" s="7"/>
      <c r="P874" s="7"/>
      <c r="R874" s="7"/>
      <c r="T874" s="7"/>
      <c r="V874" s="7"/>
      <c r="X874" s="7"/>
      <c r="Z874" s="7"/>
      <c r="AB874" s="7"/>
      <c r="AD874" s="7"/>
      <c r="AF874" s="7"/>
      <c r="AH874" s="7"/>
      <c r="AJ874" s="7"/>
      <c r="AL874" s="7"/>
      <c r="AN874" s="7"/>
      <c r="AO874" s="7"/>
      <c r="AQ874" s="7"/>
      <c r="AR874" s="7"/>
      <c r="AS874" s="7"/>
      <c r="AT874" s="7"/>
      <c r="AU874" s="7"/>
      <c r="AV874" s="7"/>
      <c r="AW874" s="7"/>
      <c r="AX874" s="7"/>
      <c r="AZ874" s="7"/>
      <c r="BB874" s="7"/>
      <c r="BC874" s="7"/>
      <c r="BD874" s="7"/>
      <c r="BF874" s="7"/>
      <c r="BH874" s="7"/>
      <c r="BJ874" s="7"/>
      <c r="BL874" s="7"/>
      <c r="BN874" s="7"/>
      <c r="BP874" s="7"/>
      <c r="BR874" s="7"/>
      <c r="BT874" s="7"/>
      <c r="BV874" s="7"/>
      <c r="BX874" s="7"/>
      <c r="BZ874" s="7"/>
      <c r="CB874" s="7"/>
      <c r="CD874" s="7"/>
      <c r="CF874" s="7"/>
      <c r="CH874" s="7"/>
      <c r="CJ874" s="7"/>
      <c r="CL874" s="7"/>
      <c r="CM874" s="7"/>
      <c r="CO874" s="7"/>
      <c r="CQ874" s="7"/>
      <c r="CS874" s="7"/>
      <c r="CU874" s="7"/>
      <c r="CW874" s="7"/>
      <c r="CY874" s="7"/>
      <c r="DA874" s="7"/>
      <c r="DC874" s="7"/>
      <c r="DE874" s="7"/>
      <c r="DG874" s="7"/>
      <c r="DI874" s="7"/>
      <c r="DK874" s="7"/>
      <c r="DL874" s="7"/>
      <c r="DM874" s="7"/>
      <c r="DN874" s="7"/>
      <c r="DP874" s="7"/>
      <c r="DR874" s="7"/>
      <c r="DT874" s="7"/>
      <c r="DV874" s="7"/>
      <c r="DX874" s="7"/>
      <c r="DY874" s="7"/>
      <c r="EA874" s="7"/>
      <c r="EC874" s="7"/>
      <c r="EE874" s="7"/>
      <c r="EG874" s="7"/>
      <c r="EI874" s="7"/>
      <c r="EK874" s="7"/>
      <c r="EM874" s="7"/>
      <c r="EO874" s="7"/>
      <c r="EQ874" s="7"/>
      <c r="ES874" s="7"/>
      <c r="EU874" s="7"/>
      <c r="EY874" s="7"/>
      <c r="FA874" s="7"/>
      <c r="FB874" s="7"/>
      <c r="FD874" s="7"/>
      <c r="FE874" s="7"/>
      <c r="FG874" s="7"/>
      <c r="FI874" s="7"/>
      <c r="FJ874" s="7"/>
      <c r="FL874" s="7"/>
      <c r="FN874" s="7"/>
      <c r="FP874" s="7"/>
      <c r="FR874" s="7"/>
      <c r="FT874" s="7"/>
      <c r="FV874" s="7"/>
      <c r="FX874" s="7"/>
      <c r="FZ874" s="7"/>
      <c r="GB874" s="7"/>
    </row>
    <row r="875" spans="5:184" s="166" customFormat="1" x14ac:dyDescent="0.2">
      <c r="E875" s="7"/>
      <c r="G875" s="7"/>
      <c r="I875" s="7"/>
      <c r="K875" s="7"/>
      <c r="M875" s="7"/>
      <c r="N875" s="7"/>
      <c r="P875" s="7"/>
      <c r="R875" s="7"/>
      <c r="T875" s="7"/>
      <c r="V875" s="7"/>
      <c r="X875" s="7"/>
      <c r="Z875" s="7"/>
      <c r="AB875" s="7"/>
      <c r="AD875" s="7"/>
      <c r="AF875" s="7"/>
      <c r="AH875" s="7"/>
      <c r="AJ875" s="7"/>
      <c r="AL875" s="7"/>
      <c r="AN875" s="7"/>
      <c r="AO875" s="7"/>
      <c r="AQ875" s="7"/>
      <c r="AR875" s="7"/>
      <c r="AS875" s="7"/>
      <c r="AT875" s="7"/>
      <c r="AU875" s="7"/>
      <c r="AV875" s="7"/>
      <c r="AW875" s="7"/>
      <c r="AX875" s="7"/>
      <c r="AZ875" s="7"/>
      <c r="BB875" s="7"/>
      <c r="BC875" s="7"/>
      <c r="BD875" s="7"/>
      <c r="BF875" s="7"/>
      <c r="BH875" s="7"/>
      <c r="BJ875" s="7"/>
      <c r="BL875" s="7"/>
      <c r="BN875" s="7"/>
      <c r="BP875" s="7"/>
      <c r="BR875" s="7"/>
      <c r="BT875" s="7"/>
      <c r="BV875" s="7"/>
      <c r="BX875" s="7"/>
      <c r="BZ875" s="7"/>
      <c r="CB875" s="7"/>
      <c r="CD875" s="7"/>
      <c r="CF875" s="7"/>
      <c r="CH875" s="7"/>
      <c r="CJ875" s="7"/>
      <c r="CL875" s="7"/>
      <c r="CM875" s="7"/>
      <c r="CO875" s="7"/>
      <c r="CQ875" s="7"/>
      <c r="CS875" s="7"/>
      <c r="CU875" s="7"/>
      <c r="CW875" s="7"/>
      <c r="CY875" s="7"/>
      <c r="DA875" s="7"/>
      <c r="DC875" s="7"/>
      <c r="DE875" s="7"/>
      <c r="DG875" s="7"/>
      <c r="DI875" s="7"/>
      <c r="DK875" s="7"/>
      <c r="DL875" s="7"/>
      <c r="DM875" s="7"/>
      <c r="DN875" s="7"/>
      <c r="DP875" s="7"/>
      <c r="DR875" s="7"/>
      <c r="DT875" s="7"/>
      <c r="DV875" s="7"/>
      <c r="DX875" s="7"/>
      <c r="DY875" s="7"/>
      <c r="EA875" s="7"/>
      <c r="EC875" s="7"/>
      <c r="EE875" s="7"/>
      <c r="EG875" s="7"/>
      <c r="EI875" s="7"/>
      <c r="EK875" s="7"/>
      <c r="EM875" s="7"/>
      <c r="EO875" s="7"/>
      <c r="EQ875" s="7"/>
      <c r="ES875" s="7"/>
      <c r="EU875" s="7"/>
      <c r="EY875" s="7"/>
      <c r="FA875" s="7"/>
      <c r="FB875" s="7"/>
      <c r="FD875" s="7"/>
      <c r="FE875" s="7"/>
      <c r="FG875" s="7"/>
      <c r="FI875" s="7"/>
      <c r="FJ875" s="7"/>
      <c r="FL875" s="7"/>
      <c r="FN875" s="7"/>
      <c r="FP875" s="7"/>
      <c r="FR875" s="7"/>
      <c r="FT875" s="7"/>
      <c r="FV875" s="7"/>
      <c r="FX875" s="7"/>
      <c r="FZ875" s="7"/>
      <c r="GB875" s="7"/>
    </row>
    <row r="876" spans="5:184" s="166" customFormat="1" x14ac:dyDescent="0.2">
      <c r="E876" s="7"/>
      <c r="G876" s="7"/>
      <c r="I876" s="7"/>
      <c r="K876" s="7"/>
      <c r="M876" s="7"/>
      <c r="N876" s="7"/>
      <c r="P876" s="7"/>
      <c r="R876" s="7"/>
      <c r="T876" s="7"/>
      <c r="V876" s="7"/>
      <c r="X876" s="7"/>
      <c r="Z876" s="7"/>
      <c r="AB876" s="7"/>
      <c r="AD876" s="7"/>
      <c r="AF876" s="7"/>
      <c r="AH876" s="7"/>
      <c r="AJ876" s="7"/>
      <c r="AL876" s="7"/>
      <c r="AN876" s="7"/>
      <c r="AO876" s="7"/>
      <c r="AQ876" s="7"/>
      <c r="AR876" s="7"/>
      <c r="AS876" s="7"/>
      <c r="AT876" s="7"/>
      <c r="AU876" s="7"/>
      <c r="AV876" s="7"/>
      <c r="AW876" s="7"/>
      <c r="AX876" s="7"/>
      <c r="AZ876" s="7"/>
      <c r="BB876" s="7"/>
      <c r="BC876" s="7"/>
      <c r="BD876" s="7"/>
      <c r="BF876" s="7"/>
      <c r="BH876" s="7"/>
      <c r="BJ876" s="7"/>
      <c r="BL876" s="7"/>
      <c r="BN876" s="7"/>
      <c r="BP876" s="7"/>
      <c r="BR876" s="7"/>
      <c r="BT876" s="7"/>
      <c r="BV876" s="7"/>
      <c r="BX876" s="7"/>
      <c r="BZ876" s="7"/>
      <c r="CB876" s="7"/>
      <c r="CD876" s="7"/>
      <c r="CF876" s="7"/>
      <c r="CH876" s="7"/>
      <c r="CJ876" s="7"/>
      <c r="CL876" s="7"/>
      <c r="CM876" s="7"/>
      <c r="CO876" s="7"/>
      <c r="CQ876" s="7"/>
      <c r="CS876" s="7"/>
      <c r="CU876" s="7"/>
      <c r="CW876" s="7"/>
      <c r="CY876" s="7"/>
      <c r="DA876" s="7"/>
      <c r="DC876" s="7"/>
      <c r="DE876" s="7"/>
      <c r="DG876" s="7"/>
      <c r="DI876" s="7"/>
      <c r="DK876" s="7"/>
      <c r="DL876" s="7"/>
      <c r="DM876" s="7"/>
      <c r="DN876" s="7"/>
      <c r="DP876" s="7"/>
      <c r="DR876" s="7"/>
      <c r="DT876" s="7"/>
      <c r="DV876" s="7"/>
      <c r="DX876" s="7"/>
      <c r="DY876" s="7"/>
      <c r="EA876" s="7"/>
      <c r="EC876" s="7"/>
      <c r="EE876" s="7"/>
      <c r="EG876" s="7"/>
      <c r="EI876" s="7"/>
      <c r="EK876" s="7"/>
      <c r="EM876" s="7"/>
      <c r="EO876" s="7"/>
      <c r="EQ876" s="7"/>
      <c r="ES876" s="7"/>
      <c r="EU876" s="7"/>
      <c r="EY876" s="7"/>
      <c r="FA876" s="7"/>
      <c r="FB876" s="7"/>
      <c r="FD876" s="7"/>
      <c r="FE876" s="7"/>
      <c r="FG876" s="7"/>
      <c r="FI876" s="7"/>
      <c r="FJ876" s="7"/>
      <c r="FL876" s="7"/>
      <c r="FN876" s="7"/>
      <c r="FP876" s="7"/>
      <c r="FR876" s="7"/>
      <c r="FT876" s="7"/>
      <c r="FV876" s="7"/>
      <c r="FX876" s="7"/>
      <c r="FZ876" s="7"/>
      <c r="GB876" s="7"/>
    </row>
    <row r="877" spans="5:184" s="166" customFormat="1" x14ac:dyDescent="0.2">
      <c r="E877" s="7"/>
      <c r="G877" s="7"/>
      <c r="I877" s="7"/>
      <c r="K877" s="7"/>
      <c r="M877" s="7"/>
      <c r="N877" s="7"/>
      <c r="P877" s="7"/>
      <c r="R877" s="7"/>
      <c r="T877" s="7"/>
      <c r="V877" s="7"/>
      <c r="X877" s="7"/>
      <c r="Z877" s="7"/>
      <c r="AB877" s="7"/>
      <c r="AD877" s="7"/>
      <c r="AF877" s="7"/>
      <c r="AH877" s="7"/>
      <c r="AJ877" s="7"/>
      <c r="AL877" s="7"/>
      <c r="AN877" s="7"/>
      <c r="AO877" s="7"/>
      <c r="AQ877" s="7"/>
      <c r="AR877" s="7"/>
      <c r="AS877" s="7"/>
      <c r="AT877" s="7"/>
      <c r="AU877" s="7"/>
      <c r="AV877" s="7"/>
      <c r="AW877" s="7"/>
      <c r="AX877" s="7"/>
      <c r="AZ877" s="7"/>
      <c r="BB877" s="7"/>
      <c r="BC877" s="7"/>
      <c r="BD877" s="7"/>
      <c r="BF877" s="7"/>
      <c r="BH877" s="7"/>
      <c r="BJ877" s="7"/>
      <c r="BL877" s="7"/>
      <c r="BN877" s="7"/>
      <c r="BP877" s="7"/>
      <c r="BR877" s="7"/>
      <c r="BT877" s="7"/>
      <c r="BV877" s="7"/>
      <c r="BX877" s="7"/>
      <c r="BZ877" s="7"/>
      <c r="CB877" s="7"/>
      <c r="CD877" s="7"/>
      <c r="CF877" s="7"/>
      <c r="CH877" s="7"/>
      <c r="CJ877" s="7"/>
      <c r="CL877" s="7"/>
      <c r="CM877" s="7"/>
      <c r="CO877" s="7"/>
      <c r="CQ877" s="7"/>
      <c r="CS877" s="7"/>
      <c r="CU877" s="7"/>
      <c r="CW877" s="7"/>
      <c r="CY877" s="7"/>
      <c r="DA877" s="7"/>
      <c r="DC877" s="7"/>
      <c r="DE877" s="7"/>
      <c r="DG877" s="7"/>
      <c r="DI877" s="7"/>
      <c r="DK877" s="7"/>
      <c r="DL877" s="7"/>
      <c r="DM877" s="7"/>
      <c r="DN877" s="7"/>
      <c r="DP877" s="7"/>
      <c r="DR877" s="7"/>
      <c r="DT877" s="7"/>
      <c r="DV877" s="7"/>
      <c r="DX877" s="7"/>
      <c r="DY877" s="7"/>
      <c r="EA877" s="7"/>
      <c r="EC877" s="7"/>
      <c r="EE877" s="7"/>
      <c r="EG877" s="7"/>
      <c r="EI877" s="7"/>
      <c r="EK877" s="7"/>
      <c r="EM877" s="7"/>
      <c r="EO877" s="7"/>
      <c r="EQ877" s="7"/>
      <c r="ES877" s="7"/>
      <c r="EU877" s="7"/>
      <c r="EY877" s="7"/>
      <c r="FA877" s="7"/>
      <c r="FB877" s="7"/>
      <c r="FD877" s="7"/>
      <c r="FE877" s="7"/>
      <c r="FG877" s="7"/>
      <c r="FI877" s="7"/>
      <c r="FJ877" s="7"/>
      <c r="FL877" s="7"/>
      <c r="FN877" s="7"/>
      <c r="FP877" s="7"/>
      <c r="FR877" s="7"/>
      <c r="FT877" s="7"/>
      <c r="FV877" s="7"/>
      <c r="FX877" s="7"/>
      <c r="FZ877" s="7"/>
      <c r="GB877" s="7"/>
    </row>
    <row r="878" spans="5:184" s="166" customFormat="1" x14ac:dyDescent="0.2">
      <c r="E878" s="7"/>
      <c r="G878" s="7"/>
      <c r="I878" s="7"/>
      <c r="K878" s="7"/>
      <c r="M878" s="7"/>
      <c r="N878" s="7"/>
      <c r="P878" s="7"/>
      <c r="R878" s="7"/>
      <c r="T878" s="7"/>
      <c r="V878" s="7"/>
      <c r="X878" s="7"/>
      <c r="Z878" s="7"/>
      <c r="AB878" s="7"/>
      <c r="AD878" s="7"/>
      <c r="AF878" s="7"/>
      <c r="AH878" s="7"/>
      <c r="AJ878" s="7"/>
      <c r="AL878" s="7"/>
      <c r="AN878" s="7"/>
      <c r="AO878" s="7"/>
      <c r="AQ878" s="7"/>
      <c r="AR878" s="7"/>
      <c r="AS878" s="7"/>
      <c r="AT878" s="7"/>
      <c r="AU878" s="7"/>
      <c r="AV878" s="7"/>
      <c r="AW878" s="7"/>
      <c r="AX878" s="7"/>
      <c r="AZ878" s="7"/>
      <c r="BB878" s="7"/>
      <c r="BC878" s="7"/>
      <c r="BD878" s="7"/>
      <c r="BF878" s="7"/>
      <c r="BH878" s="7"/>
      <c r="BJ878" s="7"/>
      <c r="BL878" s="7"/>
      <c r="BN878" s="7"/>
      <c r="BP878" s="7"/>
      <c r="BR878" s="7"/>
      <c r="BT878" s="7"/>
      <c r="BV878" s="7"/>
      <c r="BX878" s="7"/>
      <c r="BZ878" s="7"/>
      <c r="CB878" s="7"/>
      <c r="CD878" s="7"/>
      <c r="CF878" s="7"/>
      <c r="CH878" s="7"/>
      <c r="CJ878" s="7"/>
      <c r="CL878" s="7"/>
      <c r="CM878" s="7"/>
      <c r="CO878" s="7"/>
      <c r="CQ878" s="7"/>
      <c r="CS878" s="7"/>
      <c r="CU878" s="7"/>
      <c r="CW878" s="7"/>
      <c r="CY878" s="7"/>
      <c r="DA878" s="7"/>
      <c r="DC878" s="7"/>
      <c r="DE878" s="7"/>
      <c r="DG878" s="7"/>
      <c r="DI878" s="7"/>
      <c r="DK878" s="7"/>
      <c r="DL878" s="7"/>
      <c r="DM878" s="7"/>
      <c r="DN878" s="7"/>
      <c r="DP878" s="7"/>
      <c r="DR878" s="7"/>
      <c r="DT878" s="7"/>
      <c r="DV878" s="7"/>
      <c r="DX878" s="7"/>
      <c r="DY878" s="7"/>
      <c r="EA878" s="7"/>
      <c r="EC878" s="7"/>
      <c r="EE878" s="7"/>
      <c r="EG878" s="7"/>
      <c r="EI878" s="7"/>
      <c r="EK878" s="7"/>
      <c r="EM878" s="7"/>
      <c r="EO878" s="7"/>
      <c r="EQ878" s="7"/>
      <c r="ES878" s="7"/>
      <c r="EU878" s="7"/>
      <c r="EY878" s="7"/>
      <c r="FA878" s="7"/>
      <c r="FB878" s="7"/>
      <c r="FD878" s="7"/>
      <c r="FE878" s="7"/>
      <c r="FG878" s="7"/>
      <c r="FI878" s="7"/>
      <c r="FJ878" s="7"/>
      <c r="FL878" s="7"/>
      <c r="FN878" s="7"/>
      <c r="FP878" s="7"/>
      <c r="FR878" s="7"/>
      <c r="FT878" s="7"/>
      <c r="FV878" s="7"/>
      <c r="FX878" s="7"/>
      <c r="FZ878" s="7"/>
      <c r="GB878" s="7"/>
    </row>
    <row r="879" spans="5:184" s="166" customFormat="1" x14ac:dyDescent="0.2">
      <c r="E879" s="7"/>
      <c r="G879" s="7"/>
      <c r="I879" s="7"/>
      <c r="K879" s="7"/>
      <c r="M879" s="7"/>
      <c r="N879" s="7"/>
      <c r="P879" s="7"/>
      <c r="R879" s="7"/>
      <c r="T879" s="7"/>
      <c r="V879" s="7"/>
      <c r="X879" s="7"/>
      <c r="Z879" s="7"/>
      <c r="AB879" s="7"/>
      <c r="AD879" s="7"/>
      <c r="AF879" s="7"/>
      <c r="AH879" s="7"/>
      <c r="AJ879" s="7"/>
      <c r="AL879" s="7"/>
      <c r="AN879" s="7"/>
      <c r="AO879" s="7"/>
      <c r="AQ879" s="7"/>
      <c r="AR879" s="7"/>
      <c r="AS879" s="7"/>
      <c r="AT879" s="7"/>
      <c r="AU879" s="7"/>
      <c r="AV879" s="7"/>
      <c r="AW879" s="7"/>
      <c r="AX879" s="7"/>
      <c r="AZ879" s="7"/>
      <c r="BB879" s="7"/>
      <c r="BC879" s="7"/>
      <c r="BD879" s="7"/>
      <c r="BF879" s="7"/>
      <c r="BH879" s="7"/>
      <c r="BJ879" s="7"/>
      <c r="BL879" s="7"/>
      <c r="BN879" s="7"/>
      <c r="BP879" s="7"/>
      <c r="BR879" s="7"/>
      <c r="BT879" s="7"/>
      <c r="BV879" s="7"/>
      <c r="BX879" s="7"/>
      <c r="BZ879" s="7"/>
      <c r="CB879" s="7"/>
      <c r="CD879" s="7"/>
      <c r="CF879" s="7"/>
      <c r="CH879" s="7"/>
      <c r="CJ879" s="7"/>
      <c r="CL879" s="7"/>
      <c r="CM879" s="7"/>
      <c r="CO879" s="7"/>
      <c r="CQ879" s="7"/>
      <c r="CS879" s="7"/>
      <c r="CU879" s="7"/>
      <c r="CW879" s="7"/>
      <c r="CY879" s="7"/>
      <c r="DA879" s="7"/>
      <c r="DC879" s="7"/>
      <c r="DE879" s="7"/>
      <c r="DG879" s="7"/>
      <c r="DI879" s="7"/>
      <c r="DK879" s="7"/>
      <c r="DL879" s="7"/>
      <c r="DM879" s="7"/>
      <c r="DN879" s="7"/>
      <c r="DP879" s="7"/>
      <c r="DR879" s="7"/>
      <c r="DT879" s="7"/>
      <c r="DV879" s="7"/>
      <c r="DX879" s="7"/>
      <c r="DY879" s="7"/>
      <c r="EA879" s="7"/>
      <c r="EC879" s="7"/>
      <c r="EE879" s="7"/>
      <c r="EG879" s="7"/>
      <c r="EI879" s="7"/>
      <c r="EK879" s="7"/>
      <c r="EM879" s="7"/>
      <c r="EO879" s="7"/>
      <c r="EQ879" s="7"/>
      <c r="ES879" s="7"/>
      <c r="EU879" s="7"/>
      <c r="EY879" s="7"/>
      <c r="FA879" s="7"/>
      <c r="FB879" s="7"/>
      <c r="FD879" s="7"/>
      <c r="FE879" s="7"/>
      <c r="FG879" s="7"/>
      <c r="FI879" s="7"/>
      <c r="FJ879" s="7"/>
      <c r="FL879" s="7"/>
      <c r="FN879" s="7"/>
      <c r="FP879" s="7"/>
      <c r="FR879" s="7"/>
      <c r="FT879" s="7"/>
      <c r="FV879" s="7"/>
      <c r="FX879" s="7"/>
      <c r="FZ879" s="7"/>
      <c r="GB879" s="7"/>
    </row>
    <row r="880" spans="5:184" s="166" customFormat="1" x14ac:dyDescent="0.2">
      <c r="E880" s="7"/>
      <c r="G880" s="7"/>
      <c r="I880" s="7"/>
      <c r="K880" s="7"/>
      <c r="M880" s="7"/>
      <c r="N880" s="7"/>
      <c r="P880" s="7"/>
      <c r="R880" s="7"/>
      <c r="T880" s="7"/>
      <c r="V880" s="7"/>
      <c r="X880" s="7"/>
      <c r="Z880" s="7"/>
      <c r="AB880" s="7"/>
      <c r="AD880" s="7"/>
      <c r="AF880" s="7"/>
      <c r="AH880" s="7"/>
      <c r="AJ880" s="7"/>
      <c r="AL880" s="7"/>
      <c r="AN880" s="7"/>
      <c r="AO880" s="7"/>
      <c r="AQ880" s="7"/>
      <c r="AR880" s="7"/>
      <c r="AS880" s="7"/>
      <c r="AT880" s="7"/>
      <c r="AU880" s="7"/>
      <c r="AV880" s="7"/>
      <c r="AW880" s="7"/>
      <c r="AX880" s="7"/>
      <c r="AZ880" s="7"/>
      <c r="BB880" s="7"/>
      <c r="BC880" s="7"/>
      <c r="BD880" s="7"/>
      <c r="BF880" s="7"/>
      <c r="BH880" s="7"/>
      <c r="BJ880" s="7"/>
      <c r="BL880" s="7"/>
      <c r="BN880" s="7"/>
      <c r="BP880" s="7"/>
      <c r="BR880" s="7"/>
      <c r="BT880" s="7"/>
      <c r="BV880" s="7"/>
      <c r="BX880" s="7"/>
      <c r="BZ880" s="7"/>
      <c r="CB880" s="7"/>
      <c r="CD880" s="7"/>
      <c r="CF880" s="7"/>
      <c r="CH880" s="7"/>
      <c r="CJ880" s="7"/>
      <c r="CL880" s="7"/>
      <c r="CM880" s="7"/>
      <c r="CO880" s="7"/>
      <c r="CQ880" s="7"/>
      <c r="CS880" s="7"/>
      <c r="CU880" s="7"/>
      <c r="CW880" s="7"/>
      <c r="CY880" s="7"/>
      <c r="DA880" s="7"/>
      <c r="DC880" s="7"/>
      <c r="DE880" s="7"/>
      <c r="DG880" s="7"/>
      <c r="DI880" s="7"/>
      <c r="DK880" s="7"/>
      <c r="DL880" s="7"/>
      <c r="DM880" s="7"/>
      <c r="DN880" s="7"/>
      <c r="DP880" s="7"/>
      <c r="DR880" s="7"/>
      <c r="DT880" s="7"/>
      <c r="DV880" s="7"/>
      <c r="DX880" s="7"/>
      <c r="DY880" s="7"/>
      <c r="EA880" s="7"/>
      <c r="EC880" s="7"/>
      <c r="EE880" s="7"/>
      <c r="EG880" s="7"/>
      <c r="EI880" s="7"/>
      <c r="EK880" s="7"/>
      <c r="EM880" s="7"/>
      <c r="EO880" s="7"/>
      <c r="EQ880" s="7"/>
      <c r="ES880" s="7"/>
      <c r="EU880" s="7"/>
      <c r="EY880" s="7"/>
      <c r="FA880" s="7"/>
      <c r="FB880" s="7"/>
      <c r="FD880" s="7"/>
      <c r="FE880" s="7"/>
      <c r="FG880" s="7"/>
      <c r="FI880" s="7"/>
      <c r="FJ880" s="7"/>
      <c r="FL880" s="7"/>
      <c r="FN880" s="7"/>
      <c r="FP880" s="7"/>
      <c r="FR880" s="7"/>
      <c r="FT880" s="7"/>
      <c r="FV880" s="7"/>
      <c r="FX880" s="7"/>
      <c r="FZ880" s="7"/>
      <c r="GB880" s="7"/>
    </row>
    <row r="881" spans="5:184" s="166" customFormat="1" x14ac:dyDescent="0.2">
      <c r="E881" s="7"/>
      <c r="G881" s="7"/>
      <c r="I881" s="7"/>
      <c r="K881" s="7"/>
      <c r="M881" s="7"/>
      <c r="N881" s="7"/>
      <c r="P881" s="7"/>
      <c r="R881" s="7"/>
      <c r="T881" s="7"/>
      <c r="V881" s="7"/>
      <c r="X881" s="7"/>
      <c r="Z881" s="7"/>
      <c r="AB881" s="7"/>
      <c r="AD881" s="7"/>
      <c r="AF881" s="7"/>
      <c r="AH881" s="7"/>
      <c r="AJ881" s="7"/>
      <c r="AL881" s="7"/>
      <c r="AN881" s="7"/>
      <c r="AO881" s="7"/>
      <c r="AQ881" s="7"/>
      <c r="AR881" s="7"/>
      <c r="AS881" s="7"/>
      <c r="AT881" s="7"/>
      <c r="AU881" s="7"/>
      <c r="AV881" s="7"/>
      <c r="AW881" s="7"/>
      <c r="AX881" s="7"/>
      <c r="AZ881" s="7"/>
      <c r="BB881" s="7"/>
      <c r="BC881" s="7"/>
      <c r="BD881" s="7"/>
      <c r="BF881" s="7"/>
      <c r="BH881" s="7"/>
      <c r="BJ881" s="7"/>
      <c r="BL881" s="7"/>
      <c r="BN881" s="7"/>
      <c r="BP881" s="7"/>
      <c r="BR881" s="7"/>
      <c r="BT881" s="7"/>
      <c r="BV881" s="7"/>
      <c r="BX881" s="7"/>
      <c r="BZ881" s="7"/>
      <c r="CB881" s="7"/>
      <c r="CD881" s="7"/>
      <c r="CF881" s="7"/>
      <c r="CH881" s="7"/>
      <c r="CJ881" s="7"/>
      <c r="CL881" s="7"/>
      <c r="CM881" s="7"/>
      <c r="CO881" s="7"/>
      <c r="CQ881" s="7"/>
      <c r="CS881" s="7"/>
      <c r="CU881" s="7"/>
      <c r="CW881" s="7"/>
      <c r="CY881" s="7"/>
      <c r="DA881" s="7"/>
      <c r="DC881" s="7"/>
      <c r="DE881" s="7"/>
      <c r="DG881" s="7"/>
      <c r="DI881" s="7"/>
      <c r="DK881" s="7"/>
      <c r="DL881" s="7"/>
      <c r="DM881" s="7"/>
      <c r="DN881" s="7"/>
      <c r="DP881" s="7"/>
      <c r="DR881" s="7"/>
      <c r="DT881" s="7"/>
      <c r="DV881" s="7"/>
      <c r="DX881" s="7"/>
      <c r="DY881" s="7"/>
      <c r="EA881" s="7"/>
      <c r="EC881" s="7"/>
      <c r="EE881" s="7"/>
      <c r="EG881" s="7"/>
      <c r="EI881" s="7"/>
      <c r="EK881" s="7"/>
      <c r="EM881" s="7"/>
      <c r="EO881" s="7"/>
      <c r="EQ881" s="7"/>
      <c r="ES881" s="7"/>
      <c r="EU881" s="7"/>
      <c r="EY881" s="7"/>
      <c r="FA881" s="7"/>
      <c r="FB881" s="7"/>
      <c r="FD881" s="7"/>
      <c r="FE881" s="7"/>
      <c r="FG881" s="7"/>
      <c r="FI881" s="7"/>
      <c r="FJ881" s="7"/>
      <c r="FL881" s="7"/>
      <c r="FN881" s="7"/>
      <c r="FP881" s="7"/>
      <c r="FR881" s="7"/>
      <c r="FT881" s="7"/>
      <c r="FV881" s="7"/>
      <c r="FX881" s="7"/>
      <c r="FZ881" s="7"/>
      <c r="GB881" s="7"/>
    </row>
    <row r="882" spans="5:184" s="166" customFormat="1" x14ac:dyDescent="0.2">
      <c r="E882" s="7"/>
      <c r="G882" s="7"/>
      <c r="I882" s="7"/>
      <c r="K882" s="7"/>
      <c r="M882" s="7"/>
      <c r="N882" s="7"/>
      <c r="P882" s="7"/>
      <c r="R882" s="7"/>
      <c r="T882" s="7"/>
      <c r="V882" s="7"/>
      <c r="X882" s="7"/>
      <c r="Z882" s="7"/>
      <c r="AB882" s="7"/>
      <c r="AD882" s="7"/>
      <c r="AF882" s="7"/>
      <c r="AH882" s="7"/>
      <c r="AJ882" s="7"/>
      <c r="AL882" s="7"/>
      <c r="AN882" s="7"/>
      <c r="AO882" s="7"/>
      <c r="AQ882" s="7"/>
      <c r="AR882" s="7"/>
      <c r="AS882" s="7"/>
      <c r="AT882" s="7"/>
      <c r="AU882" s="7"/>
      <c r="AV882" s="7"/>
      <c r="AW882" s="7"/>
      <c r="AX882" s="7"/>
      <c r="AZ882" s="7"/>
      <c r="BB882" s="7"/>
      <c r="BC882" s="7"/>
      <c r="BD882" s="7"/>
      <c r="BF882" s="7"/>
      <c r="BH882" s="7"/>
      <c r="BJ882" s="7"/>
      <c r="BL882" s="7"/>
      <c r="BN882" s="7"/>
      <c r="BP882" s="7"/>
      <c r="BR882" s="7"/>
      <c r="BT882" s="7"/>
      <c r="BV882" s="7"/>
      <c r="BX882" s="7"/>
      <c r="BZ882" s="7"/>
      <c r="CB882" s="7"/>
      <c r="CD882" s="7"/>
      <c r="CF882" s="7"/>
      <c r="CH882" s="7"/>
      <c r="CJ882" s="7"/>
      <c r="CL882" s="7"/>
      <c r="CM882" s="7"/>
      <c r="CO882" s="7"/>
      <c r="CQ882" s="7"/>
      <c r="CS882" s="7"/>
      <c r="CU882" s="7"/>
      <c r="CW882" s="7"/>
      <c r="CY882" s="7"/>
      <c r="DA882" s="7"/>
      <c r="DC882" s="7"/>
      <c r="DE882" s="7"/>
      <c r="DG882" s="7"/>
      <c r="DI882" s="7"/>
      <c r="DK882" s="7"/>
      <c r="DL882" s="7"/>
      <c r="DM882" s="7"/>
      <c r="DN882" s="7"/>
      <c r="DP882" s="7"/>
      <c r="DR882" s="7"/>
      <c r="DT882" s="7"/>
      <c r="DV882" s="7"/>
      <c r="DX882" s="7"/>
      <c r="DY882" s="7"/>
      <c r="EA882" s="7"/>
      <c r="EC882" s="7"/>
      <c r="EE882" s="7"/>
      <c r="EG882" s="7"/>
      <c r="EI882" s="7"/>
      <c r="EK882" s="7"/>
      <c r="EM882" s="7"/>
      <c r="EO882" s="7"/>
      <c r="EQ882" s="7"/>
      <c r="ES882" s="7"/>
      <c r="EU882" s="7"/>
      <c r="EY882" s="7"/>
      <c r="FA882" s="7"/>
      <c r="FB882" s="7"/>
      <c r="FD882" s="7"/>
      <c r="FE882" s="7"/>
      <c r="FG882" s="7"/>
      <c r="FI882" s="7"/>
      <c r="FJ882" s="7"/>
      <c r="FL882" s="7"/>
      <c r="FN882" s="7"/>
      <c r="FP882" s="7"/>
      <c r="FR882" s="7"/>
      <c r="FT882" s="7"/>
      <c r="FV882" s="7"/>
      <c r="FX882" s="7"/>
      <c r="FZ882" s="7"/>
      <c r="GB882" s="7"/>
    </row>
    <row r="883" spans="5:184" s="166" customFormat="1" x14ac:dyDescent="0.2">
      <c r="E883" s="7"/>
      <c r="G883" s="7"/>
      <c r="I883" s="7"/>
      <c r="K883" s="7"/>
      <c r="M883" s="7"/>
      <c r="N883" s="7"/>
      <c r="P883" s="7"/>
      <c r="R883" s="7"/>
      <c r="T883" s="7"/>
      <c r="V883" s="7"/>
      <c r="X883" s="7"/>
      <c r="Z883" s="7"/>
      <c r="AB883" s="7"/>
      <c r="AD883" s="7"/>
      <c r="AF883" s="7"/>
      <c r="AH883" s="7"/>
      <c r="AJ883" s="7"/>
      <c r="AL883" s="7"/>
      <c r="AN883" s="7"/>
      <c r="AO883" s="7"/>
      <c r="AQ883" s="7"/>
      <c r="AR883" s="7"/>
      <c r="AS883" s="7"/>
      <c r="AT883" s="7"/>
      <c r="AU883" s="7"/>
      <c r="AV883" s="7"/>
      <c r="AW883" s="7"/>
      <c r="AX883" s="7"/>
      <c r="AZ883" s="7"/>
      <c r="BB883" s="7"/>
      <c r="BC883" s="7"/>
      <c r="BD883" s="7"/>
      <c r="BF883" s="7"/>
      <c r="BH883" s="7"/>
      <c r="BJ883" s="7"/>
      <c r="BL883" s="7"/>
      <c r="BN883" s="7"/>
      <c r="BP883" s="7"/>
      <c r="BR883" s="7"/>
      <c r="BT883" s="7"/>
      <c r="BV883" s="7"/>
      <c r="BX883" s="7"/>
      <c r="BZ883" s="7"/>
      <c r="CB883" s="7"/>
      <c r="CD883" s="7"/>
      <c r="CF883" s="7"/>
      <c r="CH883" s="7"/>
      <c r="CJ883" s="7"/>
      <c r="CL883" s="7"/>
      <c r="CM883" s="7"/>
      <c r="CO883" s="7"/>
      <c r="CQ883" s="7"/>
      <c r="CS883" s="7"/>
      <c r="CU883" s="7"/>
      <c r="CW883" s="7"/>
      <c r="CY883" s="7"/>
      <c r="DA883" s="7"/>
      <c r="DC883" s="7"/>
      <c r="DE883" s="7"/>
      <c r="DG883" s="7"/>
      <c r="DI883" s="7"/>
      <c r="DK883" s="7"/>
      <c r="DL883" s="7"/>
      <c r="DM883" s="7"/>
      <c r="DN883" s="7"/>
      <c r="DP883" s="7"/>
      <c r="DR883" s="7"/>
      <c r="DT883" s="7"/>
      <c r="DV883" s="7"/>
      <c r="DX883" s="7"/>
      <c r="DY883" s="7"/>
      <c r="EA883" s="7"/>
      <c r="EC883" s="7"/>
      <c r="EE883" s="7"/>
      <c r="EG883" s="7"/>
      <c r="EI883" s="7"/>
      <c r="EK883" s="7"/>
      <c r="EM883" s="7"/>
      <c r="EO883" s="7"/>
      <c r="EQ883" s="7"/>
      <c r="ES883" s="7"/>
      <c r="EU883" s="7"/>
      <c r="EY883" s="7"/>
      <c r="FA883" s="7"/>
      <c r="FB883" s="7"/>
      <c r="FD883" s="7"/>
      <c r="FE883" s="7"/>
      <c r="FG883" s="7"/>
      <c r="FI883" s="7"/>
      <c r="FJ883" s="7"/>
      <c r="FL883" s="7"/>
      <c r="FN883" s="7"/>
      <c r="FP883" s="7"/>
      <c r="FR883" s="7"/>
      <c r="FT883" s="7"/>
      <c r="FV883" s="7"/>
      <c r="FX883" s="7"/>
      <c r="FZ883" s="7"/>
      <c r="GB883" s="7"/>
    </row>
    <row r="884" spans="5:184" s="166" customFormat="1" x14ac:dyDescent="0.2">
      <c r="E884" s="7"/>
      <c r="G884" s="7"/>
      <c r="I884" s="7"/>
      <c r="K884" s="7"/>
      <c r="M884" s="7"/>
      <c r="N884" s="7"/>
      <c r="P884" s="7"/>
      <c r="R884" s="7"/>
      <c r="T884" s="7"/>
      <c r="V884" s="7"/>
      <c r="X884" s="7"/>
      <c r="Z884" s="7"/>
      <c r="AB884" s="7"/>
      <c r="AD884" s="7"/>
      <c r="AF884" s="7"/>
      <c r="AH884" s="7"/>
      <c r="AJ884" s="7"/>
      <c r="AL884" s="7"/>
      <c r="AN884" s="7"/>
      <c r="AO884" s="7"/>
      <c r="AQ884" s="7"/>
      <c r="AR884" s="7"/>
      <c r="AS884" s="7"/>
      <c r="AT884" s="7"/>
      <c r="AU884" s="7"/>
      <c r="AV884" s="7"/>
      <c r="AW884" s="7"/>
      <c r="AX884" s="7"/>
      <c r="AZ884" s="7"/>
      <c r="BB884" s="7"/>
      <c r="BC884" s="7"/>
      <c r="BD884" s="7"/>
      <c r="BF884" s="7"/>
      <c r="BH884" s="7"/>
      <c r="BJ884" s="7"/>
      <c r="BL884" s="7"/>
      <c r="BN884" s="7"/>
      <c r="BP884" s="7"/>
      <c r="BR884" s="7"/>
      <c r="BT884" s="7"/>
      <c r="BV884" s="7"/>
      <c r="BX884" s="7"/>
      <c r="BZ884" s="7"/>
      <c r="CB884" s="7"/>
      <c r="CD884" s="7"/>
      <c r="CF884" s="7"/>
      <c r="CH884" s="7"/>
      <c r="CJ884" s="7"/>
      <c r="CL884" s="7"/>
      <c r="CM884" s="7"/>
      <c r="CO884" s="7"/>
      <c r="CQ884" s="7"/>
      <c r="CS884" s="7"/>
      <c r="CU884" s="7"/>
      <c r="CW884" s="7"/>
      <c r="CY884" s="7"/>
      <c r="DA884" s="7"/>
      <c r="DC884" s="7"/>
      <c r="DE884" s="7"/>
      <c r="DG884" s="7"/>
      <c r="DI884" s="7"/>
      <c r="DK884" s="7"/>
      <c r="DL884" s="7"/>
      <c r="DM884" s="7"/>
      <c r="DN884" s="7"/>
      <c r="DP884" s="7"/>
      <c r="DR884" s="7"/>
      <c r="DT884" s="7"/>
      <c r="DV884" s="7"/>
      <c r="DX884" s="7"/>
      <c r="DY884" s="7"/>
      <c r="EA884" s="7"/>
      <c r="EC884" s="7"/>
      <c r="EE884" s="7"/>
      <c r="EG884" s="7"/>
      <c r="EI884" s="7"/>
      <c r="EK884" s="7"/>
      <c r="EM884" s="7"/>
      <c r="EO884" s="7"/>
      <c r="EQ884" s="7"/>
      <c r="ES884" s="7"/>
      <c r="EU884" s="7"/>
      <c r="EY884" s="7"/>
      <c r="FA884" s="7"/>
      <c r="FB884" s="7"/>
      <c r="FD884" s="7"/>
      <c r="FE884" s="7"/>
      <c r="FG884" s="7"/>
      <c r="FI884" s="7"/>
      <c r="FJ884" s="7"/>
      <c r="FL884" s="7"/>
      <c r="FN884" s="7"/>
      <c r="FP884" s="7"/>
      <c r="FR884" s="7"/>
      <c r="FT884" s="7"/>
      <c r="FV884" s="7"/>
      <c r="FX884" s="7"/>
      <c r="FZ884" s="7"/>
      <c r="GB884" s="7"/>
    </row>
    <row r="885" spans="5:184" s="166" customFormat="1" x14ac:dyDescent="0.2">
      <c r="E885" s="7"/>
      <c r="G885" s="7"/>
      <c r="I885" s="7"/>
      <c r="K885" s="7"/>
      <c r="M885" s="7"/>
      <c r="N885" s="7"/>
      <c r="P885" s="7"/>
      <c r="R885" s="7"/>
      <c r="T885" s="7"/>
      <c r="V885" s="7"/>
      <c r="X885" s="7"/>
      <c r="Z885" s="7"/>
      <c r="AB885" s="7"/>
      <c r="AD885" s="7"/>
      <c r="AF885" s="7"/>
      <c r="AH885" s="7"/>
      <c r="AJ885" s="7"/>
      <c r="AL885" s="7"/>
      <c r="AN885" s="7"/>
      <c r="AO885" s="7"/>
      <c r="AQ885" s="7"/>
      <c r="AR885" s="7"/>
      <c r="AS885" s="7"/>
      <c r="AT885" s="7"/>
      <c r="AU885" s="7"/>
      <c r="AV885" s="7"/>
      <c r="AW885" s="7"/>
      <c r="AX885" s="7"/>
      <c r="AZ885" s="7"/>
      <c r="BB885" s="7"/>
      <c r="BC885" s="7"/>
      <c r="BD885" s="7"/>
      <c r="BF885" s="7"/>
      <c r="BH885" s="7"/>
      <c r="BJ885" s="7"/>
      <c r="BL885" s="7"/>
      <c r="BN885" s="7"/>
      <c r="BP885" s="7"/>
      <c r="BR885" s="7"/>
      <c r="BT885" s="7"/>
      <c r="BV885" s="7"/>
      <c r="BX885" s="7"/>
      <c r="BZ885" s="7"/>
      <c r="CB885" s="7"/>
      <c r="CD885" s="7"/>
      <c r="CF885" s="7"/>
      <c r="CH885" s="7"/>
      <c r="CJ885" s="7"/>
      <c r="CL885" s="7"/>
      <c r="CM885" s="7"/>
      <c r="CO885" s="7"/>
      <c r="CQ885" s="7"/>
      <c r="CS885" s="7"/>
      <c r="CU885" s="7"/>
      <c r="CW885" s="7"/>
      <c r="CY885" s="7"/>
      <c r="DA885" s="7"/>
      <c r="DC885" s="7"/>
      <c r="DE885" s="7"/>
      <c r="DG885" s="7"/>
      <c r="DI885" s="7"/>
      <c r="DK885" s="7"/>
      <c r="DL885" s="7"/>
      <c r="DM885" s="7"/>
      <c r="DN885" s="7"/>
      <c r="DP885" s="7"/>
      <c r="DR885" s="7"/>
      <c r="DT885" s="7"/>
      <c r="DV885" s="7"/>
      <c r="DX885" s="7"/>
      <c r="DY885" s="7"/>
      <c r="EA885" s="7"/>
      <c r="EC885" s="7"/>
      <c r="EE885" s="7"/>
      <c r="EG885" s="7"/>
      <c r="EI885" s="7"/>
      <c r="EK885" s="7"/>
      <c r="EM885" s="7"/>
      <c r="EO885" s="7"/>
      <c r="EQ885" s="7"/>
      <c r="ES885" s="7"/>
      <c r="EU885" s="7"/>
      <c r="EY885" s="7"/>
      <c r="FA885" s="7"/>
      <c r="FB885" s="7"/>
      <c r="FD885" s="7"/>
      <c r="FE885" s="7"/>
      <c r="FG885" s="7"/>
      <c r="FI885" s="7"/>
      <c r="FJ885" s="7"/>
      <c r="FL885" s="7"/>
      <c r="FN885" s="7"/>
      <c r="FP885" s="7"/>
      <c r="FR885" s="7"/>
      <c r="FT885" s="7"/>
      <c r="FV885" s="7"/>
      <c r="FX885" s="7"/>
      <c r="FZ885" s="7"/>
      <c r="GB885" s="7"/>
    </row>
    <row r="886" spans="5:184" s="166" customFormat="1" x14ac:dyDescent="0.2">
      <c r="E886" s="7"/>
      <c r="G886" s="7"/>
      <c r="I886" s="7"/>
      <c r="K886" s="7"/>
      <c r="M886" s="7"/>
      <c r="N886" s="7"/>
      <c r="P886" s="7"/>
      <c r="R886" s="7"/>
      <c r="T886" s="7"/>
      <c r="V886" s="7"/>
      <c r="X886" s="7"/>
      <c r="Z886" s="7"/>
      <c r="AB886" s="7"/>
      <c r="AD886" s="7"/>
      <c r="AF886" s="7"/>
      <c r="AH886" s="7"/>
      <c r="AJ886" s="7"/>
      <c r="AL886" s="7"/>
      <c r="AN886" s="7"/>
      <c r="AO886" s="7"/>
      <c r="AQ886" s="7"/>
      <c r="AR886" s="7"/>
      <c r="AS886" s="7"/>
      <c r="AT886" s="7"/>
      <c r="AU886" s="7"/>
      <c r="AV886" s="7"/>
      <c r="AW886" s="7"/>
      <c r="AX886" s="7"/>
      <c r="AZ886" s="7"/>
      <c r="BB886" s="7"/>
      <c r="BC886" s="7"/>
      <c r="BD886" s="7"/>
      <c r="BF886" s="7"/>
      <c r="BH886" s="7"/>
      <c r="BJ886" s="7"/>
      <c r="BL886" s="7"/>
      <c r="BN886" s="7"/>
      <c r="BP886" s="7"/>
      <c r="BR886" s="7"/>
      <c r="BT886" s="7"/>
      <c r="BV886" s="7"/>
      <c r="BX886" s="7"/>
      <c r="BZ886" s="7"/>
      <c r="CB886" s="7"/>
      <c r="CD886" s="7"/>
      <c r="CF886" s="7"/>
      <c r="CH886" s="7"/>
      <c r="CJ886" s="7"/>
      <c r="CL886" s="7"/>
      <c r="CM886" s="7"/>
      <c r="CO886" s="7"/>
      <c r="CQ886" s="7"/>
      <c r="CS886" s="7"/>
      <c r="CU886" s="7"/>
      <c r="CW886" s="7"/>
      <c r="CY886" s="7"/>
      <c r="DA886" s="7"/>
      <c r="DC886" s="7"/>
      <c r="DE886" s="7"/>
      <c r="DG886" s="7"/>
      <c r="DI886" s="7"/>
      <c r="DK886" s="7"/>
      <c r="DL886" s="7"/>
      <c r="DM886" s="7"/>
      <c r="DN886" s="7"/>
      <c r="DP886" s="7"/>
      <c r="DR886" s="7"/>
      <c r="DT886" s="7"/>
      <c r="DV886" s="7"/>
      <c r="DX886" s="7"/>
      <c r="DY886" s="7"/>
      <c r="EA886" s="7"/>
      <c r="EC886" s="7"/>
      <c r="EE886" s="7"/>
      <c r="EG886" s="7"/>
      <c r="EI886" s="7"/>
      <c r="EK886" s="7"/>
      <c r="EM886" s="7"/>
      <c r="EO886" s="7"/>
      <c r="EQ886" s="7"/>
      <c r="ES886" s="7"/>
      <c r="EU886" s="7"/>
      <c r="EY886" s="7"/>
      <c r="FA886" s="7"/>
      <c r="FB886" s="7"/>
      <c r="FD886" s="7"/>
      <c r="FE886" s="7"/>
      <c r="FG886" s="7"/>
      <c r="FI886" s="7"/>
      <c r="FJ886" s="7"/>
      <c r="FL886" s="7"/>
      <c r="FN886" s="7"/>
      <c r="FP886" s="7"/>
      <c r="FR886" s="7"/>
      <c r="FT886" s="7"/>
      <c r="FV886" s="7"/>
      <c r="FX886" s="7"/>
      <c r="FZ886" s="7"/>
      <c r="GB886" s="7"/>
    </row>
    <row r="887" spans="5:184" s="166" customFormat="1" x14ac:dyDescent="0.2">
      <c r="E887" s="7"/>
      <c r="G887" s="7"/>
      <c r="I887" s="7"/>
      <c r="K887" s="7"/>
      <c r="M887" s="7"/>
      <c r="N887" s="7"/>
      <c r="P887" s="7"/>
      <c r="R887" s="7"/>
      <c r="T887" s="7"/>
      <c r="V887" s="7"/>
      <c r="X887" s="7"/>
      <c r="Z887" s="7"/>
      <c r="AB887" s="7"/>
      <c r="AD887" s="7"/>
      <c r="AF887" s="7"/>
      <c r="AH887" s="7"/>
      <c r="AJ887" s="7"/>
      <c r="AL887" s="7"/>
      <c r="AN887" s="7"/>
      <c r="AO887" s="7"/>
      <c r="AQ887" s="7"/>
      <c r="AR887" s="7"/>
      <c r="AS887" s="7"/>
      <c r="AT887" s="7"/>
      <c r="AU887" s="7"/>
      <c r="AV887" s="7"/>
      <c r="AW887" s="7"/>
      <c r="AX887" s="7"/>
      <c r="AZ887" s="7"/>
      <c r="BB887" s="7"/>
      <c r="BC887" s="7"/>
      <c r="BD887" s="7"/>
      <c r="BF887" s="7"/>
      <c r="BH887" s="7"/>
      <c r="BJ887" s="7"/>
      <c r="BL887" s="7"/>
      <c r="BN887" s="7"/>
      <c r="BP887" s="7"/>
      <c r="BR887" s="7"/>
      <c r="BT887" s="7"/>
      <c r="BV887" s="7"/>
      <c r="BX887" s="7"/>
      <c r="BZ887" s="7"/>
      <c r="CB887" s="7"/>
      <c r="CD887" s="7"/>
      <c r="CF887" s="7"/>
      <c r="CH887" s="7"/>
      <c r="CJ887" s="7"/>
      <c r="CL887" s="7"/>
      <c r="CM887" s="7"/>
      <c r="CO887" s="7"/>
      <c r="CQ887" s="7"/>
      <c r="CS887" s="7"/>
      <c r="CU887" s="7"/>
      <c r="CW887" s="7"/>
      <c r="CY887" s="7"/>
      <c r="DA887" s="7"/>
      <c r="DC887" s="7"/>
      <c r="DE887" s="7"/>
      <c r="DG887" s="7"/>
      <c r="DI887" s="7"/>
      <c r="DK887" s="7"/>
      <c r="DL887" s="7"/>
      <c r="DM887" s="7"/>
      <c r="DN887" s="7"/>
      <c r="DP887" s="7"/>
      <c r="DR887" s="7"/>
      <c r="DT887" s="7"/>
      <c r="DV887" s="7"/>
      <c r="DX887" s="7"/>
      <c r="DY887" s="7"/>
      <c r="EA887" s="7"/>
      <c r="EC887" s="7"/>
      <c r="EE887" s="7"/>
      <c r="EG887" s="7"/>
      <c r="EI887" s="7"/>
      <c r="EK887" s="7"/>
      <c r="EM887" s="7"/>
      <c r="EO887" s="7"/>
      <c r="EQ887" s="7"/>
      <c r="ES887" s="7"/>
      <c r="EU887" s="7"/>
      <c r="EY887" s="7"/>
      <c r="FA887" s="7"/>
      <c r="FB887" s="7"/>
      <c r="FD887" s="7"/>
      <c r="FE887" s="7"/>
      <c r="FG887" s="7"/>
      <c r="FI887" s="7"/>
      <c r="FJ887" s="7"/>
      <c r="FL887" s="7"/>
      <c r="FN887" s="7"/>
      <c r="FP887" s="7"/>
      <c r="FR887" s="7"/>
      <c r="FT887" s="7"/>
      <c r="FV887" s="7"/>
      <c r="FX887" s="7"/>
      <c r="FZ887" s="7"/>
      <c r="GB887" s="7"/>
    </row>
    <row r="888" spans="5:184" s="166" customFormat="1" x14ac:dyDescent="0.2">
      <c r="E888" s="7"/>
      <c r="G888" s="7"/>
      <c r="I888" s="7"/>
      <c r="K888" s="7"/>
      <c r="M888" s="7"/>
      <c r="N888" s="7"/>
      <c r="P888" s="7"/>
      <c r="R888" s="7"/>
      <c r="T888" s="7"/>
      <c r="V888" s="7"/>
      <c r="X888" s="7"/>
      <c r="Z888" s="7"/>
      <c r="AB888" s="7"/>
      <c r="AD888" s="7"/>
      <c r="AF888" s="7"/>
      <c r="AH888" s="7"/>
      <c r="AJ888" s="7"/>
      <c r="AL888" s="7"/>
      <c r="AN888" s="7"/>
      <c r="AO888" s="7"/>
      <c r="AQ888" s="7"/>
      <c r="AR888" s="7"/>
      <c r="AS888" s="7"/>
      <c r="AT888" s="7"/>
      <c r="AU888" s="7"/>
      <c r="AV888" s="7"/>
      <c r="AW888" s="7"/>
      <c r="AX888" s="7"/>
      <c r="AZ888" s="7"/>
      <c r="BB888" s="7"/>
      <c r="BC888" s="7"/>
      <c r="BD888" s="7"/>
      <c r="BF888" s="7"/>
      <c r="BH888" s="7"/>
      <c r="BJ888" s="7"/>
      <c r="BL888" s="7"/>
      <c r="BN888" s="7"/>
      <c r="BP888" s="7"/>
      <c r="BR888" s="7"/>
      <c r="BT888" s="7"/>
      <c r="BV888" s="7"/>
      <c r="BX888" s="7"/>
      <c r="BZ888" s="7"/>
      <c r="CB888" s="7"/>
      <c r="CD888" s="7"/>
      <c r="CF888" s="7"/>
      <c r="CH888" s="7"/>
      <c r="CJ888" s="7"/>
      <c r="CL888" s="7"/>
      <c r="CM888" s="7"/>
      <c r="CO888" s="7"/>
      <c r="CQ888" s="7"/>
      <c r="CS888" s="7"/>
      <c r="CU888" s="7"/>
      <c r="CW888" s="7"/>
      <c r="CY888" s="7"/>
      <c r="DA888" s="7"/>
      <c r="DC888" s="7"/>
      <c r="DE888" s="7"/>
      <c r="DG888" s="7"/>
      <c r="DI888" s="7"/>
      <c r="DK888" s="7"/>
      <c r="DL888" s="7"/>
      <c r="DM888" s="7"/>
      <c r="DN888" s="7"/>
      <c r="DP888" s="7"/>
      <c r="DR888" s="7"/>
      <c r="DT888" s="7"/>
      <c r="DV888" s="7"/>
      <c r="DX888" s="7"/>
      <c r="DY888" s="7"/>
      <c r="EA888" s="7"/>
      <c r="EC888" s="7"/>
      <c r="EE888" s="7"/>
      <c r="EG888" s="7"/>
      <c r="EI888" s="7"/>
      <c r="EK888" s="7"/>
      <c r="EM888" s="7"/>
      <c r="EO888" s="7"/>
      <c r="EQ888" s="7"/>
      <c r="ES888" s="7"/>
      <c r="EU888" s="7"/>
      <c r="EY888" s="7"/>
      <c r="FA888" s="7"/>
      <c r="FB888" s="7"/>
      <c r="FD888" s="7"/>
      <c r="FE888" s="7"/>
      <c r="FG888" s="7"/>
      <c r="FI888" s="7"/>
      <c r="FJ888" s="7"/>
      <c r="FL888" s="7"/>
      <c r="FN888" s="7"/>
      <c r="FP888" s="7"/>
      <c r="FR888" s="7"/>
      <c r="FT888" s="7"/>
      <c r="FV888" s="7"/>
      <c r="FX888" s="7"/>
      <c r="FZ888" s="7"/>
      <c r="GB888" s="7"/>
    </row>
    <row r="889" spans="5:184" s="166" customFormat="1" x14ac:dyDescent="0.2">
      <c r="E889" s="7"/>
      <c r="G889" s="7"/>
      <c r="I889" s="7"/>
      <c r="K889" s="7"/>
      <c r="M889" s="7"/>
      <c r="N889" s="7"/>
      <c r="P889" s="7"/>
      <c r="R889" s="7"/>
      <c r="T889" s="7"/>
      <c r="V889" s="7"/>
      <c r="X889" s="7"/>
      <c r="Z889" s="7"/>
      <c r="AB889" s="7"/>
      <c r="AD889" s="7"/>
      <c r="AF889" s="7"/>
      <c r="AH889" s="7"/>
      <c r="AJ889" s="7"/>
      <c r="AL889" s="7"/>
      <c r="AN889" s="7"/>
      <c r="AO889" s="7"/>
      <c r="AQ889" s="7"/>
      <c r="AR889" s="7"/>
      <c r="AS889" s="7"/>
      <c r="AT889" s="7"/>
      <c r="AU889" s="7"/>
      <c r="AV889" s="7"/>
      <c r="AW889" s="7"/>
      <c r="AX889" s="7"/>
      <c r="AZ889" s="7"/>
      <c r="BB889" s="7"/>
      <c r="BC889" s="7"/>
      <c r="BD889" s="7"/>
      <c r="BF889" s="7"/>
      <c r="BH889" s="7"/>
      <c r="BJ889" s="7"/>
      <c r="BL889" s="7"/>
      <c r="BN889" s="7"/>
      <c r="BP889" s="7"/>
      <c r="BR889" s="7"/>
      <c r="BT889" s="7"/>
      <c r="BV889" s="7"/>
      <c r="BX889" s="7"/>
      <c r="BZ889" s="7"/>
      <c r="CB889" s="7"/>
      <c r="CD889" s="7"/>
      <c r="CF889" s="7"/>
      <c r="CH889" s="7"/>
      <c r="CJ889" s="7"/>
      <c r="CL889" s="7"/>
      <c r="CM889" s="7"/>
      <c r="CO889" s="7"/>
      <c r="CQ889" s="7"/>
      <c r="CS889" s="7"/>
      <c r="CU889" s="7"/>
      <c r="CW889" s="7"/>
      <c r="CY889" s="7"/>
      <c r="DA889" s="7"/>
      <c r="DC889" s="7"/>
      <c r="DE889" s="7"/>
      <c r="DG889" s="7"/>
      <c r="DI889" s="7"/>
      <c r="DK889" s="7"/>
      <c r="DL889" s="7"/>
      <c r="DM889" s="7"/>
      <c r="DN889" s="7"/>
      <c r="DP889" s="7"/>
      <c r="DR889" s="7"/>
      <c r="DT889" s="7"/>
      <c r="DV889" s="7"/>
      <c r="DX889" s="7"/>
      <c r="DY889" s="7"/>
      <c r="EA889" s="7"/>
      <c r="EC889" s="7"/>
      <c r="EE889" s="7"/>
      <c r="EG889" s="7"/>
      <c r="EI889" s="7"/>
      <c r="EK889" s="7"/>
      <c r="EM889" s="7"/>
      <c r="EO889" s="7"/>
      <c r="EQ889" s="7"/>
      <c r="ES889" s="7"/>
      <c r="EU889" s="7"/>
      <c r="EY889" s="7"/>
      <c r="FA889" s="7"/>
      <c r="FB889" s="7"/>
      <c r="FD889" s="7"/>
      <c r="FE889" s="7"/>
      <c r="FG889" s="7"/>
      <c r="FI889" s="7"/>
      <c r="FJ889" s="7"/>
      <c r="FL889" s="7"/>
      <c r="FN889" s="7"/>
      <c r="FP889" s="7"/>
      <c r="FR889" s="7"/>
      <c r="FT889" s="7"/>
      <c r="FV889" s="7"/>
      <c r="FX889" s="7"/>
      <c r="FZ889" s="7"/>
      <c r="GB889" s="7"/>
    </row>
    <row r="890" spans="5:184" s="166" customFormat="1" x14ac:dyDescent="0.2">
      <c r="E890" s="7"/>
      <c r="G890" s="7"/>
      <c r="I890" s="7"/>
      <c r="K890" s="7"/>
      <c r="M890" s="7"/>
      <c r="N890" s="7"/>
      <c r="P890" s="7"/>
      <c r="R890" s="7"/>
      <c r="T890" s="7"/>
      <c r="V890" s="7"/>
      <c r="X890" s="7"/>
      <c r="Z890" s="7"/>
      <c r="AB890" s="7"/>
      <c r="AD890" s="7"/>
      <c r="AF890" s="7"/>
      <c r="AH890" s="7"/>
      <c r="AJ890" s="7"/>
      <c r="AL890" s="7"/>
      <c r="AN890" s="7"/>
      <c r="AO890" s="7"/>
      <c r="AQ890" s="7"/>
      <c r="AR890" s="7"/>
      <c r="AS890" s="7"/>
      <c r="AT890" s="7"/>
      <c r="AU890" s="7"/>
      <c r="AV890" s="7"/>
      <c r="AW890" s="7"/>
      <c r="AX890" s="7"/>
      <c r="AZ890" s="7"/>
      <c r="BB890" s="7"/>
      <c r="BC890" s="7"/>
      <c r="BD890" s="7"/>
      <c r="BF890" s="7"/>
      <c r="BH890" s="7"/>
      <c r="BJ890" s="7"/>
      <c r="BL890" s="7"/>
      <c r="BN890" s="7"/>
      <c r="BP890" s="7"/>
      <c r="BR890" s="7"/>
      <c r="BT890" s="7"/>
      <c r="BV890" s="7"/>
      <c r="BX890" s="7"/>
      <c r="BZ890" s="7"/>
      <c r="CB890" s="7"/>
      <c r="CD890" s="7"/>
      <c r="CF890" s="7"/>
      <c r="CH890" s="7"/>
      <c r="CJ890" s="7"/>
      <c r="CL890" s="7"/>
      <c r="CM890" s="7"/>
      <c r="CO890" s="7"/>
      <c r="CQ890" s="7"/>
      <c r="CS890" s="7"/>
      <c r="CU890" s="7"/>
      <c r="CW890" s="7"/>
      <c r="CY890" s="7"/>
      <c r="DA890" s="7"/>
      <c r="DC890" s="7"/>
      <c r="DE890" s="7"/>
      <c r="DG890" s="7"/>
      <c r="DI890" s="7"/>
      <c r="DK890" s="7"/>
      <c r="DL890" s="7"/>
      <c r="DM890" s="7"/>
      <c r="DN890" s="7"/>
      <c r="DP890" s="7"/>
      <c r="DR890" s="7"/>
      <c r="DT890" s="7"/>
      <c r="DV890" s="7"/>
      <c r="DX890" s="7"/>
      <c r="DY890" s="7"/>
      <c r="EA890" s="7"/>
      <c r="EC890" s="7"/>
      <c r="EE890" s="7"/>
      <c r="EG890" s="7"/>
      <c r="EI890" s="7"/>
      <c r="EK890" s="7"/>
      <c r="EM890" s="7"/>
      <c r="EO890" s="7"/>
      <c r="EQ890" s="7"/>
      <c r="ES890" s="7"/>
      <c r="EU890" s="7"/>
      <c r="EY890" s="7"/>
      <c r="FA890" s="7"/>
      <c r="FB890" s="7"/>
      <c r="FD890" s="7"/>
      <c r="FE890" s="7"/>
      <c r="FG890" s="7"/>
      <c r="FI890" s="7"/>
      <c r="FJ890" s="7"/>
      <c r="FL890" s="7"/>
      <c r="FN890" s="7"/>
      <c r="FP890" s="7"/>
      <c r="FR890" s="7"/>
      <c r="FT890" s="7"/>
      <c r="FV890" s="7"/>
      <c r="FX890" s="7"/>
      <c r="FZ890" s="7"/>
      <c r="GB890" s="7"/>
    </row>
    <row r="891" spans="5:184" s="166" customFormat="1" x14ac:dyDescent="0.2">
      <c r="E891" s="7"/>
      <c r="G891" s="7"/>
      <c r="I891" s="7"/>
      <c r="K891" s="7"/>
      <c r="M891" s="7"/>
      <c r="N891" s="7"/>
      <c r="P891" s="7"/>
      <c r="R891" s="7"/>
      <c r="T891" s="7"/>
      <c r="V891" s="7"/>
      <c r="X891" s="7"/>
      <c r="Z891" s="7"/>
      <c r="AB891" s="7"/>
      <c r="AD891" s="7"/>
      <c r="AF891" s="7"/>
      <c r="AH891" s="7"/>
      <c r="AJ891" s="7"/>
      <c r="AL891" s="7"/>
      <c r="AN891" s="7"/>
      <c r="AO891" s="7"/>
      <c r="AQ891" s="7"/>
      <c r="AR891" s="7"/>
      <c r="AS891" s="7"/>
      <c r="AT891" s="7"/>
      <c r="AU891" s="7"/>
      <c r="AV891" s="7"/>
      <c r="AW891" s="7"/>
      <c r="AX891" s="7"/>
      <c r="AZ891" s="7"/>
      <c r="BB891" s="7"/>
      <c r="BC891" s="7"/>
      <c r="BD891" s="7"/>
      <c r="BF891" s="7"/>
      <c r="BH891" s="7"/>
      <c r="BJ891" s="7"/>
      <c r="BL891" s="7"/>
      <c r="BN891" s="7"/>
      <c r="BP891" s="7"/>
      <c r="BR891" s="7"/>
      <c r="BT891" s="7"/>
      <c r="BV891" s="7"/>
      <c r="BX891" s="7"/>
      <c r="BZ891" s="7"/>
      <c r="CB891" s="7"/>
      <c r="CD891" s="7"/>
      <c r="CF891" s="7"/>
      <c r="CH891" s="7"/>
      <c r="CJ891" s="7"/>
      <c r="CL891" s="7"/>
      <c r="CM891" s="7"/>
      <c r="CO891" s="7"/>
      <c r="CQ891" s="7"/>
      <c r="CS891" s="7"/>
      <c r="CU891" s="7"/>
      <c r="CW891" s="7"/>
      <c r="CY891" s="7"/>
      <c r="DA891" s="7"/>
      <c r="DC891" s="7"/>
      <c r="DE891" s="7"/>
      <c r="DG891" s="7"/>
      <c r="DI891" s="7"/>
      <c r="DK891" s="7"/>
      <c r="DL891" s="7"/>
      <c r="DM891" s="7"/>
      <c r="DN891" s="7"/>
      <c r="DP891" s="7"/>
      <c r="DR891" s="7"/>
      <c r="DT891" s="7"/>
      <c r="DV891" s="7"/>
      <c r="DX891" s="7"/>
      <c r="DY891" s="7"/>
      <c r="EA891" s="7"/>
      <c r="EC891" s="7"/>
      <c r="EE891" s="7"/>
      <c r="EG891" s="7"/>
      <c r="EI891" s="7"/>
      <c r="EK891" s="7"/>
      <c r="EM891" s="7"/>
      <c r="EO891" s="7"/>
      <c r="EQ891" s="7"/>
      <c r="ES891" s="7"/>
      <c r="EU891" s="7"/>
      <c r="EY891" s="7"/>
      <c r="FA891" s="7"/>
      <c r="FB891" s="7"/>
      <c r="FD891" s="7"/>
      <c r="FE891" s="7"/>
      <c r="FG891" s="7"/>
      <c r="FI891" s="7"/>
      <c r="FJ891" s="7"/>
      <c r="FL891" s="7"/>
      <c r="FN891" s="7"/>
      <c r="FP891" s="7"/>
      <c r="FR891" s="7"/>
      <c r="FT891" s="7"/>
      <c r="FV891" s="7"/>
      <c r="FX891" s="7"/>
      <c r="FZ891" s="7"/>
      <c r="GB891" s="7"/>
    </row>
    <row r="892" spans="5:184" s="166" customFormat="1" x14ac:dyDescent="0.2">
      <c r="E892" s="7"/>
      <c r="G892" s="7"/>
      <c r="I892" s="7"/>
      <c r="K892" s="7"/>
      <c r="M892" s="7"/>
      <c r="N892" s="7"/>
      <c r="P892" s="7"/>
      <c r="R892" s="7"/>
      <c r="T892" s="7"/>
      <c r="V892" s="7"/>
      <c r="X892" s="7"/>
      <c r="Z892" s="7"/>
      <c r="AB892" s="7"/>
      <c r="AD892" s="7"/>
      <c r="AF892" s="7"/>
      <c r="AH892" s="7"/>
      <c r="AJ892" s="7"/>
      <c r="AL892" s="7"/>
      <c r="AN892" s="7"/>
      <c r="AO892" s="7"/>
      <c r="AQ892" s="7"/>
      <c r="AR892" s="7"/>
      <c r="AS892" s="7"/>
      <c r="AT892" s="7"/>
      <c r="AU892" s="7"/>
      <c r="AV892" s="7"/>
      <c r="AW892" s="7"/>
      <c r="AX892" s="7"/>
      <c r="AZ892" s="7"/>
      <c r="BB892" s="7"/>
      <c r="BC892" s="7"/>
      <c r="BD892" s="7"/>
      <c r="BF892" s="7"/>
      <c r="BH892" s="7"/>
      <c r="BJ892" s="7"/>
      <c r="BL892" s="7"/>
      <c r="BN892" s="7"/>
      <c r="BP892" s="7"/>
      <c r="BR892" s="7"/>
      <c r="BT892" s="7"/>
      <c r="BV892" s="7"/>
      <c r="BX892" s="7"/>
      <c r="BZ892" s="7"/>
      <c r="CB892" s="7"/>
      <c r="CD892" s="7"/>
      <c r="CF892" s="7"/>
      <c r="CH892" s="7"/>
      <c r="CJ892" s="7"/>
      <c r="CL892" s="7"/>
      <c r="CM892" s="7"/>
      <c r="CO892" s="7"/>
      <c r="CQ892" s="7"/>
      <c r="CS892" s="7"/>
      <c r="CU892" s="7"/>
      <c r="CW892" s="7"/>
      <c r="CY892" s="7"/>
      <c r="DA892" s="7"/>
      <c r="DC892" s="7"/>
      <c r="DE892" s="7"/>
      <c r="DG892" s="7"/>
      <c r="DI892" s="7"/>
      <c r="DK892" s="7"/>
      <c r="DL892" s="7"/>
      <c r="DM892" s="7"/>
      <c r="DN892" s="7"/>
      <c r="DP892" s="7"/>
      <c r="DR892" s="7"/>
      <c r="DT892" s="7"/>
      <c r="DV892" s="7"/>
      <c r="DX892" s="7"/>
      <c r="DY892" s="7"/>
      <c r="EA892" s="7"/>
      <c r="EC892" s="7"/>
      <c r="EE892" s="7"/>
      <c r="EG892" s="7"/>
      <c r="EI892" s="7"/>
      <c r="EK892" s="7"/>
      <c r="EM892" s="7"/>
      <c r="EO892" s="7"/>
      <c r="EQ892" s="7"/>
      <c r="ES892" s="7"/>
      <c r="EU892" s="7"/>
      <c r="EY892" s="7"/>
      <c r="FA892" s="7"/>
      <c r="FB892" s="7"/>
      <c r="FD892" s="7"/>
      <c r="FE892" s="7"/>
      <c r="FG892" s="7"/>
      <c r="FI892" s="7"/>
      <c r="FJ892" s="7"/>
      <c r="FL892" s="7"/>
      <c r="FN892" s="7"/>
      <c r="FP892" s="7"/>
      <c r="FR892" s="7"/>
      <c r="FT892" s="7"/>
      <c r="FV892" s="7"/>
      <c r="FX892" s="7"/>
      <c r="FZ892" s="7"/>
      <c r="GB892" s="7"/>
    </row>
    <row r="893" spans="5:184" s="166" customFormat="1" x14ac:dyDescent="0.2">
      <c r="E893" s="7"/>
      <c r="G893" s="7"/>
      <c r="I893" s="7"/>
      <c r="K893" s="7"/>
      <c r="M893" s="7"/>
      <c r="N893" s="7"/>
      <c r="P893" s="7"/>
      <c r="R893" s="7"/>
      <c r="T893" s="7"/>
      <c r="V893" s="7"/>
      <c r="X893" s="7"/>
      <c r="Z893" s="7"/>
      <c r="AB893" s="7"/>
      <c r="AD893" s="7"/>
      <c r="AF893" s="7"/>
      <c r="AH893" s="7"/>
      <c r="AJ893" s="7"/>
      <c r="AL893" s="7"/>
      <c r="AN893" s="7"/>
      <c r="AO893" s="7"/>
      <c r="AQ893" s="7"/>
      <c r="AR893" s="7"/>
      <c r="AS893" s="7"/>
      <c r="AT893" s="7"/>
      <c r="AU893" s="7"/>
      <c r="AV893" s="7"/>
      <c r="AW893" s="7"/>
      <c r="AX893" s="7"/>
      <c r="AZ893" s="7"/>
      <c r="BB893" s="7"/>
      <c r="BC893" s="7"/>
      <c r="BD893" s="7"/>
      <c r="BF893" s="7"/>
      <c r="BH893" s="7"/>
      <c r="BJ893" s="7"/>
      <c r="BL893" s="7"/>
      <c r="BN893" s="7"/>
      <c r="BP893" s="7"/>
      <c r="BR893" s="7"/>
      <c r="BT893" s="7"/>
      <c r="BV893" s="7"/>
      <c r="BX893" s="7"/>
      <c r="BZ893" s="7"/>
      <c r="CB893" s="7"/>
      <c r="CD893" s="7"/>
      <c r="CF893" s="7"/>
      <c r="CH893" s="7"/>
      <c r="CJ893" s="7"/>
      <c r="CL893" s="7"/>
      <c r="CM893" s="7"/>
      <c r="CO893" s="7"/>
      <c r="CQ893" s="7"/>
      <c r="CS893" s="7"/>
      <c r="CU893" s="7"/>
      <c r="CW893" s="7"/>
      <c r="CY893" s="7"/>
      <c r="DA893" s="7"/>
      <c r="DC893" s="7"/>
      <c r="DE893" s="7"/>
      <c r="DG893" s="7"/>
      <c r="DI893" s="7"/>
      <c r="DK893" s="7"/>
      <c r="DL893" s="7"/>
      <c r="DM893" s="7"/>
      <c r="DN893" s="7"/>
      <c r="DP893" s="7"/>
      <c r="DR893" s="7"/>
      <c r="DT893" s="7"/>
      <c r="DV893" s="7"/>
      <c r="DX893" s="7"/>
      <c r="DY893" s="7"/>
      <c r="EA893" s="7"/>
      <c r="EC893" s="7"/>
      <c r="EE893" s="7"/>
      <c r="EG893" s="7"/>
      <c r="EI893" s="7"/>
      <c r="EK893" s="7"/>
      <c r="EM893" s="7"/>
      <c r="EO893" s="7"/>
      <c r="EQ893" s="7"/>
      <c r="ES893" s="7"/>
      <c r="EU893" s="7"/>
      <c r="EY893" s="7"/>
      <c r="FA893" s="7"/>
      <c r="FB893" s="7"/>
      <c r="FD893" s="7"/>
      <c r="FE893" s="7"/>
      <c r="FG893" s="7"/>
      <c r="FI893" s="7"/>
      <c r="FJ893" s="7"/>
      <c r="FL893" s="7"/>
      <c r="FN893" s="7"/>
      <c r="FP893" s="7"/>
      <c r="FR893" s="7"/>
      <c r="FT893" s="7"/>
      <c r="FV893" s="7"/>
      <c r="FX893" s="7"/>
      <c r="FZ893" s="7"/>
      <c r="GB893" s="7"/>
    </row>
    <row r="894" spans="5:184" s="166" customFormat="1" x14ac:dyDescent="0.2">
      <c r="E894" s="7"/>
      <c r="G894" s="7"/>
      <c r="I894" s="7"/>
      <c r="K894" s="7"/>
      <c r="M894" s="7"/>
      <c r="N894" s="7"/>
      <c r="P894" s="7"/>
      <c r="R894" s="7"/>
      <c r="T894" s="7"/>
      <c r="V894" s="7"/>
      <c r="X894" s="7"/>
      <c r="Z894" s="7"/>
      <c r="AB894" s="7"/>
      <c r="AD894" s="7"/>
      <c r="AF894" s="7"/>
      <c r="AH894" s="7"/>
      <c r="AJ894" s="7"/>
      <c r="AL894" s="7"/>
      <c r="AN894" s="7"/>
      <c r="AO894" s="7"/>
      <c r="AQ894" s="7"/>
      <c r="AR894" s="7"/>
      <c r="AS894" s="7"/>
      <c r="AT894" s="7"/>
      <c r="AU894" s="7"/>
      <c r="AV894" s="7"/>
      <c r="AW894" s="7"/>
      <c r="AX894" s="7"/>
      <c r="AZ894" s="7"/>
      <c r="BB894" s="7"/>
      <c r="BC894" s="7"/>
      <c r="BD894" s="7"/>
      <c r="BF894" s="7"/>
      <c r="BH894" s="7"/>
      <c r="BJ894" s="7"/>
      <c r="BL894" s="7"/>
      <c r="BN894" s="7"/>
      <c r="BP894" s="7"/>
      <c r="BR894" s="7"/>
      <c r="BT894" s="7"/>
      <c r="BV894" s="7"/>
      <c r="BX894" s="7"/>
      <c r="BZ894" s="7"/>
      <c r="CB894" s="7"/>
      <c r="CD894" s="7"/>
      <c r="CF894" s="7"/>
      <c r="CH894" s="7"/>
      <c r="CJ894" s="7"/>
      <c r="CL894" s="7"/>
      <c r="CM894" s="7"/>
      <c r="CO894" s="7"/>
      <c r="CQ894" s="7"/>
      <c r="CS894" s="7"/>
      <c r="CU894" s="7"/>
      <c r="CW894" s="7"/>
      <c r="CY894" s="7"/>
      <c r="DA894" s="7"/>
      <c r="DC894" s="7"/>
      <c r="DE894" s="7"/>
      <c r="DG894" s="7"/>
      <c r="DI894" s="7"/>
      <c r="DK894" s="7"/>
      <c r="DL894" s="7"/>
      <c r="DM894" s="7"/>
      <c r="DN894" s="7"/>
      <c r="DP894" s="7"/>
      <c r="DR894" s="7"/>
      <c r="DT894" s="7"/>
      <c r="DV894" s="7"/>
      <c r="DX894" s="7"/>
      <c r="DY894" s="7"/>
      <c r="EA894" s="7"/>
      <c r="EC894" s="7"/>
      <c r="EE894" s="7"/>
      <c r="EG894" s="7"/>
      <c r="EI894" s="7"/>
      <c r="EK894" s="7"/>
      <c r="EM894" s="7"/>
      <c r="EO894" s="7"/>
      <c r="EQ894" s="7"/>
      <c r="ES894" s="7"/>
      <c r="EU894" s="7"/>
      <c r="EY894" s="7"/>
      <c r="FA894" s="7"/>
      <c r="FB894" s="7"/>
      <c r="FD894" s="7"/>
      <c r="FE894" s="7"/>
      <c r="FG894" s="7"/>
      <c r="FI894" s="7"/>
      <c r="FJ894" s="7"/>
      <c r="FL894" s="7"/>
      <c r="FN894" s="7"/>
      <c r="FP894" s="7"/>
      <c r="FR894" s="7"/>
      <c r="FT894" s="7"/>
      <c r="FV894" s="7"/>
      <c r="FX894" s="7"/>
      <c r="FZ894" s="7"/>
      <c r="GB894" s="7"/>
    </row>
    <row r="895" spans="5:184" s="166" customFormat="1" x14ac:dyDescent="0.2">
      <c r="E895" s="7"/>
      <c r="G895" s="7"/>
      <c r="I895" s="7"/>
      <c r="K895" s="7"/>
      <c r="M895" s="7"/>
      <c r="N895" s="7"/>
      <c r="P895" s="7"/>
      <c r="R895" s="7"/>
      <c r="T895" s="7"/>
      <c r="V895" s="7"/>
      <c r="X895" s="7"/>
      <c r="Z895" s="7"/>
      <c r="AB895" s="7"/>
      <c r="AD895" s="7"/>
      <c r="AF895" s="7"/>
      <c r="AH895" s="7"/>
      <c r="AJ895" s="7"/>
      <c r="AL895" s="7"/>
      <c r="AN895" s="7"/>
      <c r="AO895" s="7"/>
      <c r="AQ895" s="7"/>
      <c r="AR895" s="7"/>
      <c r="AS895" s="7"/>
      <c r="AT895" s="7"/>
      <c r="AU895" s="7"/>
      <c r="AV895" s="7"/>
      <c r="AW895" s="7"/>
      <c r="AX895" s="7"/>
      <c r="AZ895" s="7"/>
      <c r="BB895" s="7"/>
      <c r="BC895" s="7"/>
      <c r="BD895" s="7"/>
      <c r="BF895" s="7"/>
      <c r="BH895" s="7"/>
      <c r="BJ895" s="7"/>
      <c r="BL895" s="7"/>
      <c r="BN895" s="7"/>
      <c r="BP895" s="7"/>
      <c r="BR895" s="7"/>
      <c r="BT895" s="7"/>
      <c r="BV895" s="7"/>
      <c r="BX895" s="7"/>
      <c r="BZ895" s="7"/>
      <c r="CB895" s="7"/>
      <c r="CD895" s="7"/>
      <c r="CF895" s="7"/>
      <c r="CH895" s="7"/>
      <c r="CJ895" s="7"/>
      <c r="CL895" s="7"/>
      <c r="CM895" s="7"/>
      <c r="CO895" s="7"/>
      <c r="CQ895" s="7"/>
      <c r="CS895" s="7"/>
      <c r="CU895" s="7"/>
      <c r="CW895" s="7"/>
      <c r="CY895" s="7"/>
      <c r="DA895" s="7"/>
      <c r="DC895" s="7"/>
      <c r="DE895" s="7"/>
      <c r="DG895" s="7"/>
      <c r="DI895" s="7"/>
      <c r="DK895" s="7"/>
      <c r="DL895" s="7"/>
      <c r="DM895" s="7"/>
      <c r="DN895" s="7"/>
      <c r="DP895" s="7"/>
      <c r="DR895" s="7"/>
      <c r="DT895" s="7"/>
      <c r="DV895" s="7"/>
      <c r="DX895" s="7"/>
      <c r="DY895" s="7"/>
      <c r="EA895" s="7"/>
      <c r="EC895" s="7"/>
      <c r="EE895" s="7"/>
      <c r="EG895" s="7"/>
      <c r="EI895" s="7"/>
      <c r="EK895" s="7"/>
      <c r="EM895" s="7"/>
      <c r="EO895" s="7"/>
      <c r="EQ895" s="7"/>
      <c r="ES895" s="7"/>
      <c r="EU895" s="7"/>
      <c r="EY895" s="7"/>
      <c r="FA895" s="7"/>
      <c r="FB895" s="7"/>
      <c r="FD895" s="7"/>
      <c r="FE895" s="7"/>
      <c r="FG895" s="7"/>
      <c r="FI895" s="7"/>
      <c r="FJ895" s="7"/>
      <c r="FL895" s="7"/>
      <c r="FN895" s="7"/>
      <c r="FP895" s="7"/>
      <c r="FR895" s="7"/>
      <c r="FT895" s="7"/>
      <c r="FV895" s="7"/>
      <c r="FX895" s="7"/>
      <c r="FZ895" s="7"/>
      <c r="GB895" s="7"/>
    </row>
    <row r="896" spans="5:184" s="166" customFormat="1" x14ac:dyDescent="0.2">
      <c r="E896" s="7"/>
      <c r="G896" s="7"/>
      <c r="I896" s="7"/>
      <c r="K896" s="7"/>
      <c r="M896" s="7"/>
      <c r="N896" s="7"/>
      <c r="P896" s="7"/>
      <c r="R896" s="7"/>
      <c r="T896" s="7"/>
      <c r="V896" s="7"/>
      <c r="X896" s="7"/>
      <c r="Z896" s="7"/>
      <c r="AB896" s="7"/>
      <c r="AD896" s="7"/>
      <c r="AF896" s="7"/>
      <c r="AH896" s="7"/>
      <c r="AJ896" s="7"/>
      <c r="AL896" s="7"/>
      <c r="AN896" s="7"/>
      <c r="AO896" s="7"/>
      <c r="AQ896" s="7"/>
      <c r="AR896" s="7"/>
      <c r="AS896" s="7"/>
      <c r="AT896" s="7"/>
      <c r="AU896" s="7"/>
      <c r="AV896" s="7"/>
      <c r="AW896" s="7"/>
      <c r="AX896" s="7"/>
      <c r="AZ896" s="7"/>
      <c r="BB896" s="7"/>
      <c r="BC896" s="7"/>
      <c r="BD896" s="7"/>
      <c r="BF896" s="7"/>
      <c r="BH896" s="7"/>
      <c r="BJ896" s="7"/>
      <c r="BL896" s="7"/>
      <c r="BN896" s="7"/>
      <c r="BP896" s="7"/>
      <c r="BR896" s="7"/>
      <c r="BT896" s="7"/>
      <c r="BV896" s="7"/>
      <c r="BX896" s="7"/>
      <c r="BZ896" s="7"/>
      <c r="CB896" s="7"/>
      <c r="CD896" s="7"/>
      <c r="CF896" s="7"/>
      <c r="CH896" s="7"/>
      <c r="CJ896" s="7"/>
      <c r="CL896" s="7"/>
      <c r="CM896" s="7"/>
      <c r="CO896" s="7"/>
      <c r="CQ896" s="7"/>
      <c r="CS896" s="7"/>
      <c r="CU896" s="7"/>
      <c r="CW896" s="7"/>
      <c r="CY896" s="7"/>
      <c r="DA896" s="7"/>
      <c r="DC896" s="7"/>
      <c r="DE896" s="7"/>
      <c r="DG896" s="7"/>
      <c r="DI896" s="7"/>
      <c r="DK896" s="7"/>
      <c r="DL896" s="7"/>
      <c r="DM896" s="7"/>
      <c r="DN896" s="7"/>
      <c r="DP896" s="7"/>
      <c r="DR896" s="7"/>
      <c r="DT896" s="7"/>
      <c r="DV896" s="7"/>
      <c r="DX896" s="7"/>
      <c r="DY896" s="7"/>
      <c r="EA896" s="7"/>
      <c r="EC896" s="7"/>
      <c r="EE896" s="7"/>
      <c r="EG896" s="7"/>
      <c r="EI896" s="7"/>
      <c r="EK896" s="7"/>
      <c r="EM896" s="7"/>
      <c r="EO896" s="7"/>
      <c r="EQ896" s="7"/>
      <c r="ES896" s="7"/>
      <c r="EU896" s="7"/>
      <c r="EY896" s="7"/>
      <c r="FA896" s="7"/>
      <c r="FB896" s="7"/>
      <c r="FD896" s="7"/>
      <c r="FE896" s="7"/>
      <c r="FG896" s="7"/>
      <c r="FI896" s="7"/>
      <c r="FJ896" s="7"/>
      <c r="FL896" s="7"/>
      <c r="FN896" s="7"/>
      <c r="FP896" s="7"/>
      <c r="FR896" s="7"/>
      <c r="FT896" s="7"/>
      <c r="FV896" s="7"/>
      <c r="FX896" s="7"/>
      <c r="FZ896" s="7"/>
      <c r="GB896" s="7"/>
    </row>
    <row r="897" spans="5:184" s="166" customFormat="1" x14ac:dyDescent="0.2">
      <c r="E897" s="7"/>
      <c r="G897" s="7"/>
      <c r="I897" s="7"/>
      <c r="K897" s="7"/>
      <c r="M897" s="7"/>
      <c r="N897" s="7"/>
      <c r="P897" s="7"/>
      <c r="R897" s="7"/>
      <c r="T897" s="7"/>
      <c r="V897" s="7"/>
      <c r="X897" s="7"/>
      <c r="Z897" s="7"/>
      <c r="AB897" s="7"/>
      <c r="AD897" s="7"/>
      <c r="AF897" s="7"/>
      <c r="AH897" s="7"/>
      <c r="AJ897" s="7"/>
      <c r="AL897" s="7"/>
      <c r="AN897" s="7"/>
      <c r="AO897" s="7"/>
      <c r="AQ897" s="7"/>
      <c r="AR897" s="7"/>
      <c r="AS897" s="7"/>
      <c r="AT897" s="7"/>
      <c r="AU897" s="7"/>
      <c r="AV897" s="7"/>
      <c r="AW897" s="7"/>
      <c r="AX897" s="7"/>
      <c r="AZ897" s="7"/>
      <c r="BB897" s="7"/>
      <c r="BC897" s="7"/>
      <c r="BD897" s="7"/>
      <c r="BF897" s="7"/>
      <c r="BH897" s="7"/>
      <c r="BJ897" s="7"/>
      <c r="BL897" s="7"/>
      <c r="BN897" s="7"/>
      <c r="BP897" s="7"/>
      <c r="BR897" s="7"/>
      <c r="BT897" s="7"/>
      <c r="BV897" s="7"/>
      <c r="BX897" s="7"/>
      <c r="BZ897" s="7"/>
      <c r="CB897" s="7"/>
      <c r="CD897" s="7"/>
      <c r="CF897" s="7"/>
      <c r="CH897" s="7"/>
      <c r="CJ897" s="7"/>
      <c r="CL897" s="7"/>
      <c r="CM897" s="7"/>
      <c r="CO897" s="7"/>
      <c r="CQ897" s="7"/>
      <c r="CS897" s="7"/>
      <c r="CU897" s="7"/>
      <c r="CW897" s="7"/>
      <c r="CY897" s="7"/>
      <c r="DA897" s="7"/>
      <c r="DC897" s="7"/>
      <c r="DE897" s="7"/>
      <c r="DG897" s="7"/>
      <c r="DI897" s="7"/>
      <c r="DK897" s="7"/>
      <c r="DL897" s="7"/>
      <c r="DM897" s="7"/>
      <c r="DN897" s="7"/>
      <c r="DP897" s="7"/>
      <c r="DR897" s="7"/>
      <c r="DT897" s="7"/>
      <c r="DV897" s="7"/>
      <c r="DX897" s="7"/>
      <c r="DY897" s="7"/>
      <c r="EA897" s="7"/>
      <c r="EC897" s="7"/>
      <c r="EE897" s="7"/>
      <c r="EG897" s="7"/>
      <c r="EI897" s="7"/>
      <c r="EK897" s="7"/>
      <c r="EM897" s="7"/>
      <c r="EO897" s="7"/>
      <c r="EQ897" s="7"/>
      <c r="ES897" s="7"/>
      <c r="EU897" s="7"/>
      <c r="EY897" s="7"/>
      <c r="FA897" s="7"/>
      <c r="FB897" s="7"/>
      <c r="FD897" s="7"/>
      <c r="FE897" s="7"/>
      <c r="FG897" s="7"/>
      <c r="FI897" s="7"/>
      <c r="FJ897" s="7"/>
      <c r="FL897" s="7"/>
      <c r="FN897" s="7"/>
      <c r="FP897" s="7"/>
      <c r="FR897" s="7"/>
      <c r="FT897" s="7"/>
      <c r="FV897" s="7"/>
      <c r="FX897" s="7"/>
      <c r="FZ897" s="7"/>
      <c r="GB897" s="7"/>
    </row>
    <row r="898" spans="5:184" s="166" customFormat="1" x14ac:dyDescent="0.2">
      <c r="E898" s="7"/>
      <c r="G898" s="7"/>
      <c r="I898" s="7"/>
      <c r="K898" s="7"/>
      <c r="M898" s="7"/>
      <c r="N898" s="7"/>
      <c r="P898" s="7"/>
      <c r="R898" s="7"/>
      <c r="T898" s="7"/>
      <c r="V898" s="7"/>
      <c r="X898" s="7"/>
      <c r="Z898" s="7"/>
      <c r="AB898" s="7"/>
      <c r="AD898" s="7"/>
      <c r="AF898" s="7"/>
      <c r="AH898" s="7"/>
      <c r="AJ898" s="7"/>
      <c r="AL898" s="7"/>
      <c r="AN898" s="7"/>
      <c r="AO898" s="7"/>
      <c r="AQ898" s="7"/>
      <c r="AR898" s="7"/>
      <c r="AS898" s="7"/>
      <c r="AT898" s="7"/>
      <c r="AU898" s="7"/>
      <c r="AV898" s="7"/>
      <c r="AW898" s="7"/>
      <c r="AX898" s="7"/>
      <c r="AZ898" s="7"/>
      <c r="BB898" s="7"/>
      <c r="BC898" s="7"/>
      <c r="BD898" s="7"/>
      <c r="BF898" s="7"/>
      <c r="BH898" s="7"/>
      <c r="BJ898" s="7"/>
      <c r="BL898" s="7"/>
      <c r="BN898" s="7"/>
      <c r="BP898" s="7"/>
      <c r="BR898" s="7"/>
      <c r="BT898" s="7"/>
      <c r="BV898" s="7"/>
      <c r="BX898" s="7"/>
      <c r="BZ898" s="7"/>
      <c r="CB898" s="7"/>
      <c r="CD898" s="7"/>
      <c r="CF898" s="7"/>
      <c r="CH898" s="7"/>
      <c r="CJ898" s="7"/>
      <c r="CL898" s="7"/>
      <c r="CM898" s="7"/>
      <c r="CO898" s="7"/>
      <c r="CQ898" s="7"/>
      <c r="CS898" s="7"/>
      <c r="CU898" s="7"/>
      <c r="CW898" s="7"/>
      <c r="CY898" s="7"/>
      <c r="DA898" s="7"/>
      <c r="DC898" s="7"/>
      <c r="DE898" s="7"/>
      <c r="DG898" s="7"/>
      <c r="DI898" s="7"/>
      <c r="DK898" s="7"/>
      <c r="DL898" s="7"/>
      <c r="DM898" s="7"/>
      <c r="DN898" s="7"/>
      <c r="DP898" s="7"/>
      <c r="DR898" s="7"/>
      <c r="DT898" s="7"/>
      <c r="DV898" s="7"/>
      <c r="DX898" s="7"/>
      <c r="DY898" s="7"/>
      <c r="EA898" s="7"/>
      <c r="EC898" s="7"/>
      <c r="EE898" s="7"/>
      <c r="EG898" s="7"/>
      <c r="EI898" s="7"/>
      <c r="EK898" s="7"/>
      <c r="EM898" s="7"/>
      <c r="EO898" s="7"/>
      <c r="EQ898" s="7"/>
      <c r="ES898" s="7"/>
      <c r="EU898" s="7"/>
      <c r="EY898" s="7"/>
      <c r="FA898" s="7"/>
      <c r="FB898" s="7"/>
      <c r="FD898" s="7"/>
      <c r="FE898" s="7"/>
      <c r="FG898" s="7"/>
      <c r="FI898" s="7"/>
      <c r="FJ898" s="7"/>
      <c r="FL898" s="7"/>
      <c r="FN898" s="7"/>
      <c r="FP898" s="7"/>
      <c r="FR898" s="7"/>
      <c r="FT898" s="7"/>
      <c r="FV898" s="7"/>
      <c r="FX898" s="7"/>
      <c r="FZ898" s="7"/>
      <c r="GB898" s="7"/>
    </row>
    <row r="899" spans="5:184" s="166" customFormat="1" x14ac:dyDescent="0.2">
      <c r="E899" s="7"/>
      <c r="G899" s="7"/>
      <c r="I899" s="7"/>
      <c r="K899" s="7"/>
      <c r="M899" s="7"/>
      <c r="N899" s="7"/>
      <c r="P899" s="7"/>
      <c r="R899" s="7"/>
      <c r="T899" s="7"/>
      <c r="V899" s="7"/>
      <c r="X899" s="7"/>
      <c r="Z899" s="7"/>
      <c r="AB899" s="7"/>
      <c r="AD899" s="7"/>
      <c r="AF899" s="7"/>
      <c r="AH899" s="7"/>
      <c r="AJ899" s="7"/>
      <c r="AL899" s="7"/>
      <c r="AN899" s="7"/>
      <c r="AO899" s="7"/>
      <c r="AQ899" s="7"/>
      <c r="AR899" s="7"/>
      <c r="AS899" s="7"/>
      <c r="AT899" s="7"/>
      <c r="AU899" s="7"/>
      <c r="AV899" s="7"/>
      <c r="AW899" s="7"/>
      <c r="AX899" s="7"/>
      <c r="AZ899" s="7"/>
      <c r="BB899" s="7"/>
      <c r="BC899" s="7"/>
      <c r="BD899" s="7"/>
      <c r="BF899" s="7"/>
      <c r="BH899" s="7"/>
      <c r="BJ899" s="7"/>
      <c r="BL899" s="7"/>
      <c r="BN899" s="7"/>
      <c r="BP899" s="7"/>
      <c r="BR899" s="7"/>
      <c r="BT899" s="7"/>
      <c r="BV899" s="7"/>
      <c r="BX899" s="7"/>
      <c r="BZ899" s="7"/>
      <c r="CB899" s="7"/>
      <c r="CD899" s="7"/>
      <c r="CF899" s="7"/>
      <c r="CH899" s="7"/>
      <c r="CJ899" s="7"/>
      <c r="CL899" s="7"/>
      <c r="CM899" s="7"/>
      <c r="CO899" s="7"/>
      <c r="CQ899" s="7"/>
      <c r="CS899" s="7"/>
      <c r="CU899" s="7"/>
      <c r="CW899" s="7"/>
      <c r="CY899" s="7"/>
      <c r="DA899" s="7"/>
      <c r="DC899" s="7"/>
      <c r="DE899" s="7"/>
      <c r="DG899" s="7"/>
      <c r="DI899" s="7"/>
      <c r="DK899" s="7"/>
      <c r="DL899" s="7"/>
      <c r="DM899" s="7"/>
      <c r="DN899" s="7"/>
      <c r="DP899" s="7"/>
      <c r="DR899" s="7"/>
      <c r="DT899" s="7"/>
      <c r="DV899" s="7"/>
      <c r="DX899" s="7"/>
      <c r="DY899" s="7"/>
      <c r="EA899" s="7"/>
      <c r="EC899" s="7"/>
      <c r="EE899" s="7"/>
      <c r="EG899" s="7"/>
      <c r="EI899" s="7"/>
      <c r="EK899" s="7"/>
      <c r="EM899" s="7"/>
      <c r="EO899" s="7"/>
      <c r="EQ899" s="7"/>
      <c r="ES899" s="7"/>
      <c r="EU899" s="7"/>
      <c r="EY899" s="7"/>
      <c r="FA899" s="7"/>
      <c r="FB899" s="7"/>
      <c r="FD899" s="7"/>
      <c r="FE899" s="7"/>
      <c r="FG899" s="7"/>
      <c r="FI899" s="7"/>
      <c r="FJ899" s="7"/>
      <c r="FL899" s="7"/>
      <c r="FN899" s="7"/>
      <c r="FP899" s="7"/>
      <c r="FR899" s="7"/>
      <c r="FT899" s="7"/>
      <c r="FV899" s="7"/>
      <c r="FX899" s="7"/>
      <c r="FZ899" s="7"/>
      <c r="GB899" s="7"/>
    </row>
    <row r="900" spans="5:184" s="166" customFormat="1" x14ac:dyDescent="0.2">
      <c r="E900" s="7"/>
      <c r="G900" s="7"/>
      <c r="I900" s="7"/>
      <c r="K900" s="7"/>
      <c r="M900" s="7"/>
      <c r="N900" s="7"/>
      <c r="P900" s="7"/>
      <c r="R900" s="7"/>
      <c r="T900" s="7"/>
      <c r="V900" s="7"/>
      <c r="X900" s="7"/>
      <c r="Z900" s="7"/>
      <c r="AB900" s="7"/>
      <c r="AD900" s="7"/>
      <c r="AF900" s="7"/>
      <c r="AH900" s="7"/>
      <c r="AJ900" s="7"/>
      <c r="AL900" s="7"/>
      <c r="AN900" s="7"/>
      <c r="AO900" s="7"/>
      <c r="AQ900" s="7"/>
      <c r="AR900" s="7"/>
      <c r="AS900" s="7"/>
      <c r="AT900" s="7"/>
      <c r="AU900" s="7"/>
      <c r="AV900" s="7"/>
      <c r="AW900" s="7"/>
      <c r="AX900" s="7"/>
      <c r="AZ900" s="7"/>
      <c r="BB900" s="7"/>
      <c r="BC900" s="7"/>
      <c r="BD900" s="7"/>
      <c r="BF900" s="7"/>
      <c r="BH900" s="7"/>
      <c r="BJ900" s="7"/>
      <c r="BL900" s="7"/>
      <c r="BN900" s="7"/>
      <c r="BP900" s="7"/>
      <c r="BR900" s="7"/>
      <c r="BT900" s="7"/>
      <c r="BV900" s="7"/>
      <c r="BX900" s="7"/>
      <c r="BZ900" s="7"/>
      <c r="CB900" s="7"/>
      <c r="CD900" s="7"/>
      <c r="CF900" s="7"/>
      <c r="CH900" s="7"/>
      <c r="CJ900" s="7"/>
      <c r="CL900" s="7"/>
      <c r="CM900" s="7"/>
      <c r="CO900" s="7"/>
      <c r="CQ900" s="7"/>
      <c r="CS900" s="7"/>
      <c r="CU900" s="7"/>
      <c r="CW900" s="7"/>
      <c r="CY900" s="7"/>
      <c r="DA900" s="7"/>
      <c r="DC900" s="7"/>
      <c r="DE900" s="7"/>
      <c r="DG900" s="7"/>
      <c r="DI900" s="7"/>
      <c r="DK900" s="7"/>
      <c r="DL900" s="7"/>
      <c r="DM900" s="7"/>
      <c r="DN900" s="7"/>
      <c r="DP900" s="7"/>
      <c r="DR900" s="7"/>
      <c r="DT900" s="7"/>
      <c r="DV900" s="7"/>
      <c r="DX900" s="7"/>
      <c r="DY900" s="7"/>
      <c r="EA900" s="7"/>
      <c r="EC900" s="7"/>
      <c r="EE900" s="7"/>
      <c r="EG900" s="7"/>
      <c r="EI900" s="7"/>
      <c r="EK900" s="7"/>
      <c r="EM900" s="7"/>
      <c r="EO900" s="7"/>
      <c r="EQ900" s="7"/>
      <c r="ES900" s="7"/>
      <c r="EU900" s="7"/>
      <c r="EY900" s="7"/>
      <c r="FA900" s="7"/>
      <c r="FB900" s="7"/>
      <c r="FD900" s="7"/>
      <c r="FE900" s="7"/>
      <c r="FG900" s="7"/>
      <c r="FI900" s="7"/>
      <c r="FJ900" s="7"/>
      <c r="FL900" s="7"/>
      <c r="FN900" s="7"/>
      <c r="FP900" s="7"/>
      <c r="FR900" s="7"/>
      <c r="FT900" s="7"/>
      <c r="FV900" s="7"/>
      <c r="FX900" s="7"/>
      <c r="FZ900" s="7"/>
      <c r="GB900" s="7"/>
    </row>
    <row r="901" spans="5:184" s="166" customFormat="1" x14ac:dyDescent="0.2">
      <c r="E901" s="7"/>
      <c r="G901" s="7"/>
      <c r="I901" s="7"/>
      <c r="K901" s="7"/>
      <c r="M901" s="7"/>
      <c r="N901" s="7"/>
      <c r="P901" s="7"/>
      <c r="R901" s="7"/>
      <c r="T901" s="7"/>
      <c r="V901" s="7"/>
      <c r="X901" s="7"/>
      <c r="Z901" s="7"/>
      <c r="AB901" s="7"/>
      <c r="AD901" s="7"/>
      <c r="AF901" s="7"/>
      <c r="AH901" s="7"/>
      <c r="AJ901" s="7"/>
      <c r="AL901" s="7"/>
      <c r="AN901" s="7"/>
      <c r="AO901" s="7"/>
      <c r="AQ901" s="7"/>
      <c r="AR901" s="7"/>
      <c r="AS901" s="7"/>
      <c r="AT901" s="7"/>
      <c r="AU901" s="7"/>
      <c r="AV901" s="7"/>
      <c r="AW901" s="7"/>
      <c r="AX901" s="7"/>
      <c r="AZ901" s="7"/>
      <c r="BB901" s="7"/>
      <c r="BC901" s="7"/>
      <c r="BD901" s="7"/>
      <c r="BF901" s="7"/>
      <c r="BH901" s="7"/>
      <c r="BJ901" s="7"/>
      <c r="BL901" s="7"/>
      <c r="BN901" s="7"/>
      <c r="BP901" s="7"/>
      <c r="BR901" s="7"/>
      <c r="BT901" s="7"/>
      <c r="BV901" s="7"/>
      <c r="BX901" s="7"/>
      <c r="BZ901" s="7"/>
      <c r="CB901" s="7"/>
      <c r="CD901" s="7"/>
      <c r="CF901" s="7"/>
      <c r="CH901" s="7"/>
      <c r="CJ901" s="7"/>
      <c r="CL901" s="7"/>
      <c r="CM901" s="7"/>
      <c r="CO901" s="7"/>
      <c r="CQ901" s="7"/>
      <c r="CS901" s="7"/>
      <c r="CU901" s="7"/>
      <c r="CW901" s="7"/>
      <c r="CY901" s="7"/>
      <c r="DA901" s="7"/>
      <c r="DC901" s="7"/>
      <c r="DE901" s="7"/>
      <c r="DG901" s="7"/>
      <c r="DI901" s="7"/>
      <c r="DK901" s="7"/>
      <c r="DL901" s="7"/>
      <c r="DM901" s="7"/>
      <c r="DN901" s="7"/>
      <c r="DP901" s="7"/>
      <c r="DR901" s="7"/>
      <c r="DT901" s="7"/>
      <c r="DV901" s="7"/>
      <c r="DX901" s="7"/>
      <c r="DY901" s="7"/>
      <c r="EA901" s="7"/>
      <c r="EC901" s="7"/>
      <c r="EE901" s="7"/>
      <c r="EG901" s="7"/>
      <c r="EI901" s="7"/>
      <c r="EK901" s="7"/>
      <c r="EM901" s="7"/>
      <c r="EO901" s="7"/>
      <c r="EQ901" s="7"/>
      <c r="ES901" s="7"/>
      <c r="EU901" s="7"/>
      <c r="EY901" s="7"/>
      <c r="FA901" s="7"/>
      <c r="FB901" s="7"/>
      <c r="FD901" s="7"/>
      <c r="FE901" s="7"/>
      <c r="FG901" s="7"/>
      <c r="FI901" s="7"/>
      <c r="FJ901" s="7"/>
      <c r="FL901" s="7"/>
      <c r="FN901" s="7"/>
      <c r="FP901" s="7"/>
      <c r="FR901" s="7"/>
      <c r="FT901" s="7"/>
      <c r="FV901" s="7"/>
      <c r="FX901" s="7"/>
      <c r="FZ901" s="7"/>
      <c r="GB901" s="7"/>
    </row>
    <row r="902" spans="5:184" s="166" customFormat="1" x14ac:dyDescent="0.2">
      <c r="E902" s="7"/>
      <c r="G902" s="7"/>
      <c r="I902" s="7"/>
      <c r="K902" s="7"/>
      <c r="M902" s="7"/>
      <c r="N902" s="7"/>
      <c r="P902" s="7"/>
      <c r="R902" s="7"/>
      <c r="T902" s="7"/>
      <c r="V902" s="7"/>
      <c r="X902" s="7"/>
      <c r="Z902" s="7"/>
      <c r="AB902" s="7"/>
      <c r="AD902" s="7"/>
      <c r="AF902" s="7"/>
      <c r="AH902" s="7"/>
      <c r="AJ902" s="7"/>
      <c r="AL902" s="7"/>
      <c r="AN902" s="7"/>
      <c r="AO902" s="7"/>
      <c r="AQ902" s="7"/>
      <c r="AR902" s="7"/>
      <c r="AS902" s="7"/>
      <c r="AT902" s="7"/>
      <c r="AU902" s="7"/>
      <c r="AV902" s="7"/>
      <c r="AW902" s="7"/>
      <c r="AX902" s="7"/>
      <c r="AZ902" s="7"/>
      <c r="BB902" s="7"/>
      <c r="BC902" s="7"/>
      <c r="BD902" s="7"/>
      <c r="BF902" s="7"/>
      <c r="BH902" s="7"/>
      <c r="BJ902" s="7"/>
      <c r="BL902" s="7"/>
      <c r="BN902" s="7"/>
      <c r="BP902" s="7"/>
      <c r="BR902" s="7"/>
      <c r="BT902" s="7"/>
      <c r="BV902" s="7"/>
      <c r="BX902" s="7"/>
      <c r="BZ902" s="7"/>
      <c r="CB902" s="7"/>
      <c r="CD902" s="7"/>
      <c r="CF902" s="7"/>
      <c r="CH902" s="7"/>
      <c r="CJ902" s="7"/>
      <c r="CL902" s="7"/>
      <c r="CM902" s="7"/>
      <c r="CO902" s="7"/>
      <c r="CQ902" s="7"/>
      <c r="CS902" s="7"/>
      <c r="CU902" s="7"/>
      <c r="CW902" s="7"/>
      <c r="CY902" s="7"/>
      <c r="DA902" s="7"/>
      <c r="DC902" s="7"/>
      <c r="DE902" s="7"/>
      <c r="DG902" s="7"/>
      <c r="DI902" s="7"/>
      <c r="DK902" s="7"/>
      <c r="DL902" s="7"/>
      <c r="DM902" s="7"/>
      <c r="DN902" s="7"/>
      <c r="DP902" s="7"/>
      <c r="DR902" s="7"/>
      <c r="DT902" s="7"/>
      <c r="DV902" s="7"/>
      <c r="DX902" s="7"/>
      <c r="DY902" s="7"/>
      <c r="EA902" s="7"/>
      <c r="EC902" s="7"/>
      <c r="EE902" s="7"/>
      <c r="EG902" s="7"/>
      <c r="EI902" s="7"/>
      <c r="EK902" s="7"/>
      <c r="EM902" s="7"/>
      <c r="EO902" s="7"/>
      <c r="EQ902" s="7"/>
      <c r="ES902" s="7"/>
      <c r="EU902" s="7"/>
      <c r="EY902" s="7"/>
      <c r="FA902" s="7"/>
      <c r="FB902" s="7"/>
      <c r="FD902" s="7"/>
      <c r="FE902" s="7"/>
      <c r="FG902" s="7"/>
      <c r="FI902" s="7"/>
      <c r="FJ902" s="7"/>
      <c r="FL902" s="7"/>
      <c r="FN902" s="7"/>
      <c r="FP902" s="7"/>
      <c r="FR902" s="7"/>
      <c r="FT902" s="7"/>
      <c r="FV902" s="7"/>
      <c r="FX902" s="7"/>
      <c r="FZ902" s="7"/>
      <c r="GB902" s="7"/>
    </row>
    <row r="903" spans="5:184" s="166" customFormat="1" x14ac:dyDescent="0.2">
      <c r="E903" s="7"/>
      <c r="G903" s="7"/>
      <c r="I903" s="7"/>
      <c r="K903" s="7"/>
      <c r="M903" s="7"/>
      <c r="N903" s="7"/>
      <c r="P903" s="7"/>
      <c r="R903" s="7"/>
      <c r="T903" s="7"/>
      <c r="V903" s="7"/>
      <c r="X903" s="7"/>
      <c r="Z903" s="7"/>
      <c r="AB903" s="7"/>
      <c r="AD903" s="7"/>
      <c r="AF903" s="7"/>
      <c r="AH903" s="7"/>
      <c r="AJ903" s="7"/>
      <c r="AL903" s="7"/>
      <c r="AN903" s="7"/>
      <c r="AO903" s="7"/>
      <c r="AQ903" s="7"/>
      <c r="AR903" s="7"/>
      <c r="AS903" s="7"/>
      <c r="AT903" s="7"/>
      <c r="AU903" s="7"/>
      <c r="AV903" s="7"/>
      <c r="AW903" s="7"/>
      <c r="AX903" s="7"/>
      <c r="AZ903" s="7"/>
      <c r="BB903" s="7"/>
      <c r="BC903" s="7"/>
      <c r="BD903" s="7"/>
      <c r="BF903" s="7"/>
      <c r="BH903" s="7"/>
      <c r="BJ903" s="7"/>
      <c r="BL903" s="7"/>
      <c r="BN903" s="7"/>
      <c r="BP903" s="7"/>
      <c r="BR903" s="7"/>
      <c r="BT903" s="7"/>
      <c r="BV903" s="7"/>
      <c r="BX903" s="7"/>
      <c r="BZ903" s="7"/>
      <c r="CB903" s="7"/>
      <c r="CD903" s="7"/>
      <c r="CF903" s="7"/>
      <c r="CH903" s="7"/>
      <c r="CJ903" s="7"/>
      <c r="CL903" s="7"/>
      <c r="CM903" s="7"/>
      <c r="CO903" s="7"/>
      <c r="CQ903" s="7"/>
      <c r="CS903" s="7"/>
      <c r="CU903" s="7"/>
      <c r="CW903" s="7"/>
      <c r="CY903" s="7"/>
      <c r="DA903" s="7"/>
      <c r="DC903" s="7"/>
      <c r="DE903" s="7"/>
      <c r="DG903" s="7"/>
      <c r="DI903" s="7"/>
      <c r="DK903" s="7"/>
      <c r="DL903" s="7"/>
      <c r="DM903" s="7"/>
      <c r="DN903" s="7"/>
      <c r="DP903" s="7"/>
      <c r="DR903" s="7"/>
      <c r="DT903" s="7"/>
      <c r="DV903" s="7"/>
      <c r="DX903" s="7"/>
      <c r="DY903" s="7"/>
      <c r="EA903" s="7"/>
      <c r="EC903" s="7"/>
      <c r="EE903" s="7"/>
      <c r="EG903" s="7"/>
      <c r="EI903" s="7"/>
      <c r="EK903" s="7"/>
      <c r="EM903" s="7"/>
      <c r="EO903" s="7"/>
      <c r="EQ903" s="7"/>
      <c r="ES903" s="7"/>
      <c r="EU903" s="7"/>
      <c r="EY903" s="7"/>
      <c r="FA903" s="7"/>
      <c r="FB903" s="7"/>
      <c r="FD903" s="7"/>
      <c r="FE903" s="7"/>
      <c r="FG903" s="7"/>
      <c r="FI903" s="7"/>
      <c r="FJ903" s="7"/>
      <c r="FL903" s="7"/>
      <c r="FN903" s="7"/>
      <c r="FP903" s="7"/>
      <c r="FR903" s="7"/>
      <c r="FT903" s="7"/>
      <c r="FV903" s="7"/>
      <c r="FX903" s="7"/>
      <c r="FZ903" s="7"/>
      <c r="GB903" s="7"/>
    </row>
    <row r="904" spans="5:184" s="166" customFormat="1" x14ac:dyDescent="0.2">
      <c r="E904" s="7"/>
      <c r="G904" s="7"/>
      <c r="I904" s="7"/>
      <c r="K904" s="7"/>
      <c r="M904" s="7"/>
      <c r="N904" s="7"/>
      <c r="P904" s="7"/>
      <c r="R904" s="7"/>
      <c r="T904" s="7"/>
      <c r="V904" s="7"/>
      <c r="X904" s="7"/>
      <c r="Z904" s="7"/>
      <c r="AB904" s="7"/>
      <c r="AD904" s="7"/>
      <c r="AF904" s="7"/>
      <c r="AH904" s="7"/>
      <c r="AJ904" s="7"/>
      <c r="AL904" s="7"/>
      <c r="AN904" s="7"/>
      <c r="AO904" s="7"/>
      <c r="AQ904" s="7"/>
      <c r="AR904" s="7"/>
      <c r="AS904" s="7"/>
      <c r="AT904" s="7"/>
      <c r="AU904" s="7"/>
      <c r="AV904" s="7"/>
      <c r="AW904" s="7"/>
      <c r="AX904" s="7"/>
      <c r="AZ904" s="7"/>
      <c r="BB904" s="7"/>
      <c r="BC904" s="7"/>
      <c r="BD904" s="7"/>
      <c r="BF904" s="7"/>
      <c r="BH904" s="7"/>
      <c r="BJ904" s="7"/>
      <c r="BL904" s="7"/>
      <c r="BN904" s="7"/>
      <c r="BP904" s="7"/>
      <c r="BR904" s="7"/>
      <c r="BT904" s="7"/>
      <c r="BV904" s="7"/>
      <c r="BX904" s="7"/>
      <c r="BZ904" s="7"/>
      <c r="CB904" s="7"/>
      <c r="CD904" s="7"/>
      <c r="CF904" s="7"/>
      <c r="CH904" s="7"/>
      <c r="CJ904" s="7"/>
      <c r="CL904" s="7"/>
      <c r="CM904" s="7"/>
      <c r="CO904" s="7"/>
      <c r="CQ904" s="7"/>
      <c r="CS904" s="7"/>
      <c r="CU904" s="7"/>
      <c r="CW904" s="7"/>
      <c r="CY904" s="7"/>
      <c r="DA904" s="7"/>
      <c r="DC904" s="7"/>
      <c r="DE904" s="7"/>
      <c r="DG904" s="7"/>
      <c r="DI904" s="7"/>
      <c r="DK904" s="7"/>
      <c r="DL904" s="7"/>
      <c r="DM904" s="7"/>
      <c r="DN904" s="7"/>
      <c r="DP904" s="7"/>
      <c r="DR904" s="7"/>
      <c r="DT904" s="7"/>
      <c r="DV904" s="7"/>
      <c r="DX904" s="7"/>
      <c r="DY904" s="7"/>
      <c r="EA904" s="7"/>
      <c r="EC904" s="7"/>
      <c r="EE904" s="7"/>
      <c r="EG904" s="7"/>
      <c r="EI904" s="7"/>
      <c r="EK904" s="7"/>
      <c r="EM904" s="7"/>
      <c r="EO904" s="7"/>
      <c r="EQ904" s="7"/>
      <c r="ES904" s="7"/>
      <c r="EU904" s="7"/>
      <c r="EY904" s="7"/>
      <c r="FA904" s="7"/>
      <c r="FB904" s="7"/>
      <c r="FD904" s="7"/>
      <c r="FE904" s="7"/>
      <c r="FG904" s="7"/>
      <c r="FI904" s="7"/>
      <c r="FJ904" s="7"/>
      <c r="FL904" s="7"/>
      <c r="FN904" s="7"/>
      <c r="FP904" s="7"/>
      <c r="FR904" s="7"/>
      <c r="FT904" s="7"/>
      <c r="FV904" s="7"/>
      <c r="FX904" s="7"/>
      <c r="FZ904" s="7"/>
      <c r="GB904" s="7"/>
    </row>
    <row r="905" spans="5:184" s="166" customFormat="1" x14ac:dyDescent="0.2">
      <c r="E905" s="7"/>
      <c r="G905" s="7"/>
      <c r="I905" s="7"/>
      <c r="K905" s="7"/>
      <c r="M905" s="7"/>
      <c r="N905" s="7"/>
      <c r="P905" s="7"/>
      <c r="R905" s="7"/>
      <c r="T905" s="7"/>
      <c r="V905" s="7"/>
      <c r="X905" s="7"/>
      <c r="Z905" s="7"/>
      <c r="AB905" s="7"/>
      <c r="AD905" s="7"/>
      <c r="AF905" s="7"/>
      <c r="AH905" s="7"/>
      <c r="AJ905" s="7"/>
      <c r="AL905" s="7"/>
      <c r="AN905" s="7"/>
      <c r="AO905" s="7"/>
      <c r="AQ905" s="7"/>
      <c r="AR905" s="7"/>
      <c r="AS905" s="7"/>
      <c r="AT905" s="7"/>
      <c r="AU905" s="7"/>
      <c r="AV905" s="7"/>
      <c r="AW905" s="7"/>
      <c r="AX905" s="7"/>
      <c r="AZ905" s="7"/>
      <c r="BB905" s="7"/>
      <c r="BC905" s="7"/>
      <c r="BD905" s="7"/>
      <c r="BF905" s="7"/>
      <c r="BH905" s="7"/>
      <c r="BJ905" s="7"/>
      <c r="BL905" s="7"/>
      <c r="BN905" s="7"/>
      <c r="BP905" s="7"/>
      <c r="BR905" s="7"/>
      <c r="BT905" s="7"/>
      <c r="BV905" s="7"/>
      <c r="BX905" s="7"/>
      <c r="BZ905" s="7"/>
      <c r="CB905" s="7"/>
      <c r="CD905" s="7"/>
      <c r="CF905" s="7"/>
      <c r="CH905" s="7"/>
      <c r="CJ905" s="7"/>
      <c r="CL905" s="7"/>
      <c r="CM905" s="7"/>
      <c r="CO905" s="7"/>
      <c r="CQ905" s="7"/>
      <c r="CS905" s="7"/>
      <c r="CU905" s="7"/>
      <c r="CW905" s="7"/>
      <c r="CY905" s="7"/>
      <c r="DA905" s="7"/>
      <c r="DC905" s="7"/>
      <c r="DE905" s="7"/>
      <c r="DG905" s="7"/>
      <c r="DI905" s="7"/>
      <c r="DK905" s="7"/>
      <c r="DL905" s="7"/>
      <c r="DM905" s="7"/>
      <c r="DN905" s="7"/>
      <c r="DP905" s="7"/>
      <c r="DR905" s="7"/>
      <c r="DT905" s="7"/>
      <c r="DV905" s="7"/>
      <c r="DX905" s="7"/>
      <c r="DY905" s="7"/>
      <c r="EA905" s="7"/>
      <c r="EC905" s="7"/>
      <c r="EE905" s="7"/>
      <c r="EG905" s="7"/>
      <c r="EI905" s="7"/>
      <c r="EK905" s="7"/>
      <c r="EM905" s="7"/>
      <c r="EO905" s="7"/>
      <c r="EQ905" s="7"/>
      <c r="ES905" s="7"/>
      <c r="EU905" s="7"/>
      <c r="EY905" s="7"/>
      <c r="FA905" s="7"/>
      <c r="FB905" s="7"/>
      <c r="FD905" s="7"/>
      <c r="FE905" s="7"/>
      <c r="FG905" s="7"/>
      <c r="FI905" s="7"/>
      <c r="FJ905" s="7"/>
      <c r="FL905" s="7"/>
      <c r="FN905" s="7"/>
      <c r="FP905" s="7"/>
      <c r="FR905" s="7"/>
      <c r="FT905" s="7"/>
      <c r="FV905" s="7"/>
      <c r="FX905" s="7"/>
      <c r="FZ905" s="7"/>
      <c r="GB905" s="7"/>
    </row>
    <row r="906" spans="5:184" s="166" customFormat="1" x14ac:dyDescent="0.2">
      <c r="E906" s="7"/>
      <c r="G906" s="7"/>
      <c r="I906" s="7"/>
      <c r="K906" s="7"/>
      <c r="M906" s="7"/>
      <c r="N906" s="7"/>
      <c r="P906" s="7"/>
      <c r="R906" s="7"/>
      <c r="T906" s="7"/>
      <c r="V906" s="7"/>
      <c r="X906" s="7"/>
      <c r="Z906" s="7"/>
      <c r="AB906" s="7"/>
      <c r="AD906" s="7"/>
      <c r="AF906" s="7"/>
      <c r="AH906" s="7"/>
      <c r="AJ906" s="7"/>
      <c r="AL906" s="7"/>
      <c r="AN906" s="7"/>
      <c r="AO906" s="7"/>
      <c r="AQ906" s="7"/>
      <c r="AR906" s="7"/>
      <c r="AS906" s="7"/>
      <c r="AT906" s="7"/>
      <c r="AU906" s="7"/>
      <c r="AV906" s="7"/>
      <c r="AW906" s="7"/>
      <c r="AX906" s="7"/>
      <c r="AZ906" s="7"/>
      <c r="BB906" s="7"/>
      <c r="BC906" s="7"/>
      <c r="BD906" s="7"/>
      <c r="BF906" s="7"/>
      <c r="BH906" s="7"/>
      <c r="BJ906" s="7"/>
      <c r="BL906" s="7"/>
      <c r="BN906" s="7"/>
      <c r="BP906" s="7"/>
      <c r="BR906" s="7"/>
      <c r="BT906" s="7"/>
      <c r="BV906" s="7"/>
      <c r="BX906" s="7"/>
      <c r="BZ906" s="7"/>
      <c r="CB906" s="7"/>
      <c r="CD906" s="7"/>
      <c r="CF906" s="7"/>
      <c r="CH906" s="7"/>
      <c r="CJ906" s="7"/>
      <c r="CL906" s="7"/>
      <c r="CM906" s="7"/>
      <c r="CO906" s="7"/>
      <c r="CQ906" s="7"/>
      <c r="CS906" s="7"/>
      <c r="CU906" s="7"/>
      <c r="CW906" s="7"/>
      <c r="CY906" s="7"/>
      <c r="DA906" s="7"/>
      <c r="DC906" s="7"/>
      <c r="DE906" s="7"/>
      <c r="DG906" s="7"/>
      <c r="DI906" s="7"/>
      <c r="DK906" s="7"/>
      <c r="DL906" s="7"/>
      <c r="DM906" s="7"/>
      <c r="DN906" s="7"/>
      <c r="DP906" s="7"/>
      <c r="DR906" s="7"/>
      <c r="DT906" s="7"/>
      <c r="DV906" s="7"/>
      <c r="DX906" s="7"/>
      <c r="DY906" s="7"/>
      <c r="EA906" s="7"/>
      <c r="EC906" s="7"/>
      <c r="EE906" s="7"/>
      <c r="EG906" s="7"/>
      <c r="EI906" s="7"/>
      <c r="EK906" s="7"/>
      <c r="EM906" s="7"/>
      <c r="EO906" s="7"/>
      <c r="EQ906" s="7"/>
      <c r="ES906" s="7"/>
      <c r="EU906" s="7"/>
      <c r="EY906" s="7"/>
      <c r="FA906" s="7"/>
      <c r="FB906" s="7"/>
      <c r="FD906" s="7"/>
      <c r="FE906" s="7"/>
      <c r="FG906" s="7"/>
      <c r="FI906" s="7"/>
      <c r="FJ906" s="7"/>
      <c r="FL906" s="7"/>
      <c r="FN906" s="7"/>
      <c r="FP906" s="7"/>
      <c r="FR906" s="7"/>
      <c r="FT906" s="7"/>
      <c r="FV906" s="7"/>
      <c r="FX906" s="7"/>
      <c r="FZ906" s="7"/>
      <c r="GB906" s="7"/>
    </row>
    <row r="907" spans="5:184" s="166" customFormat="1" x14ac:dyDescent="0.2">
      <c r="E907" s="7"/>
      <c r="G907" s="7"/>
      <c r="I907" s="7"/>
      <c r="K907" s="7"/>
      <c r="M907" s="7"/>
      <c r="N907" s="7"/>
      <c r="P907" s="7"/>
      <c r="R907" s="7"/>
      <c r="T907" s="7"/>
      <c r="V907" s="7"/>
      <c r="X907" s="7"/>
      <c r="Z907" s="7"/>
      <c r="AB907" s="7"/>
      <c r="AD907" s="7"/>
      <c r="AF907" s="7"/>
      <c r="AH907" s="7"/>
      <c r="AJ907" s="7"/>
      <c r="AL907" s="7"/>
      <c r="AN907" s="7"/>
      <c r="AO907" s="7"/>
      <c r="AQ907" s="7"/>
      <c r="AR907" s="7"/>
      <c r="AS907" s="7"/>
      <c r="AT907" s="7"/>
      <c r="AU907" s="7"/>
      <c r="AV907" s="7"/>
      <c r="AW907" s="7"/>
      <c r="AX907" s="7"/>
      <c r="AZ907" s="7"/>
      <c r="BB907" s="7"/>
      <c r="BC907" s="7"/>
      <c r="BD907" s="7"/>
      <c r="BF907" s="7"/>
      <c r="BH907" s="7"/>
      <c r="BJ907" s="7"/>
      <c r="BL907" s="7"/>
      <c r="BN907" s="7"/>
      <c r="BP907" s="7"/>
      <c r="BR907" s="7"/>
      <c r="BT907" s="7"/>
      <c r="BV907" s="7"/>
      <c r="BX907" s="7"/>
      <c r="BZ907" s="7"/>
      <c r="CB907" s="7"/>
      <c r="CD907" s="7"/>
      <c r="CF907" s="7"/>
      <c r="CH907" s="7"/>
      <c r="CJ907" s="7"/>
      <c r="CL907" s="7"/>
      <c r="CM907" s="7"/>
      <c r="CO907" s="7"/>
      <c r="CQ907" s="7"/>
      <c r="CS907" s="7"/>
      <c r="CU907" s="7"/>
      <c r="CW907" s="7"/>
      <c r="CY907" s="7"/>
      <c r="DA907" s="7"/>
      <c r="DC907" s="7"/>
      <c r="DE907" s="7"/>
      <c r="DG907" s="7"/>
      <c r="DI907" s="7"/>
      <c r="DK907" s="7"/>
      <c r="DL907" s="7"/>
      <c r="DM907" s="7"/>
      <c r="DN907" s="7"/>
      <c r="DP907" s="7"/>
      <c r="DR907" s="7"/>
      <c r="DT907" s="7"/>
      <c r="DV907" s="7"/>
      <c r="DX907" s="7"/>
      <c r="DY907" s="7"/>
      <c r="EA907" s="7"/>
      <c r="EC907" s="7"/>
      <c r="EE907" s="7"/>
      <c r="EG907" s="7"/>
      <c r="EI907" s="7"/>
      <c r="EK907" s="7"/>
      <c r="EM907" s="7"/>
      <c r="EO907" s="7"/>
      <c r="EQ907" s="7"/>
      <c r="ES907" s="7"/>
      <c r="EU907" s="7"/>
      <c r="EY907" s="7"/>
      <c r="FA907" s="7"/>
      <c r="FB907" s="7"/>
      <c r="FD907" s="7"/>
      <c r="FE907" s="7"/>
      <c r="FG907" s="7"/>
      <c r="FI907" s="7"/>
      <c r="FJ907" s="7"/>
      <c r="FL907" s="7"/>
      <c r="FN907" s="7"/>
      <c r="FP907" s="7"/>
      <c r="FR907" s="7"/>
      <c r="FT907" s="7"/>
      <c r="FV907" s="7"/>
      <c r="FX907" s="7"/>
      <c r="FZ907" s="7"/>
      <c r="GB907" s="7"/>
    </row>
    <row r="908" spans="5:184" s="166" customFormat="1" x14ac:dyDescent="0.2">
      <c r="E908" s="7"/>
      <c r="G908" s="7"/>
      <c r="I908" s="7"/>
      <c r="K908" s="7"/>
      <c r="M908" s="7"/>
      <c r="N908" s="7"/>
      <c r="P908" s="7"/>
      <c r="R908" s="7"/>
      <c r="T908" s="7"/>
      <c r="V908" s="7"/>
      <c r="X908" s="7"/>
      <c r="Z908" s="7"/>
      <c r="AB908" s="7"/>
      <c r="AD908" s="7"/>
      <c r="AF908" s="7"/>
      <c r="AH908" s="7"/>
      <c r="AJ908" s="7"/>
      <c r="AL908" s="7"/>
      <c r="AN908" s="7"/>
      <c r="AO908" s="7"/>
      <c r="AQ908" s="7"/>
      <c r="AR908" s="7"/>
      <c r="AS908" s="7"/>
      <c r="AT908" s="7"/>
      <c r="AU908" s="7"/>
      <c r="AV908" s="7"/>
      <c r="AW908" s="7"/>
      <c r="AX908" s="7"/>
      <c r="AZ908" s="7"/>
      <c r="BB908" s="7"/>
      <c r="BC908" s="7"/>
      <c r="BD908" s="7"/>
      <c r="BF908" s="7"/>
      <c r="BH908" s="7"/>
      <c r="BJ908" s="7"/>
      <c r="BL908" s="7"/>
      <c r="BN908" s="7"/>
      <c r="BP908" s="7"/>
      <c r="BR908" s="7"/>
      <c r="BT908" s="7"/>
      <c r="BV908" s="7"/>
      <c r="BX908" s="7"/>
      <c r="BZ908" s="7"/>
      <c r="CB908" s="7"/>
      <c r="CD908" s="7"/>
      <c r="CF908" s="7"/>
      <c r="CH908" s="7"/>
      <c r="CJ908" s="7"/>
      <c r="CL908" s="7"/>
      <c r="CM908" s="7"/>
      <c r="CO908" s="7"/>
      <c r="CQ908" s="7"/>
      <c r="CS908" s="7"/>
      <c r="CU908" s="7"/>
      <c r="CW908" s="7"/>
      <c r="CY908" s="7"/>
      <c r="DA908" s="7"/>
      <c r="DC908" s="7"/>
      <c r="DE908" s="7"/>
      <c r="DG908" s="7"/>
      <c r="DI908" s="7"/>
      <c r="DK908" s="7"/>
      <c r="DL908" s="7"/>
      <c r="DM908" s="7"/>
      <c r="DN908" s="7"/>
      <c r="DP908" s="7"/>
      <c r="DR908" s="7"/>
      <c r="DT908" s="7"/>
      <c r="DV908" s="7"/>
      <c r="DX908" s="7"/>
      <c r="DY908" s="7"/>
      <c r="EA908" s="7"/>
      <c r="EC908" s="7"/>
      <c r="EE908" s="7"/>
      <c r="EG908" s="7"/>
      <c r="EI908" s="7"/>
      <c r="EK908" s="7"/>
      <c r="EM908" s="7"/>
      <c r="EO908" s="7"/>
      <c r="EQ908" s="7"/>
      <c r="ES908" s="7"/>
      <c r="EU908" s="7"/>
      <c r="EY908" s="7"/>
      <c r="FA908" s="7"/>
      <c r="FB908" s="7"/>
      <c r="FD908" s="7"/>
      <c r="FE908" s="7"/>
      <c r="FG908" s="7"/>
      <c r="FI908" s="7"/>
      <c r="FJ908" s="7"/>
      <c r="FL908" s="7"/>
      <c r="FN908" s="7"/>
      <c r="FP908" s="7"/>
      <c r="FR908" s="7"/>
      <c r="FT908" s="7"/>
      <c r="FV908" s="7"/>
      <c r="FX908" s="7"/>
      <c r="FZ908" s="7"/>
      <c r="GB908" s="7"/>
    </row>
    <row r="909" spans="5:184" s="166" customFormat="1" x14ac:dyDescent="0.2">
      <c r="E909" s="7"/>
      <c r="G909" s="7"/>
      <c r="I909" s="7"/>
      <c r="K909" s="7"/>
      <c r="M909" s="7"/>
      <c r="N909" s="7"/>
      <c r="P909" s="7"/>
      <c r="R909" s="7"/>
      <c r="T909" s="7"/>
      <c r="V909" s="7"/>
      <c r="X909" s="7"/>
      <c r="Z909" s="7"/>
      <c r="AB909" s="7"/>
      <c r="AD909" s="7"/>
      <c r="AF909" s="7"/>
      <c r="AH909" s="7"/>
      <c r="AJ909" s="7"/>
      <c r="AL909" s="7"/>
      <c r="AN909" s="7"/>
      <c r="AO909" s="7"/>
      <c r="AQ909" s="7"/>
      <c r="AR909" s="7"/>
      <c r="AS909" s="7"/>
      <c r="AT909" s="7"/>
      <c r="AU909" s="7"/>
      <c r="AV909" s="7"/>
      <c r="AW909" s="7"/>
      <c r="AX909" s="7"/>
      <c r="AZ909" s="7"/>
      <c r="BB909" s="7"/>
      <c r="BC909" s="7"/>
      <c r="BD909" s="7"/>
      <c r="BF909" s="7"/>
      <c r="BH909" s="7"/>
      <c r="BJ909" s="7"/>
      <c r="BL909" s="7"/>
      <c r="BN909" s="7"/>
      <c r="BP909" s="7"/>
      <c r="BR909" s="7"/>
      <c r="BT909" s="7"/>
      <c r="BV909" s="7"/>
      <c r="BX909" s="7"/>
      <c r="BZ909" s="7"/>
      <c r="CB909" s="7"/>
      <c r="CD909" s="7"/>
      <c r="CF909" s="7"/>
      <c r="CH909" s="7"/>
      <c r="CJ909" s="7"/>
      <c r="CL909" s="7"/>
      <c r="CM909" s="7"/>
      <c r="CO909" s="7"/>
      <c r="CQ909" s="7"/>
      <c r="CS909" s="7"/>
      <c r="CU909" s="7"/>
      <c r="CW909" s="7"/>
      <c r="CY909" s="7"/>
      <c r="DA909" s="7"/>
      <c r="DC909" s="7"/>
      <c r="DE909" s="7"/>
      <c r="DG909" s="7"/>
      <c r="DI909" s="7"/>
      <c r="DK909" s="7"/>
      <c r="DL909" s="7"/>
      <c r="DM909" s="7"/>
      <c r="DN909" s="7"/>
      <c r="DP909" s="7"/>
      <c r="DR909" s="7"/>
      <c r="DT909" s="7"/>
      <c r="DV909" s="7"/>
      <c r="DX909" s="7"/>
      <c r="DY909" s="7"/>
      <c r="EA909" s="7"/>
      <c r="EC909" s="7"/>
      <c r="EE909" s="7"/>
      <c r="EG909" s="7"/>
      <c r="EI909" s="7"/>
      <c r="EK909" s="7"/>
      <c r="EM909" s="7"/>
      <c r="EO909" s="7"/>
      <c r="EQ909" s="7"/>
      <c r="ES909" s="7"/>
      <c r="EU909" s="7"/>
      <c r="EY909" s="7"/>
      <c r="FA909" s="7"/>
      <c r="FB909" s="7"/>
      <c r="FD909" s="7"/>
      <c r="FE909" s="7"/>
      <c r="FG909" s="7"/>
      <c r="FI909" s="7"/>
      <c r="FJ909" s="7"/>
      <c r="FL909" s="7"/>
      <c r="FN909" s="7"/>
      <c r="FP909" s="7"/>
      <c r="FR909" s="7"/>
      <c r="FT909" s="7"/>
      <c r="FV909" s="7"/>
      <c r="FX909" s="7"/>
      <c r="FZ909" s="7"/>
      <c r="GB909" s="7"/>
    </row>
    <row r="910" spans="5:184" s="166" customFormat="1" x14ac:dyDescent="0.2">
      <c r="E910" s="7"/>
      <c r="G910" s="7"/>
      <c r="I910" s="7"/>
      <c r="K910" s="7"/>
      <c r="M910" s="7"/>
      <c r="N910" s="7"/>
      <c r="P910" s="7"/>
      <c r="R910" s="7"/>
      <c r="T910" s="7"/>
      <c r="V910" s="7"/>
      <c r="X910" s="7"/>
      <c r="Z910" s="7"/>
      <c r="AB910" s="7"/>
      <c r="AD910" s="7"/>
      <c r="AF910" s="7"/>
      <c r="AH910" s="7"/>
      <c r="AJ910" s="7"/>
      <c r="AL910" s="7"/>
      <c r="AN910" s="7"/>
      <c r="AO910" s="7"/>
      <c r="AQ910" s="7"/>
      <c r="AR910" s="7"/>
      <c r="AS910" s="7"/>
      <c r="AT910" s="7"/>
      <c r="AU910" s="7"/>
      <c r="AV910" s="7"/>
      <c r="AW910" s="7"/>
      <c r="AX910" s="7"/>
      <c r="AZ910" s="7"/>
      <c r="BB910" s="7"/>
      <c r="BC910" s="7"/>
      <c r="BD910" s="7"/>
      <c r="BF910" s="7"/>
      <c r="BH910" s="7"/>
      <c r="BJ910" s="7"/>
      <c r="BL910" s="7"/>
      <c r="BN910" s="7"/>
      <c r="BP910" s="7"/>
      <c r="BR910" s="7"/>
      <c r="BT910" s="7"/>
      <c r="BV910" s="7"/>
      <c r="BX910" s="7"/>
      <c r="BZ910" s="7"/>
      <c r="CB910" s="7"/>
      <c r="CD910" s="7"/>
      <c r="CF910" s="7"/>
      <c r="CH910" s="7"/>
      <c r="CJ910" s="7"/>
      <c r="CL910" s="7"/>
      <c r="CM910" s="7"/>
      <c r="CO910" s="7"/>
      <c r="CQ910" s="7"/>
      <c r="CS910" s="7"/>
      <c r="CU910" s="7"/>
      <c r="CW910" s="7"/>
      <c r="CY910" s="7"/>
      <c r="DA910" s="7"/>
      <c r="DC910" s="7"/>
      <c r="DE910" s="7"/>
      <c r="DG910" s="7"/>
      <c r="DI910" s="7"/>
      <c r="DK910" s="7"/>
      <c r="DL910" s="7"/>
      <c r="DM910" s="7"/>
      <c r="DN910" s="7"/>
      <c r="DP910" s="7"/>
      <c r="DR910" s="7"/>
      <c r="DT910" s="7"/>
      <c r="DV910" s="7"/>
      <c r="DX910" s="7"/>
      <c r="DY910" s="7"/>
      <c r="EA910" s="7"/>
      <c r="EC910" s="7"/>
      <c r="EE910" s="7"/>
      <c r="EG910" s="7"/>
      <c r="EI910" s="7"/>
      <c r="EK910" s="7"/>
      <c r="EM910" s="7"/>
      <c r="EO910" s="7"/>
      <c r="EQ910" s="7"/>
      <c r="ES910" s="7"/>
      <c r="EU910" s="7"/>
      <c r="EY910" s="7"/>
      <c r="FA910" s="7"/>
      <c r="FB910" s="7"/>
      <c r="FD910" s="7"/>
      <c r="FE910" s="7"/>
      <c r="FG910" s="7"/>
      <c r="FI910" s="7"/>
      <c r="FJ910" s="7"/>
      <c r="FL910" s="7"/>
      <c r="FN910" s="7"/>
      <c r="FP910" s="7"/>
      <c r="FR910" s="7"/>
      <c r="FT910" s="7"/>
      <c r="FV910" s="7"/>
      <c r="FX910" s="7"/>
      <c r="FZ910" s="7"/>
      <c r="GB910" s="7"/>
    </row>
    <row r="911" spans="5:184" s="166" customFormat="1" x14ac:dyDescent="0.2">
      <c r="E911" s="7"/>
      <c r="G911" s="7"/>
      <c r="I911" s="7"/>
      <c r="K911" s="7"/>
      <c r="M911" s="7"/>
      <c r="N911" s="7"/>
      <c r="P911" s="7"/>
      <c r="R911" s="7"/>
      <c r="T911" s="7"/>
      <c r="V911" s="7"/>
      <c r="X911" s="7"/>
      <c r="Z911" s="7"/>
      <c r="AB911" s="7"/>
      <c r="AD911" s="7"/>
      <c r="AF911" s="7"/>
      <c r="AH911" s="7"/>
      <c r="AJ911" s="7"/>
      <c r="AL911" s="7"/>
      <c r="AN911" s="7"/>
      <c r="AO911" s="7"/>
      <c r="AQ911" s="7"/>
      <c r="AR911" s="7"/>
      <c r="AS911" s="7"/>
      <c r="AT911" s="7"/>
      <c r="AU911" s="7"/>
      <c r="AV911" s="7"/>
      <c r="AW911" s="7"/>
      <c r="AX911" s="7"/>
      <c r="AZ911" s="7"/>
      <c r="BB911" s="7"/>
      <c r="BC911" s="7"/>
      <c r="BD911" s="7"/>
      <c r="BF911" s="7"/>
      <c r="BH911" s="7"/>
      <c r="BJ911" s="7"/>
      <c r="BL911" s="7"/>
      <c r="BN911" s="7"/>
      <c r="BP911" s="7"/>
      <c r="BR911" s="7"/>
      <c r="BT911" s="7"/>
      <c r="BV911" s="7"/>
      <c r="BX911" s="7"/>
      <c r="BZ911" s="7"/>
      <c r="CB911" s="7"/>
      <c r="CD911" s="7"/>
      <c r="CF911" s="7"/>
      <c r="CH911" s="7"/>
      <c r="CJ911" s="7"/>
      <c r="CL911" s="7"/>
      <c r="CM911" s="7"/>
      <c r="CO911" s="7"/>
      <c r="CQ911" s="7"/>
      <c r="CS911" s="7"/>
      <c r="CU911" s="7"/>
      <c r="CW911" s="7"/>
      <c r="CY911" s="7"/>
      <c r="DA911" s="7"/>
      <c r="DC911" s="7"/>
      <c r="DE911" s="7"/>
      <c r="DG911" s="7"/>
      <c r="DI911" s="7"/>
      <c r="DK911" s="7"/>
      <c r="DL911" s="7"/>
      <c r="DM911" s="7"/>
      <c r="DN911" s="7"/>
      <c r="DP911" s="7"/>
      <c r="DR911" s="7"/>
      <c r="DT911" s="7"/>
      <c r="DV911" s="7"/>
      <c r="DX911" s="7"/>
      <c r="DY911" s="7"/>
      <c r="EA911" s="7"/>
      <c r="EC911" s="7"/>
      <c r="EE911" s="7"/>
      <c r="EG911" s="7"/>
      <c r="EI911" s="7"/>
      <c r="EK911" s="7"/>
      <c r="EM911" s="7"/>
      <c r="EO911" s="7"/>
      <c r="EQ911" s="7"/>
      <c r="ES911" s="7"/>
      <c r="EU911" s="7"/>
      <c r="EY911" s="7"/>
      <c r="FA911" s="7"/>
      <c r="FB911" s="7"/>
      <c r="FD911" s="7"/>
      <c r="FE911" s="7"/>
      <c r="FG911" s="7"/>
      <c r="FI911" s="7"/>
      <c r="FJ911" s="7"/>
      <c r="FL911" s="7"/>
      <c r="FN911" s="7"/>
      <c r="FP911" s="7"/>
      <c r="FR911" s="7"/>
      <c r="FT911" s="7"/>
      <c r="FV911" s="7"/>
      <c r="FX911" s="7"/>
      <c r="FZ911" s="7"/>
      <c r="GB911" s="7"/>
    </row>
    <row r="912" spans="5:184" s="166" customFormat="1" x14ac:dyDescent="0.2">
      <c r="E912" s="7"/>
      <c r="G912" s="7"/>
      <c r="I912" s="7"/>
      <c r="K912" s="7"/>
      <c r="M912" s="7"/>
      <c r="N912" s="7"/>
      <c r="P912" s="7"/>
      <c r="R912" s="7"/>
      <c r="T912" s="7"/>
      <c r="V912" s="7"/>
      <c r="X912" s="7"/>
      <c r="Z912" s="7"/>
      <c r="AB912" s="7"/>
      <c r="AD912" s="7"/>
      <c r="AF912" s="7"/>
      <c r="AH912" s="7"/>
      <c r="AJ912" s="7"/>
      <c r="AL912" s="7"/>
      <c r="AN912" s="7"/>
      <c r="AO912" s="7"/>
      <c r="AQ912" s="7"/>
      <c r="AR912" s="7"/>
      <c r="AS912" s="7"/>
      <c r="AT912" s="7"/>
      <c r="AU912" s="7"/>
      <c r="AV912" s="7"/>
      <c r="AW912" s="7"/>
      <c r="AX912" s="7"/>
      <c r="AZ912" s="7"/>
      <c r="BB912" s="7"/>
      <c r="BC912" s="7"/>
      <c r="BD912" s="7"/>
      <c r="BF912" s="7"/>
      <c r="BH912" s="7"/>
      <c r="BJ912" s="7"/>
      <c r="BL912" s="7"/>
      <c r="BN912" s="7"/>
      <c r="BP912" s="7"/>
      <c r="BR912" s="7"/>
      <c r="BT912" s="7"/>
      <c r="BV912" s="7"/>
      <c r="BX912" s="7"/>
      <c r="BZ912" s="7"/>
      <c r="CB912" s="7"/>
      <c r="CD912" s="7"/>
      <c r="CF912" s="7"/>
      <c r="CH912" s="7"/>
      <c r="CJ912" s="7"/>
      <c r="CL912" s="7"/>
      <c r="CM912" s="7"/>
      <c r="CO912" s="7"/>
      <c r="CQ912" s="7"/>
      <c r="CS912" s="7"/>
      <c r="CU912" s="7"/>
      <c r="CW912" s="7"/>
      <c r="CY912" s="7"/>
      <c r="DA912" s="7"/>
      <c r="DC912" s="7"/>
      <c r="DE912" s="7"/>
      <c r="DG912" s="7"/>
      <c r="DI912" s="7"/>
      <c r="DK912" s="7"/>
      <c r="DL912" s="7"/>
      <c r="DM912" s="7"/>
      <c r="DN912" s="7"/>
      <c r="DP912" s="7"/>
      <c r="DR912" s="7"/>
      <c r="DT912" s="7"/>
      <c r="DV912" s="7"/>
      <c r="DX912" s="7"/>
      <c r="DY912" s="7"/>
      <c r="EA912" s="7"/>
      <c r="EC912" s="7"/>
      <c r="EE912" s="7"/>
      <c r="EG912" s="7"/>
      <c r="EI912" s="7"/>
      <c r="EK912" s="7"/>
      <c r="EM912" s="7"/>
      <c r="EO912" s="7"/>
      <c r="EQ912" s="7"/>
      <c r="ES912" s="7"/>
      <c r="EU912" s="7"/>
      <c r="EY912" s="7"/>
      <c r="FA912" s="7"/>
      <c r="FB912" s="7"/>
      <c r="FD912" s="7"/>
      <c r="FE912" s="7"/>
      <c r="FG912" s="7"/>
      <c r="FI912" s="7"/>
      <c r="FJ912" s="7"/>
      <c r="FL912" s="7"/>
      <c r="FN912" s="7"/>
      <c r="FP912" s="7"/>
      <c r="FR912" s="7"/>
      <c r="FT912" s="7"/>
      <c r="FV912" s="7"/>
      <c r="FX912" s="7"/>
      <c r="FZ912" s="7"/>
      <c r="GB912" s="7"/>
    </row>
    <row r="913" spans="5:184" s="166" customFormat="1" x14ac:dyDescent="0.2">
      <c r="E913" s="7"/>
      <c r="G913" s="7"/>
      <c r="I913" s="7"/>
      <c r="K913" s="7"/>
      <c r="M913" s="7"/>
      <c r="N913" s="7"/>
      <c r="P913" s="7"/>
      <c r="R913" s="7"/>
      <c r="T913" s="7"/>
      <c r="V913" s="7"/>
      <c r="X913" s="7"/>
      <c r="Z913" s="7"/>
      <c r="AB913" s="7"/>
      <c r="AD913" s="7"/>
      <c r="AF913" s="7"/>
      <c r="AH913" s="7"/>
      <c r="AJ913" s="7"/>
      <c r="AL913" s="7"/>
      <c r="AN913" s="7"/>
      <c r="AO913" s="7"/>
      <c r="AQ913" s="7"/>
      <c r="AR913" s="7"/>
      <c r="AS913" s="7"/>
      <c r="AT913" s="7"/>
      <c r="AU913" s="7"/>
      <c r="AV913" s="7"/>
      <c r="AW913" s="7"/>
      <c r="AX913" s="7"/>
      <c r="AZ913" s="7"/>
      <c r="BB913" s="7"/>
      <c r="BC913" s="7"/>
      <c r="BD913" s="7"/>
      <c r="BF913" s="7"/>
      <c r="BH913" s="7"/>
      <c r="BJ913" s="7"/>
      <c r="BL913" s="7"/>
      <c r="BN913" s="7"/>
      <c r="BP913" s="7"/>
      <c r="BR913" s="7"/>
      <c r="BT913" s="7"/>
      <c r="BV913" s="7"/>
      <c r="BX913" s="7"/>
      <c r="BZ913" s="7"/>
      <c r="CB913" s="7"/>
      <c r="CD913" s="7"/>
      <c r="CF913" s="7"/>
      <c r="CH913" s="7"/>
      <c r="CJ913" s="7"/>
      <c r="CL913" s="7"/>
      <c r="CM913" s="7"/>
      <c r="CO913" s="7"/>
      <c r="CQ913" s="7"/>
      <c r="CS913" s="7"/>
      <c r="CU913" s="7"/>
      <c r="CW913" s="7"/>
      <c r="CY913" s="7"/>
      <c r="DA913" s="7"/>
      <c r="DC913" s="7"/>
      <c r="DE913" s="7"/>
      <c r="DG913" s="7"/>
      <c r="DI913" s="7"/>
      <c r="DK913" s="7"/>
      <c r="DL913" s="7"/>
      <c r="DM913" s="7"/>
      <c r="DN913" s="7"/>
      <c r="DP913" s="7"/>
      <c r="DR913" s="7"/>
      <c r="DT913" s="7"/>
      <c r="DV913" s="7"/>
      <c r="DX913" s="7"/>
      <c r="DY913" s="7"/>
      <c r="EA913" s="7"/>
      <c r="EC913" s="7"/>
      <c r="EE913" s="7"/>
      <c r="EG913" s="7"/>
      <c r="EI913" s="7"/>
      <c r="EK913" s="7"/>
      <c r="EM913" s="7"/>
      <c r="EO913" s="7"/>
      <c r="EQ913" s="7"/>
      <c r="ES913" s="7"/>
      <c r="EU913" s="7"/>
      <c r="EY913" s="7"/>
      <c r="FA913" s="7"/>
      <c r="FB913" s="7"/>
      <c r="FD913" s="7"/>
      <c r="FE913" s="7"/>
      <c r="FG913" s="7"/>
      <c r="FI913" s="7"/>
      <c r="FJ913" s="7"/>
      <c r="FL913" s="7"/>
      <c r="FN913" s="7"/>
      <c r="FP913" s="7"/>
      <c r="FR913" s="7"/>
      <c r="FT913" s="7"/>
      <c r="FV913" s="7"/>
      <c r="FX913" s="7"/>
      <c r="FZ913" s="7"/>
      <c r="GB913" s="7"/>
    </row>
    <row r="914" spans="5:184" s="166" customFormat="1" x14ac:dyDescent="0.2">
      <c r="E914" s="7"/>
      <c r="G914" s="7"/>
      <c r="I914" s="7"/>
      <c r="K914" s="7"/>
      <c r="M914" s="7"/>
      <c r="N914" s="7"/>
      <c r="P914" s="7"/>
      <c r="R914" s="7"/>
      <c r="T914" s="7"/>
      <c r="V914" s="7"/>
      <c r="X914" s="7"/>
      <c r="Z914" s="7"/>
      <c r="AB914" s="7"/>
      <c r="AD914" s="7"/>
      <c r="AF914" s="7"/>
      <c r="AH914" s="7"/>
      <c r="AJ914" s="7"/>
      <c r="AL914" s="7"/>
      <c r="AN914" s="7"/>
      <c r="AO914" s="7"/>
      <c r="AQ914" s="7"/>
      <c r="AR914" s="7"/>
      <c r="AS914" s="7"/>
      <c r="AT914" s="7"/>
      <c r="AU914" s="7"/>
      <c r="AV914" s="7"/>
      <c r="AW914" s="7"/>
      <c r="AX914" s="7"/>
      <c r="AZ914" s="7"/>
      <c r="BB914" s="7"/>
      <c r="BC914" s="7"/>
      <c r="BD914" s="7"/>
      <c r="BF914" s="7"/>
      <c r="BH914" s="7"/>
      <c r="BJ914" s="7"/>
      <c r="BL914" s="7"/>
      <c r="BN914" s="7"/>
      <c r="BP914" s="7"/>
      <c r="BR914" s="7"/>
      <c r="BT914" s="7"/>
      <c r="BV914" s="7"/>
      <c r="BX914" s="7"/>
      <c r="BZ914" s="7"/>
      <c r="CB914" s="7"/>
      <c r="CD914" s="7"/>
      <c r="CF914" s="7"/>
      <c r="CH914" s="7"/>
      <c r="CJ914" s="7"/>
      <c r="CL914" s="7"/>
      <c r="CM914" s="7"/>
      <c r="CO914" s="7"/>
      <c r="CQ914" s="7"/>
      <c r="CS914" s="7"/>
      <c r="CU914" s="7"/>
      <c r="CW914" s="7"/>
      <c r="CY914" s="7"/>
      <c r="DA914" s="7"/>
      <c r="DC914" s="7"/>
      <c r="DE914" s="7"/>
      <c r="DG914" s="7"/>
      <c r="DI914" s="7"/>
      <c r="DK914" s="7"/>
      <c r="DL914" s="7"/>
      <c r="DM914" s="7"/>
      <c r="DN914" s="7"/>
      <c r="DP914" s="7"/>
      <c r="DR914" s="7"/>
      <c r="DT914" s="7"/>
      <c r="DV914" s="7"/>
      <c r="DX914" s="7"/>
      <c r="DY914" s="7"/>
      <c r="EA914" s="7"/>
      <c r="EC914" s="7"/>
      <c r="EE914" s="7"/>
      <c r="EG914" s="7"/>
      <c r="EI914" s="7"/>
      <c r="EK914" s="7"/>
      <c r="EM914" s="7"/>
      <c r="EO914" s="7"/>
      <c r="EQ914" s="7"/>
      <c r="ES914" s="7"/>
      <c r="EU914" s="7"/>
      <c r="EY914" s="7"/>
      <c r="FA914" s="7"/>
      <c r="FB914" s="7"/>
      <c r="FD914" s="7"/>
      <c r="FE914" s="7"/>
      <c r="FG914" s="7"/>
      <c r="FI914" s="7"/>
      <c r="FJ914" s="7"/>
      <c r="FL914" s="7"/>
      <c r="FN914" s="7"/>
      <c r="FP914" s="7"/>
      <c r="FR914" s="7"/>
      <c r="FT914" s="7"/>
      <c r="FV914" s="7"/>
      <c r="FX914" s="7"/>
      <c r="FZ914" s="7"/>
      <c r="GB914" s="7"/>
    </row>
    <row r="915" spans="5:184" s="166" customFormat="1" x14ac:dyDescent="0.2">
      <c r="E915" s="7"/>
      <c r="G915" s="7"/>
      <c r="I915" s="7"/>
      <c r="K915" s="7"/>
      <c r="M915" s="7"/>
      <c r="N915" s="7"/>
      <c r="P915" s="7"/>
      <c r="R915" s="7"/>
      <c r="T915" s="7"/>
      <c r="V915" s="7"/>
      <c r="X915" s="7"/>
      <c r="Z915" s="7"/>
      <c r="AB915" s="7"/>
      <c r="AD915" s="7"/>
      <c r="AF915" s="7"/>
      <c r="AH915" s="7"/>
      <c r="AJ915" s="7"/>
      <c r="AL915" s="7"/>
      <c r="AN915" s="7"/>
      <c r="AO915" s="7"/>
      <c r="AQ915" s="7"/>
      <c r="AR915" s="7"/>
      <c r="AS915" s="7"/>
      <c r="AT915" s="7"/>
      <c r="AU915" s="7"/>
      <c r="AV915" s="7"/>
      <c r="AW915" s="7"/>
      <c r="AX915" s="7"/>
      <c r="AZ915" s="7"/>
      <c r="BB915" s="7"/>
      <c r="BC915" s="7"/>
      <c r="BD915" s="7"/>
      <c r="BF915" s="7"/>
      <c r="BH915" s="7"/>
      <c r="BJ915" s="7"/>
      <c r="BL915" s="7"/>
      <c r="BN915" s="7"/>
      <c r="BP915" s="7"/>
      <c r="BR915" s="7"/>
      <c r="BT915" s="7"/>
      <c r="BV915" s="7"/>
      <c r="BX915" s="7"/>
      <c r="BZ915" s="7"/>
      <c r="CB915" s="7"/>
      <c r="CD915" s="7"/>
      <c r="CF915" s="7"/>
      <c r="CH915" s="7"/>
      <c r="CJ915" s="7"/>
      <c r="CL915" s="7"/>
      <c r="CM915" s="7"/>
      <c r="CO915" s="7"/>
      <c r="CQ915" s="7"/>
      <c r="CS915" s="7"/>
      <c r="CU915" s="7"/>
      <c r="CW915" s="7"/>
      <c r="CY915" s="7"/>
      <c r="DA915" s="7"/>
      <c r="DC915" s="7"/>
      <c r="DE915" s="7"/>
      <c r="DG915" s="7"/>
      <c r="DI915" s="7"/>
      <c r="DK915" s="7"/>
      <c r="DL915" s="7"/>
      <c r="DM915" s="7"/>
      <c r="DN915" s="7"/>
      <c r="DP915" s="7"/>
      <c r="DR915" s="7"/>
      <c r="DT915" s="7"/>
      <c r="DV915" s="7"/>
      <c r="DX915" s="7"/>
      <c r="DY915" s="7"/>
      <c r="EA915" s="7"/>
      <c r="EC915" s="7"/>
      <c r="EE915" s="7"/>
      <c r="EG915" s="7"/>
      <c r="EI915" s="7"/>
      <c r="EK915" s="7"/>
      <c r="EM915" s="7"/>
      <c r="EO915" s="7"/>
      <c r="EQ915" s="7"/>
      <c r="ES915" s="7"/>
      <c r="EU915" s="7"/>
      <c r="EY915" s="7"/>
      <c r="FA915" s="7"/>
      <c r="FB915" s="7"/>
      <c r="FD915" s="7"/>
      <c r="FE915" s="7"/>
      <c r="FG915" s="7"/>
      <c r="FI915" s="7"/>
      <c r="FJ915" s="7"/>
      <c r="FL915" s="7"/>
      <c r="FN915" s="7"/>
      <c r="FP915" s="7"/>
      <c r="FR915" s="7"/>
      <c r="FT915" s="7"/>
      <c r="FV915" s="7"/>
      <c r="FX915" s="7"/>
      <c r="FZ915" s="7"/>
      <c r="GB915" s="7"/>
    </row>
    <row r="916" spans="5:184" s="166" customFormat="1" x14ac:dyDescent="0.2">
      <c r="E916" s="7"/>
      <c r="G916" s="7"/>
      <c r="I916" s="7"/>
      <c r="K916" s="7"/>
      <c r="M916" s="7"/>
      <c r="N916" s="7"/>
      <c r="P916" s="7"/>
      <c r="R916" s="7"/>
      <c r="T916" s="7"/>
      <c r="V916" s="7"/>
      <c r="X916" s="7"/>
      <c r="Z916" s="7"/>
      <c r="AB916" s="7"/>
      <c r="AD916" s="7"/>
      <c r="AF916" s="7"/>
      <c r="AH916" s="7"/>
      <c r="AJ916" s="7"/>
      <c r="AL916" s="7"/>
      <c r="AN916" s="7"/>
      <c r="AO916" s="7"/>
      <c r="AQ916" s="7"/>
      <c r="AR916" s="7"/>
      <c r="AS916" s="7"/>
      <c r="AT916" s="7"/>
      <c r="AU916" s="7"/>
      <c r="AV916" s="7"/>
      <c r="AW916" s="7"/>
      <c r="AX916" s="7"/>
      <c r="AZ916" s="7"/>
      <c r="BB916" s="7"/>
      <c r="BC916" s="7"/>
      <c r="BD916" s="7"/>
      <c r="BF916" s="7"/>
      <c r="BH916" s="7"/>
      <c r="BJ916" s="7"/>
      <c r="BL916" s="7"/>
      <c r="BN916" s="7"/>
      <c r="BP916" s="7"/>
      <c r="BR916" s="7"/>
      <c r="BT916" s="7"/>
      <c r="BV916" s="7"/>
      <c r="BX916" s="7"/>
      <c r="BZ916" s="7"/>
      <c r="CB916" s="7"/>
      <c r="CD916" s="7"/>
      <c r="CF916" s="7"/>
      <c r="CH916" s="7"/>
      <c r="CJ916" s="7"/>
      <c r="CL916" s="7"/>
      <c r="CM916" s="7"/>
      <c r="CO916" s="7"/>
      <c r="CQ916" s="7"/>
      <c r="CS916" s="7"/>
      <c r="CU916" s="7"/>
      <c r="CW916" s="7"/>
      <c r="CY916" s="7"/>
      <c r="DA916" s="7"/>
      <c r="DC916" s="7"/>
      <c r="DE916" s="7"/>
      <c r="DG916" s="7"/>
      <c r="DI916" s="7"/>
      <c r="DK916" s="7"/>
      <c r="DL916" s="7"/>
      <c r="DM916" s="7"/>
      <c r="DN916" s="7"/>
      <c r="DP916" s="7"/>
      <c r="DR916" s="7"/>
      <c r="DT916" s="7"/>
      <c r="DV916" s="7"/>
      <c r="DX916" s="7"/>
      <c r="DY916" s="7"/>
      <c r="EA916" s="7"/>
      <c r="EC916" s="7"/>
      <c r="EE916" s="7"/>
      <c r="EG916" s="7"/>
      <c r="EI916" s="7"/>
      <c r="EK916" s="7"/>
      <c r="EM916" s="7"/>
      <c r="EO916" s="7"/>
      <c r="EQ916" s="7"/>
      <c r="ES916" s="7"/>
      <c r="EU916" s="7"/>
      <c r="EY916" s="7"/>
      <c r="FA916" s="7"/>
      <c r="FB916" s="7"/>
      <c r="FD916" s="7"/>
      <c r="FE916" s="7"/>
      <c r="FG916" s="7"/>
      <c r="FI916" s="7"/>
      <c r="FJ916" s="7"/>
      <c r="FL916" s="7"/>
      <c r="FN916" s="7"/>
      <c r="FP916" s="7"/>
      <c r="FR916" s="7"/>
      <c r="FT916" s="7"/>
      <c r="FV916" s="7"/>
      <c r="FX916" s="7"/>
      <c r="FZ916" s="7"/>
      <c r="GB916" s="7"/>
    </row>
    <row r="917" spans="5:184" s="166" customFormat="1" x14ac:dyDescent="0.2">
      <c r="E917" s="7"/>
      <c r="G917" s="7"/>
      <c r="I917" s="7"/>
      <c r="K917" s="7"/>
      <c r="M917" s="7"/>
      <c r="N917" s="7"/>
      <c r="P917" s="7"/>
      <c r="R917" s="7"/>
      <c r="T917" s="7"/>
      <c r="V917" s="7"/>
      <c r="X917" s="7"/>
      <c r="Z917" s="7"/>
      <c r="AB917" s="7"/>
      <c r="AD917" s="7"/>
      <c r="AF917" s="7"/>
      <c r="AH917" s="7"/>
      <c r="AJ917" s="7"/>
      <c r="AL917" s="7"/>
      <c r="AN917" s="7"/>
      <c r="AO917" s="7"/>
      <c r="AQ917" s="7"/>
      <c r="AR917" s="7"/>
      <c r="AS917" s="7"/>
      <c r="AT917" s="7"/>
      <c r="AU917" s="7"/>
      <c r="AV917" s="7"/>
      <c r="AW917" s="7"/>
      <c r="AX917" s="7"/>
      <c r="AZ917" s="7"/>
      <c r="BB917" s="7"/>
      <c r="BC917" s="7"/>
      <c r="BD917" s="7"/>
      <c r="BF917" s="7"/>
      <c r="BH917" s="7"/>
      <c r="BJ917" s="7"/>
      <c r="BL917" s="7"/>
      <c r="BN917" s="7"/>
      <c r="BP917" s="7"/>
      <c r="BR917" s="7"/>
      <c r="BT917" s="7"/>
      <c r="BV917" s="7"/>
      <c r="BX917" s="7"/>
      <c r="BZ917" s="7"/>
      <c r="CB917" s="7"/>
      <c r="CD917" s="7"/>
      <c r="CF917" s="7"/>
      <c r="CH917" s="7"/>
      <c r="CJ917" s="7"/>
      <c r="CL917" s="7"/>
      <c r="CM917" s="7"/>
      <c r="CO917" s="7"/>
      <c r="CQ917" s="7"/>
      <c r="CS917" s="7"/>
      <c r="CU917" s="7"/>
      <c r="CW917" s="7"/>
      <c r="CY917" s="7"/>
      <c r="DA917" s="7"/>
      <c r="DC917" s="7"/>
      <c r="DE917" s="7"/>
      <c r="DG917" s="7"/>
      <c r="DI917" s="7"/>
      <c r="DK917" s="7"/>
      <c r="DL917" s="7"/>
      <c r="DM917" s="7"/>
      <c r="DN917" s="7"/>
      <c r="DP917" s="7"/>
      <c r="DR917" s="7"/>
      <c r="DT917" s="7"/>
      <c r="DV917" s="7"/>
      <c r="DX917" s="7"/>
      <c r="DY917" s="7"/>
      <c r="EA917" s="7"/>
      <c r="EC917" s="7"/>
      <c r="EE917" s="7"/>
      <c r="EG917" s="7"/>
      <c r="EI917" s="7"/>
      <c r="EK917" s="7"/>
      <c r="EM917" s="7"/>
      <c r="EO917" s="7"/>
      <c r="EQ917" s="7"/>
      <c r="ES917" s="7"/>
      <c r="EU917" s="7"/>
      <c r="EY917" s="7"/>
      <c r="FA917" s="7"/>
      <c r="FB917" s="7"/>
      <c r="FD917" s="7"/>
      <c r="FE917" s="7"/>
      <c r="FG917" s="7"/>
      <c r="FI917" s="7"/>
      <c r="FJ917" s="7"/>
      <c r="FL917" s="7"/>
      <c r="FN917" s="7"/>
      <c r="FP917" s="7"/>
      <c r="FR917" s="7"/>
      <c r="FT917" s="7"/>
      <c r="FV917" s="7"/>
      <c r="FX917" s="7"/>
      <c r="FZ917" s="7"/>
      <c r="GB917" s="7"/>
    </row>
    <row r="918" spans="5:184" s="166" customFormat="1" x14ac:dyDescent="0.2">
      <c r="E918" s="7"/>
      <c r="G918" s="7"/>
      <c r="I918" s="7"/>
      <c r="K918" s="7"/>
      <c r="M918" s="7"/>
      <c r="N918" s="7"/>
      <c r="P918" s="7"/>
      <c r="R918" s="7"/>
      <c r="T918" s="7"/>
      <c r="V918" s="7"/>
      <c r="X918" s="7"/>
      <c r="Z918" s="7"/>
      <c r="AB918" s="7"/>
      <c r="AD918" s="7"/>
      <c r="AF918" s="7"/>
      <c r="AH918" s="7"/>
      <c r="AJ918" s="7"/>
      <c r="AL918" s="7"/>
      <c r="AN918" s="7"/>
      <c r="AO918" s="7"/>
      <c r="AQ918" s="7"/>
      <c r="AR918" s="7"/>
      <c r="AS918" s="7"/>
      <c r="AT918" s="7"/>
      <c r="AU918" s="7"/>
      <c r="AV918" s="7"/>
      <c r="AW918" s="7"/>
      <c r="AX918" s="7"/>
      <c r="AZ918" s="7"/>
      <c r="BB918" s="7"/>
      <c r="BC918" s="7"/>
      <c r="BD918" s="7"/>
      <c r="BF918" s="7"/>
      <c r="BH918" s="7"/>
      <c r="BJ918" s="7"/>
      <c r="BL918" s="7"/>
      <c r="BN918" s="7"/>
      <c r="BP918" s="7"/>
      <c r="BR918" s="7"/>
      <c r="BT918" s="7"/>
      <c r="BV918" s="7"/>
      <c r="BX918" s="7"/>
      <c r="BZ918" s="7"/>
      <c r="CB918" s="7"/>
      <c r="CD918" s="7"/>
      <c r="CF918" s="7"/>
      <c r="CH918" s="7"/>
      <c r="CJ918" s="7"/>
      <c r="CL918" s="7"/>
      <c r="CM918" s="7"/>
      <c r="CO918" s="7"/>
      <c r="CQ918" s="7"/>
      <c r="CS918" s="7"/>
      <c r="CU918" s="7"/>
      <c r="CW918" s="7"/>
      <c r="CY918" s="7"/>
      <c r="DA918" s="7"/>
      <c r="DC918" s="7"/>
      <c r="DE918" s="7"/>
      <c r="DG918" s="7"/>
      <c r="DI918" s="7"/>
      <c r="DK918" s="7"/>
      <c r="DL918" s="7"/>
      <c r="DM918" s="7"/>
      <c r="DN918" s="7"/>
      <c r="DP918" s="7"/>
      <c r="DR918" s="7"/>
      <c r="DT918" s="7"/>
      <c r="DV918" s="7"/>
      <c r="DX918" s="7"/>
      <c r="DY918" s="7"/>
      <c r="EA918" s="7"/>
      <c r="EC918" s="7"/>
      <c r="EE918" s="7"/>
      <c r="EG918" s="7"/>
      <c r="EI918" s="7"/>
      <c r="EK918" s="7"/>
      <c r="EM918" s="7"/>
      <c r="EO918" s="7"/>
      <c r="EQ918" s="7"/>
      <c r="ES918" s="7"/>
      <c r="EU918" s="7"/>
      <c r="EY918" s="7"/>
      <c r="FA918" s="7"/>
      <c r="FB918" s="7"/>
      <c r="FD918" s="7"/>
      <c r="FE918" s="7"/>
      <c r="FG918" s="7"/>
      <c r="FI918" s="7"/>
      <c r="FJ918" s="7"/>
      <c r="FL918" s="7"/>
      <c r="FN918" s="7"/>
      <c r="FP918" s="7"/>
      <c r="FR918" s="7"/>
      <c r="FT918" s="7"/>
      <c r="FV918" s="7"/>
      <c r="FX918" s="7"/>
      <c r="FZ918" s="7"/>
      <c r="GB918" s="7"/>
    </row>
    <row r="919" spans="5:184" s="166" customFormat="1" x14ac:dyDescent="0.2">
      <c r="E919" s="7"/>
      <c r="G919" s="7"/>
      <c r="I919" s="7"/>
      <c r="K919" s="7"/>
      <c r="M919" s="7"/>
      <c r="N919" s="7"/>
      <c r="P919" s="7"/>
      <c r="R919" s="7"/>
      <c r="T919" s="7"/>
      <c r="V919" s="7"/>
      <c r="X919" s="7"/>
      <c r="Z919" s="7"/>
      <c r="AB919" s="7"/>
      <c r="AD919" s="7"/>
      <c r="AF919" s="7"/>
      <c r="AH919" s="7"/>
      <c r="AJ919" s="7"/>
      <c r="AL919" s="7"/>
      <c r="AN919" s="7"/>
      <c r="AO919" s="7"/>
      <c r="AQ919" s="7"/>
      <c r="AR919" s="7"/>
      <c r="AS919" s="7"/>
      <c r="AT919" s="7"/>
      <c r="AU919" s="7"/>
      <c r="AV919" s="7"/>
      <c r="AW919" s="7"/>
      <c r="AX919" s="7"/>
      <c r="AZ919" s="7"/>
      <c r="BB919" s="7"/>
      <c r="BC919" s="7"/>
      <c r="BD919" s="7"/>
      <c r="BF919" s="7"/>
      <c r="BH919" s="7"/>
      <c r="BJ919" s="7"/>
      <c r="BL919" s="7"/>
      <c r="BN919" s="7"/>
      <c r="BP919" s="7"/>
      <c r="BR919" s="7"/>
      <c r="BT919" s="7"/>
      <c r="BV919" s="7"/>
      <c r="BX919" s="7"/>
      <c r="BZ919" s="7"/>
      <c r="CB919" s="7"/>
      <c r="CD919" s="7"/>
      <c r="CF919" s="7"/>
      <c r="CH919" s="7"/>
      <c r="CJ919" s="7"/>
      <c r="CL919" s="7"/>
      <c r="CM919" s="7"/>
      <c r="CO919" s="7"/>
      <c r="CQ919" s="7"/>
      <c r="CS919" s="7"/>
      <c r="CU919" s="7"/>
      <c r="CW919" s="7"/>
      <c r="CY919" s="7"/>
      <c r="DA919" s="7"/>
      <c r="DC919" s="7"/>
      <c r="DE919" s="7"/>
      <c r="DG919" s="7"/>
      <c r="DI919" s="7"/>
      <c r="DK919" s="7"/>
      <c r="DL919" s="7"/>
      <c r="DM919" s="7"/>
      <c r="DN919" s="7"/>
      <c r="DP919" s="7"/>
      <c r="DR919" s="7"/>
      <c r="DT919" s="7"/>
      <c r="DV919" s="7"/>
      <c r="DX919" s="7"/>
      <c r="DY919" s="7"/>
      <c r="EA919" s="7"/>
      <c r="EC919" s="7"/>
      <c r="EE919" s="7"/>
      <c r="EG919" s="7"/>
      <c r="EI919" s="7"/>
      <c r="EK919" s="7"/>
      <c r="EM919" s="7"/>
      <c r="EO919" s="7"/>
      <c r="EQ919" s="7"/>
      <c r="ES919" s="7"/>
      <c r="EU919" s="7"/>
      <c r="EY919" s="7"/>
      <c r="FA919" s="7"/>
      <c r="FB919" s="7"/>
      <c r="FD919" s="7"/>
      <c r="FE919" s="7"/>
      <c r="FG919" s="7"/>
      <c r="FI919" s="7"/>
      <c r="FJ919" s="7"/>
      <c r="FL919" s="7"/>
      <c r="FN919" s="7"/>
      <c r="FP919" s="7"/>
      <c r="FR919" s="7"/>
      <c r="FT919" s="7"/>
      <c r="FV919" s="7"/>
      <c r="FX919" s="7"/>
      <c r="FZ919" s="7"/>
      <c r="GB919" s="7"/>
    </row>
    <row r="920" spans="5:184" s="166" customFormat="1" x14ac:dyDescent="0.2">
      <c r="E920" s="7"/>
      <c r="G920" s="7"/>
      <c r="I920" s="7"/>
      <c r="K920" s="7"/>
      <c r="M920" s="7"/>
      <c r="N920" s="7"/>
      <c r="P920" s="7"/>
      <c r="R920" s="7"/>
      <c r="T920" s="7"/>
      <c r="V920" s="7"/>
      <c r="X920" s="7"/>
      <c r="Z920" s="7"/>
      <c r="AB920" s="7"/>
      <c r="AD920" s="7"/>
      <c r="AF920" s="7"/>
      <c r="AH920" s="7"/>
      <c r="AJ920" s="7"/>
      <c r="AL920" s="7"/>
      <c r="AN920" s="7"/>
      <c r="AO920" s="7"/>
      <c r="AQ920" s="7"/>
      <c r="AR920" s="7"/>
      <c r="AS920" s="7"/>
      <c r="AT920" s="7"/>
      <c r="AU920" s="7"/>
      <c r="AV920" s="7"/>
      <c r="AW920" s="7"/>
      <c r="AX920" s="7"/>
      <c r="AZ920" s="7"/>
      <c r="BB920" s="7"/>
      <c r="BC920" s="7"/>
      <c r="BD920" s="7"/>
      <c r="BF920" s="7"/>
      <c r="BH920" s="7"/>
      <c r="BJ920" s="7"/>
      <c r="BL920" s="7"/>
      <c r="BN920" s="7"/>
      <c r="BP920" s="7"/>
      <c r="BR920" s="7"/>
      <c r="BT920" s="7"/>
      <c r="BV920" s="7"/>
      <c r="BX920" s="7"/>
      <c r="BZ920" s="7"/>
      <c r="CB920" s="7"/>
      <c r="CD920" s="7"/>
      <c r="CF920" s="7"/>
      <c r="CH920" s="7"/>
      <c r="CJ920" s="7"/>
      <c r="CL920" s="7"/>
      <c r="CM920" s="7"/>
      <c r="CO920" s="7"/>
      <c r="CQ920" s="7"/>
      <c r="CS920" s="7"/>
      <c r="CU920" s="7"/>
      <c r="CW920" s="7"/>
      <c r="CY920" s="7"/>
      <c r="DA920" s="7"/>
      <c r="DC920" s="7"/>
      <c r="DE920" s="7"/>
      <c r="DG920" s="7"/>
      <c r="DI920" s="7"/>
      <c r="DK920" s="7"/>
      <c r="DL920" s="7"/>
      <c r="DM920" s="7"/>
      <c r="DN920" s="7"/>
      <c r="DP920" s="7"/>
      <c r="DR920" s="7"/>
      <c r="DT920" s="7"/>
      <c r="DV920" s="7"/>
      <c r="DX920" s="7"/>
      <c r="DY920" s="7"/>
      <c r="EA920" s="7"/>
      <c r="EC920" s="7"/>
      <c r="EE920" s="7"/>
      <c r="EG920" s="7"/>
      <c r="EI920" s="7"/>
      <c r="EK920" s="7"/>
      <c r="EM920" s="7"/>
      <c r="EO920" s="7"/>
      <c r="EQ920" s="7"/>
      <c r="ES920" s="7"/>
      <c r="EU920" s="7"/>
      <c r="EY920" s="7"/>
      <c r="FA920" s="7"/>
      <c r="FB920" s="7"/>
      <c r="FD920" s="7"/>
      <c r="FE920" s="7"/>
      <c r="FG920" s="7"/>
      <c r="FI920" s="7"/>
      <c r="FJ920" s="7"/>
      <c r="FL920" s="7"/>
      <c r="FN920" s="7"/>
      <c r="FP920" s="7"/>
      <c r="FR920" s="7"/>
      <c r="FT920" s="7"/>
      <c r="FV920" s="7"/>
      <c r="FX920" s="7"/>
      <c r="FZ920" s="7"/>
      <c r="GB920" s="7"/>
    </row>
    <row r="921" spans="5:184" s="166" customFormat="1" x14ac:dyDescent="0.2">
      <c r="E921" s="7"/>
      <c r="G921" s="7"/>
      <c r="I921" s="7"/>
      <c r="K921" s="7"/>
      <c r="M921" s="7"/>
      <c r="N921" s="7"/>
      <c r="P921" s="7"/>
      <c r="R921" s="7"/>
      <c r="T921" s="7"/>
      <c r="V921" s="7"/>
      <c r="X921" s="7"/>
      <c r="Z921" s="7"/>
      <c r="AB921" s="7"/>
      <c r="AD921" s="7"/>
      <c r="AF921" s="7"/>
      <c r="AH921" s="7"/>
      <c r="AJ921" s="7"/>
      <c r="AL921" s="7"/>
      <c r="AN921" s="7"/>
      <c r="AO921" s="7"/>
      <c r="AQ921" s="7"/>
      <c r="AR921" s="7"/>
      <c r="AS921" s="7"/>
      <c r="AT921" s="7"/>
      <c r="AU921" s="7"/>
      <c r="AV921" s="7"/>
      <c r="AW921" s="7"/>
      <c r="AX921" s="7"/>
      <c r="AZ921" s="7"/>
      <c r="BB921" s="7"/>
      <c r="BC921" s="7"/>
      <c r="BD921" s="7"/>
      <c r="BF921" s="7"/>
      <c r="BH921" s="7"/>
      <c r="BJ921" s="7"/>
      <c r="BL921" s="7"/>
      <c r="BN921" s="7"/>
      <c r="BP921" s="7"/>
      <c r="BR921" s="7"/>
      <c r="BT921" s="7"/>
      <c r="BV921" s="7"/>
      <c r="BX921" s="7"/>
      <c r="BZ921" s="7"/>
      <c r="CB921" s="7"/>
      <c r="CD921" s="7"/>
      <c r="CF921" s="7"/>
      <c r="CH921" s="7"/>
      <c r="CJ921" s="7"/>
      <c r="CL921" s="7"/>
      <c r="CM921" s="7"/>
      <c r="CO921" s="7"/>
      <c r="CQ921" s="7"/>
      <c r="CS921" s="7"/>
      <c r="CU921" s="7"/>
      <c r="CW921" s="7"/>
      <c r="CY921" s="7"/>
      <c r="DA921" s="7"/>
      <c r="DC921" s="7"/>
      <c r="DE921" s="7"/>
      <c r="DG921" s="7"/>
      <c r="DI921" s="7"/>
      <c r="DK921" s="7"/>
      <c r="DL921" s="7"/>
      <c r="DM921" s="7"/>
      <c r="DN921" s="7"/>
      <c r="DP921" s="7"/>
      <c r="DR921" s="7"/>
      <c r="DT921" s="7"/>
      <c r="DV921" s="7"/>
      <c r="DX921" s="7"/>
      <c r="DY921" s="7"/>
      <c r="EA921" s="7"/>
      <c r="EC921" s="7"/>
      <c r="EE921" s="7"/>
      <c r="EG921" s="7"/>
      <c r="EI921" s="7"/>
      <c r="EK921" s="7"/>
      <c r="EM921" s="7"/>
      <c r="EO921" s="7"/>
      <c r="EQ921" s="7"/>
      <c r="ES921" s="7"/>
      <c r="EU921" s="7"/>
      <c r="EY921" s="7"/>
      <c r="FA921" s="7"/>
      <c r="FB921" s="7"/>
      <c r="FD921" s="7"/>
      <c r="FE921" s="7"/>
      <c r="FG921" s="7"/>
      <c r="FI921" s="7"/>
      <c r="FJ921" s="7"/>
      <c r="FL921" s="7"/>
      <c r="FN921" s="7"/>
      <c r="FP921" s="7"/>
      <c r="FR921" s="7"/>
      <c r="FT921" s="7"/>
      <c r="FV921" s="7"/>
      <c r="FX921" s="7"/>
      <c r="FZ921" s="7"/>
      <c r="GB921" s="7"/>
    </row>
    <row r="922" spans="5:184" s="166" customFormat="1" x14ac:dyDescent="0.2">
      <c r="E922" s="7"/>
      <c r="G922" s="7"/>
      <c r="I922" s="7"/>
      <c r="K922" s="7"/>
      <c r="M922" s="7"/>
      <c r="N922" s="7"/>
      <c r="P922" s="7"/>
      <c r="R922" s="7"/>
      <c r="T922" s="7"/>
      <c r="V922" s="7"/>
      <c r="X922" s="7"/>
      <c r="Z922" s="7"/>
      <c r="AB922" s="7"/>
      <c r="AD922" s="7"/>
      <c r="AF922" s="7"/>
      <c r="AH922" s="7"/>
      <c r="AJ922" s="7"/>
      <c r="AL922" s="7"/>
      <c r="AN922" s="7"/>
      <c r="AO922" s="7"/>
      <c r="AQ922" s="7"/>
      <c r="AR922" s="7"/>
      <c r="AS922" s="7"/>
      <c r="AT922" s="7"/>
      <c r="AU922" s="7"/>
      <c r="AV922" s="7"/>
      <c r="AW922" s="7"/>
      <c r="AX922" s="7"/>
      <c r="AZ922" s="7"/>
      <c r="BB922" s="7"/>
      <c r="BC922" s="7"/>
      <c r="BD922" s="7"/>
      <c r="BF922" s="7"/>
      <c r="BH922" s="7"/>
      <c r="BJ922" s="7"/>
      <c r="BL922" s="7"/>
      <c r="BN922" s="7"/>
      <c r="BP922" s="7"/>
      <c r="BR922" s="7"/>
      <c r="BT922" s="7"/>
      <c r="BV922" s="7"/>
      <c r="BX922" s="7"/>
      <c r="BZ922" s="7"/>
      <c r="CB922" s="7"/>
      <c r="CD922" s="7"/>
      <c r="CF922" s="7"/>
      <c r="CH922" s="7"/>
      <c r="CJ922" s="7"/>
      <c r="CL922" s="7"/>
      <c r="CM922" s="7"/>
      <c r="CO922" s="7"/>
      <c r="CQ922" s="7"/>
      <c r="CS922" s="7"/>
      <c r="CU922" s="7"/>
      <c r="CW922" s="7"/>
      <c r="CY922" s="7"/>
      <c r="DA922" s="7"/>
      <c r="DC922" s="7"/>
      <c r="DE922" s="7"/>
      <c r="DG922" s="7"/>
      <c r="DI922" s="7"/>
      <c r="DK922" s="7"/>
      <c r="DL922" s="7"/>
      <c r="DM922" s="7"/>
      <c r="DN922" s="7"/>
      <c r="DP922" s="7"/>
      <c r="DR922" s="7"/>
      <c r="DT922" s="7"/>
      <c r="DV922" s="7"/>
      <c r="DX922" s="7"/>
      <c r="DY922" s="7"/>
      <c r="EA922" s="7"/>
      <c r="EC922" s="7"/>
      <c r="EE922" s="7"/>
      <c r="EG922" s="7"/>
      <c r="EI922" s="7"/>
      <c r="EK922" s="7"/>
      <c r="EM922" s="7"/>
      <c r="EO922" s="7"/>
      <c r="EQ922" s="7"/>
      <c r="ES922" s="7"/>
      <c r="EU922" s="7"/>
      <c r="EY922" s="7"/>
      <c r="FA922" s="7"/>
      <c r="FB922" s="7"/>
      <c r="FD922" s="7"/>
      <c r="FE922" s="7"/>
      <c r="FG922" s="7"/>
      <c r="FI922" s="7"/>
      <c r="FJ922" s="7"/>
      <c r="FL922" s="7"/>
      <c r="FN922" s="7"/>
      <c r="FP922" s="7"/>
      <c r="FR922" s="7"/>
      <c r="FT922" s="7"/>
      <c r="FV922" s="7"/>
      <c r="FX922" s="7"/>
      <c r="FZ922" s="7"/>
      <c r="GB922" s="7"/>
    </row>
    <row r="923" spans="5:184" s="166" customFormat="1" x14ac:dyDescent="0.2">
      <c r="E923" s="7"/>
      <c r="G923" s="7"/>
      <c r="I923" s="7"/>
      <c r="K923" s="7"/>
      <c r="M923" s="7"/>
      <c r="N923" s="7"/>
      <c r="P923" s="7"/>
      <c r="R923" s="7"/>
      <c r="T923" s="7"/>
      <c r="V923" s="7"/>
      <c r="X923" s="7"/>
      <c r="Z923" s="7"/>
      <c r="AB923" s="7"/>
      <c r="AD923" s="7"/>
      <c r="AF923" s="7"/>
      <c r="AH923" s="7"/>
      <c r="AJ923" s="7"/>
      <c r="AL923" s="7"/>
      <c r="AN923" s="7"/>
      <c r="AO923" s="7"/>
      <c r="AQ923" s="7"/>
      <c r="AR923" s="7"/>
      <c r="AS923" s="7"/>
      <c r="AT923" s="7"/>
      <c r="AU923" s="7"/>
      <c r="AV923" s="7"/>
      <c r="AW923" s="7"/>
      <c r="AX923" s="7"/>
      <c r="AZ923" s="7"/>
      <c r="BB923" s="7"/>
      <c r="BC923" s="7"/>
      <c r="BD923" s="7"/>
      <c r="BF923" s="7"/>
      <c r="BH923" s="7"/>
      <c r="BJ923" s="7"/>
      <c r="BL923" s="7"/>
      <c r="BN923" s="7"/>
      <c r="BP923" s="7"/>
      <c r="BR923" s="7"/>
      <c r="BT923" s="7"/>
      <c r="BV923" s="7"/>
      <c r="BX923" s="7"/>
      <c r="BZ923" s="7"/>
      <c r="CB923" s="7"/>
      <c r="CD923" s="7"/>
      <c r="CF923" s="7"/>
      <c r="CH923" s="7"/>
      <c r="CJ923" s="7"/>
      <c r="CL923" s="7"/>
      <c r="CM923" s="7"/>
      <c r="CO923" s="7"/>
      <c r="CQ923" s="7"/>
      <c r="CS923" s="7"/>
      <c r="CU923" s="7"/>
      <c r="CW923" s="7"/>
      <c r="CY923" s="7"/>
      <c r="DA923" s="7"/>
      <c r="DC923" s="7"/>
      <c r="DE923" s="7"/>
      <c r="DG923" s="7"/>
      <c r="DI923" s="7"/>
      <c r="DK923" s="7"/>
      <c r="DL923" s="7"/>
      <c r="DM923" s="7"/>
      <c r="DN923" s="7"/>
      <c r="DP923" s="7"/>
      <c r="DR923" s="7"/>
      <c r="DT923" s="7"/>
      <c r="DV923" s="7"/>
      <c r="DX923" s="7"/>
      <c r="DY923" s="7"/>
      <c r="EA923" s="7"/>
      <c r="EC923" s="7"/>
      <c r="EE923" s="7"/>
      <c r="EG923" s="7"/>
      <c r="EI923" s="7"/>
      <c r="EK923" s="7"/>
      <c r="EM923" s="7"/>
      <c r="EO923" s="7"/>
      <c r="EQ923" s="7"/>
      <c r="ES923" s="7"/>
      <c r="EU923" s="7"/>
      <c r="EY923" s="7"/>
      <c r="FA923" s="7"/>
      <c r="FB923" s="7"/>
      <c r="FD923" s="7"/>
      <c r="FE923" s="7"/>
      <c r="FG923" s="7"/>
      <c r="FI923" s="7"/>
      <c r="FJ923" s="7"/>
      <c r="FL923" s="7"/>
      <c r="FN923" s="7"/>
      <c r="FP923" s="7"/>
      <c r="FR923" s="7"/>
      <c r="FT923" s="7"/>
      <c r="FV923" s="7"/>
      <c r="FX923" s="7"/>
      <c r="FZ923" s="7"/>
      <c r="GB923" s="7"/>
    </row>
    <row r="924" spans="5:184" s="166" customFormat="1" x14ac:dyDescent="0.2">
      <c r="E924" s="7"/>
      <c r="G924" s="7"/>
      <c r="I924" s="7"/>
      <c r="K924" s="7"/>
      <c r="M924" s="7"/>
      <c r="N924" s="7"/>
      <c r="P924" s="7"/>
      <c r="R924" s="7"/>
      <c r="T924" s="7"/>
      <c r="V924" s="7"/>
      <c r="X924" s="7"/>
      <c r="Z924" s="7"/>
      <c r="AB924" s="7"/>
      <c r="AD924" s="7"/>
      <c r="AF924" s="7"/>
      <c r="AH924" s="7"/>
      <c r="AJ924" s="7"/>
      <c r="AL924" s="7"/>
      <c r="AN924" s="7"/>
      <c r="AO924" s="7"/>
      <c r="AQ924" s="7"/>
      <c r="AR924" s="7"/>
      <c r="AS924" s="7"/>
      <c r="AT924" s="7"/>
      <c r="AU924" s="7"/>
      <c r="AV924" s="7"/>
      <c r="AW924" s="7"/>
      <c r="AX924" s="7"/>
      <c r="AZ924" s="7"/>
      <c r="BB924" s="7"/>
      <c r="BC924" s="7"/>
      <c r="BD924" s="7"/>
      <c r="BF924" s="7"/>
      <c r="BH924" s="7"/>
      <c r="BJ924" s="7"/>
      <c r="BL924" s="7"/>
      <c r="BN924" s="7"/>
      <c r="BP924" s="7"/>
      <c r="BR924" s="7"/>
      <c r="BT924" s="7"/>
      <c r="BV924" s="7"/>
      <c r="BX924" s="7"/>
      <c r="BZ924" s="7"/>
      <c r="CB924" s="7"/>
      <c r="CD924" s="7"/>
      <c r="CF924" s="7"/>
      <c r="CH924" s="7"/>
      <c r="CJ924" s="7"/>
      <c r="CL924" s="7"/>
      <c r="CM924" s="7"/>
      <c r="CO924" s="7"/>
      <c r="CQ924" s="7"/>
      <c r="CS924" s="7"/>
      <c r="CU924" s="7"/>
      <c r="CW924" s="7"/>
      <c r="CY924" s="7"/>
      <c r="DA924" s="7"/>
      <c r="DC924" s="7"/>
      <c r="DE924" s="7"/>
      <c r="DG924" s="7"/>
      <c r="DI924" s="7"/>
      <c r="DK924" s="7"/>
      <c r="DL924" s="7"/>
      <c r="DM924" s="7"/>
      <c r="DN924" s="7"/>
      <c r="DP924" s="7"/>
      <c r="DR924" s="7"/>
      <c r="DT924" s="7"/>
      <c r="DV924" s="7"/>
      <c r="DX924" s="7"/>
      <c r="DY924" s="7"/>
      <c r="EA924" s="7"/>
      <c r="EC924" s="7"/>
      <c r="EE924" s="7"/>
      <c r="EG924" s="7"/>
      <c r="EI924" s="7"/>
      <c r="EK924" s="7"/>
      <c r="EM924" s="7"/>
      <c r="EO924" s="7"/>
      <c r="EQ924" s="7"/>
      <c r="ES924" s="7"/>
      <c r="EU924" s="7"/>
      <c r="EY924" s="7"/>
      <c r="FA924" s="7"/>
      <c r="FB924" s="7"/>
      <c r="FD924" s="7"/>
      <c r="FE924" s="7"/>
      <c r="FG924" s="7"/>
      <c r="FI924" s="7"/>
      <c r="FJ924" s="7"/>
      <c r="FL924" s="7"/>
      <c r="FN924" s="7"/>
      <c r="FP924" s="7"/>
      <c r="FR924" s="7"/>
      <c r="FT924" s="7"/>
      <c r="FV924" s="7"/>
      <c r="FX924" s="7"/>
      <c r="FZ924" s="7"/>
      <c r="GB924" s="7"/>
    </row>
    <row r="925" spans="5:184" s="166" customFormat="1" x14ac:dyDescent="0.2">
      <c r="E925" s="7"/>
      <c r="G925" s="7"/>
      <c r="I925" s="7"/>
      <c r="K925" s="7"/>
      <c r="M925" s="7"/>
      <c r="N925" s="7"/>
      <c r="P925" s="7"/>
      <c r="R925" s="7"/>
      <c r="T925" s="7"/>
      <c r="V925" s="7"/>
      <c r="X925" s="7"/>
      <c r="Z925" s="7"/>
      <c r="AB925" s="7"/>
      <c r="AD925" s="7"/>
      <c r="AF925" s="7"/>
      <c r="AH925" s="7"/>
      <c r="AJ925" s="7"/>
      <c r="AL925" s="7"/>
      <c r="AN925" s="7"/>
      <c r="AO925" s="7"/>
      <c r="AQ925" s="7"/>
      <c r="AR925" s="7"/>
      <c r="AS925" s="7"/>
      <c r="AT925" s="7"/>
      <c r="AU925" s="7"/>
      <c r="AV925" s="7"/>
      <c r="AW925" s="7"/>
      <c r="AX925" s="7"/>
      <c r="AZ925" s="7"/>
      <c r="BB925" s="7"/>
      <c r="BC925" s="7"/>
      <c r="BD925" s="7"/>
      <c r="BF925" s="7"/>
      <c r="BH925" s="7"/>
      <c r="BJ925" s="7"/>
      <c r="BL925" s="7"/>
      <c r="BN925" s="7"/>
      <c r="BP925" s="7"/>
      <c r="BR925" s="7"/>
      <c r="BT925" s="7"/>
      <c r="BV925" s="7"/>
      <c r="BX925" s="7"/>
      <c r="BZ925" s="7"/>
      <c r="CB925" s="7"/>
      <c r="CD925" s="7"/>
      <c r="CF925" s="7"/>
      <c r="CH925" s="7"/>
      <c r="CJ925" s="7"/>
      <c r="CL925" s="7"/>
      <c r="CM925" s="7"/>
      <c r="CO925" s="7"/>
      <c r="CQ925" s="7"/>
      <c r="CS925" s="7"/>
      <c r="CU925" s="7"/>
      <c r="CW925" s="7"/>
      <c r="CY925" s="7"/>
      <c r="DA925" s="7"/>
      <c r="DC925" s="7"/>
      <c r="DE925" s="7"/>
      <c r="DG925" s="7"/>
      <c r="DI925" s="7"/>
      <c r="DK925" s="7"/>
      <c r="DL925" s="7"/>
      <c r="DM925" s="7"/>
      <c r="DN925" s="7"/>
      <c r="DP925" s="7"/>
      <c r="DR925" s="7"/>
      <c r="DT925" s="7"/>
      <c r="DV925" s="7"/>
      <c r="DX925" s="7"/>
      <c r="DY925" s="7"/>
      <c r="EA925" s="7"/>
      <c r="EC925" s="7"/>
      <c r="EE925" s="7"/>
      <c r="EG925" s="7"/>
      <c r="EI925" s="7"/>
      <c r="EK925" s="7"/>
      <c r="EM925" s="7"/>
      <c r="EO925" s="7"/>
      <c r="EQ925" s="7"/>
      <c r="ES925" s="7"/>
      <c r="EU925" s="7"/>
      <c r="EY925" s="7"/>
      <c r="FA925" s="7"/>
      <c r="FB925" s="7"/>
      <c r="FD925" s="7"/>
      <c r="FE925" s="7"/>
      <c r="FG925" s="7"/>
      <c r="FI925" s="7"/>
      <c r="FJ925" s="7"/>
      <c r="FL925" s="7"/>
      <c r="FN925" s="7"/>
      <c r="FP925" s="7"/>
      <c r="FR925" s="7"/>
      <c r="FT925" s="7"/>
      <c r="FV925" s="7"/>
      <c r="FX925" s="7"/>
      <c r="FZ925" s="7"/>
      <c r="GB925" s="7"/>
    </row>
    <row r="926" spans="5:184" s="166" customFormat="1" x14ac:dyDescent="0.2">
      <c r="E926" s="7"/>
      <c r="G926" s="7"/>
      <c r="I926" s="7"/>
      <c r="K926" s="7"/>
      <c r="M926" s="7"/>
      <c r="N926" s="7"/>
      <c r="P926" s="7"/>
      <c r="R926" s="7"/>
      <c r="T926" s="7"/>
      <c r="V926" s="7"/>
      <c r="X926" s="7"/>
      <c r="Z926" s="7"/>
      <c r="AB926" s="7"/>
      <c r="AD926" s="7"/>
      <c r="AF926" s="7"/>
      <c r="AH926" s="7"/>
      <c r="AJ926" s="7"/>
      <c r="AL926" s="7"/>
      <c r="AN926" s="7"/>
      <c r="AO926" s="7"/>
      <c r="AQ926" s="7"/>
      <c r="AR926" s="7"/>
      <c r="AS926" s="7"/>
      <c r="AT926" s="7"/>
      <c r="AU926" s="7"/>
      <c r="AV926" s="7"/>
      <c r="AW926" s="7"/>
      <c r="AX926" s="7"/>
      <c r="AZ926" s="7"/>
      <c r="BB926" s="7"/>
      <c r="BC926" s="7"/>
      <c r="BD926" s="7"/>
      <c r="BF926" s="7"/>
      <c r="BH926" s="7"/>
      <c r="BJ926" s="7"/>
      <c r="BL926" s="7"/>
      <c r="BN926" s="7"/>
      <c r="BP926" s="7"/>
      <c r="BR926" s="7"/>
      <c r="BT926" s="7"/>
      <c r="BV926" s="7"/>
      <c r="BX926" s="7"/>
      <c r="BZ926" s="7"/>
      <c r="CB926" s="7"/>
      <c r="CD926" s="7"/>
      <c r="CF926" s="7"/>
      <c r="CH926" s="7"/>
      <c r="CJ926" s="7"/>
      <c r="CL926" s="7"/>
      <c r="CM926" s="7"/>
      <c r="CO926" s="7"/>
      <c r="CQ926" s="7"/>
      <c r="CS926" s="7"/>
      <c r="CU926" s="7"/>
      <c r="CW926" s="7"/>
      <c r="CY926" s="7"/>
      <c r="DA926" s="7"/>
      <c r="DC926" s="7"/>
      <c r="DE926" s="7"/>
      <c r="DG926" s="7"/>
      <c r="DI926" s="7"/>
      <c r="DK926" s="7"/>
      <c r="DL926" s="7"/>
      <c r="DM926" s="7"/>
      <c r="DN926" s="7"/>
      <c r="DP926" s="7"/>
      <c r="DR926" s="7"/>
      <c r="DT926" s="7"/>
      <c r="DV926" s="7"/>
      <c r="DX926" s="7"/>
      <c r="DY926" s="7"/>
      <c r="EA926" s="7"/>
      <c r="EC926" s="7"/>
      <c r="EE926" s="7"/>
      <c r="EG926" s="7"/>
      <c r="EI926" s="7"/>
      <c r="EK926" s="7"/>
      <c r="EM926" s="7"/>
      <c r="EO926" s="7"/>
      <c r="EQ926" s="7"/>
      <c r="ES926" s="7"/>
      <c r="EU926" s="7"/>
      <c r="EY926" s="7"/>
      <c r="FA926" s="7"/>
      <c r="FB926" s="7"/>
      <c r="FD926" s="7"/>
      <c r="FE926" s="7"/>
      <c r="FG926" s="7"/>
      <c r="FI926" s="7"/>
      <c r="FJ926" s="7"/>
      <c r="FL926" s="7"/>
      <c r="FN926" s="7"/>
      <c r="FP926" s="7"/>
      <c r="FR926" s="7"/>
      <c r="FT926" s="7"/>
      <c r="FV926" s="7"/>
      <c r="FX926" s="7"/>
      <c r="FZ926" s="7"/>
      <c r="GB926" s="7"/>
    </row>
    <row r="927" spans="5:184" s="166" customFormat="1" x14ac:dyDescent="0.2">
      <c r="E927" s="7"/>
      <c r="G927" s="7"/>
      <c r="I927" s="7"/>
      <c r="K927" s="7"/>
      <c r="M927" s="7"/>
      <c r="N927" s="7"/>
      <c r="P927" s="7"/>
      <c r="R927" s="7"/>
      <c r="T927" s="7"/>
      <c r="V927" s="7"/>
      <c r="X927" s="7"/>
      <c r="Z927" s="7"/>
      <c r="AB927" s="7"/>
      <c r="AD927" s="7"/>
      <c r="AF927" s="7"/>
      <c r="AH927" s="7"/>
      <c r="AJ927" s="7"/>
      <c r="AL927" s="7"/>
      <c r="AN927" s="7"/>
      <c r="AO927" s="7"/>
      <c r="AQ927" s="7"/>
      <c r="AR927" s="7"/>
      <c r="AS927" s="7"/>
      <c r="AT927" s="7"/>
      <c r="AU927" s="7"/>
      <c r="AV927" s="7"/>
      <c r="AW927" s="7"/>
      <c r="AX927" s="7"/>
      <c r="AZ927" s="7"/>
      <c r="BB927" s="7"/>
      <c r="BC927" s="7"/>
      <c r="BD927" s="7"/>
      <c r="BF927" s="7"/>
      <c r="BH927" s="7"/>
      <c r="BJ927" s="7"/>
      <c r="BL927" s="7"/>
      <c r="BN927" s="7"/>
      <c r="BP927" s="7"/>
      <c r="BR927" s="7"/>
      <c r="BT927" s="7"/>
      <c r="BV927" s="7"/>
      <c r="BX927" s="7"/>
      <c r="BZ927" s="7"/>
      <c r="CB927" s="7"/>
      <c r="CD927" s="7"/>
      <c r="CF927" s="7"/>
      <c r="CH927" s="7"/>
      <c r="CJ927" s="7"/>
      <c r="CL927" s="7"/>
      <c r="CM927" s="7"/>
      <c r="CO927" s="7"/>
      <c r="CQ927" s="7"/>
      <c r="CS927" s="7"/>
      <c r="CU927" s="7"/>
      <c r="CW927" s="7"/>
      <c r="CY927" s="7"/>
      <c r="DA927" s="7"/>
      <c r="DC927" s="7"/>
      <c r="DE927" s="7"/>
      <c r="DG927" s="7"/>
      <c r="DI927" s="7"/>
      <c r="DK927" s="7"/>
      <c r="DL927" s="7"/>
      <c r="DM927" s="7"/>
      <c r="DN927" s="7"/>
      <c r="DP927" s="7"/>
      <c r="DR927" s="7"/>
      <c r="DT927" s="7"/>
      <c r="DV927" s="7"/>
      <c r="DX927" s="7"/>
      <c r="DY927" s="7"/>
      <c r="EA927" s="7"/>
      <c r="EC927" s="7"/>
      <c r="EE927" s="7"/>
      <c r="EG927" s="7"/>
      <c r="EI927" s="7"/>
      <c r="EK927" s="7"/>
      <c r="EM927" s="7"/>
      <c r="EO927" s="7"/>
      <c r="EQ927" s="7"/>
      <c r="ES927" s="7"/>
      <c r="EU927" s="7"/>
      <c r="EY927" s="7"/>
      <c r="FA927" s="7"/>
      <c r="FB927" s="7"/>
      <c r="FD927" s="7"/>
      <c r="FE927" s="7"/>
      <c r="FG927" s="7"/>
      <c r="FI927" s="7"/>
      <c r="FJ927" s="7"/>
      <c r="FL927" s="7"/>
      <c r="FN927" s="7"/>
      <c r="FP927" s="7"/>
      <c r="FR927" s="7"/>
      <c r="FT927" s="7"/>
      <c r="FV927" s="7"/>
      <c r="FX927" s="7"/>
      <c r="FZ927" s="7"/>
      <c r="GB927" s="7"/>
    </row>
    <row r="928" spans="5:184" s="166" customFormat="1" x14ac:dyDescent="0.2">
      <c r="E928" s="7"/>
      <c r="G928" s="7"/>
      <c r="I928" s="7"/>
      <c r="K928" s="7"/>
      <c r="M928" s="7"/>
      <c r="N928" s="7"/>
      <c r="P928" s="7"/>
      <c r="R928" s="7"/>
      <c r="T928" s="7"/>
      <c r="V928" s="7"/>
      <c r="X928" s="7"/>
      <c r="Z928" s="7"/>
      <c r="AB928" s="7"/>
      <c r="AD928" s="7"/>
      <c r="AF928" s="7"/>
      <c r="AH928" s="7"/>
      <c r="AJ928" s="7"/>
      <c r="AL928" s="7"/>
      <c r="AN928" s="7"/>
      <c r="AO928" s="7"/>
      <c r="AQ928" s="7"/>
      <c r="AR928" s="7"/>
      <c r="AS928" s="7"/>
      <c r="AT928" s="7"/>
      <c r="AU928" s="7"/>
      <c r="AV928" s="7"/>
      <c r="AW928" s="7"/>
      <c r="AX928" s="7"/>
      <c r="AZ928" s="7"/>
      <c r="BB928" s="7"/>
      <c r="BC928" s="7"/>
      <c r="BD928" s="7"/>
      <c r="BF928" s="7"/>
      <c r="BH928" s="7"/>
      <c r="BJ928" s="7"/>
      <c r="BL928" s="7"/>
      <c r="BN928" s="7"/>
      <c r="BP928" s="7"/>
      <c r="BR928" s="7"/>
      <c r="BT928" s="7"/>
      <c r="BV928" s="7"/>
      <c r="BX928" s="7"/>
      <c r="BZ928" s="7"/>
      <c r="CB928" s="7"/>
      <c r="CD928" s="7"/>
      <c r="CF928" s="7"/>
      <c r="CH928" s="7"/>
      <c r="CJ928" s="7"/>
      <c r="CL928" s="7"/>
      <c r="CM928" s="7"/>
      <c r="CO928" s="7"/>
      <c r="CQ928" s="7"/>
      <c r="CS928" s="7"/>
      <c r="CU928" s="7"/>
      <c r="CW928" s="7"/>
      <c r="CY928" s="7"/>
      <c r="DA928" s="7"/>
      <c r="DC928" s="7"/>
      <c r="DE928" s="7"/>
      <c r="DG928" s="7"/>
      <c r="DI928" s="7"/>
      <c r="DK928" s="7"/>
      <c r="DL928" s="7"/>
      <c r="DM928" s="7"/>
      <c r="DN928" s="7"/>
      <c r="DP928" s="7"/>
      <c r="DR928" s="7"/>
      <c r="DT928" s="7"/>
      <c r="DV928" s="7"/>
      <c r="DX928" s="7"/>
      <c r="DY928" s="7"/>
      <c r="EA928" s="7"/>
      <c r="EC928" s="7"/>
      <c r="EE928" s="7"/>
      <c r="EG928" s="7"/>
      <c r="EI928" s="7"/>
      <c r="EK928" s="7"/>
      <c r="EM928" s="7"/>
      <c r="EO928" s="7"/>
      <c r="EQ928" s="7"/>
      <c r="ES928" s="7"/>
      <c r="EU928" s="7"/>
      <c r="EY928" s="7"/>
      <c r="FA928" s="7"/>
      <c r="FB928" s="7"/>
      <c r="FD928" s="7"/>
      <c r="FE928" s="7"/>
      <c r="FG928" s="7"/>
      <c r="FI928" s="7"/>
      <c r="FJ928" s="7"/>
      <c r="FL928" s="7"/>
      <c r="FN928" s="7"/>
      <c r="FP928" s="7"/>
      <c r="FR928" s="7"/>
      <c r="FT928" s="7"/>
      <c r="FV928" s="7"/>
      <c r="FX928" s="7"/>
      <c r="FZ928" s="7"/>
      <c r="GB928" s="7"/>
    </row>
    <row r="929" spans="5:184" s="166" customFormat="1" x14ac:dyDescent="0.2">
      <c r="E929" s="7"/>
      <c r="G929" s="7"/>
      <c r="I929" s="7"/>
      <c r="K929" s="7"/>
      <c r="M929" s="7"/>
      <c r="N929" s="7"/>
      <c r="P929" s="7"/>
      <c r="R929" s="7"/>
      <c r="T929" s="7"/>
      <c r="V929" s="7"/>
      <c r="X929" s="7"/>
      <c r="Z929" s="7"/>
      <c r="AB929" s="7"/>
      <c r="AD929" s="7"/>
      <c r="AF929" s="7"/>
      <c r="AH929" s="7"/>
      <c r="AJ929" s="7"/>
      <c r="AL929" s="7"/>
      <c r="AN929" s="7"/>
      <c r="AO929" s="7"/>
      <c r="AQ929" s="7"/>
      <c r="AR929" s="7"/>
      <c r="AS929" s="7"/>
      <c r="AT929" s="7"/>
      <c r="AU929" s="7"/>
      <c r="AV929" s="7"/>
      <c r="AW929" s="7"/>
      <c r="AX929" s="7"/>
      <c r="AZ929" s="7"/>
      <c r="BB929" s="7"/>
      <c r="BC929" s="7"/>
      <c r="BD929" s="7"/>
      <c r="BF929" s="7"/>
      <c r="BH929" s="7"/>
      <c r="BJ929" s="7"/>
      <c r="BL929" s="7"/>
      <c r="BN929" s="7"/>
      <c r="BP929" s="7"/>
      <c r="BR929" s="7"/>
      <c r="BT929" s="7"/>
      <c r="BV929" s="7"/>
      <c r="BX929" s="7"/>
      <c r="BZ929" s="7"/>
      <c r="CB929" s="7"/>
      <c r="CD929" s="7"/>
      <c r="CF929" s="7"/>
      <c r="CH929" s="7"/>
      <c r="CJ929" s="7"/>
      <c r="CL929" s="7"/>
      <c r="CM929" s="7"/>
      <c r="CO929" s="7"/>
      <c r="CQ929" s="7"/>
      <c r="CS929" s="7"/>
      <c r="CU929" s="7"/>
      <c r="CW929" s="7"/>
      <c r="CY929" s="7"/>
      <c r="DA929" s="7"/>
      <c r="DC929" s="7"/>
      <c r="DE929" s="7"/>
      <c r="DG929" s="7"/>
      <c r="DI929" s="7"/>
      <c r="DK929" s="7"/>
      <c r="DL929" s="7"/>
      <c r="DM929" s="7"/>
      <c r="DN929" s="7"/>
      <c r="DP929" s="7"/>
      <c r="DR929" s="7"/>
      <c r="DT929" s="7"/>
      <c r="DV929" s="7"/>
      <c r="DX929" s="7"/>
      <c r="DY929" s="7"/>
      <c r="EA929" s="7"/>
      <c r="EC929" s="7"/>
      <c r="EE929" s="7"/>
      <c r="EG929" s="7"/>
      <c r="EI929" s="7"/>
      <c r="EK929" s="7"/>
      <c r="EM929" s="7"/>
      <c r="EO929" s="7"/>
      <c r="EQ929" s="7"/>
      <c r="ES929" s="7"/>
      <c r="EU929" s="7"/>
      <c r="EY929" s="7"/>
      <c r="FA929" s="7"/>
      <c r="FB929" s="7"/>
      <c r="FD929" s="7"/>
      <c r="FE929" s="7"/>
      <c r="FG929" s="7"/>
      <c r="FI929" s="7"/>
      <c r="FJ929" s="7"/>
      <c r="FL929" s="7"/>
      <c r="FN929" s="7"/>
      <c r="FP929" s="7"/>
      <c r="FR929" s="7"/>
      <c r="FT929" s="7"/>
      <c r="FV929" s="7"/>
      <c r="FX929" s="7"/>
      <c r="FZ929" s="7"/>
      <c r="GB929" s="7"/>
    </row>
    <row r="930" spans="5:184" s="166" customFormat="1" x14ac:dyDescent="0.2">
      <c r="E930" s="7"/>
      <c r="G930" s="7"/>
      <c r="I930" s="7"/>
      <c r="K930" s="7"/>
      <c r="M930" s="7"/>
      <c r="N930" s="7"/>
      <c r="P930" s="7"/>
      <c r="R930" s="7"/>
      <c r="T930" s="7"/>
      <c r="V930" s="7"/>
      <c r="X930" s="7"/>
      <c r="Z930" s="7"/>
      <c r="AB930" s="7"/>
      <c r="AD930" s="7"/>
      <c r="AF930" s="7"/>
      <c r="AH930" s="7"/>
      <c r="AJ930" s="7"/>
      <c r="AL930" s="7"/>
      <c r="AN930" s="7"/>
      <c r="AO930" s="7"/>
      <c r="AQ930" s="7"/>
      <c r="AR930" s="7"/>
      <c r="AS930" s="7"/>
      <c r="AT930" s="7"/>
      <c r="AU930" s="7"/>
      <c r="AV930" s="7"/>
      <c r="AW930" s="7"/>
      <c r="AX930" s="7"/>
      <c r="AZ930" s="7"/>
      <c r="BB930" s="7"/>
      <c r="BC930" s="7"/>
      <c r="BD930" s="7"/>
      <c r="BF930" s="7"/>
      <c r="BH930" s="7"/>
      <c r="BJ930" s="7"/>
      <c r="BL930" s="7"/>
      <c r="BN930" s="7"/>
      <c r="BP930" s="7"/>
      <c r="BR930" s="7"/>
      <c r="BT930" s="7"/>
      <c r="BV930" s="7"/>
      <c r="BX930" s="7"/>
      <c r="BZ930" s="7"/>
      <c r="CB930" s="7"/>
      <c r="CD930" s="7"/>
      <c r="CF930" s="7"/>
      <c r="CH930" s="7"/>
      <c r="CJ930" s="7"/>
      <c r="CL930" s="7"/>
      <c r="CM930" s="7"/>
      <c r="CO930" s="7"/>
      <c r="CQ930" s="7"/>
      <c r="CS930" s="7"/>
      <c r="CU930" s="7"/>
      <c r="CW930" s="7"/>
      <c r="CY930" s="7"/>
      <c r="DA930" s="7"/>
      <c r="DC930" s="7"/>
      <c r="DE930" s="7"/>
      <c r="DG930" s="7"/>
      <c r="DI930" s="7"/>
      <c r="DK930" s="7"/>
      <c r="DL930" s="7"/>
      <c r="DM930" s="7"/>
      <c r="DN930" s="7"/>
      <c r="DP930" s="7"/>
      <c r="DR930" s="7"/>
      <c r="DT930" s="7"/>
      <c r="DV930" s="7"/>
      <c r="DX930" s="7"/>
      <c r="DY930" s="7"/>
      <c r="EA930" s="7"/>
      <c r="EC930" s="7"/>
      <c r="EE930" s="7"/>
      <c r="EG930" s="7"/>
      <c r="EI930" s="7"/>
      <c r="EK930" s="7"/>
      <c r="EM930" s="7"/>
      <c r="EO930" s="7"/>
      <c r="EQ930" s="7"/>
      <c r="ES930" s="7"/>
      <c r="EU930" s="7"/>
      <c r="EY930" s="7"/>
      <c r="FA930" s="7"/>
      <c r="FB930" s="7"/>
      <c r="FD930" s="7"/>
      <c r="FE930" s="7"/>
      <c r="FG930" s="7"/>
      <c r="FI930" s="7"/>
      <c r="FJ930" s="7"/>
      <c r="FL930" s="7"/>
      <c r="FN930" s="7"/>
      <c r="FP930" s="7"/>
      <c r="FR930" s="7"/>
      <c r="FT930" s="7"/>
      <c r="FV930" s="7"/>
      <c r="FX930" s="7"/>
      <c r="FZ930" s="7"/>
      <c r="GB930" s="7"/>
    </row>
    <row r="931" spans="5:184" s="166" customFormat="1" x14ac:dyDescent="0.2">
      <c r="E931" s="7"/>
      <c r="G931" s="7"/>
      <c r="I931" s="7"/>
      <c r="K931" s="7"/>
      <c r="M931" s="7"/>
      <c r="N931" s="7"/>
      <c r="P931" s="7"/>
      <c r="R931" s="7"/>
      <c r="T931" s="7"/>
      <c r="V931" s="7"/>
      <c r="X931" s="7"/>
      <c r="Z931" s="7"/>
      <c r="AB931" s="7"/>
      <c r="AD931" s="7"/>
      <c r="AF931" s="7"/>
      <c r="AH931" s="7"/>
      <c r="AJ931" s="7"/>
      <c r="AL931" s="7"/>
      <c r="AN931" s="7"/>
      <c r="AO931" s="7"/>
      <c r="AQ931" s="7"/>
      <c r="AR931" s="7"/>
      <c r="AS931" s="7"/>
      <c r="AT931" s="7"/>
      <c r="AU931" s="7"/>
      <c r="AV931" s="7"/>
      <c r="AW931" s="7"/>
      <c r="AX931" s="7"/>
      <c r="AZ931" s="7"/>
      <c r="BB931" s="7"/>
      <c r="BC931" s="7"/>
      <c r="BD931" s="7"/>
      <c r="BF931" s="7"/>
      <c r="BH931" s="7"/>
      <c r="BJ931" s="7"/>
      <c r="BL931" s="7"/>
      <c r="BN931" s="7"/>
      <c r="BP931" s="7"/>
      <c r="BR931" s="7"/>
      <c r="BT931" s="7"/>
      <c r="BV931" s="7"/>
      <c r="BX931" s="7"/>
      <c r="BZ931" s="7"/>
      <c r="CB931" s="7"/>
      <c r="CD931" s="7"/>
      <c r="CF931" s="7"/>
      <c r="CH931" s="7"/>
      <c r="CJ931" s="7"/>
      <c r="CL931" s="7"/>
      <c r="CM931" s="7"/>
      <c r="CO931" s="7"/>
      <c r="CQ931" s="7"/>
      <c r="CS931" s="7"/>
      <c r="CU931" s="7"/>
      <c r="CW931" s="7"/>
      <c r="CY931" s="7"/>
      <c r="DA931" s="7"/>
      <c r="DC931" s="7"/>
      <c r="DE931" s="7"/>
      <c r="DG931" s="7"/>
      <c r="DI931" s="7"/>
      <c r="DK931" s="7"/>
      <c r="DL931" s="7"/>
      <c r="DM931" s="7"/>
      <c r="DN931" s="7"/>
      <c r="DP931" s="7"/>
      <c r="DR931" s="7"/>
      <c r="DT931" s="7"/>
      <c r="DV931" s="7"/>
      <c r="DX931" s="7"/>
      <c r="DY931" s="7"/>
      <c r="EA931" s="7"/>
      <c r="EC931" s="7"/>
      <c r="EE931" s="7"/>
      <c r="EG931" s="7"/>
      <c r="EI931" s="7"/>
      <c r="EK931" s="7"/>
      <c r="EM931" s="7"/>
      <c r="EO931" s="7"/>
      <c r="EQ931" s="7"/>
      <c r="ES931" s="7"/>
      <c r="EU931" s="7"/>
      <c r="EY931" s="7"/>
      <c r="FA931" s="7"/>
      <c r="FB931" s="7"/>
      <c r="FD931" s="7"/>
      <c r="FE931" s="7"/>
      <c r="FG931" s="7"/>
      <c r="FI931" s="7"/>
      <c r="FJ931" s="7"/>
      <c r="FL931" s="7"/>
      <c r="FN931" s="7"/>
      <c r="FP931" s="7"/>
      <c r="FR931" s="7"/>
      <c r="FT931" s="7"/>
      <c r="FV931" s="7"/>
      <c r="FX931" s="7"/>
      <c r="FZ931" s="7"/>
      <c r="GB931" s="7"/>
    </row>
    <row r="932" spans="5:184" s="166" customFormat="1" x14ac:dyDescent="0.2">
      <c r="E932" s="7"/>
      <c r="G932" s="7"/>
      <c r="I932" s="7"/>
      <c r="K932" s="7"/>
      <c r="M932" s="7"/>
      <c r="N932" s="7"/>
      <c r="P932" s="7"/>
      <c r="R932" s="7"/>
      <c r="T932" s="7"/>
      <c r="V932" s="7"/>
      <c r="X932" s="7"/>
      <c r="Z932" s="7"/>
      <c r="AB932" s="7"/>
      <c r="AD932" s="7"/>
      <c r="AF932" s="7"/>
      <c r="AH932" s="7"/>
      <c r="AJ932" s="7"/>
      <c r="AL932" s="7"/>
      <c r="AN932" s="7"/>
      <c r="AO932" s="7"/>
      <c r="AQ932" s="7"/>
      <c r="AR932" s="7"/>
      <c r="AS932" s="7"/>
      <c r="AT932" s="7"/>
      <c r="AU932" s="7"/>
      <c r="AV932" s="7"/>
      <c r="AW932" s="7"/>
      <c r="AX932" s="7"/>
      <c r="AZ932" s="7"/>
      <c r="BB932" s="7"/>
      <c r="BC932" s="7"/>
      <c r="BD932" s="7"/>
      <c r="BF932" s="7"/>
      <c r="BH932" s="7"/>
      <c r="BJ932" s="7"/>
      <c r="BL932" s="7"/>
      <c r="BN932" s="7"/>
      <c r="BP932" s="7"/>
      <c r="BR932" s="7"/>
      <c r="BT932" s="7"/>
      <c r="BV932" s="7"/>
      <c r="BX932" s="7"/>
      <c r="BZ932" s="7"/>
      <c r="CB932" s="7"/>
      <c r="CD932" s="7"/>
      <c r="CF932" s="7"/>
      <c r="CH932" s="7"/>
      <c r="CJ932" s="7"/>
      <c r="CL932" s="7"/>
      <c r="CM932" s="7"/>
      <c r="CO932" s="7"/>
      <c r="CQ932" s="7"/>
      <c r="CS932" s="7"/>
      <c r="CU932" s="7"/>
      <c r="CW932" s="7"/>
      <c r="CY932" s="7"/>
      <c r="DA932" s="7"/>
      <c r="DC932" s="7"/>
      <c r="DE932" s="7"/>
      <c r="DG932" s="7"/>
      <c r="DI932" s="7"/>
      <c r="DK932" s="7"/>
      <c r="DL932" s="7"/>
      <c r="DM932" s="7"/>
      <c r="DN932" s="7"/>
      <c r="DP932" s="7"/>
      <c r="DR932" s="7"/>
      <c r="DT932" s="7"/>
      <c r="DV932" s="7"/>
      <c r="DX932" s="7"/>
      <c r="DY932" s="7"/>
      <c r="EA932" s="7"/>
      <c r="EC932" s="7"/>
      <c r="EE932" s="7"/>
      <c r="EG932" s="7"/>
      <c r="EI932" s="7"/>
      <c r="EK932" s="7"/>
      <c r="EM932" s="7"/>
      <c r="EO932" s="7"/>
      <c r="EQ932" s="7"/>
      <c r="ES932" s="7"/>
      <c r="EU932" s="7"/>
      <c r="EY932" s="7"/>
      <c r="FA932" s="7"/>
      <c r="FB932" s="7"/>
      <c r="FD932" s="7"/>
      <c r="FE932" s="7"/>
      <c r="FG932" s="7"/>
      <c r="FI932" s="7"/>
      <c r="FJ932" s="7"/>
      <c r="FL932" s="7"/>
      <c r="FN932" s="7"/>
      <c r="FP932" s="7"/>
      <c r="FR932" s="7"/>
      <c r="FT932" s="7"/>
      <c r="FV932" s="7"/>
      <c r="FX932" s="7"/>
      <c r="FZ932" s="7"/>
      <c r="GB932" s="7"/>
    </row>
    <row r="933" spans="5:184" s="166" customFormat="1" x14ac:dyDescent="0.2">
      <c r="E933" s="7"/>
      <c r="G933" s="7"/>
      <c r="I933" s="7"/>
      <c r="K933" s="7"/>
      <c r="M933" s="7"/>
      <c r="N933" s="7"/>
      <c r="P933" s="7"/>
      <c r="R933" s="7"/>
      <c r="T933" s="7"/>
      <c r="V933" s="7"/>
      <c r="X933" s="7"/>
      <c r="Z933" s="7"/>
      <c r="AB933" s="7"/>
      <c r="AD933" s="7"/>
      <c r="AF933" s="7"/>
      <c r="AH933" s="7"/>
      <c r="AJ933" s="7"/>
      <c r="AL933" s="7"/>
      <c r="AN933" s="7"/>
      <c r="AO933" s="7"/>
      <c r="AQ933" s="7"/>
      <c r="AR933" s="7"/>
      <c r="AS933" s="7"/>
      <c r="AT933" s="7"/>
      <c r="AU933" s="7"/>
      <c r="AV933" s="7"/>
      <c r="AW933" s="7"/>
      <c r="AX933" s="7"/>
      <c r="AZ933" s="7"/>
      <c r="BB933" s="7"/>
      <c r="BC933" s="7"/>
      <c r="BD933" s="7"/>
      <c r="BF933" s="7"/>
      <c r="BH933" s="7"/>
      <c r="BJ933" s="7"/>
      <c r="BL933" s="7"/>
      <c r="BN933" s="7"/>
      <c r="BP933" s="7"/>
      <c r="BR933" s="7"/>
      <c r="BT933" s="7"/>
      <c r="BV933" s="7"/>
      <c r="BX933" s="7"/>
      <c r="BZ933" s="7"/>
      <c r="CB933" s="7"/>
      <c r="CD933" s="7"/>
      <c r="CF933" s="7"/>
      <c r="CH933" s="7"/>
      <c r="CJ933" s="7"/>
      <c r="CL933" s="7"/>
      <c r="CM933" s="7"/>
      <c r="CO933" s="7"/>
      <c r="CQ933" s="7"/>
      <c r="CS933" s="7"/>
      <c r="CU933" s="7"/>
      <c r="CW933" s="7"/>
      <c r="CY933" s="7"/>
      <c r="DA933" s="7"/>
      <c r="DC933" s="7"/>
      <c r="DE933" s="7"/>
      <c r="DG933" s="7"/>
      <c r="DI933" s="7"/>
      <c r="DK933" s="7"/>
      <c r="DL933" s="7"/>
      <c r="DM933" s="7"/>
      <c r="DN933" s="7"/>
      <c r="DP933" s="7"/>
      <c r="DR933" s="7"/>
      <c r="DT933" s="7"/>
      <c r="DV933" s="7"/>
      <c r="DX933" s="7"/>
      <c r="DY933" s="7"/>
      <c r="EA933" s="7"/>
      <c r="EC933" s="7"/>
      <c r="EE933" s="7"/>
      <c r="EG933" s="7"/>
      <c r="EI933" s="7"/>
      <c r="EK933" s="7"/>
      <c r="EM933" s="7"/>
      <c r="EO933" s="7"/>
      <c r="EQ933" s="7"/>
      <c r="ES933" s="7"/>
      <c r="EU933" s="7"/>
      <c r="EY933" s="7"/>
      <c r="FA933" s="7"/>
      <c r="FB933" s="7"/>
      <c r="FD933" s="7"/>
      <c r="FE933" s="7"/>
      <c r="FG933" s="7"/>
      <c r="FI933" s="7"/>
      <c r="FJ933" s="7"/>
      <c r="FL933" s="7"/>
      <c r="FN933" s="7"/>
      <c r="FP933" s="7"/>
      <c r="FR933" s="7"/>
      <c r="FT933" s="7"/>
      <c r="FV933" s="7"/>
      <c r="FX933" s="7"/>
      <c r="FZ933" s="7"/>
      <c r="GB933" s="7"/>
    </row>
    <row r="934" spans="5:184" s="166" customFormat="1" x14ac:dyDescent="0.2">
      <c r="E934" s="7"/>
      <c r="G934" s="7"/>
      <c r="I934" s="7"/>
      <c r="K934" s="7"/>
      <c r="M934" s="7"/>
      <c r="N934" s="7"/>
      <c r="P934" s="7"/>
      <c r="R934" s="7"/>
      <c r="T934" s="7"/>
      <c r="V934" s="7"/>
      <c r="X934" s="7"/>
      <c r="Z934" s="7"/>
      <c r="AB934" s="7"/>
      <c r="AD934" s="7"/>
      <c r="AF934" s="7"/>
      <c r="AH934" s="7"/>
      <c r="AJ934" s="7"/>
      <c r="AL934" s="7"/>
      <c r="AN934" s="7"/>
      <c r="AO934" s="7"/>
      <c r="AQ934" s="7"/>
      <c r="AR934" s="7"/>
      <c r="AS934" s="7"/>
      <c r="AT934" s="7"/>
      <c r="AU934" s="7"/>
      <c r="AV934" s="7"/>
      <c r="AW934" s="7"/>
      <c r="AX934" s="7"/>
      <c r="AZ934" s="7"/>
      <c r="BB934" s="7"/>
      <c r="BC934" s="7"/>
      <c r="BD934" s="7"/>
      <c r="BF934" s="7"/>
      <c r="BH934" s="7"/>
      <c r="BJ934" s="7"/>
      <c r="BL934" s="7"/>
      <c r="BN934" s="7"/>
      <c r="BP934" s="7"/>
      <c r="BR934" s="7"/>
      <c r="BT934" s="7"/>
      <c r="BV934" s="7"/>
      <c r="BX934" s="7"/>
      <c r="BZ934" s="7"/>
      <c r="CB934" s="7"/>
      <c r="CD934" s="7"/>
      <c r="CF934" s="7"/>
      <c r="CH934" s="7"/>
      <c r="CJ934" s="7"/>
      <c r="CL934" s="7"/>
      <c r="CM934" s="7"/>
      <c r="CO934" s="7"/>
      <c r="CQ934" s="7"/>
      <c r="CS934" s="7"/>
      <c r="CU934" s="7"/>
      <c r="CW934" s="7"/>
      <c r="CY934" s="7"/>
      <c r="DA934" s="7"/>
      <c r="DC934" s="7"/>
      <c r="DE934" s="7"/>
      <c r="DG934" s="7"/>
      <c r="DI934" s="7"/>
      <c r="DK934" s="7"/>
      <c r="DL934" s="7"/>
      <c r="DM934" s="7"/>
      <c r="DN934" s="7"/>
      <c r="DP934" s="7"/>
      <c r="DR934" s="7"/>
      <c r="DT934" s="7"/>
      <c r="DV934" s="7"/>
      <c r="DX934" s="7"/>
      <c r="DY934" s="7"/>
      <c r="EA934" s="7"/>
      <c r="EC934" s="7"/>
      <c r="EE934" s="7"/>
      <c r="EG934" s="7"/>
      <c r="EI934" s="7"/>
      <c r="EK934" s="7"/>
      <c r="EM934" s="7"/>
      <c r="EO934" s="7"/>
      <c r="EQ934" s="7"/>
      <c r="ES934" s="7"/>
      <c r="EU934" s="7"/>
      <c r="EY934" s="7"/>
      <c r="FA934" s="7"/>
      <c r="FB934" s="7"/>
      <c r="FD934" s="7"/>
      <c r="FE934" s="7"/>
      <c r="FG934" s="7"/>
      <c r="FI934" s="7"/>
      <c r="FJ934" s="7"/>
      <c r="FL934" s="7"/>
      <c r="FN934" s="7"/>
      <c r="FP934" s="7"/>
      <c r="FR934" s="7"/>
      <c r="FT934" s="7"/>
      <c r="FV934" s="7"/>
      <c r="FX934" s="7"/>
      <c r="FZ934" s="7"/>
      <c r="GB934" s="7"/>
    </row>
    <row r="935" spans="5:184" s="166" customFormat="1" x14ac:dyDescent="0.2">
      <c r="E935" s="7"/>
      <c r="G935" s="7"/>
      <c r="I935" s="7"/>
      <c r="K935" s="7"/>
      <c r="M935" s="7"/>
      <c r="N935" s="7"/>
      <c r="P935" s="7"/>
      <c r="R935" s="7"/>
      <c r="T935" s="7"/>
      <c r="V935" s="7"/>
      <c r="X935" s="7"/>
      <c r="Z935" s="7"/>
      <c r="AB935" s="7"/>
      <c r="AD935" s="7"/>
      <c r="AF935" s="7"/>
      <c r="AH935" s="7"/>
      <c r="AJ935" s="7"/>
      <c r="AL935" s="7"/>
      <c r="AN935" s="7"/>
      <c r="AO935" s="7"/>
      <c r="AQ935" s="7"/>
      <c r="AR935" s="7"/>
      <c r="AS935" s="7"/>
      <c r="AT935" s="7"/>
      <c r="AU935" s="7"/>
      <c r="AV935" s="7"/>
      <c r="AW935" s="7"/>
      <c r="AX935" s="7"/>
      <c r="AZ935" s="7"/>
      <c r="BB935" s="7"/>
      <c r="BC935" s="7"/>
      <c r="BD935" s="7"/>
      <c r="BF935" s="7"/>
      <c r="BH935" s="7"/>
      <c r="BJ935" s="7"/>
      <c r="BL935" s="7"/>
      <c r="BN935" s="7"/>
      <c r="BP935" s="7"/>
      <c r="BR935" s="7"/>
      <c r="BT935" s="7"/>
      <c r="BV935" s="7"/>
      <c r="BX935" s="7"/>
      <c r="BZ935" s="7"/>
      <c r="CB935" s="7"/>
      <c r="CD935" s="7"/>
      <c r="CF935" s="7"/>
      <c r="CH935" s="7"/>
      <c r="CJ935" s="7"/>
      <c r="CL935" s="7"/>
      <c r="CM935" s="7"/>
      <c r="CO935" s="7"/>
      <c r="CQ935" s="7"/>
      <c r="CS935" s="7"/>
      <c r="CU935" s="7"/>
      <c r="CW935" s="7"/>
      <c r="CY935" s="7"/>
      <c r="DA935" s="7"/>
      <c r="DC935" s="7"/>
      <c r="DE935" s="7"/>
      <c r="DG935" s="7"/>
      <c r="DI935" s="7"/>
      <c r="DK935" s="7"/>
      <c r="DL935" s="7"/>
      <c r="DM935" s="7"/>
      <c r="DN935" s="7"/>
      <c r="DP935" s="7"/>
      <c r="DR935" s="7"/>
      <c r="DT935" s="7"/>
      <c r="DV935" s="7"/>
      <c r="DX935" s="7"/>
      <c r="DY935" s="7"/>
      <c r="EA935" s="7"/>
      <c r="EC935" s="7"/>
      <c r="EE935" s="7"/>
      <c r="EG935" s="7"/>
      <c r="EI935" s="7"/>
      <c r="EK935" s="7"/>
      <c r="EM935" s="7"/>
      <c r="EO935" s="7"/>
      <c r="EQ935" s="7"/>
      <c r="ES935" s="7"/>
      <c r="EU935" s="7"/>
      <c r="EY935" s="7"/>
      <c r="FA935" s="7"/>
      <c r="FB935" s="7"/>
      <c r="FD935" s="7"/>
      <c r="FE935" s="7"/>
      <c r="FG935" s="7"/>
      <c r="FI935" s="7"/>
      <c r="FJ935" s="7"/>
      <c r="FL935" s="7"/>
      <c r="FN935" s="7"/>
      <c r="FP935" s="7"/>
      <c r="FR935" s="7"/>
      <c r="FT935" s="7"/>
      <c r="FV935" s="7"/>
      <c r="FX935" s="7"/>
      <c r="FZ935" s="7"/>
      <c r="GB935" s="7"/>
    </row>
    <row r="936" spans="5:184" s="166" customFormat="1" x14ac:dyDescent="0.2">
      <c r="E936" s="7"/>
      <c r="G936" s="7"/>
      <c r="I936" s="7"/>
      <c r="K936" s="7"/>
      <c r="M936" s="7"/>
      <c r="N936" s="7"/>
      <c r="P936" s="7"/>
      <c r="R936" s="7"/>
      <c r="T936" s="7"/>
      <c r="V936" s="7"/>
      <c r="X936" s="7"/>
      <c r="Z936" s="7"/>
      <c r="AB936" s="7"/>
      <c r="AD936" s="7"/>
      <c r="AF936" s="7"/>
      <c r="AH936" s="7"/>
      <c r="AJ936" s="7"/>
      <c r="AL936" s="7"/>
      <c r="AN936" s="7"/>
      <c r="AO936" s="7"/>
      <c r="AQ936" s="7"/>
      <c r="AR936" s="7"/>
      <c r="AS936" s="7"/>
      <c r="AT936" s="7"/>
      <c r="AU936" s="7"/>
      <c r="AV936" s="7"/>
      <c r="AW936" s="7"/>
      <c r="AX936" s="7"/>
      <c r="AZ936" s="7"/>
      <c r="BB936" s="7"/>
      <c r="BC936" s="7"/>
      <c r="BD936" s="7"/>
      <c r="BF936" s="7"/>
      <c r="BH936" s="7"/>
      <c r="BJ936" s="7"/>
      <c r="BL936" s="7"/>
      <c r="BN936" s="7"/>
      <c r="BP936" s="7"/>
      <c r="BR936" s="7"/>
      <c r="BT936" s="7"/>
      <c r="BV936" s="7"/>
      <c r="BX936" s="7"/>
      <c r="BZ936" s="7"/>
      <c r="CB936" s="7"/>
      <c r="CD936" s="7"/>
      <c r="CF936" s="7"/>
      <c r="CH936" s="7"/>
      <c r="CJ936" s="7"/>
      <c r="CL936" s="7"/>
      <c r="CM936" s="7"/>
      <c r="CO936" s="7"/>
      <c r="CQ936" s="7"/>
      <c r="CS936" s="7"/>
      <c r="CU936" s="7"/>
      <c r="CW936" s="7"/>
      <c r="CY936" s="7"/>
      <c r="DA936" s="7"/>
      <c r="DC936" s="7"/>
      <c r="DE936" s="7"/>
      <c r="DG936" s="7"/>
      <c r="DI936" s="7"/>
      <c r="DK936" s="7"/>
      <c r="DL936" s="7"/>
      <c r="DM936" s="7"/>
      <c r="DN936" s="7"/>
      <c r="DP936" s="7"/>
      <c r="DR936" s="7"/>
      <c r="DT936" s="7"/>
      <c r="DV936" s="7"/>
      <c r="DX936" s="7"/>
      <c r="DY936" s="7"/>
      <c r="EA936" s="7"/>
      <c r="EC936" s="7"/>
      <c r="EE936" s="7"/>
      <c r="EG936" s="7"/>
      <c r="EI936" s="7"/>
      <c r="EK936" s="7"/>
      <c r="EM936" s="7"/>
      <c r="EO936" s="7"/>
      <c r="EQ936" s="7"/>
      <c r="ES936" s="7"/>
      <c r="EU936" s="7"/>
      <c r="EY936" s="7"/>
      <c r="FA936" s="7"/>
      <c r="FB936" s="7"/>
      <c r="FD936" s="7"/>
      <c r="FE936" s="7"/>
      <c r="FG936" s="7"/>
      <c r="FI936" s="7"/>
      <c r="FJ936" s="7"/>
      <c r="FL936" s="7"/>
      <c r="FN936" s="7"/>
      <c r="FP936" s="7"/>
      <c r="FR936" s="7"/>
      <c r="FT936" s="7"/>
      <c r="FV936" s="7"/>
      <c r="FX936" s="7"/>
      <c r="FZ936" s="7"/>
      <c r="GB936" s="7"/>
    </row>
    <row r="937" spans="5:184" s="166" customFormat="1" x14ac:dyDescent="0.2">
      <c r="E937" s="7"/>
      <c r="G937" s="7"/>
      <c r="I937" s="7"/>
      <c r="K937" s="7"/>
      <c r="M937" s="7"/>
      <c r="N937" s="7"/>
      <c r="P937" s="7"/>
      <c r="R937" s="7"/>
      <c r="T937" s="7"/>
      <c r="V937" s="7"/>
      <c r="X937" s="7"/>
      <c r="Z937" s="7"/>
      <c r="AB937" s="7"/>
      <c r="AD937" s="7"/>
      <c r="AF937" s="7"/>
      <c r="AH937" s="7"/>
      <c r="AJ937" s="7"/>
      <c r="AL937" s="7"/>
      <c r="AN937" s="7"/>
      <c r="AO937" s="7"/>
      <c r="AQ937" s="7"/>
      <c r="AR937" s="7"/>
      <c r="AS937" s="7"/>
      <c r="AT937" s="7"/>
      <c r="AU937" s="7"/>
      <c r="AV937" s="7"/>
      <c r="AW937" s="7"/>
      <c r="AX937" s="7"/>
      <c r="AZ937" s="7"/>
      <c r="BB937" s="7"/>
      <c r="BC937" s="7"/>
      <c r="BD937" s="7"/>
      <c r="BF937" s="7"/>
      <c r="BH937" s="7"/>
      <c r="BJ937" s="7"/>
      <c r="BL937" s="7"/>
      <c r="BN937" s="7"/>
      <c r="BP937" s="7"/>
      <c r="BR937" s="7"/>
      <c r="BT937" s="7"/>
      <c r="BV937" s="7"/>
      <c r="BX937" s="7"/>
      <c r="BZ937" s="7"/>
      <c r="CB937" s="7"/>
      <c r="CD937" s="7"/>
      <c r="CF937" s="7"/>
      <c r="CH937" s="7"/>
      <c r="CJ937" s="7"/>
      <c r="CL937" s="7"/>
      <c r="CM937" s="7"/>
      <c r="CO937" s="7"/>
      <c r="CQ937" s="7"/>
      <c r="CS937" s="7"/>
      <c r="CU937" s="7"/>
      <c r="CW937" s="7"/>
      <c r="CY937" s="7"/>
      <c r="DA937" s="7"/>
      <c r="DC937" s="7"/>
      <c r="DE937" s="7"/>
      <c r="DG937" s="7"/>
      <c r="DI937" s="7"/>
      <c r="DK937" s="7"/>
      <c r="DL937" s="7"/>
      <c r="DM937" s="7"/>
      <c r="DN937" s="7"/>
      <c r="DP937" s="7"/>
      <c r="DR937" s="7"/>
      <c r="DT937" s="7"/>
      <c r="DV937" s="7"/>
      <c r="DX937" s="7"/>
      <c r="DY937" s="7"/>
      <c r="EA937" s="7"/>
      <c r="EC937" s="7"/>
      <c r="EE937" s="7"/>
      <c r="EG937" s="7"/>
      <c r="EI937" s="7"/>
      <c r="EK937" s="7"/>
      <c r="EM937" s="7"/>
      <c r="EO937" s="7"/>
      <c r="EQ937" s="7"/>
      <c r="ES937" s="7"/>
      <c r="EU937" s="7"/>
      <c r="EY937" s="7"/>
      <c r="FA937" s="7"/>
      <c r="FB937" s="7"/>
      <c r="FD937" s="7"/>
      <c r="FE937" s="7"/>
      <c r="FG937" s="7"/>
      <c r="FI937" s="7"/>
      <c r="FJ937" s="7"/>
      <c r="FL937" s="7"/>
      <c r="FN937" s="7"/>
      <c r="FP937" s="7"/>
      <c r="FR937" s="7"/>
      <c r="FT937" s="7"/>
      <c r="FV937" s="7"/>
      <c r="FX937" s="7"/>
      <c r="FZ937" s="7"/>
      <c r="GB937" s="7"/>
    </row>
    <row r="938" spans="5:184" s="166" customFormat="1" x14ac:dyDescent="0.2">
      <c r="E938" s="7"/>
      <c r="G938" s="7"/>
      <c r="I938" s="7"/>
      <c r="K938" s="7"/>
      <c r="M938" s="7"/>
      <c r="N938" s="7"/>
      <c r="P938" s="7"/>
      <c r="R938" s="7"/>
      <c r="T938" s="7"/>
      <c r="V938" s="7"/>
      <c r="X938" s="7"/>
      <c r="Z938" s="7"/>
      <c r="AB938" s="7"/>
      <c r="AD938" s="7"/>
      <c r="AF938" s="7"/>
      <c r="AH938" s="7"/>
      <c r="AJ938" s="7"/>
      <c r="AL938" s="7"/>
      <c r="AN938" s="7"/>
      <c r="AO938" s="7"/>
      <c r="AQ938" s="7"/>
      <c r="AR938" s="7"/>
      <c r="AS938" s="7"/>
      <c r="AT938" s="7"/>
      <c r="AU938" s="7"/>
      <c r="AV938" s="7"/>
      <c r="AW938" s="7"/>
      <c r="AX938" s="7"/>
      <c r="AZ938" s="7"/>
      <c r="BB938" s="7"/>
      <c r="BC938" s="7"/>
      <c r="BD938" s="7"/>
      <c r="BF938" s="7"/>
      <c r="BH938" s="7"/>
      <c r="BJ938" s="7"/>
      <c r="BL938" s="7"/>
      <c r="BN938" s="7"/>
      <c r="BP938" s="7"/>
      <c r="BR938" s="7"/>
      <c r="BT938" s="7"/>
      <c r="BV938" s="7"/>
      <c r="BX938" s="7"/>
      <c r="BZ938" s="7"/>
      <c r="CB938" s="7"/>
      <c r="CD938" s="7"/>
      <c r="CF938" s="7"/>
      <c r="CH938" s="7"/>
      <c r="CJ938" s="7"/>
      <c r="CL938" s="7"/>
      <c r="CM938" s="7"/>
      <c r="CO938" s="7"/>
      <c r="CQ938" s="7"/>
      <c r="CS938" s="7"/>
      <c r="CU938" s="7"/>
      <c r="CW938" s="7"/>
      <c r="CY938" s="7"/>
      <c r="DA938" s="7"/>
      <c r="DC938" s="7"/>
      <c r="DE938" s="7"/>
      <c r="DG938" s="7"/>
      <c r="DI938" s="7"/>
      <c r="DK938" s="7"/>
      <c r="DL938" s="7"/>
      <c r="DM938" s="7"/>
      <c r="DN938" s="7"/>
      <c r="DP938" s="7"/>
      <c r="DR938" s="7"/>
      <c r="DT938" s="7"/>
      <c r="DV938" s="7"/>
      <c r="DX938" s="7"/>
      <c r="DY938" s="7"/>
      <c r="EA938" s="7"/>
      <c r="EC938" s="7"/>
      <c r="EE938" s="7"/>
      <c r="EG938" s="7"/>
      <c r="EI938" s="7"/>
      <c r="EK938" s="7"/>
      <c r="EM938" s="7"/>
      <c r="EO938" s="7"/>
      <c r="EQ938" s="7"/>
      <c r="ES938" s="7"/>
      <c r="EU938" s="7"/>
      <c r="EY938" s="7"/>
      <c r="FA938" s="7"/>
      <c r="FB938" s="7"/>
      <c r="FD938" s="7"/>
      <c r="FE938" s="7"/>
      <c r="FG938" s="7"/>
      <c r="FI938" s="7"/>
      <c r="FJ938" s="7"/>
      <c r="FL938" s="7"/>
      <c r="FN938" s="7"/>
      <c r="FP938" s="7"/>
      <c r="FR938" s="7"/>
      <c r="FT938" s="7"/>
      <c r="FV938" s="7"/>
      <c r="FX938" s="7"/>
      <c r="FZ938" s="7"/>
      <c r="GB938" s="7"/>
    </row>
    <row r="939" spans="5:184" s="166" customFormat="1" x14ac:dyDescent="0.2">
      <c r="E939" s="7"/>
      <c r="G939" s="7"/>
      <c r="I939" s="7"/>
      <c r="K939" s="7"/>
      <c r="M939" s="7"/>
      <c r="N939" s="7"/>
      <c r="P939" s="7"/>
      <c r="R939" s="7"/>
      <c r="T939" s="7"/>
      <c r="V939" s="7"/>
      <c r="X939" s="7"/>
      <c r="Z939" s="7"/>
      <c r="AB939" s="7"/>
      <c r="AD939" s="7"/>
      <c r="AF939" s="7"/>
      <c r="AH939" s="7"/>
      <c r="AJ939" s="7"/>
      <c r="AL939" s="7"/>
      <c r="AN939" s="7"/>
      <c r="AO939" s="7"/>
      <c r="AQ939" s="7"/>
      <c r="AR939" s="7"/>
      <c r="AS939" s="7"/>
      <c r="AT939" s="7"/>
      <c r="AU939" s="7"/>
      <c r="AV939" s="7"/>
      <c r="AW939" s="7"/>
      <c r="AX939" s="7"/>
      <c r="AZ939" s="7"/>
      <c r="BB939" s="7"/>
      <c r="BC939" s="7"/>
      <c r="BD939" s="7"/>
      <c r="BF939" s="7"/>
      <c r="BH939" s="7"/>
      <c r="BJ939" s="7"/>
      <c r="BL939" s="7"/>
      <c r="BN939" s="7"/>
      <c r="BP939" s="7"/>
      <c r="BR939" s="7"/>
      <c r="BT939" s="7"/>
      <c r="BV939" s="7"/>
      <c r="BX939" s="7"/>
      <c r="BZ939" s="7"/>
      <c r="CB939" s="7"/>
      <c r="CD939" s="7"/>
      <c r="CF939" s="7"/>
      <c r="CH939" s="7"/>
      <c r="CJ939" s="7"/>
      <c r="CL939" s="7"/>
      <c r="CM939" s="7"/>
      <c r="CO939" s="7"/>
      <c r="CQ939" s="7"/>
      <c r="CS939" s="7"/>
      <c r="CU939" s="7"/>
      <c r="CW939" s="7"/>
      <c r="CY939" s="7"/>
      <c r="DA939" s="7"/>
      <c r="DC939" s="7"/>
      <c r="DE939" s="7"/>
      <c r="DG939" s="7"/>
      <c r="DI939" s="7"/>
      <c r="DK939" s="7"/>
      <c r="DL939" s="7"/>
      <c r="DM939" s="7"/>
      <c r="DN939" s="7"/>
      <c r="DP939" s="7"/>
      <c r="DR939" s="7"/>
      <c r="DT939" s="7"/>
      <c r="DV939" s="7"/>
      <c r="DX939" s="7"/>
      <c r="DY939" s="7"/>
      <c r="EA939" s="7"/>
      <c r="EC939" s="7"/>
      <c r="EE939" s="7"/>
      <c r="EG939" s="7"/>
      <c r="EI939" s="7"/>
      <c r="EK939" s="7"/>
      <c r="EM939" s="7"/>
      <c r="EO939" s="7"/>
      <c r="EQ939" s="7"/>
      <c r="ES939" s="7"/>
      <c r="EU939" s="7"/>
      <c r="EY939" s="7"/>
      <c r="FA939" s="7"/>
      <c r="FB939" s="7"/>
      <c r="FD939" s="7"/>
      <c r="FE939" s="7"/>
      <c r="FG939" s="7"/>
      <c r="FI939" s="7"/>
      <c r="FJ939" s="7"/>
      <c r="FL939" s="7"/>
      <c r="FN939" s="7"/>
      <c r="FP939" s="7"/>
      <c r="FR939" s="7"/>
      <c r="FT939" s="7"/>
      <c r="FV939" s="7"/>
      <c r="FX939" s="7"/>
      <c r="FZ939" s="7"/>
      <c r="GB939" s="7"/>
    </row>
    <row r="940" spans="5:184" s="166" customFormat="1" x14ac:dyDescent="0.2">
      <c r="E940" s="7"/>
      <c r="G940" s="7"/>
      <c r="I940" s="7"/>
      <c r="K940" s="7"/>
      <c r="M940" s="7"/>
      <c r="N940" s="7"/>
      <c r="P940" s="7"/>
      <c r="R940" s="7"/>
      <c r="T940" s="7"/>
      <c r="V940" s="7"/>
      <c r="X940" s="7"/>
      <c r="Z940" s="7"/>
      <c r="AB940" s="7"/>
      <c r="AD940" s="7"/>
      <c r="AF940" s="7"/>
      <c r="AH940" s="7"/>
      <c r="AJ940" s="7"/>
      <c r="AL940" s="7"/>
      <c r="AN940" s="7"/>
      <c r="AO940" s="7"/>
      <c r="AQ940" s="7"/>
      <c r="AR940" s="7"/>
      <c r="AS940" s="7"/>
      <c r="AT940" s="7"/>
      <c r="AU940" s="7"/>
      <c r="AV940" s="7"/>
      <c r="AW940" s="7"/>
      <c r="AX940" s="7"/>
      <c r="AZ940" s="7"/>
      <c r="BB940" s="7"/>
      <c r="BC940" s="7"/>
      <c r="BD940" s="7"/>
      <c r="BF940" s="7"/>
      <c r="BH940" s="7"/>
      <c r="BJ940" s="7"/>
      <c r="BL940" s="7"/>
      <c r="BN940" s="7"/>
      <c r="BP940" s="7"/>
      <c r="BR940" s="7"/>
      <c r="BT940" s="7"/>
      <c r="BV940" s="7"/>
      <c r="BX940" s="7"/>
      <c r="BZ940" s="7"/>
      <c r="CB940" s="7"/>
      <c r="CD940" s="7"/>
      <c r="CF940" s="7"/>
      <c r="CH940" s="7"/>
      <c r="CJ940" s="7"/>
      <c r="CL940" s="7"/>
      <c r="CM940" s="7"/>
      <c r="CO940" s="7"/>
      <c r="CQ940" s="7"/>
      <c r="CS940" s="7"/>
      <c r="CU940" s="7"/>
      <c r="CW940" s="7"/>
      <c r="CY940" s="7"/>
      <c r="DA940" s="7"/>
      <c r="DC940" s="7"/>
      <c r="DE940" s="7"/>
      <c r="DG940" s="7"/>
      <c r="DI940" s="7"/>
      <c r="DK940" s="7"/>
      <c r="DL940" s="7"/>
      <c r="DM940" s="7"/>
      <c r="DN940" s="7"/>
      <c r="DP940" s="7"/>
      <c r="DR940" s="7"/>
      <c r="DT940" s="7"/>
      <c r="DV940" s="7"/>
      <c r="DX940" s="7"/>
      <c r="DY940" s="7"/>
      <c r="EA940" s="7"/>
      <c r="EC940" s="7"/>
      <c r="EE940" s="7"/>
      <c r="EG940" s="7"/>
      <c r="EI940" s="7"/>
      <c r="EK940" s="7"/>
      <c r="EM940" s="7"/>
      <c r="EO940" s="7"/>
      <c r="EQ940" s="7"/>
      <c r="ES940" s="7"/>
      <c r="EU940" s="7"/>
      <c r="EY940" s="7"/>
      <c r="FA940" s="7"/>
      <c r="FB940" s="7"/>
      <c r="FD940" s="7"/>
      <c r="FE940" s="7"/>
      <c r="FG940" s="7"/>
      <c r="FI940" s="7"/>
      <c r="FJ940" s="7"/>
      <c r="FL940" s="7"/>
      <c r="FN940" s="7"/>
      <c r="FP940" s="7"/>
      <c r="FR940" s="7"/>
      <c r="FT940" s="7"/>
      <c r="FV940" s="7"/>
      <c r="FX940" s="7"/>
      <c r="FZ940" s="7"/>
      <c r="GB940" s="7"/>
    </row>
    <row r="941" spans="5:184" s="166" customFormat="1" x14ac:dyDescent="0.2">
      <c r="E941" s="7"/>
      <c r="G941" s="7"/>
      <c r="I941" s="7"/>
      <c r="K941" s="7"/>
      <c r="M941" s="7"/>
      <c r="N941" s="7"/>
      <c r="P941" s="7"/>
      <c r="R941" s="7"/>
      <c r="T941" s="7"/>
      <c r="V941" s="7"/>
      <c r="X941" s="7"/>
      <c r="Z941" s="7"/>
      <c r="AB941" s="7"/>
      <c r="AD941" s="7"/>
      <c r="AF941" s="7"/>
      <c r="AH941" s="7"/>
      <c r="AJ941" s="7"/>
      <c r="AL941" s="7"/>
      <c r="AN941" s="7"/>
      <c r="AO941" s="7"/>
      <c r="AQ941" s="7"/>
      <c r="AR941" s="7"/>
      <c r="AS941" s="7"/>
      <c r="AT941" s="7"/>
      <c r="AU941" s="7"/>
      <c r="AV941" s="7"/>
      <c r="AW941" s="7"/>
      <c r="AX941" s="7"/>
      <c r="AZ941" s="7"/>
      <c r="BB941" s="7"/>
      <c r="BC941" s="7"/>
      <c r="BD941" s="7"/>
      <c r="BF941" s="7"/>
      <c r="BH941" s="7"/>
      <c r="BJ941" s="7"/>
      <c r="BL941" s="7"/>
      <c r="BN941" s="7"/>
      <c r="BP941" s="7"/>
      <c r="BR941" s="7"/>
      <c r="BT941" s="7"/>
      <c r="BV941" s="7"/>
      <c r="BX941" s="7"/>
      <c r="BZ941" s="7"/>
      <c r="CB941" s="7"/>
      <c r="CD941" s="7"/>
      <c r="CF941" s="7"/>
      <c r="CH941" s="7"/>
      <c r="CJ941" s="7"/>
      <c r="CL941" s="7"/>
      <c r="CM941" s="7"/>
      <c r="CO941" s="7"/>
      <c r="CQ941" s="7"/>
      <c r="CS941" s="7"/>
      <c r="CU941" s="7"/>
      <c r="CW941" s="7"/>
      <c r="CY941" s="7"/>
      <c r="DA941" s="7"/>
      <c r="DC941" s="7"/>
      <c r="DE941" s="7"/>
      <c r="DG941" s="7"/>
      <c r="DI941" s="7"/>
      <c r="DK941" s="7"/>
      <c r="DL941" s="7"/>
      <c r="DM941" s="7"/>
      <c r="DN941" s="7"/>
      <c r="DP941" s="7"/>
      <c r="DR941" s="7"/>
      <c r="DT941" s="7"/>
      <c r="DV941" s="7"/>
      <c r="DX941" s="7"/>
      <c r="DY941" s="7"/>
      <c r="EA941" s="7"/>
      <c r="EC941" s="7"/>
      <c r="EE941" s="7"/>
      <c r="EG941" s="7"/>
      <c r="EI941" s="7"/>
      <c r="EK941" s="7"/>
      <c r="EM941" s="7"/>
      <c r="EO941" s="7"/>
      <c r="EQ941" s="7"/>
      <c r="ES941" s="7"/>
      <c r="EU941" s="7"/>
      <c r="EY941" s="7"/>
      <c r="FA941" s="7"/>
      <c r="FB941" s="7"/>
      <c r="FD941" s="7"/>
      <c r="FE941" s="7"/>
      <c r="FG941" s="7"/>
      <c r="FI941" s="7"/>
      <c r="FJ941" s="7"/>
      <c r="FL941" s="7"/>
      <c r="FN941" s="7"/>
      <c r="FP941" s="7"/>
      <c r="FR941" s="7"/>
      <c r="FT941" s="7"/>
      <c r="FV941" s="7"/>
      <c r="FX941" s="7"/>
      <c r="FZ941" s="7"/>
      <c r="GB941" s="7"/>
    </row>
    <row r="942" spans="5:184" s="166" customFormat="1" x14ac:dyDescent="0.2">
      <c r="E942" s="7"/>
      <c r="G942" s="7"/>
      <c r="I942" s="7"/>
      <c r="K942" s="7"/>
      <c r="M942" s="7"/>
      <c r="N942" s="7"/>
      <c r="P942" s="7"/>
      <c r="R942" s="7"/>
      <c r="T942" s="7"/>
      <c r="V942" s="7"/>
      <c r="X942" s="7"/>
      <c r="Z942" s="7"/>
      <c r="AB942" s="7"/>
      <c r="AD942" s="7"/>
      <c r="AF942" s="7"/>
      <c r="AH942" s="7"/>
      <c r="AJ942" s="7"/>
      <c r="AL942" s="7"/>
      <c r="AN942" s="7"/>
      <c r="AO942" s="7"/>
      <c r="AQ942" s="7"/>
      <c r="AR942" s="7"/>
      <c r="AS942" s="7"/>
      <c r="AT942" s="7"/>
      <c r="AU942" s="7"/>
      <c r="AV942" s="7"/>
      <c r="AW942" s="7"/>
      <c r="AX942" s="7"/>
      <c r="AZ942" s="7"/>
      <c r="BB942" s="7"/>
      <c r="BC942" s="7"/>
      <c r="BD942" s="7"/>
      <c r="BF942" s="7"/>
      <c r="BH942" s="7"/>
      <c r="BJ942" s="7"/>
      <c r="BL942" s="7"/>
      <c r="BN942" s="7"/>
      <c r="BP942" s="7"/>
      <c r="BR942" s="7"/>
      <c r="BT942" s="7"/>
      <c r="BV942" s="7"/>
      <c r="BX942" s="7"/>
      <c r="BZ942" s="7"/>
      <c r="CB942" s="7"/>
      <c r="CD942" s="7"/>
      <c r="CF942" s="7"/>
      <c r="CH942" s="7"/>
      <c r="CJ942" s="7"/>
      <c r="CL942" s="7"/>
      <c r="CM942" s="7"/>
      <c r="CO942" s="7"/>
      <c r="CQ942" s="7"/>
      <c r="CS942" s="7"/>
      <c r="CU942" s="7"/>
      <c r="CW942" s="7"/>
      <c r="CY942" s="7"/>
      <c r="DA942" s="7"/>
      <c r="DC942" s="7"/>
      <c r="DE942" s="7"/>
      <c r="DG942" s="7"/>
      <c r="DI942" s="7"/>
      <c r="DK942" s="7"/>
      <c r="DL942" s="7"/>
      <c r="DM942" s="7"/>
      <c r="DN942" s="7"/>
      <c r="DP942" s="7"/>
      <c r="DR942" s="7"/>
      <c r="DT942" s="7"/>
      <c r="DV942" s="7"/>
      <c r="DX942" s="7"/>
      <c r="DY942" s="7"/>
      <c r="EA942" s="7"/>
      <c r="EC942" s="7"/>
      <c r="EE942" s="7"/>
      <c r="EG942" s="7"/>
      <c r="EI942" s="7"/>
      <c r="EK942" s="7"/>
      <c r="EM942" s="7"/>
      <c r="EO942" s="7"/>
      <c r="EQ942" s="7"/>
      <c r="ES942" s="7"/>
      <c r="EU942" s="7"/>
      <c r="EY942" s="7"/>
      <c r="FA942" s="7"/>
      <c r="FB942" s="7"/>
      <c r="FD942" s="7"/>
      <c r="FE942" s="7"/>
      <c r="FG942" s="7"/>
      <c r="FI942" s="7"/>
      <c r="FJ942" s="7"/>
      <c r="FL942" s="7"/>
      <c r="FN942" s="7"/>
      <c r="FP942" s="7"/>
      <c r="FR942" s="7"/>
      <c r="FT942" s="7"/>
      <c r="FV942" s="7"/>
      <c r="FX942" s="7"/>
      <c r="FZ942" s="7"/>
      <c r="GB942" s="7"/>
    </row>
    <row r="943" spans="5:184" s="166" customFormat="1" x14ac:dyDescent="0.2">
      <c r="E943" s="7"/>
      <c r="G943" s="7"/>
      <c r="I943" s="7"/>
      <c r="K943" s="7"/>
      <c r="M943" s="7"/>
      <c r="N943" s="7"/>
      <c r="P943" s="7"/>
      <c r="R943" s="7"/>
      <c r="T943" s="7"/>
      <c r="V943" s="7"/>
      <c r="X943" s="7"/>
      <c r="Z943" s="7"/>
      <c r="AB943" s="7"/>
      <c r="AD943" s="7"/>
      <c r="AF943" s="7"/>
      <c r="AH943" s="7"/>
      <c r="AJ943" s="7"/>
      <c r="AL943" s="7"/>
      <c r="AN943" s="7"/>
      <c r="AO943" s="7"/>
      <c r="AQ943" s="7"/>
      <c r="AR943" s="7"/>
      <c r="AS943" s="7"/>
      <c r="AT943" s="7"/>
      <c r="AU943" s="7"/>
      <c r="AV943" s="7"/>
      <c r="AW943" s="7"/>
      <c r="AX943" s="7"/>
      <c r="AZ943" s="7"/>
      <c r="BB943" s="7"/>
      <c r="BC943" s="7"/>
      <c r="BD943" s="7"/>
      <c r="BF943" s="7"/>
      <c r="BH943" s="7"/>
      <c r="BJ943" s="7"/>
      <c r="BL943" s="7"/>
      <c r="BN943" s="7"/>
      <c r="BP943" s="7"/>
      <c r="BR943" s="7"/>
      <c r="BT943" s="7"/>
      <c r="BV943" s="7"/>
      <c r="BX943" s="7"/>
      <c r="BZ943" s="7"/>
      <c r="CB943" s="7"/>
      <c r="CD943" s="7"/>
      <c r="CF943" s="7"/>
      <c r="CH943" s="7"/>
      <c r="CJ943" s="7"/>
      <c r="CL943" s="7"/>
      <c r="CM943" s="7"/>
      <c r="CO943" s="7"/>
      <c r="CQ943" s="7"/>
      <c r="CS943" s="7"/>
      <c r="CU943" s="7"/>
      <c r="CW943" s="7"/>
      <c r="CY943" s="7"/>
      <c r="DA943" s="7"/>
      <c r="DC943" s="7"/>
      <c r="DE943" s="7"/>
      <c r="DG943" s="7"/>
      <c r="DI943" s="7"/>
      <c r="DK943" s="7"/>
      <c r="DL943" s="7"/>
      <c r="DM943" s="7"/>
      <c r="DN943" s="7"/>
      <c r="DP943" s="7"/>
      <c r="DR943" s="7"/>
      <c r="DT943" s="7"/>
      <c r="DV943" s="7"/>
      <c r="DX943" s="7"/>
      <c r="DY943" s="7"/>
      <c r="EA943" s="7"/>
      <c r="EC943" s="7"/>
      <c r="EE943" s="7"/>
      <c r="EG943" s="7"/>
      <c r="EI943" s="7"/>
      <c r="EK943" s="7"/>
      <c r="EM943" s="7"/>
      <c r="EO943" s="7"/>
      <c r="EQ943" s="7"/>
      <c r="ES943" s="7"/>
      <c r="EU943" s="7"/>
      <c r="EY943" s="7"/>
      <c r="FA943" s="7"/>
      <c r="FB943" s="7"/>
      <c r="FD943" s="7"/>
      <c r="FE943" s="7"/>
      <c r="FG943" s="7"/>
      <c r="FI943" s="7"/>
      <c r="FJ943" s="7"/>
      <c r="FL943" s="7"/>
      <c r="FN943" s="7"/>
      <c r="FP943" s="7"/>
      <c r="FR943" s="7"/>
      <c r="FT943" s="7"/>
      <c r="FV943" s="7"/>
      <c r="FX943" s="7"/>
      <c r="FZ943" s="7"/>
      <c r="GB943" s="7"/>
    </row>
    <row r="944" spans="5:184" s="166" customFormat="1" x14ac:dyDescent="0.2">
      <c r="E944" s="7"/>
      <c r="G944" s="7"/>
      <c r="I944" s="7"/>
      <c r="K944" s="7"/>
      <c r="M944" s="7"/>
      <c r="N944" s="7"/>
      <c r="P944" s="7"/>
      <c r="R944" s="7"/>
      <c r="T944" s="7"/>
      <c r="V944" s="7"/>
      <c r="X944" s="7"/>
      <c r="Z944" s="7"/>
      <c r="AB944" s="7"/>
      <c r="AD944" s="7"/>
      <c r="AF944" s="7"/>
      <c r="AH944" s="7"/>
      <c r="AJ944" s="7"/>
      <c r="AL944" s="7"/>
      <c r="AN944" s="7"/>
      <c r="AO944" s="7"/>
      <c r="AQ944" s="7"/>
      <c r="AR944" s="7"/>
      <c r="AS944" s="7"/>
      <c r="AT944" s="7"/>
      <c r="AU944" s="7"/>
      <c r="AV944" s="7"/>
      <c r="AW944" s="7"/>
      <c r="AX944" s="7"/>
      <c r="AZ944" s="7"/>
      <c r="BB944" s="7"/>
      <c r="BC944" s="7"/>
      <c r="BD944" s="7"/>
      <c r="BF944" s="7"/>
      <c r="BH944" s="7"/>
      <c r="BJ944" s="7"/>
      <c r="BL944" s="7"/>
      <c r="BN944" s="7"/>
      <c r="BP944" s="7"/>
      <c r="BR944" s="7"/>
      <c r="BT944" s="7"/>
      <c r="BV944" s="7"/>
      <c r="BX944" s="7"/>
      <c r="BZ944" s="7"/>
      <c r="CB944" s="7"/>
      <c r="CD944" s="7"/>
      <c r="CF944" s="7"/>
      <c r="CH944" s="7"/>
      <c r="CJ944" s="7"/>
      <c r="CL944" s="7"/>
      <c r="CM944" s="7"/>
      <c r="CO944" s="7"/>
      <c r="CQ944" s="7"/>
      <c r="CS944" s="7"/>
      <c r="CU944" s="7"/>
      <c r="CW944" s="7"/>
      <c r="CY944" s="7"/>
      <c r="DA944" s="7"/>
      <c r="DC944" s="7"/>
      <c r="DE944" s="7"/>
      <c r="DG944" s="7"/>
      <c r="DI944" s="7"/>
      <c r="DK944" s="7"/>
      <c r="DL944" s="7"/>
      <c r="DM944" s="7"/>
      <c r="DN944" s="7"/>
      <c r="DP944" s="7"/>
      <c r="DR944" s="7"/>
      <c r="DT944" s="7"/>
      <c r="DV944" s="7"/>
      <c r="DX944" s="7"/>
      <c r="DY944" s="7"/>
      <c r="EA944" s="7"/>
      <c r="EC944" s="7"/>
      <c r="EE944" s="7"/>
      <c r="EG944" s="7"/>
      <c r="EI944" s="7"/>
      <c r="EK944" s="7"/>
      <c r="EM944" s="7"/>
      <c r="EO944" s="7"/>
      <c r="EQ944" s="7"/>
      <c r="ES944" s="7"/>
      <c r="EU944" s="7"/>
      <c r="EY944" s="7"/>
      <c r="FA944" s="7"/>
      <c r="FB944" s="7"/>
      <c r="FD944" s="7"/>
      <c r="FE944" s="7"/>
      <c r="FG944" s="7"/>
      <c r="FI944" s="7"/>
      <c r="FJ944" s="7"/>
      <c r="FL944" s="7"/>
      <c r="FN944" s="7"/>
      <c r="FP944" s="7"/>
      <c r="FR944" s="7"/>
      <c r="FT944" s="7"/>
      <c r="FV944" s="7"/>
      <c r="FX944" s="7"/>
      <c r="FZ944" s="7"/>
      <c r="GB944" s="7"/>
    </row>
    <row r="945" spans="5:184" s="166" customFormat="1" x14ac:dyDescent="0.2">
      <c r="E945" s="7"/>
      <c r="G945" s="7"/>
      <c r="I945" s="7"/>
      <c r="K945" s="7"/>
      <c r="M945" s="7"/>
      <c r="N945" s="7"/>
      <c r="P945" s="7"/>
      <c r="R945" s="7"/>
      <c r="T945" s="7"/>
      <c r="V945" s="7"/>
      <c r="X945" s="7"/>
      <c r="Z945" s="7"/>
      <c r="AB945" s="7"/>
      <c r="AD945" s="7"/>
      <c r="AF945" s="7"/>
      <c r="AH945" s="7"/>
      <c r="AJ945" s="7"/>
      <c r="AL945" s="7"/>
      <c r="AN945" s="7"/>
      <c r="AO945" s="7"/>
      <c r="AQ945" s="7"/>
      <c r="AR945" s="7"/>
      <c r="AS945" s="7"/>
      <c r="AT945" s="7"/>
      <c r="AU945" s="7"/>
      <c r="AV945" s="7"/>
      <c r="AW945" s="7"/>
      <c r="AX945" s="7"/>
      <c r="AZ945" s="7"/>
      <c r="BB945" s="7"/>
      <c r="BC945" s="7"/>
      <c r="BD945" s="7"/>
      <c r="BF945" s="7"/>
      <c r="BH945" s="7"/>
      <c r="BJ945" s="7"/>
      <c r="BL945" s="7"/>
      <c r="BN945" s="7"/>
      <c r="BP945" s="7"/>
      <c r="BR945" s="7"/>
      <c r="BT945" s="7"/>
      <c r="BV945" s="7"/>
      <c r="BX945" s="7"/>
      <c r="BZ945" s="7"/>
      <c r="CB945" s="7"/>
      <c r="CD945" s="7"/>
      <c r="CF945" s="7"/>
      <c r="CH945" s="7"/>
      <c r="CJ945" s="7"/>
      <c r="CL945" s="7"/>
      <c r="CM945" s="7"/>
      <c r="CO945" s="7"/>
      <c r="CQ945" s="7"/>
      <c r="CS945" s="7"/>
      <c r="CU945" s="7"/>
      <c r="CW945" s="7"/>
      <c r="CY945" s="7"/>
      <c r="DA945" s="7"/>
      <c r="DC945" s="7"/>
      <c r="DE945" s="7"/>
      <c r="DG945" s="7"/>
      <c r="DI945" s="7"/>
      <c r="DK945" s="7"/>
      <c r="DL945" s="7"/>
      <c r="DM945" s="7"/>
      <c r="DN945" s="7"/>
      <c r="DP945" s="7"/>
      <c r="DR945" s="7"/>
      <c r="DT945" s="7"/>
      <c r="DV945" s="7"/>
      <c r="DX945" s="7"/>
      <c r="DY945" s="7"/>
      <c r="EA945" s="7"/>
      <c r="EC945" s="7"/>
      <c r="EE945" s="7"/>
      <c r="EG945" s="7"/>
      <c r="EI945" s="7"/>
      <c r="EK945" s="7"/>
      <c r="EM945" s="7"/>
      <c r="EO945" s="7"/>
      <c r="EQ945" s="7"/>
      <c r="ES945" s="7"/>
      <c r="EU945" s="7"/>
      <c r="EY945" s="7"/>
      <c r="FA945" s="7"/>
      <c r="FB945" s="7"/>
      <c r="FD945" s="7"/>
      <c r="FE945" s="7"/>
      <c r="FG945" s="7"/>
      <c r="FI945" s="7"/>
      <c r="FJ945" s="7"/>
      <c r="FL945" s="7"/>
      <c r="FN945" s="7"/>
      <c r="FP945" s="7"/>
      <c r="FR945" s="7"/>
      <c r="FT945" s="7"/>
      <c r="FV945" s="7"/>
      <c r="FX945" s="7"/>
      <c r="FZ945" s="7"/>
      <c r="GB945" s="7"/>
    </row>
    <row r="946" spans="5:184" s="166" customFormat="1" x14ac:dyDescent="0.2">
      <c r="E946" s="7"/>
      <c r="G946" s="7"/>
      <c r="I946" s="7"/>
      <c r="K946" s="7"/>
      <c r="M946" s="7"/>
      <c r="N946" s="7"/>
      <c r="P946" s="7"/>
      <c r="R946" s="7"/>
      <c r="T946" s="7"/>
      <c r="V946" s="7"/>
      <c r="X946" s="7"/>
      <c r="Z946" s="7"/>
      <c r="AB946" s="7"/>
      <c r="AD946" s="7"/>
      <c r="AF946" s="7"/>
      <c r="AH946" s="7"/>
      <c r="AJ946" s="7"/>
      <c r="AL946" s="7"/>
      <c r="AN946" s="7"/>
      <c r="AO946" s="7"/>
      <c r="AQ946" s="7"/>
      <c r="AR946" s="7"/>
      <c r="AS946" s="7"/>
      <c r="AT946" s="7"/>
      <c r="AU946" s="7"/>
      <c r="AV946" s="7"/>
      <c r="AW946" s="7"/>
      <c r="AX946" s="7"/>
      <c r="AZ946" s="7"/>
      <c r="BB946" s="7"/>
      <c r="BC946" s="7"/>
      <c r="BD946" s="7"/>
      <c r="BF946" s="7"/>
      <c r="BH946" s="7"/>
      <c r="BJ946" s="7"/>
      <c r="BL946" s="7"/>
      <c r="BN946" s="7"/>
      <c r="BP946" s="7"/>
      <c r="BR946" s="7"/>
      <c r="BT946" s="7"/>
      <c r="BV946" s="7"/>
      <c r="BX946" s="7"/>
      <c r="BZ946" s="7"/>
      <c r="CB946" s="7"/>
      <c r="CD946" s="7"/>
      <c r="CF946" s="7"/>
      <c r="CH946" s="7"/>
      <c r="CJ946" s="7"/>
      <c r="CL946" s="7"/>
      <c r="CM946" s="7"/>
      <c r="CO946" s="7"/>
      <c r="CQ946" s="7"/>
      <c r="CS946" s="7"/>
      <c r="CU946" s="7"/>
      <c r="CW946" s="7"/>
      <c r="CY946" s="7"/>
      <c r="DA946" s="7"/>
      <c r="DC946" s="7"/>
      <c r="DE946" s="7"/>
      <c r="DG946" s="7"/>
      <c r="DI946" s="7"/>
      <c r="DK946" s="7"/>
      <c r="DL946" s="7"/>
      <c r="DM946" s="7"/>
      <c r="DN946" s="7"/>
      <c r="DP946" s="7"/>
      <c r="DR946" s="7"/>
      <c r="DT946" s="7"/>
      <c r="DV946" s="7"/>
      <c r="DX946" s="7"/>
      <c r="DY946" s="7"/>
      <c r="EA946" s="7"/>
      <c r="EC946" s="7"/>
      <c r="EE946" s="7"/>
      <c r="EG946" s="7"/>
      <c r="EI946" s="7"/>
      <c r="EK946" s="7"/>
      <c r="EM946" s="7"/>
      <c r="EO946" s="7"/>
      <c r="EQ946" s="7"/>
      <c r="ES946" s="7"/>
      <c r="EU946" s="7"/>
      <c r="EY946" s="7"/>
      <c r="FA946" s="7"/>
      <c r="FB946" s="7"/>
      <c r="FD946" s="7"/>
      <c r="FE946" s="7"/>
      <c r="FG946" s="7"/>
      <c r="FI946" s="7"/>
      <c r="FJ946" s="7"/>
      <c r="FL946" s="7"/>
      <c r="FN946" s="7"/>
      <c r="FP946" s="7"/>
      <c r="FR946" s="7"/>
      <c r="FT946" s="7"/>
      <c r="FV946" s="7"/>
      <c r="FX946" s="7"/>
      <c r="FZ946" s="7"/>
      <c r="GB946" s="7"/>
    </row>
    <row r="947" spans="5:184" s="166" customFormat="1" x14ac:dyDescent="0.2">
      <c r="E947" s="7"/>
      <c r="G947" s="7"/>
      <c r="I947" s="7"/>
      <c r="K947" s="7"/>
      <c r="M947" s="7"/>
      <c r="N947" s="7"/>
      <c r="P947" s="7"/>
      <c r="R947" s="7"/>
      <c r="T947" s="7"/>
      <c r="V947" s="7"/>
      <c r="X947" s="7"/>
      <c r="Z947" s="7"/>
      <c r="AB947" s="7"/>
      <c r="AD947" s="7"/>
      <c r="AF947" s="7"/>
      <c r="AH947" s="7"/>
      <c r="AJ947" s="7"/>
      <c r="AL947" s="7"/>
      <c r="AN947" s="7"/>
      <c r="AO947" s="7"/>
      <c r="AQ947" s="7"/>
      <c r="AR947" s="7"/>
      <c r="AS947" s="7"/>
      <c r="AT947" s="7"/>
      <c r="AU947" s="7"/>
      <c r="AV947" s="7"/>
      <c r="AW947" s="7"/>
      <c r="AX947" s="7"/>
      <c r="AZ947" s="7"/>
      <c r="BB947" s="7"/>
      <c r="BC947" s="7"/>
      <c r="BD947" s="7"/>
      <c r="BF947" s="7"/>
      <c r="BH947" s="7"/>
      <c r="BJ947" s="7"/>
      <c r="BL947" s="7"/>
      <c r="BN947" s="7"/>
      <c r="BP947" s="7"/>
      <c r="BR947" s="7"/>
      <c r="BT947" s="7"/>
      <c r="BV947" s="7"/>
      <c r="BX947" s="7"/>
      <c r="BZ947" s="7"/>
      <c r="CB947" s="7"/>
      <c r="CD947" s="7"/>
      <c r="CF947" s="7"/>
      <c r="CH947" s="7"/>
      <c r="CJ947" s="7"/>
      <c r="CL947" s="7"/>
      <c r="CM947" s="7"/>
      <c r="CO947" s="7"/>
      <c r="CQ947" s="7"/>
      <c r="CS947" s="7"/>
      <c r="CU947" s="7"/>
      <c r="CW947" s="7"/>
      <c r="CY947" s="7"/>
      <c r="DA947" s="7"/>
      <c r="DC947" s="7"/>
      <c r="DE947" s="7"/>
      <c r="DG947" s="7"/>
      <c r="DI947" s="7"/>
      <c r="DK947" s="7"/>
      <c r="DL947" s="7"/>
      <c r="DM947" s="7"/>
      <c r="DN947" s="7"/>
      <c r="DP947" s="7"/>
      <c r="DR947" s="7"/>
      <c r="DT947" s="7"/>
      <c r="DV947" s="7"/>
      <c r="DX947" s="7"/>
      <c r="DY947" s="7"/>
      <c r="EA947" s="7"/>
      <c r="EC947" s="7"/>
      <c r="EE947" s="7"/>
      <c r="EG947" s="7"/>
      <c r="EI947" s="7"/>
      <c r="EK947" s="7"/>
      <c r="EM947" s="7"/>
      <c r="EO947" s="7"/>
      <c r="EQ947" s="7"/>
      <c r="ES947" s="7"/>
      <c r="EU947" s="7"/>
      <c r="EY947" s="7"/>
      <c r="FA947" s="7"/>
      <c r="FB947" s="7"/>
      <c r="FD947" s="7"/>
      <c r="FE947" s="7"/>
      <c r="FG947" s="7"/>
      <c r="FI947" s="7"/>
      <c r="FJ947" s="7"/>
      <c r="FL947" s="7"/>
      <c r="FN947" s="7"/>
      <c r="FP947" s="7"/>
      <c r="FR947" s="7"/>
      <c r="FT947" s="7"/>
      <c r="FV947" s="7"/>
      <c r="FX947" s="7"/>
      <c r="FZ947" s="7"/>
      <c r="GB947" s="7"/>
    </row>
    <row r="948" spans="5:184" s="166" customFormat="1" x14ac:dyDescent="0.2">
      <c r="E948" s="7"/>
      <c r="G948" s="7"/>
      <c r="I948" s="7"/>
      <c r="K948" s="7"/>
      <c r="M948" s="7"/>
      <c r="N948" s="7"/>
      <c r="P948" s="7"/>
      <c r="R948" s="7"/>
      <c r="T948" s="7"/>
      <c r="V948" s="7"/>
      <c r="X948" s="7"/>
      <c r="Z948" s="7"/>
      <c r="AB948" s="7"/>
      <c r="AD948" s="7"/>
      <c r="AF948" s="7"/>
      <c r="AH948" s="7"/>
      <c r="AJ948" s="7"/>
      <c r="AL948" s="7"/>
      <c r="AN948" s="7"/>
      <c r="AO948" s="7"/>
      <c r="AQ948" s="7"/>
      <c r="AR948" s="7"/>
      <c r="AS948" s="7"/>
      <c r="AT948" s="7"/>
      <c r="AU948" s="7"/>
      <c r="AV948" s="7"/>
      <c r="AW948" s="7"/>
      <c r="AX948" s="7"/>
      <c r="AZ948" s="7"/>
      <c r="BB948" s="7"/>
      <c r="BC948" s="7"/>
      <c r="BD948" s="7"/>
      <c r="BF948" s="7"/>
      <c r="BH948" s="7"/>
      <c r="BJ948" s="7"/>
      <c r="BL948" s="7"/>
      <c r="BN948" s="7"/>
      <c r="BP948" s="7"/>
      <c r="BR948" s="7"/>
      <c r="BT948" s="7"/>
      <c r="BV948" s="7"/>
      <c r="BX948" s="7"/>
      <c r="BZ948" s="7"/>
      <c r="CB948" s="7"/>
      <c r="CD948" s="7"/>
      <c r="CF948" s="7"/>
      <c r="CH948" s="7"/>
      <c r="CJ948" s="7"/>
      <c r="CL948" s="7"/>
      <c r="CM948" s="7"/>
      <c r="CO948" s="7"/>
      <c r="CQ948" s="7"/>
      <c r="CS948" s="7"/>
      <c r="CU948" s="7"/>
      <c r="CW948" s="7"/>
      <c r="CY948" s="7"/>
      <c r="DA948" s="7"/>
      <c r="DC948" s="7"/>
      <c r="DE948" s="7"/>
      <c r="DG948" s="7"/>
      <c r="DI948" s="7"/>
      <c r="DK948" s="7"/>
      <c r="DL948" s="7"/>
      <c r="DM948" s="7"/>
      <c r="DN948" s="7"/>
      <c r="DP948" s="7"/>
      <c r="DR948" s="7"/>
      <c r="DT948" s="7"/>
      <c r="DV948" s="7"/>
      <c r="DX948" s="7"/>
      <c r="DY948" s="7"/>
      <c r="EA948" s="7"/>
      <c r="EC948" s="7"/>
      <c r="EE948" s="7"/>
      <c r="EG948" s="7"/>
      <c r="EI948" s="7"/>
      <c r="EK948" s="7"/>
      <c r="EM948" s="7"/>
      <c r="EO948" s="7"/>
      <c r="EQ948" s="7"/>
      <c r="ES948" s="7"/>
      <c r="EU948" s="7"/>
      <c r="EY948" s="7"/>
      <c r="FA948" s="7"/>
      <c r="FB948" s="7"/>
      <c r="FD948" s="7"/>
      <c r="FE948" s="7"/>
      <c r="FG948" s="7"/>
      <c r="FI948" s="7"/>
      <c r="FJ948" s="7"/>
      <c r="FL948" s="7"/>
      <c r="FN948" s="7"/>
      <c r="FP948" s="7"/>
      <c r="FR948" s="7"/>
      <c r="FT948" s="7"/>
      <c r="FV948" s="7"/>
      <c r="FX948" s="7"/>
      <c r="FZ948" s="7"/>
      <c r="GB948" s="7"/>
    </row>
    <row r="949" spans="5:184" s="166" customFormat="1" x14ac:dyDescent="0.2">
      <c r="E949" s="7"/>
      <c r="G949" s="7"/>
      <c r="I949" s="7"/>
      <c r="K949" s="7"/>
      <c r="M949" s="7"/>
      <c r="N949" s="7"/>
      <c r="P949" s="7"/>
      <c r="R949" s="7"/>
      <c r="T949" s="7"/>
      <c r="V949" s="7"/>
      <c r="X949" s="7"/>
      <c r="Z949" s="7"/>
      <c r="AB949" s="7"/>
      <c r="AD949" s="7"/>
      <c r="AF949" s="7"/>
      <c r="AH949" s="7"/>
      <c r="AJ949" s="7"/>
      <c r="AL949" s="7"/>
      <c r="AN949" s="7"/>
      <c r="AO949" s="7"/>
      <c r="AQ949" s="7"/>
      <c r="AR949" s="7"/>
      <c r="AS949" s="7"/>
      <c r="AT949" s="7"/>
      <c r="AU949" s="7"/>
      <c r="AV949" s="7"/>
      <c r="AW949" s="7"/>
      <c r="AX949" s="7"/>
      <c r="AZ949" s="7"/>
      <c r="BB949" s="7"/>
      <c r="BC949" s="7"/>
      <c r="BD949" s="7"/>
      <c r="BF949" s="7"/>
      <c r="BH949" s="7"/>
      <c r="BJ949" s="7"/>
      <c r="BL949" s="7"/>
      <c r="BN949" s="7"/>
      <c r="BP949" s="7"/>
      <c r="BR949" s="7"/>
      <c r="BT949" s="7"/>
      <c r="BV949" s="7"/>
      <c r="BX949" s="7"/>
      <c r="BZ949" s="7"/>
      <c r="CB949" s="7"/>
      <c r="CD949" s="7"/>
      <c r="CF949" s="7"/>
      <c r="CH949" s="7"/>
      <c r="CJ949" s="7"/>
      <c r="CL949" s="7"/>
      <c r="CM949" s="7"/>
      <c r="CO949" s="7"/>
      <c r="CQ949" s="7"/>
      <c r="CS949" s="7"/>
      <c r="CU949" s="7"/>
      <c r="CW949" s="7"/>
      <c r="CY949" s="7"/>
      <c r="DA949" s="7"/>
      <c r="DC949" s="7"/>
      <c r="DE949" s="7"/>
      <c r="DG949" s="7"/>
      <c r="DI949" s="7"/>
      <c r="DK949" s="7"/>
      <c r="DL949" s="7"/>
      <c r="DM949" s="7"/>
      <c r="DN949" s="7"/>
      <c r="DP949" s="7"/>
      <c r="DR949" s="7"/>
      <c r="DT949" s="7"/>
      <c r="DV949" s="7"/>
      <c r="DX949" s="7"/>
      <c r="DY949" s="7"/>
      <c r="EA949" s="7"/>
      <c r="EC949" s="7"/>
      <c r="EE949" s="7"/>
      <c r="EG949" s="7"/>
      <c r="EI949" s="7"/>
      <c r="EK949" s="7"/>
      <c r="EM949" s="7"/>
      <c r="EO949" s="7"/>
      <c r="EQ949" s="7"/>
      <c r="ES949" s="7"/>
      <c r="EU949" s="7"/>
      <c r="EY949" s="7"/>
      <c r="FA949" s="7"/>
      <c r="FB949" s="7"/>
      <c r="FD949" s="7"/>
      <c r="FE949" s="7"/>
      <c r="FG949" s="7"/>
      <c r="FI949" s="7"/>
      <c r="FJ949" s="7"/>
      <c r="FL949" s="7"/>
      <c r="FN949" s="7"/>
      <c r="FP949" s="7"/>
      <c r="FR949" s="7"/>
      <c r="FT949" s="7"/>
      <c r="FV949" s="7"/>
      <c r="FX949" s="7"/>
      <c r="FZ949" s="7"/>
      <c r="GB949" s="7"/>
    </row>
    <row r="950" spans="5:184" s="166" customFormat="1" x14ac:dyDescent="0.2">
      <c r="E950" s="7"/>
      <c r="G950" s="7"/>
      <c r="I950" s="7"/>
      <c r="K950" s="7"/>
      <c r="M950" s="7"/>
      <c r="N950" s="7"/>
      <c r="P950" s="7"/>
      <c r="R950" s="7"/>
      <c r="T950" s="7"/>
      <c r="V950" s="7"/>
      <c r="X950" s="7"/>
      <c r="Z950" s="7"/>
      <c r="AB950" s="7"/>
      <c r="AD950" s="7"/>
      <c r="AF950" s="7"/>
      <c r="AH950" s="7"/>
      <c r="AJ950" s="7"/>
      <c r="AL950" s="7"/>
      <c r="AN950" s="7"/>
      <c r="AO950" s="7"/>
      <c r="AQ950" s="7"/>
      <c r="AR950" s="7"/>
      <c r="AS950" s="7"/>
      <c r="AT950" s="7"/>
      <c r="AU950" s="7"/>
      <c r="AV950" s="7"/>
      <c r="AW950" s="7"/>
      <c r="AX950" s="7"/>
      <c r="AZ950" s="7"/>
      <c r="BB950" s="7"/>
      <c r="BC950" s="7"/>
      <c r="BD950" s="7"/>
      <c r="BF950" s="7"/>
      <c r="BH950" s="7"/>
      <c r="BJ950" s="7"/>
      <c r="BL950" s="7"/>
      <c r="BN950" s="7"/>
      <c r="BP950" s="7"/>
      <c r="BR950" s="7"/>
      <c r="BT950" s="7"/>
      <c r="BV950" s="7"/>
      <c r="BX950" s="7"/>
      <c r="BZ950" s="7"/>
      <c r="CB950" s="7"/>
      <c r="CD950" s="7"/>
      <c r="CF950" s="7"/>
      <c r="CH950" s="7"/>
      <c r="CJ950" s="7"/>
      <c r="CL950" s="7"/>
      <c r="CM950" s="7"/>
      <c r="CO950" s="7"/>
      <c r="CQ950" s="7"/>
      <c r="CS950" s="7"/>
      <c r="CU950" s="7"/>
      <c r="CW950" s="7"/>
      <c r="CY950" s="7"/>
      <c r="DA950" s="7"/>
      <c r="DC950" s="7"/>
      <c r="DE950" s="7"/>
      <c r="DG950" s="7"/>
      <c r="DI950" s="7"/>
      <c r="DK950" s="7"/>
      <c r="DL950" s="7"/>
      <c r="DM950" s="7"/>
      <c r="DN950" s="7"/>
      <c r="DP950" s="7"/>
      <c r="DR950" s="7"/>
      <c r="DT950" s="7"/>
      <c r="DV950" s="7"/>
      <c r="DX950" s="7"/>
      <c r="DY950" s="7"/>
      <c r="EA950" s="7"/>
      <c r="EC950" s="7"/>
      <c r="EE950" s="7"/>
      <c r="EG950" s="7"/>
      <c r="EI950" s="7"/>
      <c r="EK950" s="7"/>
      <c r="EM950" s="7"/>
      <c r="EO950" s="7"/>
      <c r="EQ950" s="7"/>
      <c r="ES950" s="7"/>
      <c r="EU950" s="7"/>
      <c r="EY950" s="7"/>
      <c r="FA950" s="7"/>
      <c r="FB950" s="7"/>
      <c r="FD950" s="7"/>
      <c r="FE950" s="7"/>
      <c r="FG950" s="7"/>
      <c r="FI950" s="7"/>
      <c r="FJ950" s="7"/>
      <c r="FL950" s="7"/>
      <c r="FN950" s="7"/>
      <c r="FP950" s="7"/>
      <c r="FR950" s="7"/>
      <c r="FT950" s="7"/>
      <c r="FV950" s="7"/>
      <c r="FX950" s="7"/>
      <c r="FZ950" s="7"/>
      <c r="GB950" s="7"/>
    </row>
    <row r="951" spans="5:184" s="166" customFormat="1" x14ac:dyDescent="0.2">
      <c r="E951" s="7"/>
      <c r="G951" s="7"/>
      <c r="I951" s="7"/>
      <c r="K951" s="7"/>
      <c r="M951" s="7"/>
      <c r="N951" s="7"/>
      <c r="P951" s="7"/>
      <c r="R951" s="7"/>
      <c r="T951" s="7"/>
      <c r="V951" s="7"/>
      <c r="X951" s="7"/>
      <c r="Z951" s="7"/>
      <c r="AB951" s="7"/>
      <c r="AD951" s="7"/>
      <c r="AF951" s="7"/>
      <c r="AH951" s="7"/>
      <c r="AJ951" s="7"/>
      <c r="AL951" s="7"/>
      <c r="AN951" s="7"/>
      <c r="AO951" s="7"/>
      <c r="AQ951" s="7"/>
      <c r="AR951" s="7"/>
      <c r="AS951" s="7"/>
      <c r="AT951" s="7"/>
      <c r="AU951" s="7"/>
      <c r="AV951" s="7"/>
      <c r="AW951" s="7"/>
      <c r="AX951" s="7"/>
      <c r="AZ951" s="7"/>
      <c r="BB951" s="7"/>
      <c r="BC951" s="7"/>
      <c r="BD951" s="7"/>
      <c r="BF951" s="7"/>
      <c r="BH951" s="7"/>
      <c r="BJ951" s="7"/>
      <c r="BL951" s="7"/>
      <c r="BN951" s="7"/>
      <c r="BP951" s="7"/>
      <c r="BR951" s="7"/>
      <c r="BT951" s="7"/>
      <c r="BV951" s="7"/>
      <c r="BX951" s="7"/>
      <c r="BZ951" s="7"/>
      <c r="CB951" s="7"/>
      <c r="CD951" s="7"/>
      <c r="CF951" s="7"/>
      <c r="CH951" s="7"/>
      <c r="CJ951" s="7"/>
      <c r="CL951" s="7"/>
      <c r="CM951" s="7"/>
      <c r="CO951" s="7"/>
      <c r="CQ951" s="7"/>
      <c r="CS951" s="7"/>
      <c r="CU951" s="7"/>
      <c r="CW951" s="7"/>
      <c r="CY951" s="7"/>
      <c r="DA951" s="7"/>
      <c r="DC951" s="7"/>
      <c r="DE951" s="7"/>
      <c r="DG951" s="7"/>
      <c r="DI951" s="7"/>
      <c r="DK951" s="7"/>
      <c r="DL951" s="7"/>
      <c r="DM951" s="7"/>
      <c r="DN951" s="7"/>
      <c r="DP951" s="7"/>
      <c r="DR951" s="7"/>
      <c r="DT951" s="7"/>
      <c r="DV951" s="7"/>
      <c r="DX951" s="7"/>
      <c r="DY951" s="7"/>
      <c r="EA951" s="7"/>
      <c r="EC951" s="7"/>
      <c r="EE951" s="7"/>
      <c r="EG951" s="7"/>
      <c r="EI951" s="7"/>
      <c r="EK951" s="7"/>
      <c r="EM951" s="7"/>
      <c r="EO951" s="7"/>
      <c r="EQ951" s="7"/>
      <c r="ES951" s="7"/>
      <c r="EU951" s="7"/>
      <c r="EY951" s="7"/>
      <c r="FA951" s="7"/>
      <c r="FB951" s="7"/>
      <c r="FD951" s="7"/>
      <c r="FE951" s="7"/>
      <c r="FG951" s="7"/>
      <c r="FI951" s="7"/>
      <c r="FJ951" s="7"/>
      <c r="FL951" s="7"/>
      <c r="FN951" s="7"/>
      <c r="FP951" s="7"/>
      <c r="FR951" s="7"/>
      <c r="FT951" s="7"/>
      <c r="FV951" s="7"/>
      <c r="FX951" s="7"/>
      <c r="FZ951" s="7"/>
      <c r="GB951" s="7"/>
    </row>
    <row r="952" spans="5:184" s="166" customFormat="1" x14ac:dyDescent="0.2">
      <c r="E952" s="7"/>
      <c r="G952" s="7"/>
      <c r="I952" s="7"/>
      <c r="K952" s="7"/>
      <c r="M952" s="7"/>
      <c r="N952" s="7"/>
      <c r="P952" s="7"/>
      <c r="R952" s="7"/>
      <c r="T952" s="7"/>
      <c r="V952" s="7"/>
      <c r="X952" s="7"/>
      <c r="Z952" s="7"/>
      <c r="AB952" s="7"/>
      <c r="AD952" s="7"/>
      <c r="AF952" s="7"/>
      <c r="AH952" s="7"/>
      <c r="AJ952" s="7"/>
      <c r="AL952" s="7"/>
      <c r="AN952" s="7"/>
      <c r="AO952" s="7"/>
      <c r="AQ952" s="7"/>
      <c r="AR952" s="7"/>
      <c r="AS952" s="7"/>
      <c r="AT952" s="7"/>
      <c r="AU952" s="7"/>
      <c r="AV952" s="7"/>
      <c r="AW952" s="7"/>
      <c r="AX952" s="7"/>
      <c r="AZ952" s="7"/>
      <c r="BB952" s="7"/>
      <c r="BC952" s="7"/>
      <c r="BD952" s="7"/>
      <c r="BF952" s="7"/>
      <c r="BH952" s="7"/>
      <c r="BJ952" s="7"/>
      <c r="BL952" s="7"/>
      <c r="BN952" s="7"/>
      <c r="BP952" s="7"/>
      <c r="BR952" s="7"/>
      <c r="BT952" s="7"/>
      <c r="BV952" s="7"/>
      <c r="BX952" s="7"/>
      <c r="BZ952" s="7"/>
      <c r="CB952" s="7"/>
      <c r="CD952" s="7"/>
      <c r="CF952" s="7"/>
      <c r="CH952" s="7"/>
      <c r="CJ952" s="7"/>
      <c r="CL952" s="7"/>
      <c r="CM952" s="7"/>
      <c r="CO952" s="7"/>
      <c r="CQ952" s="7"/>
      <c r="CS952" s="7"/>
      <c r="CU952" s="7"/>
      <c r="CW952" s="7"/>
      <c r="CY952" s="7"/>
      <c r="DA952" s="7"/>
      <c r="DC952" s="7"/>
      <c r="DE952" s="7"/>
      <c r="DG952" s="7"/>
      <c r="DI952" s="7"/>
      <c r="DK952" s="7"/>
      <c r="DL952" s="7"/>
      <c r="DM952" s="7"/>
      <c r="DN952" s="7"/>
      <c r="DP952" s="7"/>
      <c r="DR952" s="7"/>
      <c r="DT952" s="7"/>
      <c r="DV952" s="7"/>
      <c r="DX952" s="7"/>
      <c r="DY952" s="7"/>
      <c r="EA952" s="7"/>
      <c r="EC952" s="7"/>
      <c r="EE952" s="7"/>
      <c r="EG952" s="7"/>
      <c r="EI952" s="7"/>
      <c r="EK952" s="7"/>
      <c r="EM952" s="7"/>
      <c r="EO952" s="7"/>
      <c r="EQ952" s="7"/>
      <c r="ES952" s="7"/>
      <c r="EU952" s="7"/>
      <c r="EY952" s="7"/>
      <c r="FA952" s="7"/>
      <c r="FB952" s="7"/>
      <c r="FD952" s="7"/>
      <c r="FE952" s="7"/>
      <c r="FG952" s="7"/>
      <c r="FI952" s="7"/>
      <c r="FJ952" s="7"/>
      <c r="FL952" s="7"/>
      <c r="FN952" s="7"/>
      <c r="FP952" s="7"/>
      <c r="FR952" s="7"/>
      <c r="FT952" s="7"/>
      <c r="FV952" s="7"/>
      <c r="FX952" s="7"/>
      <c r="FZ952" s="7"/>
      <c r="GB952" s="7"/>
    </row>
    <row r="953" spans="5:184" s="166" customFormat="1" x14ac:dyDescent="0.2">
      <c r="E953" s="7"/>
      <c r="G953" s="7"/>
      <c r="I953" s="7"/>
      <c r="K953" s="7"/>
      <c r="M953" s="7"/>
      <c r="N953" s="7"/>
      <c r="P953" s="7"/>
      <c r="R953" s="7"/>
      <c r="T953" s="7"/>
      <c r="V953" s="7"/>
      <c r="X953" s="7"/>
      <c r="Z953" s="7"/>
      <c r="AB953" s="7"/>
      <c r="AD953" s="7"/>
      <c r="AF953" s="7"/>
      <c r="AH953" s="7"/>
      <c r="AJ953" s="7"/>
      <c r="AL953" s="7"/>
      <c r="AN953" s="7"/>
      <c r="AO953" s="7"/>
      <c r="AQ953" s="7"/>
      <c r="AR953" s="7"/>
      <c r="AS953" s="7"/>
      <c r="AT953" s="7"/>
      <c r="AU953" s="7"/>
      <c r="AV953" s="7"/>
      <c r="AW953" s="7"/>
      <c r="AX953" s="7"/>
      <c r="AZ953" s="7"/>
      <c r="BB953" s="7"/>
      <c r="BC953" s="7"/>
      <c r="BD953" s="7"/>
      <c r="BF953" s="7"/>
      <c r="BH953" s="7"/>
      <c r="BJ953" s="7"/>
      <c r="BL953" s="7"/>
      <c r="BN953" s="7"/>
      <c r="BP953" s="7"/>
      <c r="BR953" s="7"/>
      <c r="BT953" s="7"/>
      <c r="BV953" s="7"/>
      <c r="BX953" s="7"/>
      <c r="BZ953" s="7"/>
      <c r="CB953" s="7"/>
      <c r="CD953" s="7"/>
      <c r="CF953" s="7"/>
      <c r="CH953" s="7"/>
      <c r="CJ953" s="7"/>
      <c r="CL953" s="7"/>
      <c r="CM953" s="7"/>
      <c r="CO953" s="7"/>
      <c r="CQ953" s="7"/>
      <c r="CS953" s="7"/>
      <c r="CU953" s="7"/>
      <c r="CW953" s="7"/>
      <c r="CY953" s="7"/>
      <c r="DA953" s="7"/>
      <c r="DC953" s="7"/>
      <c r="DE953" s="7"/>
      <c r="DG953" s="7"/>
      <c r="DI953" s="7"/>
      <c r="DK953" s="7"/>
      <c r="DL953" s="7"/>
      <c r="DM953" s="7"/>
      <c r="DN953" s="7"/>
      <c r="DP953" s="7"/>
      <c r="DR953" s="7"/>
      <c r="DT953" s="7"/>
      <c r="DV953" s="7"/>
      <c r="DX953" s="7"/>
      <c r="DY953" s="7"/>
      <c r="EA953" s="7"/>
      <c r="EC953" s="7"/>
      <c r="EE953" s="7"/>
      <c r="EG953" s="7"/>
      <c r="EI953" s="7"/>
      <c r="EK953" s="7"/>
      <c r="EM953" s="7"/>
      <c r="EO953" s="7"/>
      <c r="EQ953" s="7"/>
      <c r="ES953" s="7"/>
      <c r="EU953" s="7"/>
      <c r="EY953" s="7"/>
      <c r="FA953" s="7"/>
      <c r="FB953" s="7"/>
      <c r="FD953" s="7"/>
      <c r="FE953" s="7"/>
      <c r="FG953" s="7"/>
      <c r="FI953" s="7"/>
      <c r="FJ953" s="7"/>
      <c r="FL953" s="7"/>
      <c r="FN953" s="7"/>
      <c r="FP953" s="7"/>
      <c r="FR953" s="7"/>
      <c r="FT953" s="7"/>
      <c r="FV953" s="7"/>
      <c r="FX953" s="7"/>
      <c r="FZ953" s="7"/>
      <c r="GB953" s="7"/>
    </row>
    <row r="954" spans="5:184" s="166" customFormat="1" x14ac:dyDescent="0.2">
      <c r="E954" s="7"/>
      <c r="G954" s="7"/>
      <c r="I954" s="7"/>
      <c r="K954" s="7"/>
      <c r="M954" s="7"/>
      <c r="N954" s="7"/>
      <c r="P954" s="7"/>
      <c r="R954" s="7"/>
      <c r="T954" s="7"/>
      <c r="V954" s="7"/>
      <c r="X954" s="7"/>
      <c r="Z954" s="7"/>
      <c r="AB954" s="7"/>
      <c r="AD954" s="7"/>
      <c r="AF954" s="7"/>
      <c r="AH954" s="7"/>
      <c r="AJ954" s="7"/>
      <c r="AL954" s="7"/>
      <c r="AN954" s="7"/>
      <c r="AO954" s="7"/>
      <c r="AQ954" s="7"/>
      <c r="AR954" s="7"/>
      <c r="AS954" s="7"/>
      <c r="AT954" s="7"/>
      <c r="AU954" s="7"/>
      <c r="AV954" s="7"/>
      <c r="AW954" s="7"/>
      <c r="AX954" s="7"/>
      <c r="AZ954" s="7"/>
      <c r="BB954" s="7"/>
      <c r="BC954" s="7"/>
      <c r="BD954" s="7"/>
      <c r="BF954" s="7"/>
      <c r="BH954" s="7"/>
      <c r="BJ954" s="7"/>
      <c r="BL954" s="7"/>
      <c r="BN954" s="7"/>
      <c r="BP954" s="7"/>
      <c r="BR954" s="7"/>
      <c r="BT954" s="7"/>
      <c r="BV954" s="7"/>
      <c r="BX954" s="7"/>
      <c r="BZ954" s="7"/>
      <c r="CB954" s="7"/>
      <c r="CD954" s="7"/>
      <c r="CF954" s="7"/>
      <c r="CH954" s="7"/>
      <c r="CJ954" s="7"/>
      <c r="CL954" s="7"/>
      <c r="CM954" s="7"/>
      <c r="CO954" s="7"/>
      <c r="CQ954" s="7"/>
      <c r="CS954" s="7"/>
      <c r="CU954" s="7"/>
      <c r="CW954" s="7"/>
      <c r="CY954" s="7"/>
      <c r="DA954" s="7"/>
      <c r="DC954" s="7"/>
      <c r="DE954" s="7"/>
      <c r="DG954" s="7"/>
      <c r="DI954" s="7"/>
      <c r="DK954" s="7"/>
      <c r="DL954" s="7"/>
      <c r="DM954" s="7"/>
      <c r="DN954" s="7"/>
      <c r="DP954" s="7"/>
      <c r="DR954" s="7"/>
      <c r="DT954" s="7"/>
      <c r="DV954" s="7"/>
      <c r="DX954" s="7"/>
      <c r="DY954" s="7"/>
      <c r="EA954" s="7"/>
      <c r="EC954" s="7"/>
      <c r="EE954" s="7"/>
      <c r="EG954" s="7"/>
      <c r="EI954" s="7"/>
      <c r="EK954" s="7"/>
      <c r="EM954" s="7"/>
      <c r="EO954" s="7"/>
      <c r="EQ954" s="7"/>
      <c r="ES954" s="7"/>
      <c r="EU954" s="7"/>
      <c r="EY954" s="7"/>
      <c r="FA954" s="7"/>
      <c r="FB954" s="7"/>
      <c r="FD954" s="7"/>
      <c r="FE954" s="7"/>
      <c r="FG954" s="7"/>
      <c r="FI954" s="7"/>
      <c r="FJ954" s="7"/>
      <c r="FL954" s="7"/>
      <c r="FN954" s="7"/>
      <c r="FP954" s="7"/>
      <c r="FR954" s="7"/>
      <c r="FT954" s="7"/>
      <c r="FV954" s="7"/>
      <c r="FX954" s="7"/>
      <c r="FZ954" s="7"/>
      <c r="GB954" s="7"/>
    </row>
    <row r="955" spans="5:184" s="166" customFormat="1" x14ac:dyDescent="0.2">
      <c r="E955" s="7"/>
      <c r="G955" s="7"/>
      <c r="I955" s="7"/>
      <c r="K955" s="7"/>
      <c r="M955" s="7"/>
      <c r="N955" s="7"/>
      <c r="P955" s="7"/>
      <c r="R955" s="7"/>
      <c r="T955" s="7"/>
      <c r="V955" s="7"/>
      <c r="X955" s="7"/>
      <c r="Z955" s="7"/>
      <c r="AB955" s="7"/>
      <c r="AD955" s="7"/>
      <c r="AF955" s="7"/>
      <c r="AH955" s="7"/>
      <c r="AJ955" s="7"/>
      <c r="AL955" s="7"/>
      <c r="AN955" s="7"/>
      <c r="AO955" s="7"/>
      <c r="AQ955" s="7"/>
      <c r="AR955" s="7"/>
      <c r="AS955" s="7"/>
      <c r="AT955" s="7"/>
      <c r="AU955" s="7"/>
      <c r="AV955" s="7"/>
      <c r="AW955" s="7"/>
      <c r="AX955" s="7"/>
      <c r="AZ955" s="7"/>
      <c r="BB955" s="7"/>
      <c r="BC955" s="7"/>
      <c r="BD955" s="7"/>
      <c r="BF955" s="7"/>
      <c r="BH955" s="7"/>
      <c r="BJ955" s="7"/>
      <c r="BL955" s="7"/>
      <c r="BN955" s="7"/>
      <c r="BP955" s="7"/>
      <c r="BR955" s="7"/>
      <c r="BT955" s="7"/>
      <c r="BV955" s="7"/>
      <c r="BX955" s="7"/>
      <c r="BZ955" s="7"/>
      <c r="CB955" s="7"/>
      <c r="CD955" s="7"/>
      <c r="CF955" s="7"/>
      <c r="CH955" s="7"/>
      <c r="CJ955" s="7"/>
      <c r="CL955" s="7"/>
      <c r="CM955" s="7"/>
      <c r="CO955" s="7"/>
      <c r="CQ955" s="7"/>
      <c r="CS955" s="7"/>
      <c r="CU955" s="7"/>
      <c r="CW955" s="7"/>
      <c r="CY955" s="7"/>
      <c r="DA955" s="7"/>
      <c r="DC955" s="7"/>
      <c r="DE955" s="7"/>
      <c r="DG955" s="7"/>
      <c r="DI955" s="7"/>
      <c r="DK955" s="7"/>
      <c r="DL955" s="7"/>
      <c r="DM955" s="7"/>
      <c r="DN955" s="7"/>
      <c r="DP955" s="7"/>
      <c r="DR955" s="7"/>
      <c r="DT955" s="7"/>
      <c r="DV955" s="7"/>
      <c r="DX955" s="7"/>
      <c r="DY955" s="7"/>
      <c r="EA955" s="7"/>
      <c r="EC955" s="7"/>
      <c r="EE955" s="7"/>
      <c r="EG955" s="7"/>
      <c r="EI955" s="7"/>
      <c r="EK955" s="7"/>
      <c r="EM955" s="7"/>
      <c r="EO955" s="7"/>
      <c r="EQ955" s="7"/>
      <c r="ES955" s="7"/>
      <c r="EU955" s="7"/>
      <c r="EY955" s="7"/>
      <c r="FA955" s="7"/>
      <c r="FB955" s="7"/>
      <c r="FD955" s="7"/>
      <c r="FE955" s="7"/>
      <c r="FG955" s="7"/>
      <c r="FI955" s="7"/>
      <c r="FJ955" s="7"/>
      <c r="FL955" s="7"/>
      <c r="FN955" s="7"/>
      <c r="FP955" s="7"/>
      <c r="FR955" s="7"/>
      <c r="FT955" s="7"/>
      <c r="FV955" s="7"/>
      <c r="FX955" s="7"/>
      <c r="FZ955" s="7"/>
      <c r="GB955" s="7"/>
    </row>
    <row r="956" spans="5:184" s="166" customFormat="1" x14ac:dyDescent="0.2">
      <c r="E956" s="7"/>
      <c r="G956" s="7"/>
      <c r="I956" s="7"/>
      <c r="K956" s="7"/>
      <c r="M956" s="7"/>
      <c r="N956" s="7"/>
      <c r="P956" s="7"/>
      <c r="R956" s="7"/>
      <c r="T956" s="7"/>
      <c r="V956" s="7"/>
      <c r="X956" s="7"/>
      <c r="Z956" s="7"/>
      <c r="AB956" s="7"/>
      <c r="AD956" s="7"/>
      <c r="AF956" s="7"/>
      <c r="AH956" s="7"/>
      <c r="AJ956" s="7"/>
      <c r="AL956" s="7"/>
      <c r="AN956" s="7"/>
      <c r="AO956" s="7"/>
      <c r="AQ956" s="7"/>
      <c r="AR956" s="7"/>
      <c r="AS956" s="7"/>
      <c r="AT956" s="7"/>
      <c r="AU956" s="7"/>
      <c r="AV956" s="7"/>
      <c r="AW956" s="7"/>
      <c r="AX956" s="7"/>
      <c r="AZ956" s="7"/>
      <c r="BB956" s="7"/>
      <c r="BC956" s="7"/>
      <c r="BD956" s="7"/>
      <c r="BF956" s="7"/>
      <c r="BH956" s="7"/>
      <c r="BJ956" s="7"/>
      <c r="BL956" s="7"/>
      <c r="BN956" s="7"/>
      <c r="BP956" s="7"/>
      <c r="BR956" s="7"/>
      <c r="BT956" s="7"/>
      <c r="BV956" s="7"/>
      <c r="BX956" s="7"/>
      <c r="BZ956" s="7"/>
      <c r="CB956" s="7"/>
      <c r="CD956" s="7"/>
      <c r="CF956" s="7"/>
      <c r="CH956" s="7"/>
      <c r="CJ956" s="7"/>
      <c r="CL956" s="7"/>
      <c r="CM956" s="7"/>
      <c r="CO956" s="7"/>
      <c r="CQ956" s="7"/>
      <c r="CS956" s="7"/>
      <c r="CU956" s="7"/>
      <c r="CW956" s="7"/>
      <c r="CY956" s="7"/>
      <c r="DA956" s="7"/>
      <c r="DC956" s="7"/>
      <c r="DE956" s="7"/>
      <c r="DG956" s="7"/>
      <c r="DI956" s="7"/>
      <c r="DK956" s="7"/>
      <c r="DL956" s="7"/>
      <c r="DM956" s="7"/>
      <c r="DN956" s="7"/>
      <c r="DP956" s="7"/>
      <c r="DR956" s="7"/>
      <c r="DT956" s="7"/>
      <c r="DV956" s="7"/>
      <c r="DX956" s="7"/>
      <c r="DY956" s="7"/>
      <c r="EA956" s="7"/>
      <c r="EC956" s="7"/>
      <c r="EE956" s="7"/>
      <c r="EG956" s="7"/>
      <c r="EI956" s="7"/>
      <c r="EK956" s="7"/>
      <c r="EM956" s="7"/>
      <c r="EO956" s="7"/>
      <c r="EQ956" s="7"/>
      <c r="ES956" s="7"/>
      <c r="EU956" s="7"/>
      <c r="EY956" s="7"/>
      <c r="FA956" s="7"/>
      <c r="FB956" s="7"/>
      <c r="FD956" s="7"/>
      <c r="FE956" s="7"/>
      <c r="FG956" s="7"/>
      <c r="FI956" s="7"/>
      <c r="FJ956" s="7"/>
      <c r="FL956" s="7"/>
      <c r="FN956" s="7"/>
      <c r="FP956" s="7"/>
      <c r="FR956" s="7"/>
      <c r="FT956" s="7"/>
      <c r="FV956" s="7"/>
      <c r="FX956" s="7"/>
      <c r="FZ956" s="7"/>
      <c r="GB956" s="7"/>
    </row>
    <row r="957" spans="5:184" s="166" customFormat="1" x14ac:dyDescent="0.2">
      <c r="E957" s="7"/>
      <c r="G957" s="7"/>
      <c r="I957" s="7"/>
      <c r="K957" s="7"/>
      <c r="M957" s="7"/>
      <c r="N957" s="7"/>
      <c r="P957" s="7"/>
      <c r="R957" s="7"/>
      <c r="T957" s="7"/>
      <c r="V957" s="7"/>
      <c r="X957" s="7"/>
      <c r="Z957" s="7"/>
      <c r="AB957" s="7"/>
      <c r="AD957" s="7"/>
      <c r="AF957" s="7"/>
      <c r="AH957" s="7"/>
      <c r="AJ957" s="7"/>
      <c r="AL957" s="7"/>
      <c r="AN957" s="7"/>
      <c r="AO957" s="7"/>
      <c r="AQ957" s="7"/>
      <c r="AR957" s="7"/>
      <c r="AS957" s="7"/>
      <c r="AT957" s="7"/>
      <c r="AU957" s="7"/>
      <c r="AV957" s="7"/>
      <c r="AW957" s="7"/>
      <c r="AX957" s="7"/>
      <c r="AZ957" s="7"/>
      <c r="BB957" s="7"/>
      <c r="BC957" s="7"/>
      <c r="BD957" s="7"/>
      <c r="BF957" s="7"/>
      <c r="BH957" s="7"/>
      <c r="BJ957" s="7"/>
      <c r="BL957" s="7"/>
      <c r="BN957" s="7"/>
      <c r="BP957" s="7"/>
      <c r="BR957" s="7"/>
      <c r="BT957" s="7"/>
      <c r="BV957" s="7"/>
      <c r="BX957" s="7"/>
      <c r="BZ957" s="7"/>
      <c r="CB957" s="7"/>
      <c r="CD957" s="7"/>
      <c r="CF957" s="7"/>
      <c r="CH957" s="7"/>
      <c r="CJ957" s="7"/>
      <c r="CL957" s="7"/>
      <c r="CM957" s="7"/>
      <c r="CO957" s="7"/>
      <c r="CQ957" s="7"/>
      <c r="CS957" s="7"/>
      <c r="CU957" s="7"/>
      <c r="CW957" s="7"/>
      <c r="CY957" s="7"/>
      <c r="DA957" s="7"/>
      <c r="DC957" s="7"/>
      <c r="DE957" s="7"/>
      <c r="DG957" s="7"/>
      <c r="DI957" s="7"/>
      <c r="DK957" s="7"/>
      <c r="DL957" s="7"/>
      <c r="DM957" s="7"/>
      <c r="DN957" s="7"/>
      <c r="DP957" s="7"/>
      <c r="DR957" s="7"/>
      <c r="DT957" s="7"/>
      <c r="DV957" s="7"/>
      <c r="DX957" s="7"/>
      <c r="DY957" s="7"/>
      <c r="EA957" s="7"/>
      <c r="EC957" s="7"/>
      <c r="EE957" s="7"/>
      <c r="EG957" s="7"/>
      <c r="EI957" s="7"/>
      <c r="EK957" s="7"/>
      <c r="EM957" s="7"/>
      <c r="EO957" s="7"/>
      <c r="EQ957" s="7"/>
      <c r="ES957" s="7"/>
      <c r="EU957" s="7"/>
      <c r="EY957" s="7"/>
      <c r="FA957" s="7"/>
      <c r="FB957" s="7"/>
      <c r="FD957" s="7"/>
      <c r="FE957" s="7"/>
      <c r="FG957" s="7"/>
      <c r="FI957" s="7"/>
      <c r="FJ957" s="7"/>
      <c r="FL957" s="7"/>
      <c r="FN957" s="7"/>
      <c r="FP957" s="7"/>
      <c r="FR957" s="7"/>
      <c r="FT957" s="7"/>
      <c r="FV957" s="7"/>
      <c r="FX957" s="7"/>
      <c r="FZ957" s="7"/>
      <c r="GB957" s="7"/>
    </row>
    <row r="958" spans="5:184" s="166" customFormat="1" x14ac:dyDescent="0.2">
      <c r="E958" s="7"/>
      <c r="G958" s="7"/>
      <c r="I958" s="7"/>
      <c r="K958" s="7"/>
      <c r="M958" s="7"/>
      <c r="N958" s="7"/>
      <c r="P958" s="7"/>
      <c r="R958" s="7"/>
      <c r="T958" s="7"/>
      <c r="V958" s="7"/>
      <c r="X958" s="7"/>
      <c r="Z958" s="7"/>
      <c r="AB958" s="7"/>
      <c r="AD958" s="7"/>
      <c r="AF958" s="7"/>
      <c r="AH958" s="7"/>
      <c r="AJ958" s="7"/>
      <c r="AL958" s="7"/>
      <c r="AN958" s="7"/>
      <c r="AO958" s="7"/>
      <c r="AQ958" s="7"/>
      <c r="AR958" s="7"/>
      <c r="AS958" s="7"/>
      <c r="AT958" s="7"/>
      <c r="AU958" s="7"/>
      <c r="AV958" s="7"/>
      <c r="AW958" s="7"/>
      <c r="AX958" s="7"/>
      <c r="AZ958" s="7"/>
      <c r="BB958" s="7"/>
      <c r="BC958" s="7"/>
      <c r="BD958" s="7"/>
      <c r="BF958" s="7"/>
      <c r="BH958" s="7"/>
      <c r="BJ958" s="7"/>
      <c r="BL958" s="7"/>
      <c r="BN958" s="7"/>
      <c r="BP958" s="7"/>
      <c r="BR958" s="7"/>
      <c r="BT958" s="7"/>
      <c r="BV958" s="7"/>
      <c r="BX958" s="7"/>
      <c r="BZ958" s="7"/>
      <c r="CB958" s="7"/>
      <c r="CD958" s="7"/>
      <c r="CF958" s="7"/>
      <c r="CH958" s="7"/>
      <c r="CJ958" s="7"/>
      <c r="CL958" s="7"/>
      <c r="CM958" s="7"/>
      <c r="CO958" s="7"/>
      <c r="CQ958" s="7"/>
      <c r="CS958" s="7"/>
      <c r="CU958" s="7"/>
      <c r="CW958" s="7"/>
      <c r="CY958" s="7"/>
      <c r="DA958" s="7"/>
      <c r="DC958" s="7"/>
      <c r="DE958" s="7"/>
      <c r="DG958" s="7"/>
      <c r="DI958" s="7"/>
      <c r="DK958" s="7"/>
      <c r="DL958" s="7"/>
      <c r="DM958" s="7"/>
      <c r="DN958" s="7"/>
      <c r="DP958" s="7"/>
      <c r="DR958" s="7"/>
      <c r="DT958" s="7"/>
      <c r="DV958" s="7"/>
      <c r="DX958" s="7"/>
      <c r="DY958" s="7"/>
      <c r="EA958" s="7"/>
      <c r="EC958" s="7"/>
      <c r="EE958" s="7"/>
      <c r="EG958" s="7"/>
      <c r="EI958" s="7"/>
      <c r="EK958" s="7"/>
      <c r="EM958" s="7"/>
      <c r="EO958" s="7"/>
      <c r="EQ958" s="7"/>
      <c r="ES958" s="7"/>
      <c r="EU958" s="7"/>
      <c r="EY958" s="7"/>
      <c r="FA958" s="7"/>
      <c r="FB958" s="7"/>
      <c r="FD958" s="7"/>
      <c r="FE958" s="7"/>
      <c r="FG958" s="7"/>
      <c r="FI958" s="7"/>
      <c r="FJ958" s="7"/>
      <c r="FL958" s="7"/>
      <c r="FN958" s="7"/>
      <c r="FP958" s="7"/>
      <c r="FR958" s="7"/>
      <c r="FT958" s="7"/>
      <c r="FV958" s="7"/>
      <c r="FX958" s="7"/>
      <c r="FZ958" s="7"/>
      <c r="GB958" s="7"/>
    </row>
    <row r="959" spans="5:184" s="166" customFormat="1" x14ac:dyDescent="0.2">
      <c r="E959" s="7"/>
      <c r="G959" s="7"/>
      <c r="I959" s="7"/>
      <c r="K959" s="7"/>
      <c r="M959" s="7"/>
      <c r="N959" s="7"/>
      <c r="P959" s="7"/>
      <c r="R959" s="7"/>
      <c r="T959" s="7"/>
      <c r="V959" s="7"/>
      <c r="X959" s="7"/>
      <c r="Z959" s="7"/>
      <c r="AB959" s="7"/>
      <c r="AD959" s="7"/>
      <c r="AF959" s="7"/>
      <c r="AH959" s="7"/>
      <c r="AJ959" s="7"/>
      <c r="AL959" s="7"/>
      <c r="AN959" s="7"/>
      <c r="AO959" s="7"/>
      <c r="AQ959" s="7"/>
      <c r="AR959" s="7"/>
      <c r="AS959" s="7"/>
      <c r="AT959" s="7"/>
      <c r="AU959" s="7"/>
      <c r="AV959" s="7"/>
      <c r="AW959" s="7"/>
      <c r="AX959" s="7"/>
      <c r="AZ959" s="7"/>
      <c r="BB959" s="7"/>
      <c r="BC959" s="7"/>
      <c r="BD959" s="7"/>
      <c r="BF959" s="7"/>
      <c r="BH959" s="7"/>
      <c r="BJ959" s="7"/>
      <c r="BL959" s="7"/>
      <c r="BN959" s="7"/>
      <c r="BP959" s="7"/>
      <c r="BR959" s="7"/>
      <c r="BT959" s="7"/>
      <c r="BV959" s="7"/>
      <c r="BX959" s="7"/>
      <c r="BZ959" s="7"/>
      <c r="CB959" s="7"/>
      <c r="CD959" s="7"/>
      <c r="CF959" s="7"/>
      <c r="CH959" s="7"/>
      <c r="CJ959" s="7"/>
      <c r="CL959" s="7"/>
      <c r="CM959" s="7"/>
      <c r="CO959" s="7"/>
      <c r="CQ959" s="7"/>
      <c r="CS959" s="7"/>
      <c r="CU959" s="7"/>
      <c r="CW959" s="7"/>
      <c r="CY959" s="7"/>
      <c r="DA959" s="7"/>
      <c r="DC959" s="7"/>
      <c r="DE959" s="7"/>
      <c r="DG959" s="7"/>
      <c r="DI959" s="7"/>
      <c r="DK959" s="7"/>
      <c r="DL959" s="7"/>
      <c r="DM959" s="7"/>
      <c r="DN959" s="7"/>
      <c r="DP959" s="7"/>
      <c r="DR959" s="7"/>
      <c r="DT959" s="7"/>
      <c r="DV959" s="7"/>
      <c r="DX959" s="7"/>
      <c r="DY959" s="7"/>
      <c r="EA959" s="7"/>
      <c r="EC959" s="7"/>
      <c r="EE959" s="7"/>
      <c r="EG959" s="7"/>
      <c r="EI959" s="7"/>
      <c r="EK959" s="7"/>
      <c r="EM959" s="7"/>
      <c r="EO959" s="7"/>
      <c r="EQ959" s="7"/>
      <c r="ES959" s="7"/>
      <c r="EU959" s="7"/>
      <c r="EY959" s="7"/>
      <c r="FA959" s="7"/>
      <c r="FB959" s="7"/>
      <c r="FD959" s="7"/>
      <c r="FE959" s="7"/>
      <c r="FG959" s="7"/>
      <c r="FI959" s="7"/>
      <c r="FJ959" s="7"/>
      <c r="FL959" s="7"/>
      <c r="FN959" s="7"/>
      <c r="FP959" s="7"/>
      <c r="FR959" s="7"/>
      <c r="FT959" s="7"/>
      <c r="FV959" s="7"/>
      <c r="FX959" s="7"/>
      <c r="FZ959" s="7"/>
      <c r="GB959" s="7"/>
    </row>
    <row r="960" spans="5:184" s="166" customFormat="1" x14ac:dyDescent="0.2">
      <c r="E960" s="7"/>
      <c r="G960" s="7"/>
      <c r="I960" s="7"/>
      <c r="K960" s="7"/>
      <c r="M960" s="7"/>
      <c r="N960" s="7"/>
      <c r="P960" s="7"/>
      <c r="R960" s="7"/>
      <c r="T960" s="7"/>
      <c r="V960" s="7"/>
      <c r="X960" s="7"/>
      <c r="Z960" s="7"/>
      <c r="AB960" s="7"/>
      <c r="AD960" s="7"/>
      <c r="AF960" s="7"/>
      <c r="AH960" s="7"/>
      <c r="AJ960" s="7"/>
      <c r="AL960" s="7"/>
      <c r="AN960" s="7"/>
      <c r="AO960" s="7"/>
      <c r="AQ960" s="7"/>
      <c r="AR960" s="7"/>
      <c r="AS960" s="7"/>
      <c r="AT960" s="7"/>
      <c r="AU960" s="7"/>
      <c r="AV960" s="7"/>
      <c r="AW960" s="7"/>
      <c r="AX960" s="7"/>
      <c r="AZ960" s="7"/>
      <c r="BB960" s="7"/>
      <c r="BC960" s="7"/>
      <c r="BD960" s="7"/>
      <c r="BF960" s="7"/>
      <c r="BH960" s="7"/>
      <c r="BJ960" s="7"/>
      <c r="BL960" s="7"/>
      <c r="BN960" s="7"/>
      <c r="BP960" s="7"/>
      <c r="BR960" s="7"/>
      <c r="BT960" s="7"/>
      <c r="BV960" s="7"/>
      <c r="BX960" s="7"/>
      <c r="BZ960" s="7"/>
      <c r="CB960" s="7"/>
      <c r="CD960" s="7"/>
      <c r="CF960" s="7"/>
      <c r="CH960" s="7"/>
      <c r="CJ960" s="7"/>
      <c r="CL960" s="7"/>
      <c r="CM960" s="7"/>
      <c r="CO960" s="7"/>
      <c r="CQ960" s="7"/>
      <c r="CS960" s="7"/>
      <c r="CU960" s="7"/>
      <c r="CW960" s="7"/>
      <c r="CY960" s="7"/>
      <c r="DA960" s="7"/>
      <c r="DC960" s="7"/>
      <c r="DE960" s="7"/>
      <c r="DG960" s="7"/>
      <c r="DI960" s="7"/>
      <c r="DK960" s="7"/>
      <c r="DL960" s="7"/>
      <c r="DM960" s="7"/>
      <c r="DN960" s="7"/>
      <c r="DP960" s="7"/>
      <c r="DR960" s="7"/>
      <c r="DT960" s="7"/>
      <c r="DV960" s="7"/>
      <c r="DX960" s="7"/>
      <c r="DY960" s="7"/>
      <c r="EA960" s="7"/>
      <c r="EC960" s="7"/>
      <c r="EE960" s="7"/>
      <c r="EG960" s="7"/>
      <c r="EI960" s="7"/>
      <c r="EK960" s="7"/>
      <c r="EM960" s="7"/>
      <c r="EO960" s="7"/>
      <c r="EQ960" s="7"/>
      <c r="ES960" s="7"/>
      <c r="EU960" s="7"/>
      <c r="EY960" s="7"/>
      <c r="FA960" s="7"/>
      <c r="FB960" s="7"/>
      <c r="FD960" s="7"/>
      <c r="FE960" s="7"/>
      <c r="FG960" s="7"/>
      <c r="FI960" s="7"/>
      <c r="FJ960" s="7"/>
      <c r="FL960" s="7"/>
      <c r="FN960" s="7"/>
      <c r="FP960" s="7"/>
      <c r="FR960" s="7"/>
      <c r="FT960" s="7"/>
      <c r="FV960" s="7"/>
      <c r="FX960" s="7"/>
      <c r="FZ960" s="7"/>
      <c r="GB960" s="7"/>
    </row>
    <row r="961" spans="5:184" s="166" customFormat="1" x14ac:dyDescent="0.2">
      <c r="E961" s="7"/>
      <c r="G961" s="7"/>
      <c r="I961" s="7"/>
      <c r="K961" s="7"/>
      <c r="M961" s="7"/>
      <c r="N961" s="7"/>
      <c r="P961" s="7"/>
      <c r="R961" s="7"/>
      <c r="T961" s="7"/>
      <c r="V961" s="7"/>
      <c r="X961" s="7"/>
      <c r="Z961" s="7"/>
      <c r="AB961" s="7"/>
      <c r="AD961" s="7"/>
      <c r="AF961" s="7"/>
      <c r="AH961" s="7"/>
      <c r="AJ961" s="7"/>
      <c r="AL961" s="7"/>
      <c r="AN961" s="7"/>
      <c r="AO961" s="7"/>
      <c r="AQ961" s="7"/>
      <c r="AR961" s="7"/>
      <c r="AS961" s="7"/>
      <c r="AT961" s="7"/>
      <c r="AU961" s="7"/>
      <c r="AV961" s="7"/>
      <c r="AW961" s="7"/>
      <c r="AX961" s="7"/>
      <c r="AZ961" s="7"/>
      <c r="BB961" s="7"/>
      <c r="BC961" s="7"/>
      <c r="BD961" s="7"/>
      <c r="BF961" s="7"/>
      <c r="BH961" s="7"/>
      <c r="BJ961" s="7"/>
      <c r="BL961" s="7"/>
      <c r="BN961" s="7"/>
      <c r="BP961" s="7"/>
      <c r="BR961" s="7"/>
      <c r="BT961" s="7"/>
      <c r="BV961" s="7"/>
      <c r="BX961" s="7"/>
      <c r="BZ961" s="7"/>
      <c r="CB961" s="7"/>
      <c r="CD961" s="7"/>
      <c r="CF961" s="7"/>
      <c r="CH961" s="7"/>
      <c r="CJ961" s="7"/>
      <c r="CL961" s="7"/>
      <c r="CM961" s="7"/>
      <c r="CO961" s="7"/>
      <c r="CQ961" s="7"/>
      <c r="CS961" s="7"/>
      <c r="CU961" s="7"/>
      <c r="CW961" s="7"/>
      <c r="CY961" s="7"/>
      <c r="DA961" s="7"/>
      <c r="DC961" s="7"/>
      <c r="DE961" s="7"/>
      <c r="DG961" s="7"/>
      <c r="DI961" s="7"/>
      <c r="DK961" s="7"/>
      <c r="DL961" s="7"/>
      <c r="DM961" s="7"/>
      <c r="DN961" s="7"/>
      <c r="DP961" s="7"/>
      <c r="DR961" s="7"/>
      <c r="DT961" s="7"/>
      <c r="DV961" s="7"/>
      <c r="DX961" s="7"/>
      <c r="DY961" s="7"/>
      <c r="EA961" s="7"/>
      <c r="EC961" s="7"/>
      <c r="EE961" s="7"/>
      <c r="EG961" s="7"/>
      <c r="EI961" s="7"/>
      <c r="EK961" s="7"/>
      <c r="EM961" s="7"/>
      <c r="EO961" s="7"/>
      <c r="EQ961" s="7"/>
      <c r="ES961" s="7"/>
      <c r="EU961" s="7"/>
      <c r="EY961" s="7"/>
      <c r="FA961" s="7"/>
      <c r="FB961" s="7"/>
      <c r="FD961" s="7"/>
      <c r="FE961" s="7"/>
      <c r="FG961" s="7"/>
      <c r="FI961" s="7"/>
      <c r="FJ961" s="7"/>
      <c r="FL961" s="7"/>
      <c r="FN961" s="7"/>
      <c r="FP961" s="7"/>
      <c r="FR961" s="7"/>
      <c r="FT961" s="7"/>
      <c r="FV961" s="7"/>
      <c r="FX961" s="7"/>
      <c r="FZ961" s="7"/>
      <c r="GB961" s="7"/>
    </row>
    <row r="962" spans="5:184" s="166" customFormat="1" x14ac:dyDescent="0.2">
      <c r="E962" s="7"/>
      <c r="G962" s="7"/>
      <c r="I962" s="7"/>
      <c r="K962" s="7"/>
      <c r="M962" s="7"/>
      <c r="N962" s="7"/>
      <c r="P962" s="7"/>
      <c r="R962" s="7"/>
      <c r="T962" s="7"/>
      <c r="V962" s="7"/>
      <c r="X962" s="7"/>
      <c r="Z962" s="7"/>
      <c r="AB962" s="7"/>
      <c r="AD962" s="7"/>
      <c r="AF962" s="7"/>
      <c r="AH962" s="7"/>
      <c r="AJ962" s="7"/>
      <c r="AL962" s="7"/>
      <c r="AN962" s="7"/>
      <c r="AO962" s="7"/>
      <c r="AQ962" s="7"/>
      <c r="AR962" s="7"/>
      <c r="AS962" s="7"/>
      <c r="AT962" s="7"/>
      <c r="AU962" s="7"/>
      <c r="AV962" s="7"/>
      <c r="AW962" s="7"/>
      <c r="AX962" s="7"/>
      <c r="AZ962" s="7"/>
      <c r="BB962" s="7"/>
      <c r="BC962" s="7"/>
      <c r="BD962" s="7"/>
      <c r="BF962" s="7"/>
      <c r="BH962" s="7"/>
      <c r="BJ962" s="7"/>
      <c r="BL962" s="7"/>
      <c r="BN962" s="7"/>
      <c r="BP962" s="7"/>
      <c r="BR962" s="7"/>
      <c r="BT962" s="7"/>
      <c r="BV962" s="7"/>
      <c r="BX962" s="7"/>
      <c r="BZ962" s="7"/>
      <c r="CB962" s="7"/>
      <c r="CD962" s="7"/>
      <c r="CF962" s="7"/>
      <c r="CH962" s="7"/>
      <c r="CJ962" s="7"/>
      <c r="CL962" s="7"/>
      <c r="CM962" s="7"/>
      <c r="CO962" s="7"/>
      <c r="CQ962" s="7"/>
      <c r="CS962" s="7"/>
      <c r="CU962" s="7"/>
      <c r="CW962" s="7"/>
      <c r="CY962" s="7"/>
      <c r="DA962" s="7"/>
      <c r="DC962" s="7"/>
      <c r="DE962" s="7"/>
      <c r="DG962" s="7"/>
      <c r="DI962" s="7"/>
      <c r="DK962" s="7"/>
      <c r="DL962" s="7"/>
      <c r="DM962" s="7"/>
      <c r="DN962" s="7"/>
      <c r="DP962" s="7"/>
      <c r="DR962" s="7"/>
      <c r="DT962" s="7"/>
      <c r="DV962" s="7"/>
      <c r="DX962" s="7"/>
      <c r="DY962" s="7"/>
      <c r="EA962" s="7"/>
      <c r="EC962" s="7"/>
      <c r="EE962" s="7"/>
      <c r="EG962" s="7"/>
      <c r="EI962" s="7"/>
      <c r="EK962" s="7"/>
      <c r="EM962" s="7"/>
      <c r="EO962" s="7"/>
      <c r="EQ962" s="7"/>
      <c r="ES962" s="7"/>
      <c r="EU962" s="7"/>
      <c r="EY962" s="7"/>
      <c r="FA962" s="7"/>
      <c r="FB962" s="7"/>
      <c r="FD962" s="7"/>
      <c r="FE962" s="7"/>
      <c r="FG962" s="7"/>
      <c r="FI962" s="7"/>
      <c r="FJ962" s="7"/>
      <c r="FL962" s="7"/>
      <c r="FN962" s="7"/>
      <c r="FP962" s="7"/>
      <c r="FR962" s="7"/>
      <c r="FT962" s="7"/>
      <c r="FV962" s="7"/>
      <c r="FX962" s="7"/>
      <c r="FZ962" s="7"/>
      <c r="GB962" s="7"/>
    </row>
    <row r="963" spans="5:184" s="166" customFormat="1" x14ac:dyDescent="0.2">
      <c r="E963" s="7"/>
      <c r="G963" s="7"/>
      <c r="I963" s="7"/>
      <c r="K963" s="7"/>
      <c r="M963" s="7"/>
      <c r="N963" s="7"/>
      <c r="P963" s="7"/>
      <c r="R963" s="7"/>
      <c r="T963" s="7"/>
      <c r="V963" s="7"/>
      <c r="X963" s="7"/>
      <c r="Z963" s="7"/>
      <c r="AB963" s="7"/>
      <c r="AD963" s="7"/>
      <c r="AF963" s="7"/>
      <c r="AH963" s="7"/>
      <c r="AJ963" s="7"/>
      <c r="AL963" s="7"/>
      <c r="AN963" s="7"/>
      <c r="AO963" s="7"/>
      <c r="AQ963" s="7"/>
      <c r="AR963" s="7"/>
      <c r="AS963" s="7"/>
      <c r="AT963" s="7"/>
      <c r="AU963" s="7"/>
      <c r="AV963" s="7"/>
      <c r="AW963" s="7"/>
      <c r="AX963" s="7"/>
      <c r="AZ963" s="7"/>
      <c r="BB963" s="7"/>
      <c r="BC963" s="7"/>
      <c r="BD963" s="7"/>
      <c r="BF963" s="7"/>
      <c r="BH963" s="7"/>
      <c r="BJ963" s="7"/>
      <c r="BL963" s="7"/>
      <c r="BN963" s="7"/>
      <c r="BP963" s="7"/>
      <c r="BR963" s="7"/>
      <c r="BT963" s="7"/>
      <c r="BV963" s="7"/>
      <c r="BX963" s="7"/>
      <c r="BZ963" s="7"/>
      <c r="CB963" s="7"/>
      <c r="CD963" s="7"/>
      <c r="CF963" s="7"/>
      <c r="CH963" s="7"/>
      <c r="CJ963" s="7"/>
      <c r="CL963" s="7"/>
      <c r="CM963" s="7"/>
      <c r="CO963" s="7"/>
      <c r="CQ963" s="7"/>
      <c r="CS963" s="7"/>
      <c r="CU963" s="7"/>
      <c r="CW963" s="7"/>
      <c r="CY963" s="7"/>
      <c r="DA963" s="7"/>
      <c r="DC963" s="7"/>
      <c r="DE963" s="7"/>
      <c r="DG963" s="7"/>
      <c r="DI963" s="7"/>
      <c r="DK963" s="7"/>
      <c r="DL963" s="7"/>
      <c r="DM963" s="7"/>
      <c r="DN963" s="7"/>
      <c r="DP963" s="7"/>
      <c r="DR963" s="7"/>
      <c r="DT963" s="7"/>
      <c r="DV963" s="7"/>
      <c r="DX963" s="7"/>
      <c r="DY963" s="7"/>
      <c r="EA963" s="7"/>
      <c r="EC963" s="7"/>
      <c r="EE963" s="7"/>
      <c r="EG963" s="7"/>
      <c r="EI963" s="7"/>
      <c r="EK963" s="7"/>
      <c r="EM963" s="7"/>
      <c r="EO963" s="7"/>
      <c r="EQ963" s="7"/>
      <c r="ES963" s="7"/>
      <c r="EU963" s="7"/>
      <c r="EY963" s="7"/>
      <c r="FA963" s="7"/>
      <c r="FB963" s="7"/>
      <c r="FD963" s="7"/>
      <c r="FE963" s="7"/>
      <c r="FG963" s="7"/>
      <c r="FI963" s="7"/>
      <c r="FJ963" s="7"/>
      <c r="FL963" s="7"/>
      <c r="FN963" s="7"/>
      <c r="FP963" s="7"/>
      <c r="FR963" s="7"/>
      <c r="FT963" s="7"/>
      <c r="FV963" s="7"/>
      <c r="FX963" s="7"/>
      <c r="FZ963" s="7"/>
      <c r="GB963" s="7"/>
    </row>
    <row r="964" spans="5:184" s="166" customFormat="1" x14ac:dyDescent="0.2">
      <c r="E964" s="7"/>
      <c r="G964" s="7"/>
      <c r="I964" s="7"/>
      <c r="K964" s="7"/>
      <c r="M964" s="7"/>
      <c r="N964" s="7"/>
      <c r="P964" s="7"/>
      <c r="R964" s="7"/>
      <c r="T964" s="7"/>
      <c r="V964" s="7"/>
      <c r="X964" s="7"/>
      <c r="Z964" s="7"/>
      <c r="AB964" s="7"/>
      <c r="AD964" s="7"/>
      <c r="AF964" s="7"/>
      <c r="AH964" s="7"/>
      <c r="AJ964" s="7"/>
      <c r="AL964" s="7"/>
      <c r="AN964" s="7"/>
      <c r="AO964" s="7"/>
      <c r="AQ964" s="7"/>
      <c r="AR964" s="7"/>
      <c r="AS964" s="7"/>
      <c r="AT964" s="7"/>
      <c r="AU964" s="7"/>
      <c r="AV964" s="7"/>
      <c r="AW964" s="7"/>
      <c r="AX964" s="7"/>
      <c r="AZ964" s="7"/>
      <c r="BB964" s="7"/>
      <c r="BC964" s="7"/>
      <c r="BD964" s="7"/>
      <c r="BF964" s="7"/>
      <c r="BH964" s="7"/>
      <c r="BJ964" s="7"/>
      <c r="BL964" s="7"/>
      <c r="BN964" s="7"/>
      <c r="BP964" s="7"/>
      <c r="BR964" s="7"/>
      <c r="BT964" s="7"/>
      <c r="BV964" s="7"/>
      <c r="BX964" s="7"/>
      <c r="BZ964" s="7"/>
      <c r="CB964" s="7"/>
      <c r="CD964" s="7"/>
      <c r="CF964" s="7"/>
      <c r="CH964" s="7"/>
      <c r="CJ964" s="7"/>
      <c r="CL964" s="7"/>
      <c r="CM964" s="7"/>
      <c r="CO964" s="7"/>
      <c r="CQ964" s="7"/>
      <c r="CS964" s="7"/>
      <c r="CU964" s="7"/>
      <c r="CW964" s="7"/>
      <c r="CY964" s="7"/>
      <c r="DA964" s="7"/>
      <c r="DC964" s="7"/>
      <c r="DE964" s="7"/>
      <c r="DG964" s="7"/>
      <c r="DI964" s="7"/>
      <c r="DK964" s="7"/>
      <c r="DL964" s="7"/>
      <c r="DM964" s="7"/>
      <c r="DN964" s="7"/>
      <c r="DP964" s="7"/>
      <c r="DR964" s="7"/>
      <c r="DT964" s="7"/>
      <c r="DV964" s="7"/>
      <c r="DX964" s="7"/>
      <c r="DY964" s="7"/>
      <c r="EA964" s="7"/>
      <c r="EC964" s="7"/>
      <c r="EE964" s="7"/>
      <c r="EG964" s="7"/>
      <c r="EI964" s="7"/>
      <c r="EK964" s="7"/>
      <c r="EM964" s="7"/>
      <c r="EO964" s="7"/>
      <c r="EQ964" s="7"/>
      <c r="ES964" s="7"/>
      <c r="EU964" s="7"/>
      <c r="EY964" s="7"/>
      <c r="FA964" s="7"/>
      <c r="FB964" s="7"/>
      <c r="FD964" s="7"/>
      <c r="FE964" s="7"/>
      <c r="FG964" s="7"/>
      <c r="FI964" s="7"/>
      <c r="FJ964" s="7"/>
      <c r="FL964" s="7"/>
      <c r="FN964" s="7"/>
      <c r="FP964" s="7"/>
      <c r="FR964" s="7"/>
      <c r="FT964" s="7"/>
      <c r="FV964" s="7"/>
      <c r="FX964" s="7"/>
      <c r="FZ964" s="7"/>
      <c r="GB964" s="7"/>
    </row>
    <row r="965" spans="5:184" s="166" customFormat="1" x14ac:dyDescent="0.2">
      <c r="E965" s="7"/>
      <c r="G965" s="7"/>
      <c r="I965" s="7"/>
      <c r="K965" s="7"/>
      <c r="M965" s="7"/>
      <c r="N965" s="7"/>
      <c r="P965" s="7"/>
      <c r="R965" s="7"/>
      <c r="T965" s="7"/>
      <c r="V965" s="7"/>
      <c r="X965" s="7"/>
      <c r="Z965" s="7"/>
      <c r="AB965" s="7"/>
      <c r="AD965" s="7"/>
      <c r="AF965" s="7"/>
      <c r="AH965" s="7"/>
      <c r="AJ965" s="7"/>
      <c r="AL965" s="7"/>
      <c r="AN965" s="7"/>
      <c r="AO965" s="7"/>
      <c r="AQ965" s="7"/>
      <c r="AR965" s="7"/>
      <c r="AS965" s="7"/>
      <c r="AT965" s="7"/>
      <c r="AU965" s="7"/>
      <c r="AV965" s="7"/>
      <c r="AW965" s="7"/>
      <c r="AX965" s="7"/>
      <c r="AZ965" s="7"/>
      <c r="BB965" s="7"/>
      <c r="BC965" s="7"/>
      <c r="BD965" s="7"/>
      <c r="BF965" s="7"/>
      <c r="BH965" s="7"/>
      <c r="BJ965" s="7"/>
      <c r="BL965" s="7"/>
      <c r="BN965" s="7"/>
      <c r="BP965" s="7"/>
      <c r="BR965" s="7"/>
      <c r="BT965" s="7"/>
      <c r="BV965" s="7"/>
      <c r="BX965" s="7"/>
      <c r="BZ965" s="7"/>
      <c r="CB965" s="7"/>
      <c r="CD965" s="7"/>
      <c r="CF965" s="7"/>
      <c r="CH965" s="7"/>
      <c r="CJ965" s="7"/>
      <c r="CL965" s="7"/>
      <c r="CM965" s="7"/>
      <c r="CO965" s="7"/>
      <c r="CQ965" s="7"/>
      <c r="CS965" s="7"/>
      <c r="CU965" s="7"/>
      <c r="CW965" s="7"/>
      <c r="CY965" s="7"/>
      <c r="DA965" s="7"/>
      <c r="DC965" s="7"/>
      <c r="DE965" s="7"/>
      <c r="DG965" s="7"/>
      <c r="DI965" s="7"/>
      <c r="DK965" s="7"/>
      <c r="DL965" s="7"/>
      <c r="DM965" s="7"/>
      <c r="DN965" s="7"/>
      <c r="DP965" s="7"/>
      <c r="DR965" s="7"/>
      <c r="DT965" s="7"/>
      <c r="DV965" s="7"/>
      <c r="DX965" s="7"/>
      <c r="DY965" s="7"/>
      <c r="EA965" s="7"/>
      <c r="EC965" s="7"/>
      <c r="EE965" s="7"/>
      <c r="EG965" s="7"/>
      <c r="EI965" s="7"/>
      <c r="EK965" s="7"/>
      <c r="EM965" s="7"/>
      <c r="EO965" s="7"/>
      <c r="EQ965" s="7"/>
      <c r="ES965" s="7"/>
      <c r="EU965" s="7"/>
      <c r="EY965" s="7"/>
      <c r="FA965" s="7"/>
      <c r="FB965" s="7"/>
      <c r="FD965" s="7"/>
      <c r="FE965" s="7"/>
      <c r="FG965" s="7"/>
      <c r="FI965" s="7"/>
      <c r="FJ965" s="7"/>
      <c r="FL965" s="7"/>
      <c r="FN965" s="7"/>
      <c r="FP965" s="7"/>
      <c r="FR965" s="7"/>
      <c r="FT965" s="7"/>
      <c r="FV965" s="7"/>
      <c r="FX965" s="7"/>
      <c r="FZ965" s="7"/>
      <c r="GB965" s="7"/>
    </row>
    <row r="966" spans="5:184" s="166" customFormat="1" x14ac:dyDescent="0.2">
      <c r="E966" s="7"/>
      <c r="G966" s="7"/>
      <c r="I966" s="7"/>
      <c r="K966" s="7"/>
      <c r="M966" s="7"/>
      <c r="N966" s="7"/>
      <c r="P966" s="7"/>
      <c r="R966" s="7"/>
      <c r="T966" s="7"/>
      <c r="V966" s="7"/>
      <c r="X966" s="7"/>
      <c r="Z966" s="7"/>
      <c r="AB966" s="7"/>
      <c r="AD966" s="7"/>
      <c r="AF966" s="7"/>
      <c r="AH966" s="7"/>
      <c r="AJ966" s="7"/>
      <c r="AL966" s="7"/>
      <c r="AN966" s="7"/>
      <c r="AO966" s="7"/>
      <c r="AQ966" s="7"/>
      <c r="AR966" s="7"/>
      <c r="AS966" s="7"/>
      <c r="AT966" s="7"/>
      <c r="AU966" s="7"/>
      <c r="AV966" s="7"/>
      <c r="AW966" s="7"/>
      <c r="AX966" s="7"/>
      <c r="AZ966" s="7"/>
      <c r="BB966" s="7"/>
      <c r="BC966" s="7"/>
      <c r="BD966" s="7"/>
      <c r="BF966" s="7"/>
      <c r="BH966" s="7"/>
      <c r="BJ966" s="7"/>
      <c r="BL966" s="7"/>
      <c r="BN966" s="7"/>
      <c r="BP966" s="7"/>
      <c r="BR966" s="7"/>
      <c r="BT966" s="7"/>
      <c r="BV966" s="7"/>
      <c r="BX966" s="7"/>
      <c r="BZ966" s="7"/>
      <c r="CB966" s="7"/>
      <c r="CD966" s="7"/>
      <c r="CF966" s="7"/>
      <c r="CH966" s="7"/>
      <c r="CJ966" s="7"/>
      <c r="CL966" s="7"/>
      <c r="CM966" s="7"/>
      <c r="CO966" s="7"/>
      <c r="CQ966" s="7"/>
      <c r="CS966" s="7"/>
      <c r="CU966" s="7"/>
      <c r="CW966" s="7"/>
      <c r="CY966" s="7"/>
      <c r="DA966" s="7"/>
      <c r="DC966" s="7"/>
      <c r="DE966" s="7"/>
      <c r="DG966" s="7"/>
      <c r="DI966" s="7"/>
      <c r="DK966" s="7"/>
      <c r="DL966" s="7"/>
      <c r="DM966" s="7"/>
      <c r="DN966" s="7"/>
      <c r="DP966" s="7"/>
      <c r="DR966" s="7"/>
      <c r="DT966" s="7"/>
      <c r="DV966" s="7"/>
      <c r="DX966" s="7"/>
      <c r="DY966" s="7"/>
      <c r="EA966" s="7"/>
      <c r="EC966" s="7"/>
      <c r="EE966" s="7"/>
      <c r="EG966" s="7"/>
      <c r="EI966" s="7"/>
      <c r="EK966" s="7"/>
      <c r="EM966" s="7"/>
      <c r="EO966" s="7"/>
      <c r="EQ966" s="7"/>
      <c r="ES966" s="7"/>
      <c r="EU966" s="7"/>
      <c r="EY966" s="7"/>
      <c r="FA966" s="7"/>
      <c r="FB966" s="7"/>
      <c r="FD966" s="7"/>
      <c r="FE966" s="7"/>
      <c r="FG966" s="7"/>
      <c r="FI966" s="7"/>
      <c r="FJ966" s="7"/>
      <c r="FL966" s="7"/>
      <c r="FN966" s="7"/>
      <c r="FP966" s="7"/>
      <c r="FR966" s="7"/>
      <c r="FT966" s="7"/>
      <c r="FV966" s="7"/>
      <c r="FX966" s="7"/>
      <c r="FZ966" s="7"/>
      <c r="GB966" s="7"/>
    </row>
    <row r="967" spans="5:184" s="166" customFormat="1" x14ac:dyDescent="0.2">
      <c r="E967" s="7"/>
      <c r="G967" s="7"/>
      <c r="I967" s="7"/>
      <c r="K967" s="7"/>
      <c r="M967" s="7"/>
      <c r="N967" s="7"/>
      <c r="P967" s="7"/>
      <c r="R967" s="7"/>
      <c r="T967" s="7"/>
      <c r="V967" s="7"/>
      <c r="X967" s="7"/>
      <c r="Z967" s="7"/>
      <c r="AB967" s="7"/>
      <c r="AD967" s="7"/>
      <c r="AF967" s="7"/>
      <c r="AH967" s="7"/>
      <c r="AJ967" s="7"/>
      <c r="AL967" s="7"/>
      <c r="AN967" s="7"/>
      <c r="AO967" s="7"/>
      <c r="AQ967" s="7"/>
      <c r="AR967" s="7"/>
      <c r="AS967" s="7"/>
      <c r="AT967" s="7"/>
      <c r="AU967" s="7"/>
      <c r="AV967" s="7"/>
      <c r="AW967" s="7"/>
      <c r="AX967" s="7"/>
      <c r="AZ967" s="7"/>
      <c r="BB967" s="7"/>
      <c r="BC967" s="7"/>
      <c r="BD967" s="7"/>
      <c r="BF967" s="7"/>
      <c r="BH967" s="7"/>
      <c r="BJ967" s="7"/>
      <c r="BL967" s="7"/>
      <c r="BN967" s="7"/>
      <c r="BP967" s="7"/>
      <c r="BR967" s="7"/>
      <c r="BT967" s="7"/>
      <c r="BV967" s="7"/>
      <c r="BX967" s="7"/>
      <c r="BZ967" s="7"/>
      <c r="CB967" s="7"/>
      <c r="CD967" s="7"/>
      <c r="CF967" s="7"/>
      <c r="CH967" s="7"/>
      <c r="CJ967" s="7"/>
      <c r="CL967" s="7"/>
      <c r="CM967" s="7"/>
      <c r="CO967" s="7"/>
      <c r="CQ967" s="7"/>
      <c r="CS967" s="7"/>
      <c r="CU967" s="7"/>
      <c r="CW967" s="7"/>
      <c r="CY967" s="7"/>
      <c r="DA967" s="7"/>
      <c r="DC967" s="7"/>
      <c r="DE967" s="7"/>
      <c r="DG967" s="7"/>
      <c r="DI967" s="7"/>
      <c r="DK967" s="7"/>
      <c r="DL967" s="7"/>
      <c r="DM967" s="7"/>
      <c r="DN967" s="7"/>
      <c r="DP967" s="7"/>
      <c r="DR967" s="7"/>
      <c r="DT967" s="7"/>
      <c r="DV967" s="7"/>
      <c r="DX967" s="7"/>
      <c r="DY967" s="7"/>
      <c r="EA967" s="7"/>
      <c r="EC967" s="7"/>
      <c r="EE967" s="7"/>
      <c r="EG967" s="7"/>
      <c r="EI967" s="7"/>
      <c r="EK967" s="7"/>
      <c r="EM967" s="7"/>
      <c r="EO967" s="7"/>
      <c r="EQ967" s="7"/>
      <c r="ES967" s="7"/>
      <c r="EU967" s="7"/>
      <c r="EY967" s="7"/>
      <c r="FA967" s="7"/>
      <c r="FB967" s="7"/>
      <c r="FD967" s="7"/>
      <c r="FE967" s="7"/>
      <c r="FG967" s="7"/>
      <c r="FI967" s="7"/>
      <c r="FJ967" s="7"/>
      <c r="FL967" s="7"/>
      <c r="FN967" s="7"/>
      <c r="FP967" s="7"/>
      <c r="FR967" s="7"/>
      <c r="FT967" s="7"/>
      <c r="FV967" s="7"/>
      <c r="FX967" s="7"/>
      <c r="FZ967" s="7"/>
      <c r="GB967" s="7"/>
    </row>
    <row r="968" spans="5:184" s="166" customFormat="1" x14ac:dyDescent="0.2">
      <c r="E968" s="7"/>
      <c r="G968" s="7"/>
      <c r="I968" s="7"/>
      <c r="K968" s="7"/>
      <c r="M968" s="7"/>
      <c r="N968" s="7"/>
      <c r="P968" s="7"/>
      <c r="R968" s="7"/>
      <c r="T968" s="7"/>
      <c r="V968" s="7"/>
      <c r="X968" s="7"/>
      <c r="Z968" s="7"/>
      <c r="AB968" s="7"/>
      <c r="AD968" s="7"/>
      <c r="AF968" s="7"/>
      <c r="AH968" s="7"/>
      <c r="AJ968" s="7"/>
      <c r="AL968" s="7"/>
      <c r="AN968" s="7"/>
      <c r="AO968" s="7"/>
      <c r="AQ968" s="7"/>
      <c r="AR968" s="7"/>
      <c r="AS968" s="7"/>
      <c r="AT968" s="7"/>
      <c r="AU968" s="7"/>
      <c r="AV968" s="7"/>
      <c r="AW968" s="7"/>
      <c r="AX968" s="7"/>
      <c r="AZ968" s="7"/>
      <c r="BB968" s="7"/>
      <c r="BC968" s="7"/>
      <c r="BD968" s="7"/>
      <c r="BF968" s="7"/>
      <c r="BH968" s="7"/>
      <c r="BJ968" s="7"/>
      <c r="BL968" s="7"/>
      <c r="BN968" s="7"/>
      <c r="BP968" s="7"/>
      <c r="BR968" s="7"/>
      <c r="BT968" s="7"/>
      <c r="BV968" s="7"/>
      <c r="BX968" s="7"/>
      <c r="BZ968" s="7"/>
      <c r="CB968" s="7"/>
      <c r="CD968" s="7"/>
      <c r="CF968" s="7"/>
      <c r="CH968" s="7"/>
      <c r="CJ968" s="7"/>
      <c r="CL968" s="7"/>
      <c r="CM968" s="7"/>
      <c r="CO968" s="7"/>
      <c r="CQ968" s="7"/>
      <c r="CS968" s="7"/>
      <c r="CU968" s="7"/>
      <c r="CW968" s="7"/>
      <c r="CY968" s="7"/>
      <c r="DA968" s="7"/>
      <c r="DC968" s="7"/>
      <c r="DE968" s="7"/>
      <c r="DG968" s="7"/>
      <c r="DI968" s="7"/>
      <c r="DK968" s="7"/>
      <c r="DL968" s="7"/>
      <c r="DM968" s="7"/>
      <c r="DN968" s="7"/>
      <c r="DP968" s="7"/>
      <c r="DR968" s="7"/>
      <c r="DT968" s="7"/>
      <c r="DV968" s="7"/>
      <c r="DX968" s="7"/>
      <c r="DY968" s="7"/>
      <c r="EA968" s="7"/>
      <c r="EC968" s="7"/>
      <c r="EE968" s="7"/>
      <c r="EG968" s="7"/>
      <c r="EI968" s="7"/>
      <c r="EK968" s="7"/>
      <c r="EM968" s="7"/>
      <c r="EO968" s="7"/>
      <c r="EQ968" s="7"/>
      <c r="ES968" s="7"/>
      <c r="EU968" s="7"/>
      <c r="EY968" s="7"/>
      <c r="FA968" s="7"/>
      <c r="FB968" s="7"/>
      <c r="FD968" s="7"/>
      <c r="FE968" s="7"/>
      <c r="FG968" s="7"/>
      <c r="FI968" s="7"/>
      <c r="FJ968" s="7"/>
      <c r="FL968" s="7"/>
      <c r="FN968" s="7"/>
      <c r="FP968" s="7"/>
      <c r="FR968" s="7"/>
      <c r="FT968" s="7"/>
      <c r="FV968" s="7"/>
      <c r="FX968" s="7"/>
      <c r="FZ968" s="7"/>
      <c r="GB968" s="7"/>
    </row>
    <row r="969" spans="5:184" s="166" customFormat="1" x14ac:dyDescent="0.2">
      <c r="E969" s="7"/>
      <c r="G969" s="7"/>
      <c r="I969" s="7"/>
      <c r="K969" s="7"/>
      <c r="M969" s="7"/>
      <c r="N969" s="7"/>
      <c r="P969" s="7"/>
      <c r="R969" s="7"/>
      <c r="T969" s="7"/>
      <c r="V969" s="7"/>
      <c r="X969" s="7"/>
      <c r="Z969" s="7"/>
      <c r="AB969" s="7"/>
      <c r="AD969" s="7"/>
      <c r="AF969" s="7"/>
      <c r="AH969" s="7"/>
      <c r="AJ969" s="7"/>
      <c r="AL969" s="7"/>
      <c r="AN969" s="7"/>
      <c r="AO969" s="7"/>
      <c r="AQ969" s="7"/>
      <c r="AR969" s="7"/>
      <c r="AS969" s="7"/>
      <c r="AT969" s="7"/>
      <c r="AU969" s="7"/>
      <c r="AV969" s="7"/>
      <c r="AW969" s="7"/>
      <c r="AX969" s="7"/>
      <c r="AZ969" s="7"/>
      <c r="BB969" s="7"/>
      <c r="BC969" s="7"/>
      <c r="BD969" s="7"/>
      <c r="BF969" s="7"/>
      <c r="BH969" s="7"/>
      <c r="BJ969" s="7"/>
      <c r="BL969" s="7"/>
      <c r="BN969" s="7"/>
      <c r="BP969" s="7"/>
      <c r="BR969" s="7"/>
      <c r="BT969" s="7"/>
      <c r="BV969" s="7"/>
      <c r="BX969" s="7"/>
      <c r="BZ969" s="7"/>
      <c r="CB969" s="7"/>
      <c r="CD969" s="7"/>
      <c r="CF969" s="7"/>
      <c r="CH969" s="7"/>
      <c r="CJ969" s="7"/>
      <c r="CL969" s="7"/>
      <c r="CM969" s="7"/>
      <c r="CO969" s="7"/>
      <c r="CQ969" s="7"/>
      <c r="CS969" s="7"/>
      <c r="CU969" s="7"/>
      <c r="CW969" s="7"/>
      <c r="CY969" s="7"/>
      <c r="DA969" s="7"/>
      <c r="DC969" s="7"/>
      <c r="DE969" s="7"/>
      <c r="DG969" s="7"/>
      <c r="DI969" s="7"/>
      <c r="DK969" s="7"/>
      <c r="DL969" s="7"/>
      <c r="DM969" s="7"/>
      <c r="DN969" s="7"/>
      <c r="DP969" s="7"/>
      <c r="DR969" s="7"/>
      <c r="DT969" s="7"/>
      <c r="DV969" s="7"/>
      <c r="DX969" s="7"/>
      <c r="DY969" s="7"/>
      <c r="EA969" s="7"/>
      <c r="EC969" s="7"/>
      <c r="EE969" s="7"/>
      <c r="EG969" s="7"/>
      <c r="EI969" s="7"/>
      <c r="EK969" s="7"/>
      <c r="EM969" s="7"/>
      <c r="EO969" s="7"/>
      <c r="EQ969" s="7"/>
      <c r="ES969" s="7"/>
      <c r="EU969" s="7"/>
      <c r="EY969" s="7"/>
      <c r="FA969" s="7"/>
      <c r="FB969" s="7"/>
      <c r="FD969" s="7"/>
      <c r="FE969" s="7"/>
      <c r="FG969" s="7"/>
      <c r="FI969" s="7"/>
      <c r="FJ969" s="7"/>
      <c r="FL969" s="7"/>
      <c r="FN969" s="7"/>
      <c r="FP969" s="7"/>
      <c r="FR969" s="7"/>
      <c r="FT969" s="7"/>
      <c r="FV969" s="7"/>
      <c r="FX969" s="7"/>
      <c r="FZ969" s="7"/>
      <c r="GB969" s="7"/>
    </row>
    <row r="970" spans="5:184" s="166" customFormat="1" x14ac:dyDescent="0.2">
      <c r="E970" s="7"/>
      <c r="G970" s="7"/>
      <c r="I970" s="7"/>
      <c r="K970" s="7"/>
      <c r="M970" s="7"/>
      <c r="N970" s="7"/>
      <c r="P970" s="7"/>
      <c r="R970" s="7"/>
      <c r="T970" s="7"/>
      <c r="V970" s="7"/>
      <c r="X970" s="7"/>
      <c r="Z970" s="7"/>
      <c r="AB970" s="7"/>
      <c r="AD970" s="7"/>
      <c r="AF970" s="7"/>
      <c r="AH970" s="7"/>
      <c r="AJ970" s="7"/>
      <c r="AL970" s="7"/>
      <c r="AN970" s="7"/>
      <c r="AO970" s="7"/>
      <c r="AQ970" s="7"/>
      <c r="AR970" s="7"/>
      <c r="AS970" s="7"/>
      <c r="AT970" s="7"/>
      <c r="AU970" s="7"/>
      <c r="AV970" s="7"/>
      <c r="AW970" s="7"/>
      <c r="AX970" s="7"/>
      <c r="AZ970" s="7"/>
      <c r="BB970" s="7"/>
      <c r="BC970" s="7"/>
      <c r="BD970" s="7"/>
      <c r="BF970" s="7"/>
      <c r="BH970" s="7"/>
      <c r="BJ970" s="7"/>
      <c r="BL970" s="7"/>
      <c r="BN970" s="7"/>
      <c r="BP970" s="7"/>
      <c r="BR970" s="7"/>
      <c r="BT970" s="7"/>
      <c r="BV970" s="7"/>
      <c r="BX970" s="7"/>
      <c r="BZ970" s="7"/>
      <c r="CB970" s="7"/>
      <c r="CD970" s="7"/>
      <c r="CF970" s="7"/>
      <c r="CH970" s="7"/>
      <c r="CJ970" s="7"/>
      <c r="CL970" s="7"/>
      <c r="CM970" s="7"/>
      <c r="CO970" s="7"/>
      <c r="CQ970" s="7"/>
      <c r="CS970" s="7"/>
      <c r="CU970" s="7"/>
      <c r="CW970" s="7"/>
      <c r="CY970" s="7"/>
      <c r="DA970" s="7"/>
      <c r="DC970" s="7"/>
      <c r="DE970" s="7"/>
      <c r="DG970" s="7"/>
      <c r="DI970" s="7"/>
      <c r="DK970" s="7"/>
      <c r="DL970" s="7"/>
      <c r="DM970" s="7"/>
      <c r="DN970" s="7"/>
      <c r="DP970" s="7"/>
      <c r="DR970" s="7"/>
      <c r="DT970" s="7"/>
      <c r="DV970" s="7"/>
      <c r="DX970" s="7"/>
      <c r="DY970" s="7"/>
      <c r="EA970" s="7"/>
      <c r="EC970" s="7"/>
      <c r="EE970" s="7"/>
      <c r="EG970" s="7"/>
      <c r="EI970" s="7"/>
      <c r="EK970" s="7"/>
      <c r="EM970" s="7"/>
      <c r="EO970" s="7"/>
      <c r="EQ970" s="7"/>
      <c r="ES970" s="7"/>
      <c r="EU970" s="7"/>
      <c r="EY970" s="7"/>
      <c r="FA970" s="7"/>
      <c r="FB970" s="7"/>
      <c r="FD970" s="7"/>
      <c r="FE970" s="7"/>
      <c r="FG970" s="7"/>
      <c r="FI970" s="7"/>
      <c r="FJ970" s="7"/>
      <c r="FL970" s="7"/>
      <c r="FN970" s="7"/>
      <c r="FP970" s="7"/>
      <c r="FR970" s="7"/>
      <c r="FT970" s="7"/>
      <c r="FV970" s="7"/>
      <c r="FX970" s="7"/>
      <c r="FZ970" s="7"/>
      <c r="GB970" s="7"/>
    </row>
    <row r="971" spans="5:184" s="166" customFormat="1" x14ac:dyDescent="0.2">
      <c r="E971" s="7"/>
      <c r="G971" s="7"/>
      <c r="I971" s="7"/>
      <c r="K971" s="7"/>
      <c r="M971" s="7"/>
      <c r="N971" s="7"/>
      <c r="P971" s="7"/>
      <c r="R971" s="7"/>
      <c r="T971" s="7"/>
      <c r="V971" s="7"/>
      <c r="X971" s="7"/>
      <c r="Z971" s="7"/>
      <c r="AB971" s="7"/>
      <c r="AD971" s="7"/>
      <c r="AF971" s="7"/>
      <c r="AH971" s="7"/>
      <c r="AJ971" s="7"/>
      <c r="AL971" s="7"/>
      <c r="AN971" s="7"/>
      <c r="AO971" s="7"/>
      <c r="AQ971" s="7"/>
      <c r="AR971" s="7"/>
      <c r="AS971" s="7"/>
      <c r="AT971" s="7"/>
      <c r="AU971" s="7"/>
      <c r="AV971" s="7"/>
      <c r="AW971" s="7"/>
      <c r="AX971" s="7"/>
      <c r="AZ971" s="7"/>
      <c r="BB971" s="7"/>
      <c r="BC971" s="7"/>
      <c r="BD971" s="7"/>
      <c r="BF971" s="7"/>
      <c r="BH971" s="7"/>
      <c r="BJ971" s="7"/>
      <c r="BL971" s="7"/>
      <c r="BN971" s="7"/>
      <c r="BP971" s="7"/>
      <c r="BR971" s="7"/>
      <c r="BT971" s="7"/>
      <c r="BV971" s="7"/>
      <c r="BX971" s="7"/>
      <c r="BZ971" s="7"/>
      <c r="CB971" s="7"/>
      <c r="CD971" s="7"/>
      <c r="CF971" s="7"/>
      <c r="CH971" s="7"/>
      <c r="CJ971" s="7"/>
      <c r="CL971" s="7"/>
      <c r="CM971" s="7"/>
      <c r="CO971" s="7"/>
      <c r="CQ971" s="7"/>
      <c r="CS971" s="7"/>
      <c r="CU971" s="7"/>
      <c r="CW971" s="7"/>
      <c r="CY971" s="7"/>
      <c r="DA971" s="7"/>
      <c r="DC971" s="7"/>
      <c r="DE971" s="7"/>
      <c r="DG971" s="7"/>
      <c r="DI971" s="7"/>
      <c r="DK971" s="7"/>
      <c r="DL971" s="7"/>
      <c r="DM971" s="7"/>
      <c r="DN971" s="7"/>
      <c r="DP971" s="7"/>
      <c r="DR971" s="7"/>
      <c r="DT971" s="7"/>
      <c r="DV971" s="7"/>
      <c r="DX971" s="7"/>
      <c r="DY971" s="7"/>
      <c r="EA971" s="7"/>
      <c r="EC971" s="7"/>
      <c r="EE971" s="7"/>
      <c r="EG971" s="7"/>
      <c r="EI971" s="7"/>
      <c r="EK971" s="7"/>
      <c r="EM971" s="7"/>
      <c r="EO971" s="7"/>
      <c r="EQ971" s="7"/>
      <c r="ES971" s="7"/>
      <c r="EU971" s="7"/>
      <c r="EY971" s="7"/>
      <c r="FA971" s="7"/>
      <c r="FB971" s="7"/>
      <c r="FD971" s="7"/>
      <c r="FE971" s="7"/>
      <c r="FG971" s="7"/>
      <c r="FI971" s="7"/>
      <c r="FJ971" s="7"/>
      <c r="FL971" s="7"/>
      <c r="FN971" s="7"/>
      <c r="FP971" s="7"/>
      <c r="FR971" s="7"/>
      <c r="FT971" s="7"/>
      <c r="FV971" s="7"/>
      <c r="FX971" s="7"/>
      <c r="FZ971" s="7"/>
      <c r="GB971" s="7"/>
    </row>
    <row r="972" spans="5:184" s="166" customFormat="1" x14ac:dyDescent="0.2">
      <c r="E972" s="7"/>
      <c r="G972" s="7"/>
      <c r="I972" s="7"/>
      <c r="K972" s="7"/>
      <c r="M972" s="7"/>
      <c r="N972" s="7"/>
      <c r="P972" s="7"/>
      <c r="R972" s="7"/>
      <c r="T972" s="7"/>
      <c r="V972" s="7"/>
      <c r="X972" s="7"/>
      <c r="Z972" s="7"/>
      <c r="AB972" s="7"/>
      <c r="AD972" s="7"/>
      <c r="AF972" s="7"/>
      <c r="AH972" s="7"/>
      <c r="AJ972" s="7"/>
      <c r="AL972" s="7"/>
      <c r="AN972" s="7"/>
      <c r="AO972" s="7"/>
      <c r="AQ972" s="7"/>
      <c r="AR972" s="7"/>
      <c r="AS972" s="7"/>
      <c r="AT972" s="7"/>
      <c r="AU972" s="7"/>
      <c r="AV972" s="7"/>
      <c r="AW972" s="7"/>
      <c r="AX972" s="7"/>
      <c r="AZ972" s="7"/>
      <c r="BB972" s="7"/>
      <c r="BC972" s="7"/>
      <c r="BD972" s="7"/>
      <c r="BF972" s="7"/>
      <c r="BH972" s="7"/>
      <c r="BJ972" s="7"/>
      <c r="BL972" s="7"/>
      <c r="BN972" s="7"/>
      <c r="BP972" s="7"/>
      <c r="BR972" s="7"/>
      <c r="BT972" s="7"/>
      <c r="BV972" s="7"/>
      <c r="BX972" s="7"/>
      <c r="BZ972" s="7"/>
      <c r="CB972" s="7"/>
      <c r="CD972" s="7"/>
      <c r="CF972" s="7"/>
      <c r="CH972" s="7"/>
      <c r="CJ972" s="7"/>
      <c r="CL972" s="7"/>
      <c r="CM972" s="7"/>
      <c r="CO972" s="7"/>
      <c r="CQ972" s="7"/>
      <c r="CS972" s="7"/>
      <c r="CU972" s="7"/>
      <c r="CW972" s="7"/>
      <c r="CY972" s="7"/>
      <c r="DA972" s="7"/>
      <c r="DC972" s="7"/>
      <c r="DE972" s="7"/>
      <c r="DG972" s="7"/>
      <c r="DI972" s="7"/>
      <c r="DK972" s="7"/>
      <c r="DL972" s="7"/>
      <c r="DM972" s="7"/>
      <c r="DN972" s="7"/>
      <c r="DP972" s="7"/>
      <c r="DR972" s="7"/>
      <c r="DT972" s="7"/>
      <c r="DV972" s="7"/>
      <c r="DX972" s="7"/>
      <c r="DY972" s="7"/>
      <c r="EA972" s="7"/>
      <c r="EC972" s="7"/>
      <c r="EE972" s="7"/>
      <c r="EG972" s="7"/>
      <c r="EI972" s="7"/>
      <c r="EK972" s="7"/>
      <c r="EM972" s="7"/>
      <c r="EO972" s="7"/>
      <c r="EQ972" s="7"/>
      <c r="ES972" s="7"/>
      <c r="EU972" s="7"/>
      <c r="EY972" s="7"/>
      <c r="FA972" s="7"/>
      <c r="FB972" s="7"/>
      <c r="FD972" s="7"/>
      <c r="FE972" s="7"/>
      <c r="FG972" s="7"/>
      <c r="FI972" s="7"/>
      <c r="FJ972" s="7"/>
      <c r="FL972" s="7"/>
      <c r="FN972" s="7"/>
      <c r="FP972" s="7"/>
      <c r="FR972" s="7"/>
      <c r="FT972" s="7"/>
      <c r="FV972" s="7"/>
      <c r="FX972" s="7"/>
      <c r="FZ972" s="7"/>
      <c r="GB972" s="7"/>
    </row>
    <row r="973" spans="5:184" s="166" customFormat="1" x14ac:dyDescent="0.2">
      <c r="E973" s="7"/>
      <c r="G973" s="7"/>
      <c r="I973" s="7"/>
      <c r="K973" s="7"/>
      <c r="M973" s="7"/>
      <c r="N973" s="7"/>
      <c r="P973" s="7"/>
      <c r="R973" s="7"/>
      <c r="T973" s="7"/>
      <c r="V973" s="7"/>
      <c r="X973" s="7"/>
      <c r="Z973" s="7"/>
      <c r="AB973" s="7"/>
      <c r="AD973" s="7"/>
      <c r="AF973" s="7"/>
      <c r="AH973" s="7"/>
      <c r="AJ973" s="7"/>
      <c r="AL973" s="7"/>
      <c r="AN973" s="7"/>
      <c r="AO973" s="7"/>
      <c r="AQ973" s="7"/>
      <c r="AR973" s="7"/>
      <c r="AS973" s="7"/>
      <c r="AT973" s="7"/>
      <c r="AU973" s="7"/>
      <c r="AV973" s="7"/>
      <c r="AW973" s="7"/>
      <c r="AX973" s="7"/>
      <c r="AZ973" s="7"/>
      <c r="BB973" s="7"/>
      <c r="BC973" s="7"/>
      <c r="BD973" s="7"/>
      <c r="BF973" s="7"/>
      <c r="BH973" s="7"/>
      <c r="BJ973" s="7"/>
      <c r="BL973" s="7"/>
      <c r="BN973" s="7"/>
      <c r="BP973" s="7"/>
      <c r="BR973" s="7"/>
      <c r="BT973" s="7"/>
      <c r="BV973" s="7"/>
      <c r="BX973" s="7"/>
      <c r="BZ973" s="7"/>
      <c r="CB973" s="7"/>
      <c r="CD973" s="7"/>
      <c r="CF973" s="7"/>
      <c r="CH973" s="7"/>
      <c r="CJ973" s="7"/>
      <c r="CL973" s="7"/>
      <c r="CM973" s="7"/>
      <c r="CO973" s="7"/>
      <c r="CQ973" s="7"/>
      <c r="CS973" s="7"/>
      <c r="CU973" s="7"/>
      <c r="CW973" s="7"/>
      <c r="CY973" s="7"/>
      <c r="DA973" s="7"/>
      <c r="DC973" s="7"/>
      <c r="DE973" s="7"/>
      <c r="DG973" s="7"/>
      <c r="DI973" s="7"/>
      <c r="DK973" s="7"/>
      <c r="DL973" s="7"/>
      <c r="DM973" s="7"/>
      <c r="DN973" s="7"/>
      <c r="DP973" s="7"/>
      <c r="DR973" s="7"/>
      <c r="DT973" s="7"/>
      <c r="DV973" s="7"/>
      <c r="DX973" s="7"/>
      <c r="DY973" s="7"/>
      <c r="EA973" s="7"/>
      <c r="EC973" s="7"/>
      <c r="EE973" s="7"/>
      <c r="EG973" s="7"/>
      <c r="EI973" s="7"/>
      <c r="EK973" s="7"/>
      <c r="EM973" s="7"/>
      <c r="EO973" s="7"/>
      <c r="EQ973" s="7"/>
      <c r="ES973" s="7"/>
      <c r="EU973" s="7"/>
      <c r="EY973" s="7"/>
      <c r="FA973" s="7"/>
      <c r="FB973" s="7"/>
      <c r="FD973" s="7"/>
      <c r="FE973" s="7"/>
      <c r="FG973" s="7"/>
      <c r="FI973" s="7"/>
      <c r="FJ973" s="7"/>
      <c r="FL973" s="7"/>
      <c r="FN973" s="7"/>
      <c r="FP973" s="7"/>
      <c r="FR973" s="7"/>
      <c r="FT973" s="7"/>
      <c r="FV973" s="7"/>
      <c r="FX973" s="7"/>
      <c r="FZ973" s="7"/>
      <c r="GB973" s="7"/>
    </row>
    <row r="974" spans="5:184" s="166" customFormat="1" x14ac:dyDescent="0.2">
      <c r="E974" s="7"/>
      <c r="G974" s="7"/>
      <c r="I974" s="7"/>
      <c r="K974" s="7"/>
      <c r="M974" s="7"/>
      <c r="N974" s="7"/>
      <c r="P974" s="7"/>
      <c r="R974" s="7"/>
      <c r="T974" s="7"/>
      <c r="V974" s="7"/>
      <c r="X974" s="7"/>
      <c r="Z974" s="7"/>
      <c r="AB974" s="7"/>
      <c r="AD974" s="7"/>
      <c r="AF974" s="7"/>
      <c r="AH974" s="7"/>
      <c r="AJ974" s="7"/>
      <c r="AL974" s="7"/>
      <c r="AN974" s="7"/>
      <c r="AO974" s="7"/>
      <c r="AQ974" s="7"/>
      <c r="AR974" s="7"/>
      <c r="AS974" s="7"/>
      <c r="AT974" s="7"/>
      <c r="AU974" s="7"/>
      <c r="AV974" s="7"/>
      <c r="AW974" s="7"/>
      <c r="AX974" s="7"/>
      <c r="AZ974" s="7"/>
      <c r="BB974" s="7"/>
      <c r="BC974" s="7"/>
      <c r="BD974" s="7"/>
      <c r="BF974" s="7"/>
      <c r="BH974" s="7"/>
      <c r="BJ974" s="7"/>
      <c r="BL974" s="7"/>
      <c r="BN974" s="7"/>
      <c r="BP974" s="7"/>
      <c r="BR974" s="7"/>
      <c r="BT974" s="7"/>
      <c r="BV974" s="7"/>
      <c r="BX974" s="7"/>
      <c r="BZ974" s="7"/>
      <c r="CB974" s="7"/>
      <c r="CD974" s="7"/>
      <c r="CF974" s="7"/>
      <c r="CH974" s="7"/>
      <c r="CJ974" s="7"/>
      <c r="CL974" s="7"/>
      <c r="CM974" s="7"/>
      <c r="CO974" s="7"/>
      <c r="CQ974" s="7"/>
      <c r="CS974" s="7"/>
      <c r="CU974" s="7"/>
      <c r="CW974" s="7"/>
      <c r="CY974" s="7"/>
      <c r="DA974" s="7"/>
      <c r="DC974" s="7"/>
      <c r="DE974" s="7"/>
      <c r="DG974" s="7"/>
      <c r="DI974" s="7"/>
      <c r="DK974" s="7"/>
      <c r="DL974" s="7"/>
      <c r="DM974" s="7"/>
      <c r="DN974" s="7"/>
      <c r="DP974" s="7"/>
      <c r="DR974" s="7"/>
      <c r="DT974" s="7"/>
      <c r="DV974" s="7"/>
      <c r="DX974" s="7"/>
      <c r="DY974" s="7"/>
      <c r="EA974" s="7"/>
      <c r="EC974" s="7"/>
      <c r="EE974" s="7"/>
      <c r="EG974" s="7"/>
      <c r="EI974" s="7"/>
      <c r="EK974" s="7"/>
      <c r="EM974" s="7"/>
      <c r="EO974" s="7"/>
      <c r="EQ974" s="7"/>
      <c r="ES974" s="7"/>
      <c r="EU974" s="7"/>
      <c r="EY974" s="7"/>
      <c r="FA974" s="7"/>
      <c r="FB974" s="7"/>
      <c r="FD974" s="7"/>
      <c r="FE974" s="7"/>
      <c r="FG974" s="7"/>
      <c r="FI974" s="7"/>
      <c r="FJ974" s="7"/>
      <c r="FL974" s="7"/>
      <c r="FN974" s="7"/>
      <c r="FP974" s="7"/>
      <c r="FR974" s="7"/>
      <c r="FT974" s="7"/>
      <c r="FV974" s="7"/>
      <c r="FX974" s="7"/>
      <c r="FZ974" s="7"/>
      <c r="GB974" s="7"/>
    </row>
    <row r="975" spans="5:184" s="166" customFormat="1" x14ac:dyDescent="0.2">
      <c r="E975" s="7"/>
      <c r="G975" s="7"/>
      <c r="I975" s="7"/>
      <c r="K975" s="7"/>
      <c r="M975" s="7"/>
      <c r="N975" s="7"/>
      <c r="P975" s="7"/>
      <c r="R975" s="7"/>
      <c r="T975" s="7"/>
      <c r="V975" s="7"/>
      <c r="X975" s="7"/>
      <c r="Z975" s="7"/>
      <c r="AB975" s="7"/>
      <c r="AD975" s="7"/>
      <c r="AF975" s="7"/>
      <c r="AH975" s="7"/>
      <c r="AJ975" s="7"/>
      <c r="AL975" s="7"/>
      <c r="AN975" s="7"/>
      <c r="AO975" s="7"/>
      <c r="AQ975" s="7"/>
      <c r="AR975" s="7"/>
      <c r="AS975" s="7"/>
      <c r="AT975" s="7"/>
      <c r="AU975" s="7"/>
      <c r="AV975" s="7"/>
      <c r="AW975" s="7"/>
      <c r="AX975" s="7"/>
      <c r="AZ975" s="7"/>
      <c r="BB975" s="7"/>
      <c r="BC975" s="7"/>
      <c r="BD975" s="7"/>
      <c r="BF975" s="7"/>
      <c r="BH975" s="7"/>
      <c r="BJ975" s="7"/>
      <c r="BL975" s="7"/>
      <c r="BN975" s="7"/>
      <c r="BP975" s="7"/>
      <c r="BR975" s="7"/>
      <c r="BT975" s="7"/>
      <c r="BV975" s="7"/>
      <c r="BX975" s="7"/>
      <c r="BZ975" s="7"/>
      <c r="CB975" s="7"/>
      <c r="CD975" s="7"/>
      <c r="CF975" s="7"/>
      <c r="CH975" s="7"/>
      <c r="CJ975" s="7"/>
      <c r="CL975" s="7"/>
      <c r="CM975" s="7"/>
      <c r="CO975" s="7"/>
      <c r="CQ975" s="7"/>
      <c r="CS975" s="7"/>
      <c r="CU975" s="7"/>
      <c r="CW975" s="7"/>
      <c r="CY975" s="7"/>
      <c r="DA975" s="7"/>
      <c r="DC975" s="7"/>
      <c r="DE975" s="7"/>
      <c r="DG975" s="7"/>
      <c r="DI975" s="7"/>
      <c r="DK975" s="7"/>
      <c r="DL975" s="7"/>
      <c r="DM975" s="7"/>
      <c r="DN975" s="7"/>
      <c r="DP975" s="7"/>
      <c r="DR975" s="7"/>
      <c r="DT975" s="7"/>
      <c r="DV975" s="7"/>
      <c r="DX975" s="7"/>
      <c r="DY975" s="7"/>
      <c r="EA975" s="7"/>
      <c r="EC975" s="7"/>
      <c r="EE975" s="7"/>
      <c r="EG975" s="7"/>
      <c r="EI975" s="7"/>
      <c r="EK975" s="7"/>
      <c r="EM975" s="7"/>
      <c r="EO975" s="7"/>
      <c r="EQ975" s="7"/>
      <c r="ES975" s="7"/>
      <c r="EU975" s="7"/>
      <c r="EY975" s="7"/>
      <c r="FA975" s="7"/>
      <c r="FB975" s="7"/>
      <c r="FD975" s="7"/>
      <c r="FE975" s="7"/>
      <c r="FG975" s="7"/>
      <c r="FI975" s="7"/>
      <c r="FJ975" s="7"/>
      <c r="FL975" s="7"/>
      <c r="FN975" s="7"/>
      <c r="FP975" s="7"/>
      <c r="FR975" s="7"/>
      <c r="FT975" s="7"/>
      <c r="FV975" s="7"/>
      <c r="FX975" s="7"/>
      <c r="FZ975" s="7"/>
      <c r="GB975" s="7"/>
    </row>
    <row r="976" spans="5:184" s="166" customFormat="1" x14ac:dyDescent="0.2">
      <c r="E976" s="7"/>
      <c r="G976" s="7"/>
      <c r="I976" s="7"/>
      <c r="K976" s="7"/>
      <c r="M976" s="7"/>
      <c r="N976" s="7"/>
      <c r="P976" s="7"/>
      <c r="R976" s="7"/>
      <c r="T976" s="7"/>
      <c r="V976" s="7"/>
      <c r="X976" s="7"/>
      <c r="Z976" s="7"/>
      <c r="AB976" s="7"/>
      <c r="AD976" s="7"/>
      <c r="AF976" s="7"/>
      <c r="AH976" s="7"/>
      <c r="AJ976" s="7"/>
      <c r="AL976" s="7"/>
      <c r="AN976" s="7"/>
      <c r="AO976" s="7"/>
      <c r="AQ976" s="7"/>
      <c r="AR976" s="7"/>
      <c r="AS976" s="7"/>
      <c r="AT976" s="7"/>
      <c r="AU976" s="7"/>
      <c r="AV976" s="7"/>
      <c r="AW976" s="7"/>
      <c r="AX976" s="7"/>
      <c r="AZ976" s="7"/>
      <c r="BB976" s="7"/>
      <c r="BC976" s="7"/>
      <c r="BD976" s="7"/>
      <c r="BF976" s="7"/>
      <c r="BH976" s="7"/>
      <c r="BJ976" s="7"/>
      <c r="BL976" s="7"/>
      <c r="BN976" s="7"/>
      <c r="BP976" s="7"/>
      <c r="BR976" s="7"/>
      <c r="BT976" s="7"/>
      <c r="BV976" s="7"/>
      <c r="BX976" s="7"/>
      <c r="BZ976" s="7"/>
      <c r="CB976" s="7"/>
      <c r="CD976" s="7"/>
      <c r="CF976" s="7"/>
      <c r="CH976" s="7"/>
      <c r="CJ976" s="7"/>
      <c r="CL976" s="7"/>
      <c r="CM976" s="7"/>
      <c r="CO976" s="7"/>
      <c r="CQ976" s="7"/>
      <c r="CS976" s="7"/>
      <c r="CU976" s="7"/>
      <c r="CW976" s="7"/>
      <c r="CY976" s="7"/>
      <c r="DA976" s="7"/>
      <c r="DC976" s="7"/>
      <c r="DE976" s="7"/>
      <c r="DG976" s="7"/>
      <c r="DI976" s="7"/>
      <c r="DK976" s="7"/>
      <c r="DL976" s="7"/>
      <c r="DM976" s="7"/>
      <c r="DN976" s="7"/>
      <c r="DP976" s="7"/>
      <c r="DR976" s="7"/>
      <c r="DT976" s="7"/>
      <c r="DV976" s="7"/>
      <c r="DX976" s="7"/>
      <c r="DY976" s="7"/>
      <c r="EA976" s="7"/>
      <c r="EC976" s="7"/>
      <c r="EE976" s="7"/>
      <c r="EG976" s="7"/>
      <c r="EI976" s="7"/>
      <c r="EK976" s="7"/>
      <c r="EM976" s="7"/>
      <c r="EO976" s="7"/>
      <c r="EQ976" s="7"/>
      <c r="ES976" s="7"/>
      <c r="EU976" s="7"/>
      <c r="EY976" s="7"/>
      <c r="FA976" s="7"/>
      <c r="FB976" s="7"/>
      <c r="FD976" s="7"/>
      <c r="FE976" s="7"/>
      <c r="FG976" s="7"/>
      <c r="FI976" s="7"/>
      <c r="FJ976" s="7"/>
      <c r="FL976" s="7"/>
      <c r="FN976" s="7"/>
      <c r="FP976" s="7"/>
      <c r="FR976" s="7"/>
      <c r="FT976" s="7"/>
      <c r="FV976" s="7"/>
      <c r="FX976" s="7"/>
      <c r="FZ976" s="7"/>
      <c r="GB976" s="7"/>
    </row>
    <row r="977" spans="5:184" s="166" customFormat="1" x14ac:dyDescent="0.2">
      <c r="E977" s="7"/>
      <c r="G977" s="7"/>
      <c r="I977" s="7"/>
      <c r="K977" s="7"/>
      <c r="M977" s="7"/>
      <c r="N977" s="7"/>
      <c r="P977" s="7"/>
      <c r="R977" s="7"/>
      <c r="T977" s="7"/>
      <c r="V977" s="7"/>
      <c r="X977" s="7"/>
      <c r="Z977" s="7"/>
      <c r="AB977" s="7"/>
      <c r="AD977" s="7"/>
      <c r="AF977" s="7"/>
      <c r="AH977" s="7"/>
      <c r="AJ977" s="7"/>
      <c r="AL977" s="7"/>
      <c r="AN977" s="7"/>
      <c r="AO977" s="7"/>
      <c r="AQ977" s="7"/>
      <c r="AR977" s="7"/>
      <c r="AS977" s="7"/>
      <c r="AT977" s="7"/>
      <c r="AU977" s="7"/>
      <c r="AV977" s="7"/>
      <c r="AW977" s="7"/>
      <c r="AX977" s="7"/>
      <c r="AZ977" s="7"/>
      <c r="BB977" s="7"/>
      <c r="BC977" s="7"/>
      <c r="BD977" s="7"/>
      <c r="BF977" s="7"/>
      <c r="BH977" s="7"/>
      <c r="BJ977" s="7"/>
      <c r="BL977" s="7"/>
      <c r="BN977" s="7"/>
      <c r="BP977" s="7"/>
      <c r="BR977" s="7"/>
      <c r="BT977" s="7"/>
      <c r="BV977" s="7"/>
      <c r="BX977" s="7"/>
      <c r="BZ977" s="7"/>
      <c r="CB977" s="7"/>
      <c r="CD977" s="7"/>
      <c r="CF977" s="7"/>
      <c r="CH977" s="7"/>
      <c r="CJ977" s="7"/>
      <c r="CL977" s="7"/>
      <c r="CM977" s="7"/>
      <c r="CO977" s="7"/>
      <c r="CQ977" s="7"/>
      <c r="CS977" s="7"/>
      <c r="CU977" s="7"/>
      <c r="CW977" s="7"/>
      <c r="CY977" s="7"/>
      <c r="DA977" s="7"/>
      <c r="DC977" s="7"/>
      <c r="DE977" s="7"/>
      <c r="DG977" s="7"/>
      <c r="DI977" s="7"/>
      <c r="DK977" s="7"/>
      <c r="DL977" s="7"/>
      <c r="DM977" s="7"/>
      <c r="DN977" s="7"/>
      <c r="DP977" s="7"/>
      <c r="DR977" s="7"/>
      <c r="DT977" s="7"/>
      <c r="DV977" s="7"/>
      <c r="DX977" s="7"/>
      <c r="DY977" s="7"/>
      <c r="EA977" s="7"/>
      <c r="EC977" s="7"/>
      <c r="EE977" s="7"/>
      <c r="EG977" s="7"/>
      <c r="EI977" s="7"/>
      <c r="EK977" s="7"/>
      <c r="EM977" s="7"/>
      <c r="EO977" s="7"/>
      <c r="EQ977" s="7"/>
      <c r="ES977" s="7"/>
      <c r="EU977" s="7"/>
      <c r="EY977" s="7"/>
      <c r="FA977" s="7"/>
      <c r="FB977" s="7"/>
      <c r="FD977" s="7"/>
      <c r="FE977" s="7"/>
      <c r="FG977" s="7"/>
      <c r="FI977" s="7"/>
      <c r="FJ977" s="7"/>
      <c r="FL977" s="7"/>
      <c r="FN977" s="7"/>
      <c r="FP977" s="7"/>
      <c r="FR977" s="7"/>
      <c r="FT977" s="7"/>
      <c r="FV977" s="7"/>
      <c r="FX977" s="7"/>
      <c r="FZ977" s="7"/>
      <c r="GB977" s="7"/>
    </row>
    <row r="978" spans="5:184" s="166" customFormat="1" x14ac:dyDescent="0.2">
      <c r="E978" s="7"/>
      <c r="G978" s="7"/>
      <c r="I978" s="7"/>
      <c r="K978" s="7"/>
      <c r="M978" s="7"/>
      <c r="N978" s="7"/>
      <c r="P978" s="7"/>
      <c r="R978" s="7"/>
      <c r="T978" s="7"/>
      <c r="V978" s="7"/>
      <c r="X978" s="7"/>
      <c r="Z978" s="7"/>
      <c r="AB978" s="7"/>
      <c r="AD978" s="7"/>
      <c r="AF978" s="7"/>
      <c r="AH978" s="7"/>
      <c r="AJ978" s="7"/>
      <c r="AL978" s="7"/>
      <c r="AN978" s="7"/>
      <c r="AO978" s="7"/>
      <c r="AQ978" s="7"/>
      <c r="AR978" s="7"/>
      <c r="AS978" s="7"/>
      <c r="AT978" s="7"/>
      <c r="AU978" s="7"/>
      <c r="AV978" s="7"/>
      <c r="AW978" s="7"/>
      <c r="AX978" s="7"/>
      <c r="AZ978" s="7"/>
      <c r="BB978" s="7"/>
      <c r="BC978" s="7"/>
      <c r="BD978" s="7"/>
      <c r="BF978" s="7"/>
      <c r="BH978" s="7"/>
      <c r="BJ978" s="7"/>
      <c r="BL978" s="7"/>
      <c r="BN978" s="7"/>
      <c r="BP978" s="7"/>
      <c r="BR978" s="7"/>
      <c r="BT978" s="7"/>
      <c r="BV978" s="7"/>
      <c r="BX978" s="7"/>
      <c r="BZ978" s="7"/>
      <c r="CB978" s="7"/>
      <c r="CD978" s="7"/>
      <c r="CF978" s="7"/>
      <c r="CH978" s="7"/>
      <c r="CJ978" s="7"/>
      <c r="CL978" s="7"/>
      <c r="CM978" s="7"/>
      <c r="CO978" s="7"/>
      <c r="CQ978" s="7"/>
      <c r="CS978" s="7"/>
      <c r="CU978" s="7"/>
      <c r="CW978" s="7"/>
      <c r="CY978" s="7"/>
      <c r="DA978" s="7"/>
      <c r="DC978" s="7"/>
      <c r="DE978" s="7"/>
      <c r="DG978" s="7"/>
      <c r="DI978" s="7"/>
      <c r="DK978" s="7"/>
      <c r="DL978" s="7"/>
      <c r="DM978" s="7"/>
      <c r="DN978" s="7"/>
      <c r="DP978" s="7"/>
      <c r="DR978" s="7"/>
      <c r="DT978" s="7"/>
      <c r="DV978" s="7"/>
      <c r="DX978" s="7"/>
      <c r="DY978" s="7"/>
      <c r="EA978" s="7"/>
      <c r="EC978" s="7"/>
      <c r="EE978" s="7"/>
      <c r="EG978" s="7"/>
      <c r="EI978" s="7"/>
      <c r="EK978" s="7"/>
      <c r="EM978" s="7"/>
      <c r="EO978" s="7"/>
      <c r="EQ978" s="7"/>
      <c r="ES978" s="7"/>
      <c r="EU978" s="7"/>
      <c r="EY978" s="7"/>
      <c r="FA978" s="7"/>
      <c r="FB978" s="7"/>
      <c r="FD978" s="7"/>
      <c r="FE978" s="7"/>
      <c r="FG978" s="7"/>
      <c r="FI978" s="7"/>
      <c r="FJ978" s="7"/>
      <c r="FL978" s="7"/>
      <c r="FN978" s="7"/>
      <c r="FP978" s="7"/>
      <c r="FR978" s="7"/>
      <c r="FT978" s="7"/>
      <c r="FV978" s="7"/>
      <c r="FX978" s="7"/>
      <c r="FZ978" s="7"/>
      <c r="GB978" s="7"/>
    </row>
    <row r="979" spans="5:184" s="166" customFormat="1" x14ac:dyDescent="0.2">
      <c r="E979" s="7"/>
      <c r="G979" s="7"/>
      <c r="I979" s="7"/>
      <c r="K979" s="7"/>
      <c r="M979" s="7"/>
      <c r="N979" s="7"/>
      <c r="P979" s="7"/>
      <c r="R979" s="7"/>
      <c r="T979" s="7"/>
      <c r="V979" s="7"/>
      <c r="X979" s="7"/>
      <c r="Z979" s="7"/>
      <c r="AB979" s="7"/>
      <c r="AD979" s="7"/>
      <c r="AF979" s="7"/>
      <c r="AH979" s="7"/>
      <c r="AJ979" s="7"/>
      <c r="AL979" s="7"/>
      <c r="AN979" s="7"/>
      <c r="AO979" s="7"/>
      <c r="AQ979" s="7"/>
      <c r="AR979" s="7"/>
      <c r="AS979" s="7"/>
      <c r="AT979" s="7"/>
      <c r="AU979" s="7"/>
      <c r="AV979" s="7"/>
      <c r="AW979" s="7"/>
      <c r="AX979" s="7"/>
      <c r="AZ979" s="7"/>
      <c r="BB979" s="7"/>
      <c r="BC979" s="7"/>
      <c r="BD979" s="7"/>
      <c r="BF979" s="7"/>
      <c r="BH979" s="7"/>
      <c r="BJ979" s="7"/>
      <c r="BL979" s="7"/>
      <c r="BN979" s="7"/>
      <c r="BP979" s="7"/>
      <c r="BR979" s="7"/>
      <c r="BT979" s="7"/>
      <c r="BV979" s="7"/>
      <c r="BX979" s="7"/>
      <c r="BZ979" s="7"/>
      <c r="CB979" s="7"/>
      <c r="CD979" s="7"/>
      <c r="CF979" s="7"/>
      <c r="CH979" s="7"/>
      <c r="CJ979" s="7"/>
      <c r="CL979" s="7"/>
      <c r="CM979" s="7"/>
      <c r="CO979" s="7"/>
      <c r="CQ979" s="7"/>
      <c r="CS979" s="7"/>
      <c r="CU979" s="7"/>
      <c r="CW979" s="7"/>
      <c r="CY979" s="7"/>
      <c r="DA979" s="7"/>
      <c r="DC979" s="7"/>
      <c r="DE979" s="7"/>
      <c r="DG979" s="7"/>
      <c r="DI979" s="7"/>
      <c r="DK979" s="7"/>
      <c r="DL979" s="7"/>
      <c r="DM979" s="7"/>
      <c r="DN979" s="7"/>
      <c r="DP979" s="7"/>
      <c r="DR979" s="7"/>
      <c r="DT979" s="7"/>
      <c r="DV979" s="7"/>
      <c r="DX979" s="7"/>
      <c r="DY979" s="7"/>
      <c r="EA979" s="7"/>
      <c r="EC979" s="7"/>
      <c r="EE979" s="7"/>
      <c r="EG979" s="7"/>
      <c r="EI979" s="7"/>
      <c r="EK979" s="7"/>
      <c r="EM979" s="7"/>
      <c r="EO979" s="7"/>
      <c r="EQ979" s="7"/>
      <c r="ES979" s="7"/>
      <c r="EU979" s="7"/>
      <c r="EY979" s="7"/>
      <c r="FA979" s="7"/>
      <c r="FB979" s="7"/>
      <c r="FD979" s="7"/>
      <c r="FE979" s="7"/>
      <c r="FG979" s="7"/>
      <c r="FI979" s="7"/>
      <c r="FJ979" s="7"/>
      <c r="FL979" s="7"/>
      <c r="FN979" s="7"/>
      <c r="FP979" s="7"/>
      <c r="FR979" s="7"/>
      <c r="FT979" s="7"/>
      <c r="FV979" s="7"/>
      <c r="FX979" s="7"/>
      <c r="FZ979" s="7"/>
      <c r="GB979" s="7"/>
    </row>
    <row r="980" spans="5:184" s="166" customFormat="1" x14ac:dyDescent="0.2">
      <c r="E980" s="7"/>
      <c r="G980" s="7"/>
      <c r="I980" s="7"/>
      <c r="K980" s="7"/>
      <c r="M980" s="7"/>
      <c r="N980" s="7"/>
      <c r="P980" s="7"/>
      <c r="R980" s="7"/>
      <c r="T980" s="7"/>
      <c r="V980" s="7"/>
      <c r="X980" s="7"/>
      <c r="Z980" s="7"/>
      <c r="AB980" s="7"/>
      <c r="AD980" s="7"/>
      <c r="AF980" s="7"/>
      <c r="AH980" s="7"/>
      <c r="AJ980" s="7"/>
      <c r="AL980" s="7"/>
      <c r="AN980" s="7"/>
      <c r="AO980" s="7"/>
      <c r="AQ980" s="7"/>
      <c r="AR980" s="7"/>
      <c r="AS980" s="7"/>
      <c r="AT980" s="7"/>
      <c r="AU980" s="7"/>
      <c r="AV980" s="7"/>
      <c r="AW980" s="7"/>
      <c r="AX980" s="7"/>
      <c r="AZ980" s="7"/>
      <c r="BB980" s="7"/>
      <c r="BC980" s="7"/>
      <c r="BD980" s="7"/>
      <c r="BF980" s="7"/>
      <c r="BH980" s="7"/>
      <c r="BJ980" s="7"/>
      <c r="BL980" s="7"/>
      <c r="BN980" s="7"/>
      <c r="BP980" s="7"/>
      <c r="BR980" s="7"/>
      <c r="BT980" s="7"/>
      <c r="BV980" s="7"/>
      <c r="BX980" s="7"/>
      <c r="BZ980" s="7"/>
      <c r="CB980" s="7"/>
      <c r="CD980" s="7"/>
      <c r="CF980" s="7"/>
      <c r="CH980" s="7"/>
      <c r="CJ980" s="7"/>
      <c r="CL980" s="7"/>
      <c r="CM980" s="7"/>
      <c r="CO980" s="7"/>
      <c r="CQ980" s="7"/>
      <c r="CS980" s="7"/>
      <c r="CU980" s="7"/>
      <c r="CW980" s="7"/>
      <c r="CY980" s="7"/>
      <c r="DA980" s="7"/>
      <c r="DC980" s="7"/>
      <c r="DE980" s="7"/>
      <c r="DG980" s="7"/>
      <c r="DI980" s="7"/>
      <c r="DK980" s="7"/>
      <c r="DL980" s="7"/>
      <c r="DM980" s="7"/>
      <c r="DN980" s="7"/>
      <c r="DP980" s="7"/>
      <c r="DR980" s="7"/>
      <c r="DT980" s="7"/>
      <c r="DV980" s="7"/>
      <c r="DX980" s="7"/>
      <c r="DY980" s="7"/>
      <c r="EA980" s="7"/>
      <c r="EC980" s="7"/>
      <c r="EE980" s="7"/>
      <c r="EG980" s="7"/>
      <c r="EI980" s="7"/>
      <c r="EK980" s="7"/>
      <c r="EM980" s="7"/>
      <c r="EO980" s="7"/>
      <c r="EQ980" s="7"/>
      <c r="ES980" s="7"/>
      <c r="EU980" s="7"/>
      <c r="EY980" s="7"/>
      <c r="FA980" s="7"/>
      <c r="FB980" s="7"/>
      <c r="FD980" s="7"/>
      <c r="FE980" s="7"/>
      <c r="FG980" s="7"/>
      <c r="FI980" s="7"/>
      <c r="FJ980" s="7"/>
      <c r="FL980" s="7"/>
      <c r="FN980" s="7"/>
      <c r="FP980" s="7"/>
      <c r="FR980" s="7"/>
      <c r="FT980" s="7"/>
      <c r="FV980" s="7"/>
      <c r="FX980" s="7"/>
      <c r="FZ980" s="7"/>
      <c r="GB980" s="7"/>
    </row>
    <row r="981" spans="5:184" s="166" customFormat="1" x14ac:dyDescent="0.2">
      <c r="E981" s="7"/>
      <c r="G981" s="7"/>
      <c r="I981" s="7"/>
      <c r="K981" s="7"/>
      <c r="M981" s="7"/>
      <c r="N981" s="7"/>
      <c r="P981" s="7"/>
      <c r="R981" s="7"/>
      <c r="T981" s="7"/>
      <c r="V981" s="7"/>
      <c r="X981" s="7"/>
      <c r="Z981" s="7"/>
      <c r="AB981" s="7"/>
      <c r="AD981" s="7"/>
      <c r="AF981" s="7"/>
      <c r="AH981" s="7"/>
      <c r="AJ981" s="7"/>
      <c r="AL981" s="7"/>
      <c r="AN981" s="7"/>
      <c r="AO981" s="7"/>
      <c r="AQ981" s="7"/>
      <c r="AR981" s="7"/>
      <c r="AS981" s="7"/>
      <c r="AT981" s="7"/>
      <c r="AU981" s="7"/>
      <c r="AV981" s="7"/>
      <c r="AW981" s="7"/>
      <c r="AX981" s="7"/>
      <c r="AZ981" s="7"/>
      <c r="BB981" s="7"/>
      <c r="BC981" s="7"/>
      <c r="BD981" s="7"/>
      <c r="BF981" s="7"/>
      <c r="BH981" s="7"/>
      <c r="BJ981" s="7"/>
      <c r="BL981" s="7"/>
      <c r="BN981" s="7"/>
      <c r="BP981" s="7"/>
      <c r="BR981" s="7"/>
      <c r="BT981" s="7"/>
      <c r="BV981" s="7"/>
      <c r="BX981" s="7"/>
      <c r="BZ981" s="7"/>
      <c r="CB981" s="7"/>
      <c r="CD981" s="7"/>
      <c r="CF981" s="7"/>
      <c r="CH981" s="7"/>
      <c r="CJ981" s="7"/>
      <c r="CL981" s="7"/>
      <c r="CM981" s="7"/>
      <c r="CO981" s="7"/>
      <c r="CQ981" s="7"/>
      <c r="CS981" s="7"/>
      <c r="CU981" s="7"/>
      <c r="CW981" s="7"/>
      <c r="CY981" s="7"/>
      <c r="DA981" s="7"/>
      <c r="DC981" s="7"/>
      <c r="DE981" s="7"/>
      <c r="DG981" s="7"/>
      <c r="DI981" s="7"/>
      <c r="DK981" s="7"/>
      <c r="DL981" s="7"/>
      <c r="DM981" s="7"/>
      <c r="DN981" s="7"/>
      <c r="DP981" s="7"/>
      <c r="DR981" s="7"/>
      <c r="DT981" s="7"/>
      <c r="DV981" s="7"/>
      <c r="DX981" s="7"/>
      <c r="DY981" s="7"/>
      <c r="EA981" s="7"/>
      <c r="EC981" s="7"/>
      <c r="EE981" s="7"/>
      <c r="EG981" s="7"/>
      <c r="EI981" s="7"/>
      <c r="EK981" s="7"/>
      <c r="EM981" s="7"/>
      <c r="EO981" s="7"/>
      <c r="EQ981" s="7"/>
      <c r="ES981" s="7"/>
      <c r="EU981" s="7"/>
      <c r="EY981" s="7"/>
      <c r="FA981" s="7"/>
      <c r="FB981" s="7"/>
      <c r="FD981" s="7"/>
      <c r="FE981" s="7"/>
      <c r="FG981" s="7"/>
      <c r="FI981" s="7"/>
      <c r="FJ981" s="7"/>
      <c r="FL981" s="7"/>
      <c r="FN981" s="7"/>
      <c r="FP981" s="7"/>
      <c r="FR981" s="7"/>
      <c r="FT981" s="7"/>
      <c r="FV981" s="7"/>
      <c r="FX981" s="7"/>
      <c r="FZ981" s="7"/>
      <c r="GB981" s="7"/>
    </row>
    <row r="982" spans="5:184" s="166" customFormat="1" x14ac:dyDescent="0.2">
      <c r="E982" s="7"/>
      <c r="G982" s="7"/>
      <c r="I982" s="7"/>
      <c r="K982" s="7"/>
      <c r="M982" s="7"/>
      <c r="N982" s="7"/>
      <c r="P982" s="7"/>
      <c r="R982" s="7"/>
      <c r="T982" s="7"/>
      <c r="V982" s="7"/>
      <c r="X982" s="7"/>
      <c r="Z982" s="7"/>
      <c r="AB982" s="7"/>
      <c r="AD982" s="7"/>
      <c r="AF982" s="7"/>
      <c r="AH982" s="7"/>
      <c r="AJ982" s="7"/>
      <c r="AL982" s="7"/>
      <c r="AN982" s="7"/>
      <c r="AO982" s="7"/>
      <c r="AQ982" s="7"/>
      <c r="AR982" s="7"/>
      <c r="AS982" s="7"/>
      <c r="AT982" s="7"/>
      <c r="AU982" s="7"/>
      <c r="AV982" s="7"/>
      <c r="AW982" s="7"/>
      <c r="AX982" s="7"/>
      <c r="AZ982" s="7"/>
      <c r="BB982" s="7"/>
      <c r="BC982" s="7"/>
      <c r="BD982" s="7"/>
      <c r="BF982" s="7"/>
      <c r="BH982" s="7"/>
      <c r="BJ982" s="7"/>
      <c r="BL982" s="7"/>
      <c r="BN982" s="7"/>
      <c r="BP982" s="7"/>
      <c r="BR982" s="7"/>
      <c r="BT982" s="7"/>
      <c r="BV982" s="7"/>
      <c r="BX982" s="7"/>
      <c r="BZ982" s="7"/>
      <c r="CB982" s="7"/>
      <c r="CD982" s="7"/>
      <c r="CF982" s="7"/>
      <c r="CH982" s="7"/>
      <c r="CJ982" s="7"/>
      <c r="CL982" s="7"/>
      <c r="CM982" s="7"/>
      <c r="CO982" s="7"/>
      <c r="CQ982" s="7"/>
      <c r="CS982" s="7"/>
      <c r="CU982" s="7"/>
      <c r="CW982" s="7"/>
      <c r="CY982" s="7"/>
      <c r="DA982" s="7"/>
      <c r="DC982" s="7"/>
      <c r="DE982" s="7"/>
      <c r="DG982" s="7"/>
      <c r="DI982" s="7"/>
      <c r="DK982" s="7"/>
      <c r="DL982" s="7"/>
      <c r="DM982" s="7"/>
      <c r="DN982" s="7"/>
      <c r="DP982" s="7"/>
      <c r="DR982" s="7"/>
      <c r="DT982" s="7"/>
      <c r="DV982" s="7"/>
      <c r="DX982" s="7"/>
      <c r="DY982" s="7"/>
      <c r="EA982" s="7"/>
      <c r="EC982" s="7"/>
      <c r="EE982" s="7"/>
      <c r="EG982" s="7"/>
      <c r="EI982" s="7"/>
      <c r="EK982" s="7"/>
      <c r="EM982" s="7"/>
      <c r="EO982" s="7"/>
      <c r="EQ982" s="7"/>
      <c r="ES982" s="7"/>
      <c r="EU982" s="7"/>
      <c r="EY982" s="7"/>
      <c r="FA982" s="7"/>
      <c r="FB982" s="7"/>
      <c r="FD982" s="7"/>
      <c r="FE982" s="7"/>
      <c r="FG982" s="7"/>
      <c r="FI982" s="7"/>
      <c r="FJ982" s="7"/>
      <c r="FL982" s="7"/>
      <c r="FN982" s="7"/>
      <c r="FP982" s="7"/>
      <c r="FR982" s="7"/>
      <c r="FT982" s="7"/>
      <c r="FV982" s="7"/>
      <c r="FX982" s="7"/>
      <c r="FZ982" s="7"/>
      <c r="GB982" s="7"/>
    </row>
    <row r="983" spans="5:184" s="166" customFormat="1" x14ac:dyDescent="0.2">
      <c r="E983" s="7"/>
      <c r="G983" s="7"/>
      <c r="I983" s="7"/>
      <c r="K983" s="7"/>
      <c r="M983" s="7"/>
      <c r="N983" s="7"/>
      <c r="P983" s="7"/>
      <c r="R983" s="7"/>
      <c r="T983" s="7"/>
      <c r="V983" s="7"/>
      <c r="X983" s="7"/>
      <c r="Z983" s="7"/>
      <c r="AB983" s="7"/>
      <c r="AD983" s="7"/>
      <c r="AF983" s="7"/>
      <c r="AH983" s="7"/>
      <c r="AJ983" s="7"/>
      <c r="AL983" s="7"/>
      <c r="AN983" s="7"/>
      <c r="AO983" s="7"/>
      <c r="AQ983" s="7"/>
      <c r="AR983" s="7"/>
      <c r="AS983" s="7"/>
      <c r="AT983" s="7"/>
      <c r="AU983" s="7"/>
      <c r="AV983" s="7"/>
      <c r="AW983" s="7"/>
      <c r="AX983" s="7"/>
      <c r="AZ983" s="7"/>
      <c r="BB983" s="7"/>
      <c r="BC983" s="7"/>
      <c r="BD983" s="7"/>
      <c r="BF983" s="7"/>
      <c r="BH983" s="7"/>
      <c r="BJ983" s="7"/>
      <c r="BL983" s="7"/>
      <c r="BN983" s="7"/>
      <c r="BP983" s="7"/>
      <c r="BR983" s="7"/>
      <c r="BT983" s="7"/>
      <c r="BV983" s="7"/>
      <c r="BX983" s="7"/>
      <c r="BZ983" s="7"/>
      <c r="CB983" s="7"/>
      <c r="CD983" s="7"/>
      <c r="CF983" s="7"/>
      <c r="CH983" s="7"/>
      <c r="CJ983" s="7"/>
      <c r="CL983" s="7"/>
      <c r="CM983" s="7"/>
      <c r="CO983" s="7"/>
      <c r="CQ983" s="7"/>
      <c r="CS983" s="7"/>
      <c r="CU983" s="7"/>
      <c r="CW983" s="7"/>
      <c r="CY983" s="7"/>
      <c r="DA983" s="7"/>
      <c r="DC983" s="7"/>
      <c r="DE983" s="7"/>
      <c r="DG983" s="7"/>
      <c r="DI983" s="7"/>
      <c r="DK983" s="7"/>
      <c r="DL983" s="7"/>
      <c r="DM983" s="7"/>
      <c r="DN983" s="7"/>
      <c r="DP983" s="7"/>
      <c r="DR983" s="7"/>
      <c r="DT983" s="7"/>
      <c r="DV983" s="7"/>
      <c r="DX983" s="7"/>
      <c r="DY983" s="7"/>
      <c r="EA983" s="7"/>
      <c r="EC983" s="7"/>
      <c r="EE983" s="7"/>
      <c r="EG983" s="7"/>
      <c r="EI983" s="7"/>
      <c r="EK983" s="7"/>
      <c r="EM983" s="7"/>
      <c r="EO983" s="7"/>
      <c r="EQ983" s="7"/>
      <c r="ES983" s="7"/>
      <c r="EU983" s="7"/>
      <c r="EY983" s="7"/>
      <c r="FA983" s="7"/>
      <c r="FB983" s="7"/>
      <c r="FD983" s="7"/>
      <c r="FE983" s="7"/>
      <c r="FG983" s="7"/>
      <c r="FI983" s="7"/>
      <c r="FJ983" s="7"/>
      <c r="FL983" s="7"/>
      <c r="FN983" s="7"/>
      <c r="FP983" s="7"/>
      <c r="FR983" s="7"/>
      <c r="FT983" s="7"/>
      <c r="FV983" s="7"/>
      <c r="FX983" s="7"/>
      <c r="FZ983" s="7"/>
      <c r="GB983" s="7"/>
    </row>
    <row r="984" spans="5:184" s="166" customFormat="1" x14ac:dyDescent="0.2">
      <c r="E984" s="7"/>
      <c r="G984" s="7"/>
      <c r="I984" s="7"/>
      <c r="K984" s="7"/>
      <c r="M984" s="7"/>
      <c r="N984" s="7"/>
      <c r="P984" s="7"/>
      <c r="R984" s="7"/>
      <c r="T984" s="7"/>
      <c r="V984" s="7"/>
      <c r="X984" s="7"/>
      <c r="Z984" s="7"/>
      <c r="AB984" s="7"/>
      <c r="AD984" s="7"/>
      <c r="AF984" s="7"/>
      <c r="AH984" s="7"/>
      <c r="AJ984" s="7"/>
      <c r="AL984" s="7"/>
      <c r="AN984" s="7"/>
      <c r="AO984" s="7"/>
      <c r="AQ984" s="7"/>
      <c r="AR984" s="7"/>
      <c r="AS984" s="7"/>
      <c r="AT984" s="7"/>
      <c r="AU984" s="7"/>
      <c r="AV984" s="7"/>
      <c r="AW984" s="7"/>
      <c r="AX984" s="7"/>
      <c r="AZ984" s="7"/>
      <c r="BB984" s="7"/>
      <c r="BC984" s="7"/>
      <c r="BD984" s="7"/>
      <c r="BF984" s="7"/>
      <c r="BH984" s="7"/>
      <c r="BJ984" s="7"/>
      <c r="BL984" s="7"/>
      <c r="BN984" s="7"/>
      <c r="BP984" s="7"/>
      <c r="BR984" s="7"/>
      <c r="BT984" s="7"/>
      <c r="BV984" s="7"/>
      <c r="BX984" s="7"/>
      <c r="BZ984" s="7"/>
      <c r="CB984" s="7"/>
      <c r="CD984" s="7"/>
      <c r="CF984" s="7"/>
      <c r="CH984" s="7"/>
      <c r="CJ984" s="7"/>
      <c r="CL984" s="7"/>
      <c r="CM984" s="7"/>
      <c r="CO984" s="7"/>
      <c r="CQ984" s="7"/>
      <c r="CS984" s="7"/>
      <c r="CU984" s="7"/>
      <c r="CW984" s="7"/>
      <c r="CY984" s="7"/>
      <c r="DA984" s="7"/>
      <c r="DC984" s="7"/>
      <c r="DE984" s="7"/>
      <c r="DG984" s="7"/>
      <c r="DI984" s="7"/>
      <c r="DK984" s="7"/>
      <c r="DL984" s="7"/>
      <c r="DM984" s="7"/>
      <c r="DN984" s="7"/>
      <c r="DP984" s="7"/>
      <c r="DR984" s="7"/>
      <c r="DT984" s="7"/>
      <c r="DV984" s="7"/>
      <c r="DX984" s="7"/>
      <c r="DY984" s="7"/>
      <c r="EA984" s="7"/>
      <c r="EC984" s="7"/>
      <c r="EE984" s="7"/>
      <c r="EG984" s="7"/>
      <c r="EI984" s="7"/>
      <c r="EK984" s="7"/>
      <c r="EM984" s="7"/>
      <c r="EO984" s="7"/>
      <c r="EQ984" s="7"/>
      <c r="ES984" s="7"/>
      <c r="EU984" s="7"/>
      <c r="EY984" s="7"/>
      <c r="FA984" s="7"/>
      <c r="FB984" s="7"/>
      <c r="FD984" s="7"/>
      <c r="FE984" s="7"/>
      <c r="FG984" s="7"/>
      <c r="FI984" s="7"/>
      <c r="FJ984" s="7"/>
      <c r="FL984" s="7"/>
      <c r="FN984" s="7"/>
      <c r="FP984" s="7"/>
      <c r="FR984" s="7"/>
      <c r="FT984" s="7"/>
      <c r="FV984" s="7"/>
      <c r="FX984" s="7"/>
      <c r="FZ984" s="7"/>
      <c r="GB984" s="7"/>
    </row>
    <row r="985" spans="5:184" s="166" customFormat="1" x14ac:dyDescent="0.2">
      <c r="E985" s="7"/>
      <c r="G985" s="7"/>
      <c r="I985" s="7"/>
      <c r="K985" s="7"/>
      <c r="M985" s="7"/>
      <c r="N985" s="7"/>
      <c r="P985" s="7"/>
      <c r="R985" s="7"/>
      <c r="T985" s="7"/>
      <c r="V985" s="7"/>
      <c r="X985" s="7"/>
      <c r="Z985" s="7"/>
      <c r="AB985" s="7"/>
      <c r="AD985" s="7"/>
      <c r="AF985" s="7"/>
      <c r="AH985" s="7"/>
      <c r="AJ985" s="7"/>
      <c r="AL985" s="7"/>
      <c r="AN985" s="7"/>
      <c r="AO985" s="7"/>
      <c r="AQ985" s="7"/>
      <c r="AR985" s="7"/>
      <c r="AS985" s="7"/>
      <c r="AT985" s="7"/>
      <c r="AU985" s="7"/>
      <c r="AV985" s="7"/>
      <c r="AW985" s="7"/>
      <c r="AX985" s="7"/>
      <c r="AZ985" s="7"/>
      <c r="BB985" s="7"/>
      <c r="BC985" s="7"/>
      <c r="BD985" s="7"/>
      <c r="BF985" s="7"/>
      <c r="BH985" s="7"/>
      <c r="BJ985" s="7"/>
      <c r="BL985" s="7"/>
      <c r="BN985" s="7"/>
      <c r="BP985" s="7"/>
      <c r="BR985" s="7"/>
      <c r="BT985" s="7"/>
      <c r="BV985" s="7"/>
      <c r="BX985" s="7"/>
      <c r="BZ985" s="7"/>
      <c r="CB985" s="7"/>
      <c r="CD985" s="7"/>
      <c r="CF985" s="7"/>
      <c r="CH985" s="7"/>
      <c r="CJ985" s="7"/>
      <c r="CL985" s="7"/>
      <c r="CM985" s="7"/>
      <c r="CO985" s="7"/>
      <c r="CQ985" s="7"/>
      <c r="CS985" s="7"/>
      <c r="CU985" s="7"/>
      <c r="CW985" s="7"/>
      <c r="CY985" s="7"/>
      <c r="DA985" s="7"/>
      <c r="DC985" s="7"/>
      <c r="DE985" s="7"/>
      <c r="DG985" s="7"/>
      <c r="DI985" s="7"/>
      <c r="DK985" s="7"/>
      <c r="DL985" s="7"/>
      <c r="DM985" s="7"/>
      <c r="DN985" s="7"/>
      <c r="DP985" s="7"/>
      <c r="DR985" s="7"/>
      <c r="DT985" s="7"/>
      <c r="DV985" s="7"/>
      <c r="DX985" s="7"/>
      <c r="DY985" s="7"/>
      <c r="EA985" s="7"/>
      <c r="EC985" s="7"/>
      <c r="EE985" s="7"/>
      <c r="EG985" s="7"/>
      <c r="EI985" s="7"/>
      <c r="EK985" s="7"/>
      <c r="EM985" s="7"/>
      <c r="EO985" s="7"/>
      <c r="EQ985" s="7"/>
      <c r="ES985" s="7"/>
      <c r="EU985" s="7"/>
      <c r="EY985" s="7"/>
      <c r="FA985" s="7"/>
      <c r="FB985" s="7"/>
      <c r="FD985" s="7"/>
      <c r="FE985" s="7"/>
      <c r="FG985" s="7"/>
      <c r="FI985" s="7"/>
      <c r="FJ985" s="7"/>
      <c r="FL985" s="7"/>
      <c r="FN985" s="7"/>
      <c r="FP985" s="7"/>
      <c r="FR985" s="7"/>
      <c r="FT985" s="7"/>
      <c r="FV985" s="7"/>
      <c r="FX985" s="7"/>
      <c r="FZ985" s="7"/>
      <c r="GB985" s="7"/>
    </row>
    <row r="986" spans="5:184" s="166" customFormat="1" x14ac:dyDescent="0.2">
      <c r="E986" s="7"/>
      <c r="G986" s="7"/>
      <c r="I986" s="7"/>
      <c r="K986" s="7"/>
      <c r="M986" s="7"/>
      <c r="N986" s="7"/>
      <c r="P986" s="7"/>
      <c r="R986" s="7"/>
      <c r="T986" s="7"/>
      <c r="V986" s="7"/>
      <c r="X986" s="7"/>
      <c r="Z986" s="7"/>
      <c r="AB986" s="7"/>
      <c r="AD986" s="7"/>
      <c r="AF986" s="7"/>
      <c r="AH986" s="7"/>
      <c r="AJ986" s="7"/>
      <c r="AL986" s="7"/>
      <c r="AN986" s="7"/>
      <c r="AO986" s="7"/>
      <c r="AQ986" s="7"/>
      <c r="AR986" s="7"/>
      <c r="AS986" s="7"/>
      <c r="AT986" s="7"/>
      <c r="AU986" s="7"/>
      <c r="AV986" s="7"/>
      <c r="AW986" s="7"/>
      <c r="AX986" s="7"/>
      <c r="AZ986" s="7"/>
      <c r="BB986" s="7"/>
      <c r="BC986" s="7"/>
      <c r="BD986" s="7"/>
      <c r="BF986" s="7"/>
      <c r="BH986" s="7"/>
      <c r="BJ986" s="7"/>
      <c r="BL986" s="7"/>
      <c r="BN986" s="7"/>
      <c r="BP986" s="7"/>
      <c r="BR986" s="7"/>
      <c r="BT986" s="7"/>
      <c r="BV986" s="7"/>
      <c r="BX986" s="7"/>
      <c r="BZ986" s="7"/>
      <c r="CB986" s="7"/>
      <c r="CD986" s="7"/>
      <c r="CF986" s="7"/>
      <c r="CH986" s="7"/>
      <c r="CJ986" s="7"/>
      <c r="CL986" s="7"/>
      <c r="CM986" s="7"/>
      <c r="CO986" s="7"/>
      <c r="CQ986" s="7"/>
      <c r="CS986" s="7"/>
      <c r="CU986" s="7"/>
      <c r="CW986" s="7"/>
      <c r="CY986" s="7"/>
      <c r="DA986" s="7"/>
      <c r="DC986" s="7"/>
      <c r="DE986" s="7"/>
      <c r="DG986" s="7"/>
      <c r="DI986" s="7"/>
      <c r="DK986" s="7"/>
      <c r="DL986" s="7"/>
      <c r="DM986" s="7"/>
      <c r="DN986" s="7"/>
      <c r="DP986" s="7"/>
      <c r="DR986" s="7"/>
      <c r="DT986" s="7"/>
      <c r="DV986" s="7"/>
      <c r="DX986" s="7"/>
      <c r="DY986" s="7"/>
      <c r="EA986" s="7"/>
      <c r="EC986" s="7"/>
      <c r="EE986" s="7"/>
      <c r="EG986" s="7"/>
      <c r="EI986" s="7"/>
      <c r="EK986" s="7"/>
      <c r="EM986" s="7"/>
      <c r="EO986" s="7"/>
      <c r="EQ986" s="7"/>
      <c r="ES986" s="7"/>
      <c r="EU986" s="7"/>
      <c r="EY986" s="7"/>
      <c r="FA986" s="7"/>
      <c r="FB986" s="7"/>
      <c r="FD986" s="7"/>
      <c r="FE986" s="7"/>
      <c r="FG986" s="7"/>
      <c r="FI986" s="7"/>
      <c r="FJ986" s="7"/>
      <c r="FL986" s="7"/>
      <c r="FN986" s="7"/>
      <c r="FP986" s="7"/>
      <c r="FR986" s="7"/>
      <c r="FT986" s="7"/>
      <c r="FV986" s="7"/>
      <c r="FX986" s="7"/>
      <c r="FZ986" s="7"/>
      <c r="GB986" s="7"/>
    </row>
    <row r="987" spans="5:184" s="166" customFormat="1" x14ac:dyDescent="0.2">
      <c r="E987" s="7"/>
      <c r="G987" s="7"/>
      <c r="I987" s="7"/>
      <c r="K987" s="7"/>
      <c r="M987" s="7"/>
      <c r="N987" s="7"/>
      <c r="P987" s="7"/>
      <c r="R987" s="7"/>
      <c r="T987" s="7"/>
      <c r="V987" s="7"/>
      <c r="X987" s="7"/>
      <c r="Z987" s="7"/>
      <c r="AB987" s="7"/>
      <c r="AD987" s="7"/>
      <c r="AF987" s="7"/>
      <c r="AH987" s="7"/>
      <c r="AJ987" s="7"/>
      <c r="AL987" s="7"/>
      <c r="AN987" s="7"/>
      <c r="AO987" s="7"/>
      <c r="AQ987" s="7"/>
      <c r="AR987" s="7"/>
      <c r="AS987" s="7"/>
      <c r="AT987" s="7"/>
      <c r="AU987" s="7"/>
      <c r="AV987" s="7"/>
      <c r="AW987" s="7"/>
      <c r="AX987" s="7"/>
      <c r="AZ987" s="7"/>
      <c r="BB987" s="7"/>
      <c r="BC987" s="7"/>
      <c r="BD987" s="7"/>
      <c r="BF987" s="7"/>
      <c r="BH987" s="7"/>
      <c r="BJ987" s="7"/>
      <c r="BL987" s="7"/>
      <c r="BN987" s="7"/>
      <c r="BP987" s="7"/>
      <c r="BR987" s="7"/>
      <c r="BT987" s="7"/>
      <c r="BV987" s="7"/>
      <c r="BX987" s="7"/>
      <c r="BZ987" s="7"/>
      <c r="CB987" s="7"/>
      <c r="CD987" s="7"/>
      <c r="CF987" s="7"/>
      <c r="CH987" s="7"/>
      <c r="CJ987" s="7"/>
      <c r="CL987" s="7"/>
      <c r="CM987" s="7"/>
      <c r="CO987" s="7"/>
      <c r="CQ987" s="7"/>
      <c r="CS987" s="7"/>
      <c r="CU987" s="7"/>
      <c r="CW987" s="7"/>
      <c r="CY987" s="7"/>
      <c r="DA987" s="7"/>
      <c r="DC987" s="7"/>
      <c r="DE987" s="7"/>
      <c r="DG987" s="7"/>
      <c r="DI987" s="7"/>
      <c r="DK987" s="7"/>
      <c r="DL987" s="7"/>
      <c r="DM987" s="7"/>
      <c r="DN987" s="7"/>
      <c r="DP987" s="7"/>
      <c r="DR987" s="7"/>
      <c r="DT987" s="7"/>
      <c r="DV987" s="7"/>
      <c r="DX987" s="7"/>
      <c r="DY987" s="7"/>
      <c r="EA987" s="7"/>
      <c r="EC987" s="7"/>
      <c r="EE987" s="7"/>
      <c r="EG987" s="7"/>
      <c r="EI987" s="7"/>
      <c r="EK987" s="7"/>
      <c r="EM987" s="7"/>
      <c r="EO987" s="7"/>
      <c r="EQ987" s="7"/>
      <c r="ES987" s="7"/>
      <c r="EU987" s="7"/>
      <c r="EY987" s="7"/>
      <c r="FA987" s="7"/>
      <c r="FB987" s="7"/>
      <c r="FD987" s="7"/>
      <c r="FE987" s="7"/>
      <c r="FG987" s="7"/>
      <c r="FI987" s="7"/>
      <c r="FJ987" s="7"/>
      <c r="FL987" s="7"/>
      <c r="FN987" s="7"/>
      <c r="FP987" s="7"/>
      <c r="FR987" s="7"/>
      <c r="FT987" s="7"/>
      <c r="FV987" s="7"/>
      <c r="FX987" s="7"/>
      <c r="FZ987" s="7"/>
      <c r="GB987" s="7"/>
    </row>
    <row r="988" spans="5:184" s="166" customFormat="1" x14ac:dyDescent="0.2">
      <c r="E988" s="7"/>
      <c r="G988" s="7"/>
      <c r="I988" s="7"/>
      <c r="K988" s="7"/>
      <c r="M988" s="7"/>
      <c r="N988" s="7"/>
      <c r="P988" s="7"/>
      <c r="R988" s="7"/>
      <c r="T988" s="7"/>
      <c r="V988" s="7"/>
      <c r="X988" s="7"/>
      <c r="Z988" s="7"/>
      <c r="AB988" s="7"/>
      <c r="AD988" s="7"/>
      <c r="AF988" s="7"/>
      <c r="AH988" s="7"/>
      <c r="AJ988" s="7"/>
      <c r="AL988" s="7"/>
      <c r="AN988" s="7"/>
      <c r="AO988" s="7"/>
      <c r="AQ988" s="7"/>
      <c r="AR988" s="7"/>
      <c r="AS988" s="7"/>
      <c r="AT988" s="7"/>
      <c r="AU988" s="7"/>
      <c r="AV988" s="7"/>
      <c r="AW988" s="7"/>
      <c r="AX988" s="7"/>
      <c r="AZ988" s="7"/>
      <c r="BB988" s="7"/>
      <c r="BC988" s="7"/>
      <c r="BD988" s="7"/>
      <c r="BF988" s="7"/>
      <c r="BH988" s="7"/>
      <c r="BJ988" s="7"/>
      <c r="BL988" s="7"/>
      <c r="BN988" s="7"/>
      <c r="BP988" s="7"/>
      <c r="BR988" s="7"/>
      <c r="BT988" s="7"/>
      <c r="BV988" s="7"/>
      <c r="BX988" s="7"/>
      <c r="BZ988" s="7"/>
      <c r="CB988" s="7"/>
      <c r="CD988" s="7"/>
      <c r="CF988" s="7"/>
      <c r="CH988" s="7"/>
      <c r="CJ988" s="7"/>
      <c r="CL988" s="7"/>
      <c r="CM988" s="7"/>
      <c r="CO988" s="7"/>
      <c r="CQ988" s="7"/>
      <c r="CS988" s="7"/>
      <c r="CU988" s="7"/>
      <c r="CW988" s="7"/>
      <c r="CY988" s="7"/>
      <c r="DA988" s="7"/>
      <c r="DC988" s="7"/>
      <c r="DE988" s="7"/>
      <c r="DG988" s="7"/>
      <c r="DI988" s="7"/>
      <c r="DK988" s="7"/>
      <c r="DL988" s="7"/>
      <c r="DM988" s="7"/>
      <c r="DN988" s="7"/>
      <c r="DP988" s="7"/>
      <c r="DR988" s="7"/>
      <c r="DT988" s="7"/>
      <c r="DV988" s="7"/>
      <c r="DX988" s="7"/>
      <c r="DY988" s="7"/>
      <c r="EA988" s="7"/>
      <c r="EC988" s="7"/>
      <c r="EE988" s="7"/>
      <c r="EG988" s="7"/>
      <c r="EI988" s="7"/>
      <c r="EK988" s="7"/>
      <c r="EM988" s="7"/>
      <c r="EO988" s="7"/>
      <c r="EQ988" s="7"/>
      <c r="ES988" s="7"/>
      <c r="EU988" s="7"/>
      <c r="EY988" s="7"/>
      <c r="FA988" s="7"/>
      <c r="FB988" s="7"/>
      <c r="FD988" s="7"/>
      <c r="FE988" s="7"/>
      <c r="FG988" s="7"/>
      <c r="FI988" s="7"/>
      <c r="FJ988" s="7"/>
      <c r="FL988" s="7"/>
      <c r="FN988" s="7"/>
      <c r="FP988" s="7"/>
      <c r="FR988" s="7"/>
      <c r="FT988" s="7"/>
      <c r="FV988" s="7"/>
      <c r="FX988" s="7"/>
      <c r="FZ988" s="7"/>
      <c r="GB988" s="7"/>
    </row>
    <row r="989" spans="5:184" s="166" customFormat="1" x14ac:dyDescent="0.2">
      <c r="E989" s="7"/>
      <c r="G989" s="7"/>
      <c r="I989" s="7"/>
      <c r="K989" s="7"/>
      <c r="M989" s="7"/>
      <c r="N989" s="7"/>
      <c r="P989" s="7"/>
      <c r="R989" s="7"/>
      <c r="T989" s="7"/>
      <c r="V989" s="7"/>
      <c r="X989" s="7"/>
      <c r="Z989" s="7"/>
      <c r="AB989" s="7"/>
      <c r="AD989" s="7"/>
      <c r="AF989" s="7"/>
      <c r="AH989" s="7"/>
      <c r="AJ989" s="7"/>
      <c r="AL989" s="7"/>
      <c r="AN989" s="7"/>
      <c r="AO989" s="7"/>
      <c r="AQ989" s="7"/>
      <c r="AR989" s="7"/>
      <c r="AS989" s="7"/>
      <c r="AT989" s="7"/>
      <c r="AU989" s="7"/>
      <c r="AV989" s="7"/>
      <c r="AW989" s="7"/>
      <c r="AX989" s="7"/>
      <c r="AZ989" s="7"/>
      <c r="BB989" s="7"/>
      <c r="BC989" s="7"/>
      <c r="BD989" s="7"/>
      <c r="BF989" s="7"/>
      <c r="BH989" s="7"/>
      <c r="BJ989" s="7"/>
      <c r="BL989" s="7"/>
      <c r="BN989" s="7"/>
      <c r="BP989" s="7"/>
      <c r="BR989" s="7"/>
      <c r="BT989" s="7"/>
      <c r="BV989" s="7"/>
      <c r="BX989" s="7"/>
      <c r="BZ989" s="7"/>
      <c r="CB989" s="7"/>
      <c r="CD989" s="7"/>
      <c r="CF989" s="7"/>
      <c r="CH989" s="7"/>
      <c r="CJ989" s="7"/>
      <c r="CL989" s="7"/>
      <c r="CM989" s="7"/>
      <c r="CO989" s="7"/>
      <c r="CQ989" s="7"/>
      <c r="CS989" s="7"/>
      <c r="CU989" s="7"/>
      <c r="CW989" s="7"/>
      <c r="CY989" s="7"/>
      <c r="DA989" s="7"/>
      <c r="DC989" s="7"/>
      <c r="DE989" s="7"/>
      <c r="DG989" s="7"/>
      <c r="DI989" s="7"/>
      <c r="DK989" s="7"/>
      <c r="DL989" s="7"/>
      <c r="DM989" s="7"/>
      <c r="DN989" s="7"/>
      <c r="DP989" s="7"/>
      <c r="DR989" s="7"/>
      <c r="DT989" s="7"/>
      <c r="DV989" s="7"/>
      <c r="DX989" s="7"/>
      <c r="DY989" s="7"/>
      <c r="EA989" s="7"/>
      <c r="EC989" s="7"/>
      <c r="EE989" s="7"/>
      <c r="EG989" s="7"/>
      <c r="EI989" s="7"/>
      <c r="EK989" s="7"/>
      <c r="EM989" s="7"/>
      <c r="EO989" s="7"/>
      <c r="EQ989" s="7"/>
      <c r="ES989" s="7"/>
      <c r="EU989" s="7"/>
      <c r="EY989" s="7"/>
      <c r="FA989" s="7"/>
      <c r="FB989" s="7"/>
      <c r="FD989" s="7"/>
      <c r="FE989" s="7"/>
      <c r="FG989" s="7"/>
      <c r="FI989" s="7"/>
      <c r="FJ989" s="7"/>
      <c r="FL989" s="7"/>
      <c r="FN989" s="7"/>
      <c r="FP989" s="7"/>
      <c r="FR989" s="7"/>
      <c r="FT989" s="7"/>
      <c r="FV989" s="7"/>
      <c r="FX989" s="7"/>
      <c r="FZ989" s="7"/>
      <c r="GB989" s="7"/>
    </row>
    <row r="990" spans="5:184" s="166" customFormat="1" x14ac:dyDescent="0.2">
      <c r="E990" s="7"/>
      <c r="G990" s="7"/>
      <c r="I990" s="7"/>
      <c r="K990" s="7"/>
      <c r="M990" s="7"/>
      <c r="N990" s="7"/>
      <c r="P990" s="7"/>
      <c r="R990" s="7"/>
      <c r="T990" s="7"/>
      <c r="V990" s="7"/>
      <c r="X990" s="7"/>
      <c r="Z990" s="7"/>
      <c r="AB990" s="7"/>
      <c r="AD990" s="7"/>
      <c r="AF990" s="7"/>
      <c r="AH990" s="7"/>
      <c r="AJ990" s="7"/>
      <c r="AL990" s="7"/>
      <c r="AN990" s="7"/>
      <c r="AO990" s="7"/>
      <c r="AQ990" s="7"/>
      <c r="AR990" s="7"/>
      <c r="AS990" s="7"/>
      <c r="AT990" s="7"/>
      <c r="AU990" s="7"/>
      <c r="AV990" s="7"/>
      <c r="AW990" s="7"/>
      <c r="AX990" s="7"/>
      <c r="AZ990" s="7"/>
      <c r="BB990" s="7"/>
      <c r="BC990" s="7"/>
      <c r="BD990" s="7"/>
      <c r="BF990" s="7"/>
      <c r="BH990" s="7"/>
      <c r="BJ990" s="7"/>
      <c r="BL990" s="7"/>
      <c r="BN990" s="7"/>
      <c r="BP990" s="7"/>
      <c r="BR990" s="7"/>
      <c r="BT990" s="7"/>
      <c r="BV990" s="7"/>
      <c r="BX990" s="7"/>
      <c r="BZ990" s="7"/>
      <c r="CB990" s="7"/>
      <c r="CD990" s="7"/>
      <c r="CF990" s="7"/>
      <c r="CH990" s="7"/>
      <c r="CJ990" s="7"/>
      <c r="CL990" s="7"/>
      <c r="CM990" s="7"/>
      <c r="CO990" s="7"/>
      <c r="CQ990" s="7"/>
      <c r="CS990" s="7"/>
      <c r="CU990" s="7"/>
      <c r="CW990" s="7"/>
      <c r="CY990" s="7"/>
      <c r="DA990" s="7"/>
      <c r="DC990" s="7"/>
      <c r="DE990" s="7"/>
      <c r="DG990" s="7"/>
      <c r="DI990" s="7"/>
      <c r="DK990" s="7"/>
      <c r="DL990" s="7"/>
      <c r="DM990" s="7"/>
      <c r="DN990" s="7"/>
      <c r="DP990" s="7"/>
      <c r="DR990" s="7"/>
      <c r="DT990" s="7"/>
      <c r="DV990" s="7"/>
      <c r="DX990" s="7"/>
      <c r="DY990" s="7"/>
      <c r="EA990" s="7"/>
      <c r="EC990" s="7"/>
      <c r="EE990" s="7"/>
      <c r="EG990" s="7"/>
      <c r="EI990" s="7"/>
      <c r="EK990" s="7"/>
      <c r="EM990" s="7"/>
      <c r="EO990" s="7"/>
      <c r="EQ990" s="7"/>
      <c r="ES990" s="7"/>
      <c r="EU990" s="7"/>
      <c r="EY990" s="7"/>
      <c r="FA990" s="7"/>
      <c r="FB990" s="7"/>
      <c r="FD990" s="7"/>
      <c r="FE990" s="7"/>
      <c r="FG990" s="7"/>
      <c r="FI990" s="7"/>
      <c r="FJ990" s="7"/>
      <c r="FL990" s="7"/>
      <c r="FN990" s="7"/>
      <c r="FP990" s="7"/>
      <c r="FR990" s="7"/>
      <c r="FT990" s="7"/>
      <c r="FV990" s="7"/>
      <c r="FX990" s="7"/>
      <c r="FZ990" s="7"/>
      <c r="GB990" s="7"/>
    </row>
    <row r="991" spans="5:184" s="166" customFormat="1" x14ac:dyDescent="0.2">
      <c r="E991" s="7"/>
      <c r="G991" s="7"/>
      <c r="I991" s="7"/>
      <c r="K991" s="7"/>
      <c r="M991" s="7"/>
      <c r="N991" s="7"/>
      <c r="P991" s="7"/>
      <c r="R991" s="7"/>
      <c r="T991" s="7"/>
      <c r="V991" s="7"/>
      <c r="X991" s="7"/>
      <c r="Z991" s="7"/>
      <c r="AB991" s="7"/>
      <c r="AD991" s="7"/>
      <c r="AF991" s="7"/>
      <c r="AH991" s="7"/>
      <c r="AJ991" s="7"/>
      <c r="AL991" s="7"/>
      <c r="AN991" s="7"/>
      <c r="AO991" s="7"/>
      <c r="AQ991" s="7"/>
      <c r="AR991" s="7"/>
      <c r="AS991" s="7"/>
      <c r="AT991" s="7"/>
      <c r="AU991" s="7"/>
      <c r="AV991" s="7"/>
      <c r="AW991" s="7"/>
      <c r="AX991" s="7"/>
      <c r="AZ991" s="7"/>
      <c r="BB991" s="7"/>
      <c r="BC991" s="7"/>
      <c r="BD991" s="7"/>
      <c r="BF991" s="7"/>
      <c r="BH991" s="7"/>
      <c r="BJ991" s="7"/>
      <c r="BL991" s="7"/>
      <c r="BN991" s="7"/>
      <c r="BP991" s="7"/>
      <c r="BR991" s="7"/>
      <c r="BT991" s="7"/>
      <c r="BV991" s="7"/>
      <c r="BX991" s="7"/>
      <c r="BZ991" s="7"/>
      <c r="CB991" s="7"/>
      <c r="CD991" s="7"/>
      <c r="CF991" s="7"/>
      <c r="CH991" s="7"/>
      <c r="CJ991" s="7"/>
      <c r="CL991" s="7"/>
      <c r="CM991" s="7"/>
      <c r="CO991" s="7"/>
      <c r="CQ991" s="7"/>
      <c r="CS991" s="7"/>
      <c r="CU991" s="7"/>
      <c r="CW991" s="7"/>
      <c r="CY991" s="7"/>
      <c r="DA991" s="7"/>
      <c r="DC991" s="7"/>
      <c r="DE991" s="7"/>
      <c r="DG991" s="7"/>
      <c r="DI991" s="7"/>
      <c r="DK991" s="7"/>
      <c r="DL991" s="7"/>
      <c r="DM991" s="7"/>
      <c r="DN991" s="7"/>
      <c r="DP991" s="7"/>
      <c r="DR991" s="7"/>
      <c r="DT991" s="7"/>
      <c r="DV991" s="7"/>
      <c r="DX991" s="7"/>
      <c r="DY991" s="7"/>
      <c r="EA991" s="7"/>
      <c r="EC991" s="7"/>
      <c r="EE991" s="7"/>
      <c r="EG991" s="7"/>
      <c r="EI991" s="7"/>
      <c r="EK991" s="7"/>
      <c r="EM991" s="7"/>
      <c r="EO991" s="7"/>
      <c r="EQ991" s="7"/>
      <c r="ES991" s="7"/>
      <c r="EU991" s="7"/>
      <c r="EY991" s="7"/>
      <c r="FA991" s="7"/>
      <c r="FB991" s="7"/>
      <c r="FD991" s="7"/>
      <c r="FE991" s="7"/>
      <c r="FG991" s="7"/>
      <c r="FI991" s="7"/>
      <c r="FJ991" s="7"/>
      <c r="FL991" s="7"/>
      <c r="FN991" s="7"/>
      <c r="FP991" s="7"/>
      <c r="FR991" s="7"/>
      <c r="FT991" s="7"/>
      <c r="FV991" s="7"/>
      <c r="FX991" s="7"/>
      <c r="FZ991" s="7"/>
      <c r="GB991" s="7"/>
    </row>
    <row r="992" spans="5:184" s="166" customFormat="1" x14ac:dyDescent="0.2">
      <c r="E992" s="7"/>
      <c r="G992" s="7"/>
      <c r="I992" s="7"/>
      <c r="K992" s="7"/>
      <c r="M992" s="7"/>
      <c r="N992" s="7"/>
      <c r="P992" s="7"/>
      <c r="R992" s="7"/>
      <c r="T992" s="7"/>
      <c r="V992" s="7"/>
      <c r="X992" s="7"/>
      <c r="Z992" s="7"/>
      <c r="AB992" s="7"/>
      <c r="AD992" s="7"/>
      <c r="AF992" s="7"/>
      <c r="AH992" s="7"/>
      <c r="AJ992" s="7"/>
      <c r="AL992" s="7"/>
      <c r="AN992" s="7"/>
      <c r="AO992" s="7"/>
      <c r="AQ992" s="7"/>
      <c r="AR992" s="7"/>
      <c r="AS992" s="7"/>
      <c r="AT992" s="7"/>
      <c r="AU992" s="7"/>
      <c r="AV992" s="7"/>
      <c r="AW992" s="7"/>
      <c r="AX992" s="7"/>
      <c r="AZ992" s="7"/>
      <c r="BB992" s="7"/>
      <c r="BC992" s="7"/>
      <c r="BD992" s="7"/>
      <c r="BF992" s="7"/>
      <c r="BH992" s="7"/>
      <c r="BJ992" s="7"/>
      <c r="BL992" s="7"/>
      <c r="BN992" s="7"/>
      <c r="BP992" s="7"/>
      <c r="BR992" s="7"/>
      <c r="BT992" s="7"/>
      <c r="BV992" s="7"/>
      <c r="BX992" s="7"/>
      <c r="BZ992" s="7"/>
      <c r="CB992" s="7"/>
      <c r="CD992" s="7"/>
      <c r="CF992" s="7"/>
      <c r="CH992" s="7"/>
      <c r="CJ992" s="7"/>
      <c r="CL992" s="7"/>
      <c r="CM992" s="7"/>
      <c r="CO992" s="7"/>
      <c r="CQ992" s="7"/>
      <c r="CS992" s="7"/>
      <c r="CU992" s="7"/>
      <c r="CW992" s="7"/>
      <c r="CY992" s="7"/>
      <c r="DA992" s="7"/>
      <c r="DC992" s="7"/>
      <c r="DE992" s="7"/>
      <c r="DG992" s="7"/>
      <c r="DI992" s="7"/>
      <c r="DK992" s="7"/>
      <c r="DL992" s="7"/>
      <c r="DM992" s="7"/>
      <c r="DN992" s="7"/>
      <c r="DP992" s="7"/>
      <c r="DR992" s="7"/>
      <c r="DT992" s="7"/>
      <c r="DV992" s="7"/>
      <c r="DX992" s="7"/>
      <c r="DY992" s="7"/>
      <c r="EA992" s="7"/>
      <c r="EC992" s="7"/>
      <c r="EE992" s="7"/>
      <c r="EG992" s="7"/>
      <c r="EI992" s="7"/>
      <c r="EK992" s="7"/>
      <c r="EM992" s="7"/>
      <c r="EO992" s="7"/>
      <c r="EQ992" s="7"/>
      <c r="ES992" s="7"/>
      <c r="EU992" s="7"/>
      <c r="EY992" s="7"/>
      <c r="FA992" s="7"/>
      <c r="FB992" s="7"/>
      <c r="FD992" s="7"/>
      <c r="FE992" s="7"/>
      <c r="FG992" s="7"/>
      <c r="FI992" s="7"/>
      <c r="FJ992" s="7"/>
      <c r="FL992" s="7"/>
      <c r="FN992" s="7"/>
      <c r="FP992" s="7"/>
      <c r="FR992" s="7"/>
      <c r="FT992" s="7"/>
      <c r="FV992" s="7"/>
      <c r="FX992" s="7"/>
      <c r="FZ992" s="7"/>
      <c r="GB992" s="7"/>
    </row>
    <row r="993" spans="5:184" s="166" customFormat="1" x14ac:dyDescent="0.2">
      <c r="E993" s="7"/>
      <c r="G993" s="7"/>
      <c r="I993" s="7"/>
      <c r="K993" s="7"/>
      <c r="M993" s="7"/>
      <c r="N993" s="7"/>
      <c r="P993" s="7"/>
      <c r="R993" s="7"/>
      <c r="T993" s="7"/>
      <c r="V993" s="7"/>
      <c r="X993" s="7"/>
      <c r="Z993" s="7"/>
      <c r="AB993" s="7"/>
      <c r="AD993" s="7"/>
      <c r="AF993" s="7"/>
      <c r="AH993" s="7"/>
      <c r="AJ993" s="7"/>
      <c r="AL993" s="7"/>
      <c r="AN993" s="7"/>
      <c r="AO993" s="7"/>
      <c r="AQ993" s="7"/>
      <c r="AR993" s="7"/>
      <c r="AS993" s="7"/>
      <c r="AT993" s="7"/>
      <c r="AU993" s="7"/>
      <c r="AV993" s="7"/>
      <c r="AW993" s="7"/>
      <c r="AX993" s="7"/>
      <c r="AZ993" s="7"/>
      <c r="BB993" s="7"/>
      <c r="BC993" s="7"/>
      <c r="BD993" s="7"/>
      <c r="BF993" s="7"/>
      <c r="BH993" s="7"/>
      <c r="BJ993" s="7"/>
      <c r="BL993" s="7"/>
      <c r="BN993" s="7"/>
      <c r="BP993" s="7"/>
      <c r="BR993" s="7"/>
      <c r="BT993" s="7"/>
      <c r="BV993" s="7"/>
      <c r="BX993" s="7"/>
      <c r="BZ993" s="7"/>
      <c r="CB993" s="7"/>
      <c r="CD993" s="7"/>
      <c r="CF993" s="7"/>
      <c r="CH993" s="7"/>
      <c r="CJ993" s="7"/>
      <c r="CL993" s="7"/>
      <c r="CM993" s="7"/>
      <c r="CO993" s="7"/>
      <c r="CQ993" s="7"/>
      <c r="CS993" s="7"/>
      <c r="CU993" s="7"/>
      <c r="CW993" s="7"/>
      <c r="CY993" s="7"/>
      <c r="DA993" s="7"/>
      <c r="DC993" s="7"/>
      <c r="DE993" s="7"/>
      <c r="DG993" s="7"/>
      <c r="DI993" s="7"/>
      <c r="DK993" s="7"/>
      <c r="DL993" s="7"/>
      <c r="DM993" s="7"/>
      <c r="DN993" s="7"/>
      <c r="DP993" s="7"/>
      <c r="DR993" s="7"/>
      <c r="DT993" s="7"/>
      <c r="DV993" s="7"/>
      <c r="DX993" s="7"/>
      <c r="DY993" s="7"/>
      <c r="EA993" s="7"/>
      <c r="EC993" s="7"/>
      <c r="EE993" s="7"/>
      <c r="EG993" s="7"/>
      <c r="EI993" s="7"/>
      <c r="EK993" s="7"/>
      <c r="EM993" s="7"/>
      <c r="EO993" s="7"/>
      <c r="EQ993" s="7"/>
      <c r="ES993" s="7"/>
      <c r="EU993" s="7"/>
      <c r="EY993" s="7"/>
      <c r="FA993" s="7"/>
      <c r="FB993" s="7"/>
      <c r="FD993" s="7"/>
      <c r="FE993" s="7"/>
      <c r="FG993" s="7"/>
      <c r="FI993" s="7"/>
      <c r="FJ993" s="7"/>
      <c r="FL993" s="7"/>
      <c r="FN993" s="7"/>
      <c r="FP993" s="7"/>
      <c r="FR993" s="7"/>
      <c r="FT993" s="7"/>
      <c r="FV993" s="7"/>
      <c r="FX993" s="7"/>
      <c r="FZ993" s="7"/>
      <c r="GB993" s="7"/>
    </row>
    <row r="994" spans="5:184" s="166" customFormat="1" x14ac:dyDescent="0.2">
      <c r="E994" s="7"/>
      <c r="G994" s="7"/>
      <c r="I994" s="7"/>
      <c r="K994" s="7"/>
      <c r="M994" s="7"/>
      <c r="N994" s="7"/>
      <c r="P994" s="7"/>
      <c r="R994" s="7"/>
      <c r="T994" s="7"/>
      <c r="V994" s="7"/>
      <c r="X994" s="7"/>
      <c r="Z994" s="7"/>
      <c r="AB994" s="7"/>
      <c r="AD994" s="7"/>
      <c r="AF994" s="7"/>
      <c r="AH994" s="7"/>
      <c r="AJ994" s="7"/>
      <c r="AL994" s="7"/>
      <c r="AN994" s="7"/>
      <c r="AO994" s="7"/>
      <c r="AQ994" s="7"/>
      <c r="AR994" s="7"/>
      <c r="AS994" s="7"/>
      <c r="AT994" s="7"/>
      <c r="AU994" s="7"/>
      <c r="AV994" s="7"/>
      <c r="AW994" s="7"/>
      <c r="AX994" s="7"/>
      <c r="AZ994" s="7"/>
      <c r="BB994" s="7"/>
      <c r="BC994" s="7"/>
      <c r="BD994" s="7"/>
      <c r="BF994" s="7"/>
      <c r="BH994" s="7"/>
      <c r="BJ994" s="7"/>
      <c r="BL994" s="7"/>
      <c r="BN994" s="7"/>
      <c r="BP994" s="7"/>
      <c r="BR994" s="7"/>
      <c r="BT994" s="7"/>
      <c r="BV994" s="7"/>
      <c r="BX994" s="7"/>
      <c r="BZ994" s="7"/>
      <c r="CB994" s="7"/>
      <c r="CD994" s="7"/>
      <c r="CF994" s="7"/>
      <c r="CH994" s="7"/>
      <c r="CJ994" s="7"/>
      <c r="CL994" s="7"/>
      <c r="CM994" s="7"/>
      <c r="CO994" s="7"/>
      <c r="CQ994" s="7"/>
      <c r="CS994" s="7"/>
      <c r="CU994" s="7"/>
      <c r="CW994" s="7"/>
      <c r="CY994" s="7"/>
      <c r="DA994" s="7"/>
      <c r="DC994" s="7"/>
      <c r="DE994" s="7"/>
      <c r="DG994" s="7"/>
      <c r="DI994" s="7"/>
      <c r="DK994" s="7"/>
      <c r="DL994" s="7"/>
      <c r="DM994" s="7"/>
      <c r="DN994" s="7"/>
      <c r="DP994" s="7"/>
      <c r="DR994" s="7"/>
      <c r="DT994" s="7"/>
      <c r="DV994" s="7"/>
      <c r="DX994" s="7"/>
      <c r="DY994" s="7"/>
      <c r="EA994" s="7"/>
      <c r="EC994" s="7"/>
      <c r="EE994" s="7"/>
      <c r="EG994" s="7"/>
      <c r="EI994" s="7"/>
      <c r="EK994" s="7"/>
      <c r="EM994" s="7"/>
      <c r="EO994" s="7"/>
      <c r="EQ994" s="7"/>
      <c r="ES994" s="7"/>
      <c r="EU994" s="7"/>
      <c r="EY994" s="7"/>
      <c r="FA994" s="7"/>
      <c r="FB994" s="7"/>
      <c r="FD994" s="7"/>
      <c r="FE994" s="7"/>
      <c r="FG994" s="7"/>
      <c r="FI994" s="7"/>
      <c r="FJ994" s="7"/>
      <c r="FL994" s="7"/>
      <c r="FN994" s="7"/>
      <c r="FP994" s="7"/>
      <c r="FR994" s="7"/>
      <c r="FT994" s="7"/>
      <c r="FV994" s="7"/>
      <c r="FX994" s="7"/>
      <c r="FZ994" s="7"/>
      <c r="GB994" s="7"/>
    </row>
    <row r="995" spans="5:184" s="166" customFormat="1" x14ac:dyDescent="0.2">
      <c r="E995" s="7"/>
      <c r="G995" s="7"/>
      <c r="I995" s="7"/>
      <c r="K995" s="7"/>
      <c r="M995" s="7"/>
      <c r="N995" s="7"/>
      <c r="P995" s="7"/>
      <c r="R995" s="7"/>
      <c r="T995" s="7"/>
      <c r="V995" s="7"/>
      <c r="X995" s="7"/>
      <c r="Z995" s="7"/>
      <c r="AB995" s="7"/>
      <c r="AD995" s="7"/>
      <c r="AF995" s="7"/>
      <c r="AH995" s="7"/>
      <c r="AJ995" s="7"/>
      <c r="AL995" s="7"/>
      <c r="AN995" s="7"/>
      <c r="AO995" s="7"/>
      <c r="AQ995" s="7"/>
      <c r="AR995" s="7"/>
      <c r="AS995" s="7"/>
      <c r="AT995" s="7"/>
      <c r="AU995" s="7"/>
      <c r="AV995" s="7"/>
      <c r="AW995" s="7"/>
      <c r="AX995" s="7"/>
      <c r="AZ995" s="7"/>
      <c r="BB995" s="7"/>
      <c r="BC995" s="7"/>
      <c r="BD995" s="7"/>
      <c r="BF995" s="7"/>
      <c r="BH995" s="7"/>
      <c r="BJ995" s="7"/>
      <c r="BL995" s="7"/>
      <c r="BN995" s="7"/>
      <c r="BP995" s="7"/>
      <c r="BR995" s="7"/>
      <c r="BT995" s="7"/>
      <c r="BV995" s="7"/>
      <c r="BX995" s="7"/>
      <c r="BZ995" s="7"/>
      <c r="CB995" s="7"/>
      <c r="CD995" s="7"/>
      <c r="CF995" s="7"/>
      <c r="CH995" s="7"/>
      <c r="CJ995" s="7"/>
      <c r="CL995" s="7"/>
      <c r="CM995" s="7"/>
      <c r="CO995" s="7"/>
      <c r="CQ995" s="7"/>
      <c r="CS995" s="7"/>
      <c r="CU995" s="7"/>
      <c r="CW995" s="7"/>
      <c r="CY995" s="7"/>
      <c r="DA995" s="7"/>
      <c r="DC995" s="7"/>
      <c r="DE995" s="7"/>
      <c r="DG995" s="7"/>
      <c r="DI995" s="7"/>
      <c r="DK995" s="7"/>
      <c r="DL995" s="7"/>
      <c r="DM995" s="7"/>
      <c r="DN995" s="7"/>
      <c r="DP995" s="7"/>
      <c r="DR995" s="7"/>
      <c r="DT995" s="7"/>
      <c r="DV995" s="7"/>
      <c r="DX995" s="7"/>
      <c r="DY995" s="7"/>
      <c r="EA995" s="7"/>
      <c r="EC995" s="7"/>
      <c r="EE995" s="7"/>
      <c r="EG995" s="7"/>
      <c r="EI995" s="7"/>
      <c r="EK995" s="7"/>
      <c r="EM995" s="7"/>
      <c r="EO995" s="7"/>
      <c r="EQ995" s="7"/>
      <c r="ES995" s="7"/>
      <c r="EU995" s="7"/>
      <c r="EY995" s="7"/>
      <c r="FA995" s="7"/>
      <c r="FB995" s="7"/>
      <c r="FD995" s="7"/>
      <c r="FE995" s="7"/>
      <c r="FG995" s="7"/>
      <c r="FI995" s="7"/>
      <c r="FJ995" s="7"/>
      <c r="FL995" s="7"/>
      <c r="FN995" s="7"/>
      <c r="FP995" s="7"/>
      <c r="FR995" s="7"/>
      <c r="FT995" s="7"/>
      <c r="FV995" s="7"/>
      <c r="FX995" s="7"/>
      <c r="FZ995" s="7"/>
      <c r="GB995" s="7"/>
    </row>
    <row r="996" spans="5:184" s="166" customFormat="1" x14ac:dyDescent="0.2">
      <c r="E996" s="7"/>
      <c r="G996" s="7"/>
      <c r="I996" s="7"/>
      <c r="K996" s="7"/>
      <c r="M996" s="7"/>
      <c r="N996" s="7"/>
      <c r="P996" s="7"/>
      <c r="R996" s="7"/>
      <c r="T996" s="7"/>
      <c r="V996" s="7"/>
      <c r="X996" s="7"/>
      <c r="Z996" s="7"/>
      <c r="AB996" s="7"/>
      <c r="AD996" s="7"/>
      <c r="AF996" s="7"/>
      <c r="AH996" s="7"/>
      <c r="AJ996" s="7"/>
      <c r="AL996" s="7"/>
      <c r="AN996" s="7"/>
      <c r="AO996" s="7"/>
      <c r="AQ996" s="7"/>
      <c r="AR996" s="7"/>
      <c r="AS996" s="7"/>
      <c r="AT996" s="7"/>
      <c r="AU996" s="7"/>
      <c r="AV996" s="7"/>
      <c r="AW996" s="7"/>
      <c r="AX996" s="7"/>
      <c r="AZ996" s="7"/>
      <c r="BB996" s="7"/>
      <c r="BC996" s="7"/>
      <c r="BD996" s="7"/>
      <c r="BF996" s="7"/>
      <c r="BH996" s="7"/>
      <c r="BJ996" s="7"/>
      <c r="BL996" s="7"/>
      <c r="BN996" s="7"/>
      <c r="BP996" s="7"/>
      <c r="BR996" s="7"/>
      <c r="BT996" s="7"/>
      <c r="BV996" s="7"/>
      <c r="BX996" s="7"/>
      <c r="BZ996" s="7"/>
      <c r="CB996" s="7"/>
      <c r="CD996" s="7"/>
      <c r="CF996" s="7"/>
      <c r="CH996" s="7"/>
      <c r="CJ996" s="7"/>
      <c r="CL996" s="7"/>
      <c r="CM996" s="7"/>
      <c r="CO996" s="7"/>
      <c r="CQ996" s="7"/>
      <c r="CS996" s="7"/>
      <c r="CU996" s="7"/>
      <c r="CW996" s="7"/>
      <c r="CY996" s="7"/>
      <c r="DA996" s="7"/>
      <c r="DC996" s="7"/>
      <c r="DE996" s="7"/>
      <c r="DG996" s="7"/>
      <c r="DI996" s="7"/>
      <c r="DK996" s="7"/>
      <c r="DL996" s="7"/>
      <c r="DM996" s="7"/>
      <c r="DN996" s="7"/>
      <c r="DP996" s="7"/>
      <c r="DR996" s="7"/>
      <c r="DT996" s="7"/>
      <c r="DV996" s="7"/>
      <c r="DX996" s="7"/>
      <c r="DY996" s="7"/>
      <c r="EA996" s="7"/>
      <c r="EC996" s="7"/>
      <c r="EE996" s="7"/>
      <c r="EG996" s="7"/>
      <c r="EI996" s="7"/>
      <c r="EK996" s="7"/>
      <c r="EM996" s="7"/>
      <c r="EO996" s="7"/>
      <c r="EQ996" s="7"/>
      <c r="ES996" s="7"/>
      <c r="EU996" s="7"/>
      <c r="EY996" s="7"/>
      <c r="FA996" s="7"/>
      <c r="FB996" s="7"/>
      <c r="FD996" s="7"/>
      <c r="FE996" s="7"/>
      <c r="FG996" s="7"/>
      <c r="FI996" s="7"/>
      <c r="FJ996" s="7"/>
      <c r="FL996" s="7"/>
      <c r="FN996" s="7"/>
      <c r="FP996" s="7"/>
      <c r="FR996" s="7"/>
      <c r="FT996" s="7"/>
      <c r="FV996" s="7"/>
      <c r="FX996" s="7"/>
      <c r="FZ996" s="7"/>
      <c r="GB996" s="7"/>
    </row>
    <row r="997" spans="5:184" s="166" customFormat="1" x14ac:dyDescent="0.2">
      <c r="E997" s="7"/>
      <c r="G997" s="7"/>
      <c r="I997" s="7"/>
      <c r="K997" s="7"/>
      <c r="M997" s="7"/>
      <c r="N997" s="7"/>
      <c r="P997" s="7"/>
      <c r="R997" s="7"/>
      <c r="T997" s="7"/>
      <c r="V997" s="7"/>
      <c r="X997" s="7"/>
      <c r="Z997" s="7"/>
      <c r="AB997" s="7"/>
      <c r="AD997" s="7"/>
      <c r="AF997" s="7"/>
      <c r="AH997" s="7"/>
      <c r="AJ997" s="7"/>
      <c r="AL997" s="7"/>
      <c r="AN997" s="7"/>
      <c r="AO997" s="7"/>
      <c r="AQ997" s="7"/>
      <c r="AR997" s="7"/>
      <c r="AS997" s="7"/>
      <c r="AT997" s="7"/>
      <c r="AU997" s="7"/>
      <c r="AV997" s="7"/>
      <c r="AW997" s="7"/>
      <c r="AX997" s="7"/>
      <c r="AZ997" s="7"/>
      <c r="BB997" s="7"/>
      <c r="BC997" s="7"/>
      <c r="BD997" s="7"/>
      <c r="BF997" s="7"/>
      <c r="BH997" s="7"/>
      <c r="BJ997" s="7"/>
      <c r="BL997" s="7"/>
      <c r="BN997" s="7"/>
      <c r="BP997" s="7"/>
      <c r="BR997" s="7"/>
      <c r="BT997" s="7"/>
      <c r="BV997" s="7"/>
      <c r="BX997" s="7"/>
      <c r="BZ997" s="7"/>
      <c r="CB997" s="7"/>
      <c r="CD997" s="7"/>
      <c r="CF997" s="7"/>
      <c r="CH997" s="7"/>
      <c r="CJ997" s="7"/>
      <c r="CL997" s="7"/>
      <c r="CM997" s="7"/>
      <c r="CO997" s="7"/>
      <c r="CQ997" s="7"/>
      <c r="CS997" s="7"/>
      <c r="CU997" s="7"/>
      <c r="CW997" s="7"/>
      <c r="CY997" s="7"/>
      <c r="DA997" s="7"/>
      <c r="DC997" s="7"/>
      <c r="DE997" s="7"/>
      <c r="DG997" s="7"/>
      <c r="DI997" s="7"/>
      <c r="DK997" s="7"/>
      <c r="DL997" s="7"/>
      <c r="DM997" s="7"/>
      <c r="DN997" s="7"/>
      <c r="DP997" s="7"/>
      <c r="DR997" s="7"/>
      <c r="DT997" s="7"/>
      <c r="DV997" s="7"/>
      <c r="DX997" s="7"/>
      <c r="DY997" s="7"/>
      <c r="EA997" s="7"/>
      <c r="EC997" s="7"/>
      <c r="EE997" s="7"/>
      <c r="EG997" s="7"/>
      <c r="EI997" s="7"/>
      <c r="EK997" s="7"/>
      <c r="EM997" s="7"/>
      <c r="EO997" s="7"/>
      <c r="EQ997" s="7"/>
      <c r="ES997" s="7"/>
      <c r="EU997" s="7"/>
      <c r="EY997" s="7"/>
      <c r="FA997" s="7"/>
      <c r="FB997" s="7"/>
      <c r="FD997" s="7"/>
      <c r="FE997" s="7"/>
      <c r="FG997" s="7"/>
      <c r="FI997" s="7"/>
      <c r="FJ997" s="7"/>
      <c r="FL997" s="7"/>
      <c r="FN997" s="7"/>
      <c r="FP997" s="7"/>
      <c r="FR997" s="7"/>
      <c r="FT997" s="7"/>
      <c r="FV997" s="7"/>
      <c r="FX997" s="7"/>
      <c r="FZ997" s="7"/>
      <c r="GB997" s="7"/>
    </row>
    <row r="998" spans="5:184" s="166" customFormat="1" x14ac:dyDescent="0.2">
      <c r="E998" s="7"/>
      <c r="G998" s="7"/>
      <c r="I998" s="7"/>
      <c r="K998" s="7"/>
      <c r="M998" s="7"/>
      <c r="N998" s="7"/>
      <c r="P998" s="7"/>
      <c r="R998" s="7"/>
      <c r="T998" s="7"/>
      <c r="V998" s="7"/>
      <c r="X998" s="7"/>
      <c r="Z998" s="7"/>
      <c r="AB998" s="7"/>
      <c r="AD998" s="7"/>
      <c r="AF998" s="7"/>
      <c r="AH998" s="7"/>
      <c r="AJ998" s="7"/>
      <c r="AL998" s="7"/>
      <c r="AN998" s="7"/>
      <c r="AO998" s="7"/>
      <c r="AQ998" s="7"/>
      <c r="AR998" s="7"/>
      <c r="AS998" s="7"/>
      <c r="AT998" s="7"/>
      <c r="AU998" s="7"/>
      <c r="AV998" s="7"/>
      <c r="AW998" s="7"/>
      <c r="AX998" s="7"/>
      <c r="AZ998" s="7"/>
      <c r="BB998" s="7"/>
      <c r="BC998" s="7"/>
      <c r="BD998" s="7"/>
      <c r="BF998" s="7"/>
      <c r="BH998" s="7"/>
      <c r="BJ998" s="7"/>
      <c r="BL998" s="7"/>
      <c r="BN998" s="7"/>
      <c r="BP998" s="7"/>
      <c r="BR998" s="7"/>
      <c r="BT998" s="7"/>
      <c r="BV998" s="7"/>
      <c r="BX998" s="7"/>
      <c r="BZ998" s="7"/>
      <c r="CB998" s="7"/>
      <c r="CD998" s="7"/>
      <c r="CF998" s="7"/>
      <c r="CH998" s="7"/>
      <c r="CJ998" s="7"/>
      <c r="CL998" s="7"/>
      <c r="CM998" s="7"/>
      <c r="CO998" s="7"/>
      <c r="CQ998" s="7"/>
      <c r="CS998" s="7"/>
      <c r="CU998" s="7"/>
      <c r="CW998" s="7"/>
      <c r="CY998" s="7"/>
      <c r="DA998" s="7"/>
      <c r="DC998" s="7"/>
      <c r="DE998" s="7"/>
      <c r="DG998" s="7"/>
      <c r="DI998" s="7"/>
      <c r="DK998" s="7"/>
      <c r="DL998" s="7"/>
      <c r="DM998" s="7"/>
      <c r="DN998" s="7"/>
      <c r="DP998" s="7"/>
      <c r="DR998" s="7"/>
      <c r="DT998" s="7"/>
      <c r="DV998" s="7"/>
      <c r="DX998" s="7"/>
      <c r="DY998" s="7"/>
      <c r="EA998" s="7"/>
      <c r="EC998" s="7"/>
      <c r="EE998" s="7"/>
      <c r="EG998" s="7"/>
      <c r="EI998" s="7"/>
      <c r="EK998" s="7"/>
      <c r="EM998" s="7"/>
      <c r="EO998" s="7"/>
      <c r="EQ998" s="7"/>
      <c r="ES998" s="7"/>
      <c r="EU998" s="7"/>
      <c r="EY998" s="7"/>
      <c r="FA998" s="7"/>
      <c r="FB998" s="7"/>
      <c r="FD998" s="7"/>
      <c r="FE998" s="7"/>
      <c r="FG998" s="7"/>
      <c r="FI998" s="7"/>
      <c r="FJ998" s="7"/>
      <c r="FL998" s="7"/>
      <c r="FN998" s="7"/>
      <c r="FP998" s="7"/>
      <c r="FR998" s="7"/>
      <c r="FT998" s="7"/>
      <c r="FV998" s="7"/>
      <c r="FX998" s="7"/>
      <c r="FZ998" s="7"/>
      <c r="GB998" s="7"/>
    </row>
    <row r="999" spans="5:184" s="166" customFormat="1" x14ac:dyDescent="0.2">
      <c r="E999" s="7"/>
      <c r="G999" s="7"/>
      <c r="I999" s="7"/>
      <c r="K999" s="7"/>
      <c r="M999" s="7"/>
      <c r="N999" s="7"/>
      <c r="P999" s="7"/>
      <c r="R999" s="7"/>
      <c r="T999" s="7"/>
      <c r="V999" s="7"/>
      <c r="X999" s="7"/>
      <c r="Z999" s="7"/>
      <c r="AB999" s="7"/>
      <c r="AD999" s="7"/>
      <c r="AF999" s="7"/>
      <c r="AH999" s="7"/>
      <c r="AJ999" s="7"/>
      <c r="AL999" s="7"/>
      <c r="AN999" s="7"/>
      <c r="AO999" s="7"/>
      <c r="AQ999" s="7"/>
      <c r="AR999" s="7"/>
      <c r="AS999" s="7"/>
      <c r="AT999" s="7"/>
      <c r="AU999" s="7"/>
      <c r="AV999" s="7"/>
      <c r="AW999" s="7"/>
      <c r="AX999" s="7"/>
      <c r="AZ999" s="7"/>
      <c r="BB999" s="7"/>
      <c r="BC999" s="7"/>
      <c r="BD999" s="7"/>
      <c r="BF999" s="7"/>
      <c r="BH999" s="7"/>
      <c r="BJ999" s="7"/>
      <c r="BL999" s="7"/>
      <c r="BN999" s="7"/>
      <c r="BP999" s="7"/>
      <c r="BR999" s="7"/>
      <c r="BT999" s="7"/>
      <c r="BV999" s="7"/>
      <c r="BX999" s="7"/>
      <c r="BZ999" s="7"/>
      <c r="CB999" s="7"/>
      <c r="CD999" s="7"/>
      <c r="CF999" s="7"/>
      <c r="CH999" s="7"/>
      <c r="CJ999" s="7"/>
      <c r="CL999" s="7"/>
      <c r="CM999" s="7"/>
      <c r="CO999" s="7"/>
      <c r="CQ999" s="7"/>
      <c r="CS999" s="7"/>
      <c r="CU999" s="7"/>
      <c r="CW999" s="7"/>
      <c r="CY999" s="7"/>
      <c r="DA999" s="7"/>
      <c r="DC999" s="7"/>
      <c r="DE999" s="7"/>
      <c r="DG999" s="7"/>
      <c r="DI999" s="7"/>
      <c r="DK999" s="7"/>
      <c r="DL999" s="7"/>
      <c r="DM999" s="7"/>
      <c r="DN999" s="7"/>
      <c r="DP999" s="7"/>
      <c r="DR999" s="7"/>
      <c r="DT999" s="7"/>
      <c r="DV999" s="7"/>
      <c r="DX999" s="7"/>
      <c r="DY999" s="7"/>
      <c r="EA999" s="7"/>
      <c r="EC999" s="7"/>
      <c r="EE999" s="7"/>
      <c r="EG999" s="7"/>
      <c r="EI999" s="7"/>
      <c r="EK999" s="7"/>
      <c r="EM999" s="7"/>
      <c r="EO999" s="7"/>
      <c r="EQ999" s="7"/>
      <c r="ES999" s="7"/>
      <c r="EU999" s="7"/>
      <c r="EY999" s="7"/>
      <c r="FA999" s="7"/>
      <c r="FB999" s="7"/>
      <c r="FD999" s="7"/>
      <c r="FE999" s="7"/>
      <c r="FG999" s="7"/>
      <c r="FI999" s="7"/>
      <c r="FJ999" s="7"/>
      <c r="FL999" s="7"/>
      <c r="FN999" s="7"/>
      <c r="FP999" s="7"/>
      <c r="FR999" s="7"/>
      <c r="FT999" s="7"/>
      <c r="FV999" s="7"/>
      <c r="FX999" s="7"/>
      <c r="FZ999" s="7"/>
      <c r="GB999" s="7"/>
    </row>
    <row r="1000" spans="5:184" s="166" customFormat="1" x14ac:dyDescent="0.2">
      <c r="E1000" s="7"/>
      <c r="G1000" s="7"/>
      <c r="I1000" s="7"/>
      <c r="K1000" s="7"/>
      <c r="M1000" s="7"/>
      <c r="N1000" s="7"/>
      <c r="P1000" s="7"/>
      <c r="R1000" s="7"/>
      <c r="T1000" s="7"/>
      <c r="V1000" s="7"/>
      <c r="X1000" s="7"/>
      <c r="Z1000" s="7"/>
      <c r="AB1000" s="7"/>
      <c r="AD1000" s="7"/>
      <c r="AF1000" s="7"/>
      <c r="AH1000" s="7"/>
      <c r="AJ1000" s="7"/>
      <c r="AL1000" s="7"/>
      <c r="AN1000" s="7"/>
      <c r="AO1000" s="7"/>
      <c r="AQ1000" s="7"/>
      <c r="AR1000" s="7"/>
      <c r="AS1000" s="7"/>
      <c r="AT1000" s="7"/>
      <c r="AU1000" s="7"/>
      <c r="AV1000" s="7"/>
      <c r="AW1000" s="7"/>
      <c r="AX1000" s="7"/>
      <c r="AZ1000" s="7"/>
      <c r="BB1000" s="7"/>
      <c r="BC1000" s="7"/>
      <c r="BD1000" s="7"/>
      <c r="BF1000" s="7"/>
      <c r="BH1000" s="7"/>
      <c r="BJ1000" s="7"/>
      <c r="BL1000" s="7"/>
      <c r="BN1000" s="7"/>
      <c r="BP1000" s="7"/>
      <c r="BR1000" s="7"/>
      <c r="BT1000" s="7"/>
      <c r="BV1000" s="7"/>
      <c r="BX1000" s="7"/>
      <c r="BZ1000" s="7"/>
      <c r="CB1000" s="7"/>
      <c r="CD1000" s="7"/>
      <c r="CF1000" s="7"/>
      <c r="CH1000" s="7"/>
      <c r="CJ1000" s="7"/>
      <c r="CL1000" s="7"/>
      <c r="CM1000" s="7"/>
      <c r="CO1000" s="7"/>
      <c r="CQ1000" s="7"/>
      <c r="CS1000" s="7"/>
      <c r="CU1000" s="7"/>
      <c r="CW1000" s="7"/>
      <c r="CY1000" s="7"/>
      <c r="DA1000" s="7"/>
      <c r="DC1000" s="7"/>
      <c r="DE1000" s="7"/>
      <c r="DG1000" s="7"/>
      <c r="DI1000" s="7"/>
      <c r="DK1000" s="7"/>
      <c r="DL1000" s="7"/>
      <c r="DM1000" s="7"/>
      <c r="DN1000" s="7"/>
      <c r="DP1000" s="7"/>
      <c r="DR1000" s="7"/>
      <c r="DT1000" s="7"/>
      <c r="DV1000" s="7"/>
      <c r="DX1000" s="7"/>
      <c r="DY1000" s="7"/>
      <c r="EA1000" s="7"/>
      <c r="EC1000" s="7"/>
      <c r="EE1000" s="7"/>
      <c r="EG1000" s="7"/>
      <c r="EI1000" s="7"/>
      <c r="EK1000" s="7"/>
      <c r="EM1000" s="7"/>
      <c r="EO1000" s="7"/>
      <c r="EQ1000" s="7"/>
      <c r="ES1000" s="7"/>
      <c r="EU1000" s="7"/>
      <c r="EY1000" s="7"/>
      <c r="FA1000" s="7"/>
      <c r="FB1000" s="7"/>
      <c r="FD1000" s="7"/>
      <c r="FE1000" s="7"/>
      <c r="FG1000" s="7"/>
      <c r="FI1000" s="7"/>
      <c r="FJ1000" s="7"/>
      <c r="FL1000" s="7"/>
      <c r="FN1000" s="7"/>
      <c r="FP1000" s="7"/>
      <c r="FR1000" s="7"/>
      <c r="FT1000" s="7"/>
      <c r="FV1000" s="7"/>
      <c r="FX1000" s="7"/>
      <c r="FZ1000" s="7"/>
      <c r="GB1000" s="7"/>
    </row>
    <row r="1001" spans="5:184" s="166" customFormat="1" x14ac:dyDescent="0.2">
      <c r="E1001" s="7"/>
      <c r="G1001" s="7"/>
      <c r="I1001" s="7"/>
      <c r="K1001" s="7"/>
      <c r="M1001" s="7"/>
      <c r="N1001" s="7"/>
      <c r="P1001" s="7"/>
      <c r="R1001" s="7"/>
      <c r="T1001" s="7"/>
      <c r="V1001" s="7"/>
      <c r="X1001" s="7"/>
      <c r="Z1001" s="7"/>
      <c r="AB1001" s="7"/>
      <c r="AD1001" s="7"/>
      <c r="AF1001" s="7"/>
      <c r="AH1001" s="7"/>
      <c r="AJ1001" s="7"/>
      <c r="AL1001" s="7"/>
      <c r="AN1001" s="7"/>
      <c r="AO1001" s="7"/>
      <c r="AQ1001" s="7"/>
      <c r="AR1001" s="7"/>
      <c r="AS1001" s="7"/>
      <c r="AT1001" s="7"/>
      <c r="AU1001" s="7"/>
      <c r="AV1001" s="7"/>
      <c r="AW1001" s="7"/>
      <c r="AX1001" s="7"/>
      <c r="AZ1001" s="7"/>
      <c r="BB1001" s="7"/>
      <c r="BC1001" s="7"/>
      <c r="BD1001" s="7"/>
      <c r="BF1001" s="7"/>
      <c r="BH1001" s="7"/>
      <c r="BJ1001" s="7"/>
      <c r="BL1001" s="7"/>
      <c r="BN1001" s="7"/>
      <c r="BP1001" s="7"/>
      <c r="BR1001" s="7"/>
      <c r="BT1001" s="7"/>
      <c r="BV1001" s="7"/>
      <c r="BX1001" s="7"/>
      <c r="BZ1001" s="7"/>
      <c r="CB1001" s="7"/>
      <c r="CD1001" s="7"/>
      <c r="CF1001" s="7"/>
      <c r="CH1001" s="7"/>
      <c r="CJ1001" s="7"/>
      <c r="CL1001" s="7"/>
      <c r="CM1001" s="7"/>
      <c r="CO1001" s="7"/>
      <c r="CQ1001" s="7"/>
      <c r="CS1001" s="7"/>
      <c r="CU1001" s="7"/>
      <c r="CW1001" s="7"/>
      <c r="CY1001" s="7"/>
      <c r="DA1001" s="7"/>
      <c r="DC1001" s="7"/>
      <c r="DE1001" s="7"/>
      <c r="DG1001" s="7"/>
      <c r="DI1001" s="7"/>
      <c r="DK1001" s="7"/>
      <c r="DL1001" s="7"/>
      <c r="DM1001" s="7"/>
      <c r="DN1001" s="7"/>
      <c r="DP1001" s="7"/>
      <c r="DR1001" s="7"/>
      <c r="DT1001" s="7"/>
      <c r="DV1001" s="7"/>
      <c r="DX1001" s="7"/>
      <c r="DY1001" s="7"/>
      <c r="EA1001" s="7"/>
      <c r="EC1001" s="7"/>
      <c r="EE1001" s="7"/>
      <c r="EG1001" s="7"/>
      <c r="EI1001" s="7"/>
      <c r="EK1001" s="7"/>
      <c r="EM1001" s="7"/>
      <c r="EO1001" s="7"/>
      <c r="EQ1001" s="7"/>
      <c r="ES1001" s="7"/>
      <c r="EU1001" s="7"/>
      <c r="EY1001" s="7"/>
      <c r="FA1001" s="7"/>
      <c r="FB1001" s="7"/>
      <c r="FD1001" s="7"/>
      <c r="FE1001" s="7"/>
      <c r="FG1001" s="7"/>
      <c r="FI1001" s="7"/>
      <c r="FJ1001" s="7"/>
      <c r="FL1001" s="7"/>
      <c r="FN1001" s="7"/>
      <c r="FP1001" s="7"/>
      <c r="FR1001" s="7"/>
      <c r="FT1001" s="7"/>
      <c r="FV1001" s="7"/>
      <c r="FX1001" s="7"/>
      <c r="FZ1001" s="7"/>
      <c r="GB1001" s="7"/>
    </row>
    <row r="1002" spans="5:184" s="166" customFormat="1" x14ac:dyDescent="0.2">
      <c r="E1002" s="7"/>
      <c r="G1002" s="7"/>
      <c r="I1002" s="7"/>
      <c r="K1002" s="7"/>
      <c r="M1002" s="7"/>
      <c r="N1002" s="7"/>
      <c r="P1002" s="7"/>
      <c r="R1002" s="7"/>
      <c r="T1002" s="7"/>
      <c r="V1002" s="7"/>
      <c r="X1002" s="7"/>
      <c r="Z1002" s="7"/>
      <c r="AB1002" s="7"/>
      <c r="AD1002" s="7"/>
      <c r="AF1002" s="7"/>
      <c r="AH1002" s="7"/>
      <c r="AJ1002" s="7"/>
      <c r="AL1002" s="7"/>
      <c r="AN1002" s="7"/>
      <c r="AO1002" s="7"/>
      <c r="AQ1002" s="7"/>
      <c r="AR1002" s="7"/>
      <c r="AS1002" s="7"/>
      <c r="AT1002" s="7"/>
      <c r="AU1002" s="7"/>
      <c r="AV1002" s="7"/>
      <c r="AW1002" s="7"/>
      <c r="AX1002" s="7"/>
      <c r="AZ1002" s="7"/>
      <c r="BB1002" s="7"/>
      <c r="BC1002" s="7"/>
      <c r="BD1002" s="7"/>
      <c r="BF1002" s="7"/>
      <c r="BH1002" s="7"/>
      <c r="BJ1002" s="7"/>
      <c r="BL1002" s="7"/>
      <c r="BN1002" s="7"/>
      <c r="BP1002" s="7"/>
      <c r="BR1002" s="7"/>
      <c r="BT1002" s="7"/>
      <c r="BV1002" s="7"/>
      <c r="BX1002" s="7"/>
      <c r="BZ1002" s="7"/>
      <c r="CB1002" s="7"/>
      <c r="CD1002" s="7"/>
      <c r="CF1002" s="7"/>
      <c r="CH1002" s="7"/>
      <c r="CJ1002" s="7"/>
      <c r="CL1002" s="7"/>
      <c r="CM1002" s="7"/>
      <c r="CO1002" s="7"/>
      <c r="CQ1002" s="7"/>
      <c r="CS1002" s="7"/>
      <c r="CU1002" s="7"/>
      <c r="CW1002" s="7"/>
      <c r="CY1002" s="7"/>
      <c r="DA1002" s="7"/>
      <c r="DC1002" s="7"/>
      <c r="DE1002" s="7"/>
      <c r="DG1002" s="7"/>
      <c r="DI1002" s="7"/>
      <c r="DK1002" s="7"/>
      <c r="DL1002" s="7"/>
      <c r="DM1002" s="7"/>
      <c r="DN1002" s="7"/>
      <c r="DP1002" s="7"/>
      <c r="DR1002" s="7"/>
      <c r="DT1002" s="7"/>
      <c r="DV1002" s="7"/>
      <c r="DX1002" s="7"/>
      <c r="DY1002" s="7"/>
      <c r="EA1002" s="7"/>
      <c r="EC1002" s="7"/>
      <c r="EE1002" s="7"/>
      <c r="EG1002" s="7"/>
      <c r="EI1002" s="7"/>
      <c r="EK1002" s="7"/>
      <c r="EM1002" s="7"/>
      <c r="EO1002" s="7"/>
      <c r="EQ1002" s="7"/>
      <c r="ES1002" s="7"/>
      <c r="EU1002" s="7"/>
      <c r="EY1002" s="7"/>
      <c r="FA1002" s="7"/>
      <c r="FB1002" s="7"/>
      <c r="FD1002" s="7"/>
      <c r="FE1002" s="7"/>
      <c r="FG1002" s="7"/>
      <c r="FI1002" s="7"/>
      <c r="FJ1002" s="7"/>
      <c r="FL1002" s="7"/>
      <c r="FN1002" s="7"/>
      <c r="FP1002" s="7"/>
      <c r="FR1002" s="7"/>
      <c r="FT1002" s="7"/>
      <c r="FV1002" s="7"/>
      <c r="FX1002" s="7"/>
      <c r="FZ1002" s="7"/>
      <c r="GB1002" s="7"/>
    </row>
    <row r="1003" spans="5:184" s="166" customFormat="1" x14ac:dyDescent="0.2">
      <c r="E1003" s="7"/>
      <c r="G1003" s="7"/>
      <c r="I1003" s="7"/>
      <c r="K1003" s="7"/>
      <c r="M1003" s="7"/>
      <c r="N1003" s="7"/>
      <c r="P1003" s="7"/>
      <c r="R1003" s="7"/>
      <c r="T1003" s="7"/>
      <c r="V1003" s="7"/>
      <c r="X1003" s="7"/>
      <c r="Z1003" s="7"/>
      <c r="AB1003" s="7"/>
      <c r="AD1003" s="7"/>
      <c r="AF1003" s="7"/>
      <c r="AH1003" s="7"/>
      <c r="AJ1003" s="7"/>
      <c r="AL1003" s="7"/>
      <c r="AN1003" s="7"/>
      <c r="AO1003" s="7"/>
      <c r="AQ1003" s="7"/>
      <c r="AR1003" s="7"/>
      <c r="AS1003" s="7"/>
      <c r="AT1003" s="7"/>
      <c r="AU1003" s="7"/>
      <c r="AV1003" s="7"/>
      <c r="AW1003" s="7"/>
      <c r="AX1003" s="7"/>
      <c r="AZ1003" s="7"/>
      <c r="BB1003" s="7"/>
      <c r="BC1003" s="7"/>
      <c r="BD1003" s="7"/>
      <c r="BF1003" s="7"/>
      <c r="BH1003" s="7"/>
      <c r="BJ1003" s="7"/>
      <c r="BL1003" s="7"/>
      <c r="BN1003" s="7"/>
      <c r="BP1003" s="7"/>
      <c r="BR1003" s="7"/>
      <c r="BT1003" s="7"/>
      <c r="BV1003" s="7"/>
      <c r="BX1003" s="7"/>
      <c r="BZ1003" s="7"/>
      <c r="CB1003" s="7"/>
      <c r="CD1003" s="7"/>
      <c r="CF1003" s="7"/>
      <c r="CH1003" s="7"/>
      <c r="CJ1003" s="7"/>
      <c r="CL1003" s="7"/>
      <c r="CM1003" s="7"/>
      <c r="CO1003" s="7"/>
      <c r="CQ1003" s="7"/>
      <c r="CS1003" s="7"/>
      <c r="CU1003" s="7"/>
      <c r="CW1003" s="7"/>
      <c r="CY1003" s="7"/>
      <c r="DA1003" s="7"/>
      <c r="DC1003" s="7"/>
      <c r="DE1003" s="7"/>
      <c r="DG1003" s="7"/>
      <c r="DI1003" s="7"/>
      <c r="DK1003" s="7"/>
      <c r="DL1003" s="7"/>
      <c r="DM1003" s="7"/>
      <c r="DN1003" s="7"/>
      <c r="DP1003" s="7"/>
      <c r="DR1003" s="7"/>
      <c r="DT1003" s="7"/>
      <c r="DV1003" s="7"/>
      <c r="DX1003" s="7"/>
      <c r="DY1003" s="7"/>
      <c r="EA1003" s="7"/>
      <c r="EC1003" s="7"/>
      <c r="EE1003" s="7"/>
      <c r="EG1003" s="7"/>
      <c r="EI1003" s="7"/>
      <c r="EK1003" s="7"/>
      <c r="EM1003" s="7"/>
      <c r="EO1003" s="7"/>
      <c r="EQ1003" s="7"/>
      <c r="ES1003" s="7"/>
      <c r="EU1003" s="7"/>
      <c r="EY1003" s="7"/>
      <c r="FA1003" s="7"/>
      <c r="FB1003" s="7"/>
      <c r="FD1003" s="7"/>
      <c r="FE1003" s="7"/>
      <c r="FG1003" s="7"/>
      <c r="FI1003" s="7"/>
      <c r="FJ1003" s="7"/>
      <c r="FL1003" s="7"/>
      <c r="FN1003" s="7"/>
      <c r="FP1003" s="7"/>
      <c r="FR1003" s="7"/>
      <c r="FT1003" s="7"/>
      <c r="FV1003" s="7"/>
      <c r="FX1003" s="7"/>
      <c r="FZ1003" s="7"/>
      <c r="GB1003" s="7"/>
    </row>
    <row r="1004" spans="5:184" s="166" customFormat="1" x14ac:dyDescent="0.2">
      <c r="E1004" s="7"/>
      <c r="G1004" s="7"/>
      <c r="I1004" s="7"/>
      <c r="K1004" s="7"/>
      <c r="M1004" s="7"/>
      <c r="N1004" s="7"/>
      <c r="P1004" s="7"/>
      <c r="R1004" s="7"/>
      <c r="T1004" s="7"/>
      <c r="V1004" s="7"/>
      <c r="X1004" s="7"/>
      <c r="Z1004" s="7"/>
      <c r="AB1004" s="7"/>
      <c r="AD1004" s="7"/>
      <c r="AF1004" s="7"/>
      <c r="AH1004" s="7"/>
      <c r="AJ1004" s="7"/>
      <c r="AL1004" s="7"/>
      <c r="AN1004" s="7"/>
      <c r="AO1004" s="7"/>
      <c r="AQ1004" s="7"/>
      <c r="AR1004" s="7"/>
      <c r="AS1004" s="7"/>
      <c r="AT1004" s="7"/>
      <c r="AU1004" s="7"/>
      <c r="AV1004" s="7"/>
      <c r="AW1004" s="7"/>
      <c r="AX1004" s="7"/>
      <c r="AZ1004" s="7"/>
      <c r="BB1004" s="7"/>
      <c r="BC1004" s="7"/>
      <c r="BD1004" s="7"/>
      <c r="BF1004" s="7"/>
      <c r="BH1004" s="7"/>
      <c r="BJ1004" s="7"/>
      <c r="BL1004" s="7"/>
      <c r="BN1004" s="7"/>
      <c r="BP1004" s="7"/>
      <c r="BR1004" s="7"/>
      <c r="BT1004" s="7"/>
      <c r="BV1004" s="7"/>
      <c r="BX1004" s="7"/>
      <c r="BZ1004" s="7"/>
      <c r="CB1004" s="7"/>
      <c r="CD1004" s="7"/>
      <c r="CF1004" s="7"/>
      <c r="CH1004" s="7"/>
      <c r="CJ1004" s="7"/>
      <c r="CL1004" s="7"/>
      <c r="CM1004" s="7"/>
      <c r="CO1004" s="7"/>
      <c r="CQ1004" s="7"/>
      <c r="CS1004" s="7"/>
      <c r="CU1004" s="7"/>
      <c r="CW1004" s="7"/>
      <c r="CY1004" s="7"/>
      <c r="DA1004" s="7"/>
      <c r="DC1004" s="7"/>
      <c r="DE1004" s="7"/>
      <c r="DG1004" s="7"/>
      <c r="DI1004" s="7"/>
      <c r="DK1004" s="7"/>
      <c r="DL1004" s="7"/>
      <c r="DM1004" s="7"/>
      <c r="DN1004" s="7"/>
      <c r="DP1004" s="7"/>
      <c r="DR1004" s="7"/>
      <c r="DT1004" s="7"/>
      <c r="DV1004" s="7"/>
      <c r="DX1004" s="7"/>
      <c r="DY1004" s="7"/>
      <c r="EA1004" s="7"/>
      <c r="EC1004" s="7"/>
      <c r="EE1004" s="7"/>
      <c r="EG1004" s="7"/>
      <c r="EI1004" s="7"/>
      <c r="EK1004" s="7"/>
      <c r="EM1004" s="7"/>
      <c r="EO1004" s="7"/>
      <c r="EQ1004" s="7"/>
      <c r="ES1004" s="7"/>
      <c r="EU1004" s="7"/>
      <c r="EY1004" s="7"/>
      <c r="FA1004" s="7"/>
      <c r="FB1004" s="7"/>
      <c r="FD1004" s="7"/>
      <c r="FE1004" s="7"/>
      <c r="FG1004" s="7"/>
      <c r="FI1004" s="7"/>
      <c r="FJ1004" s="7"/>
      <c r="FL1004" s="7"/>
      <c r="FN1004" s="7"/>
      <c r="FP1004" s="7"/>
      <c r="FR1004" s="7"/>
      <c r="FT1004" s="7"/>
      <c r="FV1004" s="7"/>
      <c r="FX1004" s="7"/>
      <c r="FZ1004" s="7"/>
      <c r="GB1004" s="7"/>
    </row>
    <row r="1005" spans="5:184" s="166" customFormat="1" x14ac:dyDescent="0.2">
      <c r="E1005" s="7"/>
      <c r="G1005" s="7"/>
      <c r="I1005" s="7"/>
      <c r="K1005" s="7"/>
      <c r="M1005" s="7"/>
      <c r="N1005" s="7"/>
      <c r="P1005" s="7"/>
      <c r="R1005" s="7"/>
      <c r="T1005" s="7"/>
      <c r="V1005" s="7"/>
      <c r="X1005" s="7"/>
      <c r="Z1005" s="7"/>
      <c r="AB1005" s="7"/>
      <c r="AD1005" s="7"/>
      <c r="AF1005" s="7"/>
      <c r="AH1005" s="7"/>
      <c r="AJ1005" s="7"/>
      <c r="AL1005" s="7"/>
      <c r="AN1005" s="7"/>
      <c r="AO1005" s="7"/>
      <c r="AQ1005" s="7"/>
      <c r="AR1005" s="7"/>
      <c r="AS1005" s="7"/>
      <c r="AT1005" s="7"/>
      <c r="AU1005" s="7"/>
      <c r="AV1005" s="7"/>
      <c r="AW1005" s="7"/>
      <c r="AX1005" s="7"/>
      <c r="AZ1005" s="7"/>
      <c r="BB1005" s="7"/>
      <c r="BC1005" s="7"/>
      <c r="BD1005" s="7"/>
      <c r="BF1005" s="7"/>
      <c r="BH1005" s="7"/>
      <c r="BJ1005" s="7"/>
      <c r="BL1005" s="7"/>
      <c r="BN1005" s="7"/>
      <c r="BP1005" s="7"/>
      <c r="BR1005" s="7"/>
      <c r="BT1005" s="7"/>
      <c r="BV1005" s="7"/>
      <c r="BX1005" s="7"/>
      <c r="BZ1005" s="7"/>
      <c r="CB1005" s="7"/>
      <c r="CD1005" s="7"/>
      <c r="CF1005" s="7"/>
      <c r="CH1005" s="7"/>
      <c r="CJ1005" s="7"/>
      <c r="CL1005" s="7"/>
      <c r="CM1005" s="7"/>
      <c r="CO1005" s="7"/>
      <c r="CQ1005" s="7"/>
      <c r="CS1005" s="7"/>
      <c r="CU1005" s="7"/>
      <c r="CW1005" s="7"/>
      <c r="CY1005" s="7"/>
      <c r="DA1005" s="7"/>
      <c r="DC1005" s="7"/>
      <c r="DE1005" s="7"/>
      <c r="DG1005" s="7"/>
      <c r="DI1005" s="7"/>
      <c r="DK1005" s="7"/>
      <c r="DL1005" s="7"/>
      <c r="DM1005" s="7"/>
      <c r="DN1005" s="7"/>
      <c r="DP1005" s="7"/>
      <c r="DR1005" s="7"/>
      <c r="DT1005" s="7"/>
      <c r="DV1005" s="7"/>
      <c r="DX1005" s="7"/>
      <c r="DY1005" s="7"/>
      <c r="EA1005" s="7"/>
      <c r="EC1005" s="7"/>
      <c r="EE1005" s="7"/>
      <c r="EG1005" s="7"/>
      <c r="EI1005" s="7"/>
      <c r="EK1005" s="7"/>
      <c r="EM1005" s="7"/>
      <c r="EO1005" s="7"/>
      <c r="EQ1005" s="7"/>
      <c r="ES1005" s="7"/>
      <c r="EU1005" s="7"/>
      <c r="EY1005" s="7"/>
      <c r="FA1005" s="7"/>
      <c r="FB1005" s="7"/>
      <c r="FD1005" s="7"/>
      <c r="FE1005" s="7"/>
      <c r="FG1005" s="7"/>
      <c r="FI1005" s="7"/>
      <c r="FJ1005" s="7"/>
      <c r="FL1005" s="7"/>
      <c r="FN1005" s="7"/>
      <c r="FP1005" s="7"/>
      <c r="FR1005" s="7"/>
      <c r="FT1005" s="7"/>
      <c r="FV1005" s="7"/>
      <c r="FX1005" s="7"/>
      <c r="FZ1005" s="7"/>
      <c r="GB1005" s="7"/>
    </row>
    <row r="1006" spans="5:184" s="166" customFormat="1" x14ac:dyDescent="0.2">
      <c r="E1006" s="7"/>
      <c r="G1006" s="7"/>
      <c r="I1006" s="7"/>
      <c r="K1006" s="7"/>
      <c r="M1006" s="7"/>
      <c r="N1006" s="7"/>
      <c r="P1006" s="7"/>
      <c r="R1006" s="7"/>
      <c r="T1006" s="7"/>
      <c r="V1006" s="7"/>
      <c r="X1006" s="7"/>
      <c r="Z1006" s="7"/>
      <c r="AB1006" s="7"/>
      <c r="AD1006" s="7"/>
      <c r="AF1006" s="7"/>
      <c r="AH1006" s="7"/>
      <c r="AJ1006" s="7"/>
      <c r="AL1006" s="7"/>
      <c r="AN1006" s="7"/>
      <c r="AO1006" s="7"/>
      <c r="AQ1006" s="7"/>
      <c r="AR1006" s="7"/>
      <c r="AS1006" s="7"/>
      <c r="AT1006" s="7"/>
      <c r="AU1006" s="7"/>
      <c r="AV1006" s="7"/>
      <c r="AW1006" s="7"/>
      <c r="AX1006" s="7"/>
      <c r="AZ1006" s="7"/>
      <c r="BB1006" s="7"/>
      <c r="BC1006" s="7"/>
      <c r="BD1006" s="7"/>
      <c r="BF1006" s="7"/>
      <c r="BH1006" s="7"/>
      <c r="BJ1006" s="7"/>
      <c r="BL1006" s="7"/>
      <c r="BN1006" s="7"/>
      <c r="BP1006" s="7"/>
      <c r="BR1006" s="7"/>
      <c r="BT1006" s="7"/>
      <c r="BV1006" s="7"/>
      <c r="BX1006" s="7"/>
      <c r="BZ1006" s="7"/>
      <c r="CB1006" s="7"/>
      <c r="CD1006" s="7"/>
      <c r="CF1006" s="7"/>
      <c r="CH1006" s="7"/>
      <c r="CJ1006" s="7"/>
      <c r="CL1006" s="7"/>
      <c r="CM1006" s="7"/>
      <c r="CO1006" s="7"/>
      <c r="CQ1006" s="7"/>
      <c r="CS1006" s="7"/>
      <c r="CU1006" s="7"/>
      <c r="CW1006" s="7"/>
      <c r="CY1006" s="7"/>
      <c r="DA1006" s="7"/>
      <c r="DC1006" s="7"/>
      <c r="DE1006" s="7"/>
      <c r="DG1006" s="7"/>
      <c r="DI1006" s="7"/>
      <c r="DK1006" s="7"/>
      <c r="DL1006" s="7"/>
      <c r="DM1006" s="7"/>
      <c r="DN1006" s="7"/>
      <c r="DP1006" s="7"/>
      <c r="DR1006" s="7"/>
      <c r="DT1006" s="7"/>
      <c r="DV1006" s="7"/>
      <c r="DX1006" s="7"/>
      <c r="DY1006" s="7"/>
      <c r="EA1006" s="7"/>
      <c r="EC1006" s="7"/>
      <c r="EE1006" s="7"/>
      <c r="EG1006" s="7"/>
      <c r="EI1006" s="7"/>
      <c r="EK1006" s="7"/>
      <c r="EM1006" s="7"/>
      <c r="EO1006" s="7"/>
      <c r="EQ1006" s="7"/>
      <c r="ES1006" s="7"/>
      <c r="EU1006" s="7"/>
      <c r="EY1006" s="7"/>
      <c r="FA1006" s="7"/>
      <c r="FB1006" s="7"/>
      <c r="FD1006" s="7"/>
      <c r="FE1006" s="7"/>
      <c r="FG1006" s="7"/>
      <c r="FI1006" s="7"/>
      <c r="FJ1006" s="7"/>
      <c r="FL1006" s="7"/>
      <c r="FN1006" s="7"/>
      <c r="FP1006" s="7"/>
      <c r="FR1006" s="7"/>
      <c r="FT1006" s="7"/>
      <c r="FV1006" s="7"/>
      <c r="FX1006" s="7"/>
      <c r="FZ1006" s="7"/>
      <c r="GB1006" s="7"/>
    </row>
    <row r="1007" spans="5:184" s="166" customFormat="1" x14ac:dyDescent="0.2">
      <c r="E1007" s="7"/>
      <c r="G1007" s="7"/>
      <c r="I1007" s="7"/>
      <c r="K1007" s="7"/>
      <c r="M1007" s="7"/>
      <c r="N1007" s="7"/>
      <c r="P1007" s="7"/>
      <c r="R1007" s="7"/>
      <c r="T1007" s="7"/>
      <c r="V1007" s="7"/>
      <c r="X1007" s="7"/>
      <c r="Z1007" s="7"/>
      <c r="AB1007" s="7"/>
      <c r="AD1007" s="7"/>
      <c r="AF1007" s="7"/>
      <c r="AH1007" s="7"/>
      <c r="AJ1007" s="7"/>
      <c r="AL1007" s="7"/>
      <c r="AN1007" s="7"/>
      <c r="AO1007" s="7"/>
      <c r="AQ1007" s="7"/>
      <c r="AR1007" s="7"/>
      <c r="AS1007" s="7"/>
      <c r="AT1007" s="7"/>
      <c r="AU1007" s="7"/>
      <c r="AV1007" s="7"/>
      <c r="AW1007" s="7"/>
      <c r="AX1007" s="7"/>
      <c r="AZ1007" s="7"/>
      <c r="BB1007" s="7"/>
      <c r="BC1007" s="7"/>
      <c r="BD1007" s="7"/>
      <c r="BF1007" s="7"/>
      <c r="BH1007" s="7"/>
      <c r="BJ1007" s="7"/>
      <c r="BL1007" s="7"/>
      <c r="BN1007" s="7"/>
      <c r="BP1007" s="7"/>
      <c r="BR1007" s="7"/>
      <c r="BT1007" s="7"/>
      <c r="BV1007" s="7"/>
      <c r="BX1007" s="7"/>
      <c r="BZ1007" s="7"/>
      <c r="CB1007" s="7"/>
      <c r="CD1007" s="7"/>
      <c r="CF1007" s="7"/>
      <c r="CH1007" s="7"/>
      <c r="CJ1007" s="7"/>
      <c r="CL1007" s="7"/>
      <c r="CM1007" s="7"/>
      <c r="CO1007" s="7"/>
      <c r="CQ1007" s="7"/>
      <c r="CS1007" s="7"/>
      <c r="CU1007" s="7"/>
      <c r="CW1007" s="7"/>
      <c r="CY1007" s="7"/>
      <c r="DA1007" s="7"/>
      <c r="DC1007" s="7"/>
      <c r="DE1007" s="7"/>
      <c r="DG1007" s="7"/>
      <c r="DI1007" s="7"/>
      <c r="DK1007" s="7"/>
      <c r="DL1007" s="7"/>
      <c r="DM1007" s="7"/>
      <c r="DN1007" s="7"/>
      <c r="DP1007" s="7"/>
      <c r="DR1007" s="7"/>
      <c r="DT1007" s="7"/>
      <c r="DV1007" s="7"/>
      <c r="DX1007" s="7"/>
      <c r="DY1007" s="7"/>
      <c r="EA1007" s="7"/>
      <c r="EC1007" s="7"/>
      <c r="EE1007" s="7"/>
      <c r="EG1007" s="7"/>
      <c r="EI1007" s="7"/>
      <c r="EK1007" s="7"/>
      <c r="EM1007" s="7"/>
      <c r="EO1007" s="7"/>
      <c r="EQ1007" s="7"/>
      <c r="ES1007" s="7"/>
      <c r="EU1007" s="7"/>
      <c r="EY1007" s="7"/>
      <c r="FA1007" s="7"/>
      <c r="FB1007" s="7"/>
      <c r="FD1007" s="7"/>
      <c r="FE1007" s="7"/>
      <c r="FG1007" s="7"/>
      <c r="FI1007" s="7"/>
      <c r="FJ1007" s="7"/>
      <c r="FL1007" s="7"/>
      <c r="FN1007" s="7"/>
      <c r="FP1007" s="7"/>
      <c r="FR1007" s="7"/>
      <c r="FT1007" s="7"/>
      <c r="FV1007" s="7"/>
      <c r="FX1007" s="7"/>
      <c r="FZ1007" s="7"/>
      <c r="GB1007" s="7"/>
    </row>
    <row r="1008" spans="5:184" s="166" customFormat="1" x14ac:dyDescent="0.2">
      <c r="E1008" s="7"/>
      <c r="G1008" s="7"/>
      <c r="I1008" s="7"/>
      <c r="K1008" s="7"/>
      <c r="M1008" s="7"/>
      <c r="N1008" s="7"/>
      <c r="P1008" s="7"/>
      <c r="R1008" s="7"/>
      <c r="T1008" s="7"/>
      <c r="V1008" s="7"/>
      <c r="X1008" s="7"/>
      <c r="Z1008" s="7"/>
      <c r="AB1008" s="7"/>
      <c r="AD1008" s="7"/>
      <c r="AF1008" s="7"/>
      <c r="AH1008" s="7"/>
      <c r="AJ1008" s="7"/>
      <c r="AL1008" s="7"/>
      <c r="AN1008" s="7"/>
      <c r="AO1008" s="7"/>
      <c r="AQ1008" s="7"/>
      <c r="AR1008" s="7"/>
      <c r="AS1008" s="7"/>
      <c r="AT1008" s="7"/>
      <c r="AU1008" s="7"/>
      <c r="AV1008" s="7"/>
      <c r="AW1008" s="7"/>
      <c r="AX1008" s="7"/>
      <c r="AZ1008" s="7"/>
      <c r="BB1008" s="7"/>
      <c r="BC1008" s="7"/>
      <c r="BD1008" s="7"/>
      <c r="BF1008" s="7"/>
      <c r="BH1008" s="7"/>
      <c r="BJ1008" s="7"/>
      <c r="BL1008" s="7"/>
      <c r="BN1008" s="7"/>
      <c r="BP1008" s="7"/>
      <c r="BR1008" s="7"/>
      <c r="BT1008" s="7"/>
      <c r="BV1008" s="7"/>
      <c r="BX1008" s="7"/>
      <c r="BZ1008" s="7"/>
      <c r="CB1008" s="7"/>
      <c r="CD1008" s="7"/>
      <c r="CF1008" s="7"/>
      <c r="CH1008" s="7"/>
      <c r="CJ1008" s="7"/>
      <c r="CL1008" s="7"/>
      <c r="CM1008" s="7"/>
      <c r="CO1008" s="7"/>
      <c r="CQ1008" s="7"/>
      <c r="CS1008" s="7"/>
      <c r="CU1008" s="7"/>
      <c r="CW1008" s="7"/>
      <c r="CY1008" s="7"/>
      <c r="DA1008" s="7"/>
      <c r="DC1008" s="7"/>
      <c r="DE1008" s="7"/>
      <c r="DG1008" s="7"/>
      <c r="DI1008" s="7"/>
      <c r="DK1008" s="7"/>
      <c r="DL1008" s="7"/>
      <c r="DM1008" s="7"/>
      <c r="DN1008" s="7"/>
      <c r="DP1008" s="7"/>
      <c r="DR1008" s="7"/>
      <c r="DT1008" s="7"/>
      <c r="DV1008" s="7"/>
      <c r="DX1008" s="7"/>
      <c r="DY1008" s="7"/>
      <c r="EA1008" s="7"/>
      <c r="EC1008" s="7"/>
      <c r="EE1008" s="7"/>
      <c r="EG1008" s="7"/>
      <c r="EI1008" s="7"/>
      <c r="EK1008" s="7"/>
      <c r="EM1008" s="7"/>
      <c r="EO1008" s="7"/>
      <c r="EQ1008" s="7"/>
      <c r="ES1008" s="7"/>
      <c r="EU1008" s="7"/>
      <c r="EY1008" s="7"/>
      <c r="FA1008" s="7"/>
      <c r="FB1008" s="7"/>
      <c r="FD1008" s="7"/>
      <c r="FE1008" s="7"/>
      <c r="FG1008" s="7"/>
      <c r="FI1008" s="7"/>
      <c r="FJ1008" s="7"/>
      <c r="FL1008" s="7"/>
      <c r="FN1008" s="7"/>
      <c r="FP1008" s="7"/>
      <c r="FR1008" s="7"/>
      <c r="FT1008" s="7"/>
      <c r="FV1008" s="7"/>
      <c r="FX1008" s="7"/>
      <c r="FZ1008" s="7"/>
      <c r="GB1008" s="7"/>
    </row>
    <row r="1009" spans="5:184" s="166" customFormat="1" x14ac:dyDescent="0.2">
      <c r="E1009" s="7"/>
      <c r="G1009" s="7"/>
      <c r="I1009" s="7"/>
      <c r="K1009" s="7"/>
      <c r="M1009" s="7"/>
      <c r="N1009" s="7"/>
      <c r="P1009" s="7"/>
      <c r="R1009" s="7"/>
      <c r="T1009" s="7"/>
      <c r="V1009" s="7"/>
      <c r="X1009" s="7"/>
      <c r="Z1009" s="7"/>
      <c r="AB1009" s="7"/>
      <c r="AD1009" s="7"/>
      <c r="AF1009" s="7"/>
      <c r="AH1009" s="7"/>
      <c r="AJ1009" s="7"/>
      <c r="AL1009" s="7"/>
      <c r="AN1009" s="7"/>
      <c r="AO1009" s="7"/>
      <c r="AQ1009" s="7"/>
      <c r="AR1009" s="7"/>
      <c r="AS1009" s="7"/>
      <c r="AT1009" s="7"/>
      <c r="AU1009" s="7"/>
      <c r="AV1009" s="7"/>
      <c r="AW1009" s="7"/>
      <c r="AX1009" s="7"/>
      <c r="AZ1009" s="7"/>
      <c r="BB1009" s="7"/>
      <c r="BC1009" s="7"/>
      <c r="BD1009" s="7"/>
      <c r="BF1009" s="7"/>
      <c r="BH1009" s="7"/>
      <c r="BJ1009" s="7"/>
      <c r="BL1009" s="7"/>
      <c r="BN1009" s="7"/>
      <c r="BP1009" s="7"/>
      <c r="BR1009" s="7"/>
      <c r="BT1009" s="7"/>
      <c r="BV1009" s="7"/>
      <c r="BX1009" s="7"/>
      <c r="BZ1009" s="7"/>
      <c r="CB1009" s="7"/>
      <c r="CD1009" s="7"/>
      <c r="CF1009" s="7"/>
      <c r="CH1009" s="7"/>
      <c r="CJ1009" s="7"/>
      <c r="CL1009" s="7"/>
      <c r="CM1009" s="7"/>
      <c r="CO1009" s="7"/>
      <c r="CQ1009" s="7"/>
      <c r="CS1009" s="7"/>
      <c r="CU1009" s="7"/>
      <c r="CW1009" s="7"/>
      <c r="CY1009" s="7"/>
      <c r="DA1009" s="7"/>
      <c r="DC1009" s="7"/>
      <c r="DE1009" s="7"/>
      <c r="DG1009" s="7"/>
      <c r="DI1009" s="7"/>
      <c r="DK1009" s="7"/>
      <c r="DL1009" s="7"/>
      <c r="DM1009" s="7"/>
      <c r="DN1009" s="7"/>
      <c r="DP1009" s="7"/>
      <c r="DR1009" s="7"/>
      <c r="DT1009" s="7"/>
      <c r="DV1009" s="7"/>
      <c r="DX1009" s="7"/>
      <c r="DY1009" s="7"/>
      <c r="EA1009" s="7"/>
      <c r="EC1009" s="7"/>
      <c r="EE1009" s="7"/>
      <c r="EG1009" s="7"/>
      <c r="EI1009" s="7"/>
      <c r="EK1009" s="7"/>
      <c r="EM1009" s="7"/>
      <c r="EO1009" s="7"/>
      <c r="EQ1009" s="7"/>
      <c r="ES1009" s="7"/>
      <c r="EU1009" s="7"/>
      <c r="EY1009" s="7"/>
      <c r="FA1009" s="7"/>
      <c r="FB1009" s="7"/>
      <c r="FD1009" s="7"/>
      <c r="FE1009" s="7"/>
      <c r="FG1009" s="7"/>
      <c r="FI1009" s="7"/>
      <c r="FJ1009" s="7"/>
      <c r="FL1009" s="7"/>
      <c r="FN1009" s="7"/>
      <c r="FP1009" s="7"/>
      <c r="FR1009" s="7"/>
      <c r="FT1009" s="7"/>
      <c r="FV1009" s="7"/>
      <c r="FX1009" s="7"/>
      <c r="FZ1009" s="7"/>
      <c r="GB1009" s="7"/>
    </row>
    <row r="1010" spans="5:184" s="166" customFormat="1" x14ac:dyDescent="0.2">
      <c r="E1010" s="7"/>
      <c r="G1010" s="7"/>
      <c r="I1010" s="7"/>
      <c r="K1010" s="7"/>
      <c r="M1010" s="7"/>
      <c r="N1010" s="7"/>
      <c r="P1010" s="7"/>
      <c r="R1010" s="7"/>
      <c r="T1010" s="7"/>
      <c r="V1010" s="7"/>
      <c r="X1010" s="7"/>
      <c r="Z1010" s="7"/>
      <c r="AB1010" s="7"/>
      <c r="AD1010" s="7"/>
      <c r="AF1010" s="7"/>
      <c r="AH1010" s="7"/>
      <c r="AJ1010" s="7"/>
      <c r="AL1010" s="7"/>
      <c r="AN1010" s="7"/>
      <c r="AO1010" s="7"/>
      <c r="AQ1010" s="7"/>
      <c r="AR1010" s="7"/>
      <c r="AS1010" s="7"/>
      <c r="AT1010" s="7"/>
      <c r="AU1010" s="7"/>
      <c r="AV1010" s="7"/>
      <c r="AW1010" s="7"/>
      <c r="AX1010" s="7"/>
      <c r="AZ1010" s="7"/>
      <c r="BB1010" s="7"/>
      <c r="BC1010" s="7"/>
      <c r="BD1010" s="7"/>
      <c r="BF1010" s="7"/>
      <c r="BH1010" s="7"/>
      <c r="BJ1010" s="7"/>
      <c r="BL1010" s="7"/>
      <c r="BN1010" s="7"/>
      <c r="BP1010" s="7"/>
      <c r="BR1010" s="7"/>
      <c r="BT1010" s="7"/>
      <c r="BV1010" s="7"/>
      <c r="BX1010" s="7"/>
      <c r="BZ1010" s="7"/>
      <c r="CB1010" s="7"/>
      <c r="CD1010" s="7"/>
      <c r="CF1010" s="7"/>
      <c r="CH1010" s="7"/>
      <c r="CJ1010" s="7"/>
      <c r="CL1010" s="7"/>
      <c r="CM1010" s="7"/>
      <c r="CO1010" s="7"/>
      <c r="CQ1010" s="7"/>
      <c r="CS1010" s="7"/>
      <c r="CU1010" s="7"/>
      <c r="CW1010" s="7"/>
      <c r="CY1010" s="7"/>
      <c r="DA1010" s="7"/>
      <c r="DC1010" s="7"/>
      <c r="DE1010" s="7"/>
      <c r="DG1010" s="7"/>
      <c r="DI1010" s="7"/>
      <c r="DK1010" s="7"/>
      <c r="DL1010" s="7"/>
      <c r="DM1010" s="7"/>
      <c r="DN1010" s="7"/>
      <c r="DP1010" s="7"/>
      <c r="DR1010" s="7"/>
      <c r="DT1010" s="7"/>
      <c r="DV1010" s="7"/>
      <c r="DX1010" s="7"/>
      <c r="DY1010" s="7"/>
      <c r="EA1010" s="7"/>
      <c r="EC1010" s="7"/>
      <c r="EE1010" s="7"/>
      <c r="EG1010" s="7"/>
      <c r="EI1010" s="7"/>
      <c r="EK1010" s="7"/>
      <c r="EM1010" s="7"/>
      <c r="EO1010" s="7"/>
      <c r="EQ1010" s="7"/>
      <c r="ES1010" s="7"/>
      <c r="EU1010" s="7"/>
      <c r="EY1010" s="7"/>
      <c r="FA1010" s="7"/>
      <c r="FB1010" s="7"/>
      <c r="FD1010" s="7"/>
      <c r="FE1010" s="7"/>
      <c r="FG1010" s="7"/>
      <c r="FI1010" s="7"/>
      <c r="FJ1010" s="7"/>
      <c r="FL1010" s="7"/>
      <c r="FN1010" s="7"/>
      <c r="FP1010" s="7"/>
      <c r="FR1010" s="7"/>
      <c r="FT1010" s="7"/>
      <c r="FV1010" s="7"/>
      <c r="FX1010" s="7"/>
      <c r="FZ1010" s="7"/>
      <c r="GB1010" s="7"/>
    </row>
    <row r="1011" spans="5:184" s="166" customFormat="1" x14ac:dyDescent="0.2">
      <c r="E1011" s="7"/>
      <c r="G1011" s="7"/>
      <c r="I1011" s="7"/>
      <c r="K1011" s="7"/>
      <c r="M1011" s="7"/>
      <c r="N1011" s="7"/>
      <c r="P1011" s="7"/>
      <c r="R1011" s="7"/>
      <c r="T1011" s="7"/>
      <c r="V1011" s="7"/>
      <c r="X1011" s="7"/>
      <c r="Z1011" s="7"/>
      <c r="AB1011" s="7"/>
      <c r="AD1011" s="7"/>
      <c r="AF1011" s="7"/>
      <c r="AH1011" s="7"/>
      <c r="AJ1011" s="7"/>
      <c r="AL1011" s="7"/>
      <c r="AN1011" s="7"/>
      <c r="AO1011" s="7"/>
      <c r="AQ1011" s="7"/>
      <c r="AR1011" s="7"/>
      <c r="AS1011" s="7"/>
      <c r="AT1011" s="7"/>
      <c r="AU1011" s="7"/>
      <c r="AV1011" s="7"/>
      <c r="AW1011" s="7"/>
      <c r="AX1011" s="7"/>
      <c r="AZ1011" s="7"/>
      <c r="BB1011" s="7"/>
      <c r="BC1011" s="7"/>
      <c r="BD1011" s="7"/>
      <c r="BF1011" s="7"/>
      <c r="BH1011" s="7"/>
      <c r="BJ1011" s="7"/>
      <c r="BL1011" s="7"/>
      <c r="BN1011" s="7"/>
      <c r="BP1011" s="7"/>
      <c r="BR1011" s="7"/>
      <c r="BT1011" s="7"/>
      <c r="BV1011" s="7"/>
      <c r="BX1011" s="7"/>
      <c r="BZ1011" s="7"/>
      <c r="CB1011" s="7"/>
      <c r="CD1011" s="7"/>
      <c r="CF1011" s="7"/>
      <c r="CH1011" s="7"/>
      <c r="CJ1011" s="7"/>
      <c r="CL1011" s="7"/>
      <c r="CM1011" s="7"/>
      <c r="CO1011" s="7"/>
      <c r="CQ1011" s="7"/>
      <c r="CS1011" s="7"/>
      <c r="CU1011" s="7"/>
      <c r="CW1011" s="7"/>
      <c r="CY1011" s="7"/>
      <c r="DA1011" s="7"/>
      <c r="DC1011" s="7"/>
      <c r="DE1011" s="7"/>
      <c r="DG1011" s="7"/>
      <c r="DI1011" s="7"/>
      <c r="DK1011" s="7"/>
      <c r="DL1011" s="7"/>
      <c r="DM1011" s="7"/>
      <c r="DN1011" s="7"/>
      <c r="DP1011" s="7"/>
      <c r="DR1011" s="7"/>
      <c r="DT1011" s="7"/>
      <c r="DV1011" s="7"/>
      <c r="DX1011" s="7"/>
      <c r="DY1011" s="7"/>
      <c r="EA1011" s="7"/>
      <c r="EC1011" s="7"/>
      <c r="EE1011" s="7"/>
      <c r="EG1011" s="7"/>
      <c r="EI1011" s="7"/>
      <c r="EK1011" s="7"/>
      <c r="EM1011" s="7"/>
      <c r="EO1011" s="7"/>
      <c r="EQ1011" s="7"/>
      <c r="ES1011" s="7"/>
      <c r="EU1011" s="7"/>
      <c r="EY1011" s="7"/>
      <c r="FA1011" s="7"/>
      <c r="FB1011" s="7"/>
      <c r="FD1011" s="7"/>
      <c r="FE1011" s="7"/>
      <c r="FG1011" s="7"/>
      <c r="FI1011" s="7"/>
      <c r="FJ1011" s="7"/>
      <c r="FL1011" s="7"/>
      <c r="FN1011" s="7"/>
      <c r="FP1011" s="7"/>
      <c r="FR1011" s="7"/>
      <c r="FT1011" s="7"/>
      <c r="FV1011" s="7"/>
      <c r="FX1011" s="7"/>
      <c r="FZ1011" s="7"/>
      <c r="GB1011" s="7"/>
    </row>
    <row r="1012" spans="5:184" s="166" customFormat="1" x14ac:dyDescent="0.2">
      <c r="E1012" s="7"/>
      <c r="G1012" s="7"/>
      <c r="I1012" s="7"/>
      <c r="K1012" s="7"/>
      <c r="M1012" s="7"/>
      <c r="N1012" s="7"/>
      <c r="P1012" s="7"/>
      <c r="R1012" s="7"/>
      <c r="T1012" s="7"/>
      <c r="V1012" s="7"/>
      <c r="X1012" s="7"/>
      <c r="Z1012" s="7"/>
      <c r="AB1012" s="7"/>
      <c r="AD1012" s="7"/>
      <c r="AF1012" s="7"/>
      <c r="AH1012" s="7"/>
      <c r="AJ1012" s="7"/>
      <c r="AL1012" s="7"/>
      <c r="AN1012" s="7"/>
      <c r="AO1012" s="7"/>
      <c r="AQ1012" s="7"/>
      <c r="AR1012" s="7"/>
      <c r="AS1012" s="7"/>
      <c r="AT1012" s="7"/>
      <c r="AU1012" s="7"/>
      <c r="AV1012" s="7"/>
      <c r="AW1012" s="7"/>
      <c r="AX1012" s="7"/>
      <c r="AZ1012" s="7"/>
      <c r="BB1012" s="7"/>
      <c r="BC1012" s="7"/>
      <c r="BD1012" s="7"/>
      <c r="BF1012" s="7"/>
      <c r="BH1012" s="7"/>
      <c r="BJ1012" s="7"/>
      <c r="BL1012" s="7"/>
      <c r="BN1012" s="7"/>
      <c r="BP1012" s="7"/>
      <c r="BR1012" s="7"/>
      <c r="BT1012" s="7"/>
      <c r="BV1012" s="7"/>
      <c r="BX1012" s="7"/>
      <c r="BZ1012" s="7"/>
      <c r="CB1012" s="7"/>
      <c r="CD1012" s="7"/>
      <c r="CF1012" s="7"/>
      <c r="CH1012" s="7"/>
      <c r="CJ1012" s="7"/>
      <c r="CL1012" s="7"/>
      <c r="CM1012" s="7"/>
      <c r="CO1012" s="7"/>
      <c r="CQ1012" s="7"/>
      <c r="CS1012" s="7"/>
      <c r="CU1012" s="7"/>
      <c r="CW1012" s="7"/>
      <c r="CY1012" s="7"/>
      <c r="DA1012" s="7"/>
      <c r="DC1012" s="7"/>
      <c r="DE1012" s="7"/>
      <c r="DG1012" s="7"/>
      <c r="DI1012" s="7"/>
      <c r="DK1012" s="7"/>
      <c r="DL1012" s="7"/>
      <c r="DM1012" s="7"/>
      <c r="DN1012" s="7"/>
      <c r="DP1012" s="7"/>
      <c r="DR1012" s="7"/>
      <c r="DT1012" s="7"/>
      <c r="DV1012" s="7"/>
      <c r="DX1012" s="7"/>
      <c r="DY1012" s="7"/>
      <c r="EA1012" s="7"/>
      <c r="EC1012" s="7"/>
      <c r="EE1012" s="7"/>
      <c r="EG1012" s="7"/>
      <c r="EI1012" s="7"/>
      <c r="EK1012" s="7"/>
      <c r="EM1012" s="7"/>
      <c r="EO1012" s="7"/>
      <c r="EQ1012" s="7"/>
      <c r="ES1012" s="7"/>
      <c r="EU1012" s="7"/>
      <c r="EY1012" s="7"/>
      <c r="FA1012" s="7"/>
      <c r="FB1012" s="7"/>
      <c r="FD1012" s="7"/>
      <c r="FE1012" s="7"/>
      <c r="FG1012" s="7"/>
      <c r="FI1012" s="7"/>
      <c r="FJ1012" s="7"/>
      <c r="FL1012" s="7"/>
      <c r="FN1012" s="7"/>
      <c r="FP1012" s="7"/>
      <c r="FR1012" s="7"/>
      <c r="FT1012" s="7"/>
      <c r="FV1012" s="7"/>
      <c r="FX1012" s="7"/>
      <c r="FZ1012" s="7"/>
      <c r="GB1012" s="7"/>
    </row>
    <row r="1013" spans="5:184" s="166" customFormat="1" x14ac:dyDescent="0.2">
      <c r="E1013" s="7"/>
      <c r="G1013" s="7"/>
      <c r="I1013" s="7"/>
      <c r="K1013" s="7"/>
      <c r="M1013" s="7"/>
      <c r="N1013" s="7"/>
      <c r="P1013" s="7"/>
      <c r="R1013" s="7"/>
      <c r="T1013" s="7"/>
      <c r="V1013" s="7"/>
      <c r="X1013" s="7"/>
      <c r="Z1013" s="7"/>
      <c r="AB1013" s="7"/>
      <c r="AD1013" s="7"/>
      <c r="AF1013" s="7"/>
      <c r="AH1013" s="7"/>
      <c r="AJ1013" s="7"/>
      <c r="AL1013" s="7"/>
      <c r="AN1013" s="7"/>
      <c r="AO1013" s="7"/>
      <c r="AQ1013" s="7"/>
      <c r="AR1013" s="7"/>
      <c r="AS1013" s="7"/>
      <c r="AT1013" s="7"/>
      <c r="AU1013" s="7"/>
      <c r="AV1013" s="7"/>
      <c r="AW1013" s="7"/>
      <c r="AX1013" s="7"/>
      <c r="AZ1013" s="7"/>
      <c r="BB1013" s="7"/>
      <c r="BC1013" s="7"/>
      <c r="BD1013" s="7"/>
      <c r="BF1013" s="7"/>
      <c r="BH1013" s="7"/>
      <c r="BJ1013" s="7"/>
      <c r="BL1013" s="7"/>
      <c r="BN1013" s="7"/>
      <c r="BP1013" s="7"/>
      <c r="BR1013" s="7"/>
      <c r="BT1013" s="7"/>
      <c r="BV1013" s="7"/>
      <c r="BX1013" s="7"/>
      <c r="BZ1013" s="7"/>
      <c r="CB1013" s="7"/>
      <c r="CD1013" s="7"/>
      <c r="CF1013" s="7"/>
      <c r="CH1013" s="7"/>
      <c r="CJ1013" s="7"/>
      <c r="CL1013" s="7"/>
      <c r="CM1013" s="7"/>
      <c r="CO1013" s="7"/>
      <c r="CQ1013" s="7"/>
      <c r="CS1013" s="7"/>
      <c r="CU1013" s="7"/>
      <c r="CW1013" s="7"/>
      <c r="CY1013" s="7"/>
      <c r="DA1013" s="7"/>
      <c r="DC1013" s="7"/>
      <c r="DE1013" s="7"/>
      <c r="DG1013" s="7"/>
      <c r="DI1013" s="7"/>
      <c r="DK1013" s="7"/>
      <c r="DL1013" s="7"/>
      <c r="DM1013" s="7"/>
      <c r="DN1013" s="7"/>
      <c r="DP1013" s="7"/>
      <c r="DR1013" s="7"/>
      <c r="DT1013" s="7"/>
      <c r="DV1013" s="7"/>
      <c r="DX1013" s="7"/>
      <c r="DY1013" s="7"/>
      <c r="EA1013" s="7"/>
      <c r="EC1013" s="7"/>
      <c r="EE1013" s="7"/>
      <c r="EG1013" s="7"/>
      <c r="EI1013" s="7"/>
      <c r="EK1013" s="7"/>
      <c r="EM1013" s="7"/>
      <c r="EO1013" s="7"/>
      <c r="EQ1013" s="7"/>
      <c r="ES1013" s="7"/>
      <c r="EU1013" s="7"/>
      <c r="EY1013" s="7"/>
      <c r="FA1013" s="7"/>
      <c r="FB1013" s="7"/>
      <c r="FD1013" s="7"/>
      <c r="FE1013" s="7"/>
      <c r="FG1013" s="7"/>
      <c r="FI1013" s="7"/>
      <c r="FJ1013" s="7"/>
      <c r="FL1013" s="7"/>
      <c r="FN1013" s="7"/>
      <c r="FP1013" s="7"/>
      <c r="FR1013" s="7"/>
      <c r="FT1013" s="7"/>
      <c r="FV1013" s="7"/>
      <c r="FX1013" s="7"/>
      <c r="FZ1013" s="7"/>
      <c r="GB1013" s="7"/>
    </row>
    <row r="1014" spans="5:184" s="166" customFormat="1" x14ac:dyDescent="0.2">
      <c r="E1014" s="7"/>
      <c r="G1014" s="7"/>
      <c r="I1014" s="7"/>
      <c r="K1014" s="7"/>
      <c r="M1014" s="7"/>
      <c r="N1014" s="7"/>
      <c r="P1014" s="7"/>
      <c r="R1014" s="7"/>
      <c r="T1014" s="7"/>
      <c r="V1014" s="7"/>
      <c r="X1014" s="7"/>
      <c r="Z1014" s="7"/>
      <c r="AB1014" s="7"/>
      <c r="AD1014" s="7"/>
      <c r="AF1014" s="7"/>
      <c r="AH1014" s="7"/>
      <c r="AJ1014" s="7"/>
      <c r="AL1014" s="7"/>
      <c r="AN1014" s="7"/>
      <c r="AO1014" s="7"/>
      <c r="AQ1014" s="7"/>
      <c r="AR1014" s="7"/>
      <c r="AS1014" s="7"/>
      <c r="AT1014" s="7"/>
      <c r="AU1014" s="7"/>
      <c r="AV1014" s="7"/>
      <c r="AW1014" s="7"/>
      <c r="AX1014" s="7"/>
      <c r="AZ1014" s="7"/>
      <c r="BB1014" s="7"/>
      <c r="BC1014" s="7"/>
      <c r="BD1014" s="7"/>
      <c r="BF1014" s="7"/>
      <c r="BH1014" s="7"/>
      <c r="BJ1014" s="7"/>
      <c r="BL1014" s="7"/>
      <c r="BN1014" s="7"/>
      <c r="BP1014" s="7"/>
      <c r="BR1014" s="7"/>
      <c r="BT1014" s="7"/>
      <c r="BV1014" s="7"/>
      <c r="BX1014" s="7"/>
      <c r="BZ1014" s="7"/>
      <c r="CB1014" s="7"/>
      <c r="CD1014" s="7"/>
      <c r="CF1014" s="7"/>
      <c r="CH1014" s="7"/>
      <c r="CJ1014" s="7"/>
      <c r="CL1014" s="7"/>
      <c r="CM1014" s="7"/>
      <c r="CO1014" s="7"/>
      <c r="CQ1014" s="7"/>
      <c r="CS1014" s="7"/>
      <c r="CU1014" s="7"/>
      <c r="CW1014" s="7"/>
      <c r="CY1014" s="7"/>
      <c r="DA1014" s="7"/>
      <c r="DC1014" s="7"/>
      <c r="DE1014" s="7"/>
      <c r="DG1014" s="7"/>
      <c r="DI1014" s="7"/>
      <c r="DK1014" s="7"/>
      <c r="DL1014" s="7"/>
      <c r="DM1014" s="7"/>
      <c r="DN1014" s="7"/>
      <c r="DP1014" s="7"/>
      <c r="DR1014" s="7"/>
      <c r="DT1014" s="7"/>
      <c r="DV1014" s="7"/>
      <c r="DX1014" s="7"/>
      <c r="DY1014" s="7"/>
      <c r="EA1014" s="7"/>
      <c r="EC1014" s="7"/>
      <c r="EE1014" s="7"/>
      <c r="EG1014" s="7"/>
      <c r="EI1014" s="7"/>
      <c r="EK1014" s="7"/>
      <c r="EM1014" s="7"/>
      <c r="EO1014" s="7"/>
      <c r="EQ1014" s="7"/>
      <c r="ES1014" s="7"/>
      <c r="EU1014" s="7"/>
      <c r="EY1014" s="7"/>
      <c r="FA1014" s="7"/>
      <c r="FB1014" s="7"/>
      <c r="FD1014" s="7"/>
      <c r="FE1014" s="7"/>
      <c r="FG1014" s="7"/>
      <c r="FI1014" s="7"/>
      <c r="FJ1014" s="7"/>
      <c r="FL1014" s="7"/>
      <c r="FN1014" s="7"/>
      <c r="FP1014" s="7"/>
      <c r="FR1014" s="7"/>
      <c r="FT1014" s="7"/>
      <c r="FV1014" s="7"/>
      <c r="FX1014" s="7"/>
      <c r="FZ1014" s="7"/>
      <c r="GB1014" s="7"/>
    </row>
    <row r="1015" spans="5:184" s="166" customFormat="1" x14ac:dyDescent="0.2">
      <c r="E1015" s="7"/>
      <c r="G1015" s="7"/>
      <c r="I1015" s="7"/>
      <c r="K1015" s="7"/>
      <c r="M1015" s="7"/>
      <c r="N1015" s="7"/>
      <c r="P1015" s="7"/>
      <c r="R1015" s="7"/>
      <c r="T1015" s="7"/>
      <c r="V1015" s="7"/>
      <c r="X1015" s="7"/>
      <c r="Z1015" s="7"/>
      <c r="AB1015" s="7"/>
      <c r="AD1015" s="7"/>
      <c r="AF1015" s="7"/>
      <c r="AH1015" s="7"/>
      <c r="AJ1015" s="7"/>
      <c r="AL1015" s="7"/>
      <c r="AN1015" s="7"/>
      <c r="AO1015" s="7"/>
      <c r="AQ1015" s="7"/>
      <c r="AR1015" s="7"/>
      <c r="AS1015" s="7"/>
      <c r="AT1015" s="7"/>
      <c r="AU1015" s="7"/>
      <c r="AV1015" s="7"/>
      <c r="AW1015" s="7"/>
      <c r="AX1015" s="7"/>
      <c r="AZ1015" s="7"/>
      <c r="BB1015" s="7"/>
      <c r="BC1015" s="7"/>
      <c r="BD1015" s="7"/>
      <c r="BF1015" s="7"/>
      <c r="BH1015" s="7"/>
      <c r="BJ1015" s="7"/>
      <c r="BL1015" s="7"/>
      <c r="BN1015" s="7"/>
      <c r="BP1015" s="7"/>
      <c r="BR1015" s="7"/>
      <c r="BT1015" s="7"/>
      <c r="BV1015" s="7"/>
      <c r="BX1015" s="7"/>
      <c r="BZ1015" s="7"/>
      <c r="CB1015" s="7"/>
      <c r="CD1015" s="7"/>
      <c r="CF1015" s="7"/>
      <c r="CH1015" s="7"/>
      <c r="CJ1015" s="7"/>
      <c r="CL1015" s="7"/>
      <c r="CM1015" s="7"/>
      <c r="CO1015" s="7"/>
      <c r="CQ1015" s="7"/>
      <c r="CS1015" s="7"/>
      <c r="CU1015" s="7"/>
      <c r="CW1015" s="7"/>
      <c r="CY1015" s="7"/>
      <c r="DA1015" s="7"/>
      <c r="DC1015" s="7"/>
      <c r="DE1015" s="7"/>
      <c r="DG1015" s="7"/>
      <c r="DI1015" s="7"/>
      <c r="DK1015" s="7"/>
      <c r="DL1015" s="7"/>
      <c r="DM1015" s="7"/>
      <c r="DN1015" s="7"/>
      <c r="DP1015" s="7"/>
      <c r="DR1015" s="7"/>
      <c r="DT1015" s="7"/>
      <c r="DV1015" s="7"/>
      <c r="DX1015" s="7"/>
      <c r="DY1015" s="7"/>
      <c r="EA1015" s="7"/>
      <c r="EC1015" s="7"/>
      <c r="EE1015" s="7"/>
      <c r="EG1015" s="7"/>
      <c r="EI1015" s="7"/>
      <c r="EK1015" s="7"/>
      <c r="EM1015" s="7"/>
      <c r="EO1015" s="7"/>
      <c r="EQ1015" s="7"/>
      <c r="ES1015" s="7"/>
      <c r="EU1015" s="7"/>
      <c r="EY1015" s="7"/>
      <c r="FA1015" s="7"/>
      <c r="FB1015" s="7"/>
      <c r="FD1015" s="7"/>
      <c r="FE1015" s="7"/>
      <c r="FG1015" s="7"/>
      <c r="FI1015" s="7"/>
      <c r="FJ1015" s="7"/>
      <c r="FL1015" s="7"/>
      <c r="FN1015" s="7"/>
      <c r="FP1015" s="7"/>
      <c r="FR1015" s="7"/>
      <c r="FT1015" s="7"/>
      <c r="FV1015" s="7"/>
      <c r="FX1015" s="7"/>
      <c r="FZ1015" s="7"/>
      <c r="GB1015" s="7"/>
    </row>
    <row r="1016" spans="5:184" s="166" customFormat="1" x14ac:dyDescent="0.2">
      <c r="E1016" s="7"/>
      <c r="G1016" s="7"/>
      <c r="I1016" s="7"/>
      <c r="K1016" s="7"/>
      <c r="M1016" s="7"/>
      <c r="N1016" s="7"/>
      <c r="P1016" s="7"/>
      <c r="R1016" s="7"/>
      <c r="T1016" s="7"/>
      <c r="V1016" s="7"/>
      <c r="X1016" s="7"/>
      <c r="Z1016" s="7"/>
      <c r="AB1016" s="7"/>
      <c r="AD1016" s="7"/>
      <c r="AF1016" s="7"/>
      <c r="AH1016" s="7"/>
      <c r="AJ1016" s="7"/>
      <c r="AL1016" s="7"/>
      <c r="AN1016" s="7"/>
      <c r="AO1016" s="7"/>
      <c r="AQ1016" s="7"/>
      <c r="AR1016" s="7"/>
      <c r="AS1016" s="7"/>
      <c r="AT1016" s="7"/>
      <c r="AU1016" s="7"/>
      <c r="AV1016" s="7"/>
      <c r="AW1016" s="7"/>
      <c r="AX1016" s="7"/>
      <c r="AZ1016" s="7"/>
      <c r="BB1016" s="7"/>
      <c r="BC1016" s="7"/>
      <c r="BD1016" s="7"/>
      <c r="BF1016" s="7"/>
      <c r="BH1016" s="7"/>
      <c r="BJ1016" s="7"/>
      <c r="BL1016" s="7"/>
      <c r="BN1016" s="7"/>
      <c r="BP1016" s="7"/>
      <c r="BR1016" s="7"/>
      <c r="BT1016" s="7"/>
      <c r="BV1016" s="7"/>
      <c r="BX1016" s="7"/>
      <c r="BZ1016" s="7"/>
      <c r="CB1016" s="7"/>
      <c r="CD1016" s="7"/>
      <c r="CF1016" s="7"/>
      <c r="CH1016" s="7"/>
      <c r="CJ1016" s="7"/>
      <c r="CL1016" s="7"/>
      <c r="CM1016" s="7"/>
      <c r="CO1016" s="7"/>
      <c r="CQ1016" s="7"/>
      <c r="CS1016" s="7"/>
      <c r="CU1016" s="7"/>
      <c r="CW1016" s="7"/>
      <c r="CY1016" s="7"/>
      <c r="DA1016" s="7"/>
      <c r="DC1016" s="7"/>
      <c r="DE1016" s="7"/>
      <c r="DG1016" s="7"/>
      <c r="DI1016" s="7"/>
      <c r="DK1016" s="7"/>
      <c r="DL1016" s="7"/>
      <c r="DM1016" s="7"/>
      <c r="DN1016" s="7"/>
      <c r="DP1016" s="7"/>
      <c r="DR1016" s="7"/>
      <c r="DT1016" s="7"/>
      <c r="DV1016" s="7"/>
      <c r="DX1016" s="7"/>
      <c r="DY1016" s="7"/>
      <c r="EA1016" s="7"/>
      <c r="EC1016" s="7"/>
      <c r="EE1016" s="7"/>
      <c r="EG1016" s="7"/>
      <c r="EI1016" s="7"/>
      <c r="EK1016" s="7"/>
      <c r="EM1016" s="7"/>
      <c r="EO1016" s="7"/>
      <c r="EQ1016" s="7"/>
      <c r="ES1016" s="7"/>
      <c r="EU1016" s="7"/>
      <c r="EY1016" s="7"/>
      <c r="FA1016" s="7"/>
      <c r="FB1016" s="7"/>
      <c r="FD1016" s="7"/>
      <c r="FE1016" s="7"/>
      <c r="FG1016" s="7"/>
      <c r="FI1016" s="7"/>
      <c r="FJ1016" s="7"/>
      <c r="FL1016" s="7"/>
      <c r="FN1016" s="7"/>
      <c r="FP1016" s="7"/>
      <c r="FR1016" s="7"/>
      <c r="FT1016" s="7"/>
      <c r="FV1016" s="7"/>
      <c r="FX1016" s="7"/>
      <c r="FZ1016" s="7"/>
      <c r="GB1016" s="7"/>
    </row>
    <row r="1017" spans="5:184" s="166" customFormat="1" x14ac:dyDescent="0.2">
      <c r="E1017" s="7"/>
      <c r="G1017" s="7"/>
      <c r="I1017" s="7"/>
      <c r="K1017" s="7"/>
      <c r="M1017" s="7"/>
      <c r="N1017" s="7"/>
      <c r="P1017" s="7"/>
      <c r="R1017" s="7"/>
      <c r="T1017" s="7"/>
      <c r="V1017" s="7"/>
      <c r="X1017" s="7"/>
      <c r="Z1017" s="7"/>
      <c r="AB1017" s="7"/>
      <c r="AD1017" s="7"/>
      <c r="AF1017" s="7"/>
      <c r="AH1017" s="7"/>
      <c r="AJ1017" s="7"/>
      <c r="AL1017" s="7"/>
      <c r="AN1017" s="7"/>
      <c r="AO1017" s="7"/>
      <c r="AQ1017" s="7"/>
      <c r="AR1017" s="7"/>
      <c r="AS1017" s="7"/>
      <c r="AT1017" s="7"/>
      <c r="AU1017" s="7"/>
      <c r="AV1017" s="7"/>
      <c r="AW1017" s="7"/>
      <c r="AX1017" s="7"/>
      <c r="AZ1017" s="7"/>
      <c r="BB1017" s="7"/>
      <c r="BC1017" s="7"/>
      <c r="BD1017" s="7"/>
      <c r="BF1017" s="7"/>
      <c r="BH1017" s="7"/>
      <c r="BJ1017" s="7"/>
      <c r="BL1017" s="7"/>
      <c r="BN1017" s="7"/>
      <c r="BP1017" s="7"/>
      <c r="BR1017" s="7"/>
      <c r="BT1017" s="7"/>
      <c r="BV1017" s="7"/>
      <c r="BX1017" s="7"/>
      <c r="BZ1017" s="7"/>
      <c r="CB1017" s="7"/>
      <c r="CD1017" s="7"/>
      <c r="CF1017" s="7"/>
      <c r="CH1017" s="7"/>
      <c r="CJ1017" s="7"/>
      <c r="CL1017" s="7"/>
      <c r="CM1017" s="7"/>
      <c r="CO1017" s="7"/>
      <c r="CQ1017" s="7"/>
      <c r="CS1017" s="7"/>
      <c r="CU1017" s="7"/>
      <c r="CW1017" s="7"/>
      <c r="CY1017" s="7"/>
      <c r="DA1017" s="7"/>
      <c r="DC1017" s="7"/>
      <c r="DE1017" s="7"/>
      <c r="DG1017" s="7"/>
      <c r="DI1017" s="7"/>
      <c r="DK1017" s="7"/>
      <c r="DL1017" s="7"/>
      <c r="DM1017" s="7"/>
      <c r="DN1017" s="7"/>
      <c r="DP1017" s="7"/>
      <c r="DR1017" s="7"/>
      <c r="DT1017" s="7"/>
      <c r="DV1017" s="7"/>
      <c r="DX1017" s="7"/>
      <c r="DY1017" s="7"/>
      <c r="EA1017" s="7"/>
      <c r="EC1017" s="7"/>
      <c r="EE1017" s="7"/>
      <c r="EG1017" s="7"/>
      <c r="EI1017" s="7"/>
      <c r="EK1017" s="7"/>
      <c r="EM1017" s="7"/>
      <c r="EO1017" s="7"/>
      <c r="EQ1017" s="7"/>
      <c r="ES1017" s="7"/>
      <c r="EU1017" s="7"/>
      <c r="EY1017" s="7"/>
      <c r="FA1017" s="7"/>
      <c r="FB1017" s="7"/>
      <c r="FD1017" s="7"/>
      <c r="FE1017" s="7"/>
      <c r="FG1017" s="7"/>
      <c r="FI1017" s="7"/>
      <c r="FJ1017" s="7"/>
      <c r="FL1017" s="7"/>
      <c r="FN1017" s="7"/>
      <c r="FP1017" s="7"/>
      <c r="FR1017" s="7"/>
      <c r="FT1017" s="7"/>
      <c r="FV1017" s="7"/>
      <c r="FX1017" s="7"/>
      <c r="FZ1017" s="7"/>
      <c r="GB1017" s="7"/>
    </row>
    <row r="1018" spans="5:184" s="166" customFormat="1" x14ac:dyDescent="0.2">
      <c r="E1018" s="7"/>
      <c r="G1018" s="7"/>
      <c r="I1018" s="7"/>
      <c r="K1018" s="7"/>
      <c r="M1018" s="7"/>
      <c r="N1018" s="7"/>
      <c r="P1018" s="7"/>
      <c r="R1018" s="7"/>
      <c r="T1018" s="7"/>
      <c r="V1018" s="7"/>
      <c r="X1018" s="7"/>
      <c r="Z1018" s="7"/>
      <c r="AB1018" s="7"/>
      <c r="AD1018" s="7"/>
      <c r="AF1018" s="7"/>
      <c r="AH1018" s="7"/>
      <c r="AJ1018" s="7"/>
      <c r="AL1018" s="7"/>
      <c r="AN1018" s="7"/>
      <c r="AO1018" s="7"/>
      <c r="AQ1018" s="7"/>
      <c r="AR1018" s="7"/>
      <c r="AS1018" s="7"/>
      <c r="AT1018" s="7"/>
      <c r="AU1018" s="7"/>
      <c r="AV1018" s="7"/>
      <c r="AW1018" s="7"/>
      <c r="AX1018" s="7"/>
      <c r="AZ1018" s="7"/>
      <c r="BB1018" s="7"/>
      <c r="BC1018" s="7"/>
      <c r="BD1018" s="7"/>
      <c r="BF1018" s="7"/>
      <c r="BH1018" s="7"/>
      <c r="BJ1018" s="7"/>
      <c r="BL1018" s="7"/>
      <c r="BN1018" s="7"/>
      <c r="BP1018" s="7"/>
      <c r="BR1018" s="7"/>
      <c r="BT1018" s="7"/>
      <c r="BV1018" s="7"/>
      <c r="BX1018" s="7"/>
      <c r="BZ1018" s="7"/>
      <c r="CB1018" s="7"/>
      <c r="CD1018" s="7"/>
      <c r="CF1018" s="7"/>
      <c r="CH1018" s="7"/>
      <c r="CJ1018" s="7"/>
      <c r="CL1018" s="7"/>
      <c r="CM1018" s="7"/>
      <c r="CO1018" s="7"/>
      <c r="CQ1018" s="7"/>
      <c r="CS1018" s="7"/>
      <c r="CU1018" s="7"/>
      <c r="CW1018" s="7"/>
      <c r="CY1018" s="7"/>
      <c r="DA1018" s="7"/>
      <c r="DC1018" s="7"/>
      <c r="DE1018" s="7"/>
      <c r="DG1018" s="7"/>
      <c r="DI1018" s="7"/>
      <c r="DK1018" s="7"/>
      <c r="DL1018" s="7"/>
      <c r="DM1018" s="7"/>
      <c r="DN1018" s="7"/>
      <c r="DP1018" s="7"/>
      <c r="DR1018" s="7"/>
      <c r="DT1018" s="7"/>
      <c r="DV1018" s="7"/>
      <c r="DX1018" s="7"/>
      <c r="DY1018" s="7"/>
      <c r="EA1018" s="7"/>
      <c r="EC1018" s="7"/>
      <c r="EE1018" s="7"/>
      <c r="EG1018" s="7"/>
      <c r="EI1018" s="7"/>
      <c r="EK1018" s="7"/>
      <c r="EM1018" s="7"/>
      <c r="EO1018" s="7"/>
      <c r="EQ1018" s="7"/>
      <c r="ES1018" s="7"/>
      <c r="EU1018" s="7"/>
      <c r="EY1018" s="7"/>
      <c r="FA1018" s="7"/>
      <c r="FB1018" s="7"/>
      <c r="FD1018" s="7"/>
      <c r="FE1018" s="7"/>
      <c r="FG1018" s="7"/>
      <c r="FI1018" s="7"/>
      <c r="FJ1018" s="7"/>
      <c r="FL1018" s="7"/>
      <c r="FN1018" s="7"/>
      <c r="FP1018" s="7"/>
      <c r="FR1018" s="7"/>
      <c r="FT1018" s="7"/>
      <c r="FV1018" s="7"/>
      <c r="FX1018" s="7"/>
      <c r="FZ1018" s="7"/>
      <c r="GB1018" s="7"/>
    </row>
    <row r="1019" spans="5:184" s="166" customFormat="1" x14ac:dyDescent="0.2">
      <c r="E1019" s="7"/>
      <c r="G1019" s="7"/>
      <c r="I1019" s="7"/>
      <c r="K1019" s="7"/>
      <c r="M1019" s="7"/>
      <c r="N1019" s="7"/>
      <c r="P1019" s="7"/>
      <c r="R1019" s="7"/>
      <c r="T1019" s="7"/>
      <c r="V1019" s="7"/>
      <c r="X1019" s="7"/>
      <c r="Z1019" s="7"/>
      <c r="AB1019" s="7"/>
      <c r="AD1019" s="7"/>
      <c r="AF1019" s="7"/>
      <c r="AH1019" s="7"/>
      <c r="AJ1019" s="7"/>
      <c r="AL1019" s="7"/>
      <c r="AN1019" s="7"/>
      <c r="AO1019" s="7"/>
      <c r="AQ1019" s="7"/>
      <c r="AR1019" s="7"/>
      <c r="AS1019" s="7"/>
      <c r="AT1019" s="7"/>
      <c r="AU1019" s="7"/>
      <c r="AV1019" s="7"/>
      <c r="AW1019" s="7"/>
      <c r="AX1019" s="7"/>
      <c r="AZ1019" s="7"/>
      <c r="BB1019" s="7"/>
      <c r="BC1019" s="7"/>
      <c r="BD1019" s="7"/>
      <c r="BF1019" s="7"/>
      <c r="BH1019" s="7"/>
      <c r="BJ1019" s="7"/>
      <c r="BL1019" s="7"/>
      <c r="BN1019" s="7"/>
      <c r="BP1019" s="7"/>
      <c r="BR1019" s="7"/>
      <c r="BT1019" s="7"/>
      <c r="BV1019" s="7"/>
      <c r="BX1019" s="7"/>
      <c r="BZ1019" s="7"/>
      <c r="CB1019" s="7"/>
      <c r="CD1019" s="7"/>
      <c r="CF1019" s="7"/>
      <c r="CH1019" s="7"/>
      <c r="CJ1019" s="7"/>
      <c r="CL1019" s="7"/>
      <c r="CM1019" s="7"/>
      <c r="CO1019" s="7"/>
      <c r="CQ1019" s="7"/>
      <c r="CS1019" s="7"/>
      <c r="CU1019" s="7"/>
      <c r="CW1019" s="7"/>
      <c r="CY1019" s="7"/>
      <c r="DA1019" s="7"/>
      <c r="DC1019" s="7"/>
      <c r="DE1019" s="7"/>
      <c r="DG1019" s="7"/>
      <c r="DI1019" s="7"/>
      <c r="DK1019" s="7"/>
      <c r="DL1019" s="7"/>
      <c r="DM1019" s="7"/>
      <c r="DN1019" s="7"/>
      <c r="DP1019" s="7"/>
      <c r="DR1019" s="7"/>
      <c r="DT1019" s="7"/>
      <c r="DV1019" s="7"/>
      <c r="DX1019" s="7"/>
      <c r="DY1019" s="7"/>
      <c r="EA1019" s="7"/>
      <c r="EC1019" s="7"/>
      <c r="EE1019" s="7"/>
      <c r="EG1019" s="7"/>
      <c r="EI1019" s="7"/>
      <c r="EK1019" s="7"/>
      <c r="EM1019" s="7"/>
      <c r="EO1019" s="7"/>
      <c r="EQ1019" s="7"/>
      <c r="ES1019" s="7"/>
      <c r="EU1019" s="7"/>
      <c r="EY1019" s="7"/>
      <c r="FA1019" s="7"/>
      <c r="FB1019" s="7"/>
      <c r="FD1019" s="7"/>
      <c r="FE1019" s="7"/>
      <c r="FG1019" s="7"/>
      <c r="FI1019" s="7"/>
      <c r="FJ1019" s="7"/>
      <c r="FL1019" s="7"/>
      <c r="FN1019" s="7"/>
      <c r="FP1019" s="7"/>
      <c r="FR1019" s="7"/>
      <c r="FT1019" s="7"/>
      <c r="FV1019" s="7"/>
      <c r="FX1019" s="7"/>
      <c r="FZ1019" s="7"/>
      <c r="GB1019" s="7"/>
    </row>
    <row r="1020" spans="5:184" s="166" customFormat="1" x14ac:dyDescent="0.2">
      <c r="E1020" s="7"/>
      <c r="G1020" s="7"/>
      <c r="I1020" s="7"/>
      <c r="K1020" s="7"/>
      <c r="M1020" s="7"/>
      <c r="N1020" s="7"/>
      <c r="P1020" s="7"/>
      <c r="R1020" s="7"/>
      <c r="T1020" s="7"/>
      <c r="V1020" s="7"/>
      <c r="X1020" s="7"/>
      <c r="Z1020" s="7"/>
      <c r="AB1020" s="7"/>
      <c r="AD1020" s="7"/>
      <c r="AF1020" s="7"/>
      <c r="AH1020" s="7"/>
      <c r="AJ1020" s="7"/>
      <c r="AL1020" s="7"/>
      <c r="AN1020" s="7"/>
      <c r="AO1020" s="7"/>
      <c r="AQ1020" s="7"/>
      <c r="AR1020" s="7"/>
      <c r="AS1020" s="7"/>
      <c r="AT1020" s="7"/>
      <c r="AU1020" s="7"/>
      <c r="AV1020" s="7"/>
      <c r="AW1020" s="7"/>
      <c r="AX1020" s="7"/>
      <c r="AZ1020" s="7"/>
      <c r="BB1020" s="7"/>
      <c r="BC1020" s="7"/>
      <c r="BD1020" s="7"/>
      <c r="BF1020" s="7"/>
      <c r="BH1020" s="7"/>
      <c r="BJ1020" s="7"/>
      <c r="BL1020" s="7"/>
      <c r="BN1020" s="7"/>
      <c r="BP1020" s="7"/>
      <c r="BR1020" s="7"/>
      <c r="BT1020" s="7"/>
      <c r="BV1020" s="7"/>
      <c r="BX1020" s="7"/>
      <c r="BZ1020" s="7"/>
      <c r="CB1020" s="7"/>
      <c r="CD1020" s="7"/>
      <c r="CF1020" s="7"/>
      <c r="CH1020" s="7"/>
      <c r="CJ1020" s="7"/>
      <c r="CL1020" s="7"/>
      <c r="CM1020" s="7"/>
      <c r="CO1020" s="7"/>
      <c r="CQ1020" s="7"/>
      <c r="CS1020" s="7"/>
      <c r="CU1020" s="7"/>
      <c r="CW1020" s="7"/>
      <c r="CY1020" s="7"/>
      <c r="DA1020" s="7"/>
      <c r="DC1020" s="7"/>
      <c r="DE1020" s="7"/>
      <c r="DG1020" s="7"/>
      <c r="DI1020" s="7"/>
      <c r="DK1020" s="7"/>
      <c r="DL1020" s="7"/>
      <c r="DM1020" s="7"/>
      <c r="DN1020" s="7"/>
      <c r="DP1020" s="7"/>
      <c r="DR1020" s="7"/>
      <c r="DT1020" s="7"/>
      <c r="DV1020" s="7"/>
      <c r="DX1020" s="7"/>
      <c r="DY1020" s="7"/>
      <c r="EA1020" s="7"/>
      <c r="EC1020" s="7"/>
      <c r="EE1020" s="7"/>
      <c r="EG1020" s="7"/>
      <c r="EI1020" s="7"/>
      <c r="EK1020" s="7"/>
      <c r="EM1020" s="7"/>
      <c r="EO1020" s="7"/>
      <c r="EQ1020" s="7"/>
      <c r="ES1020" s="7"/>
      <c r="EU1020" s="7"/>
      <c r="EY1020" s="7"/>
      <c r="FA1020" s="7"/>
      <c r="FB1020" s="7"/>
      <c r="FD1020" s="7"/>
      <c r="FE1020" s="7"/>
      <c r="FG1020" s="7"/>
      <c r="FI1020" s="7"/>
      <c r="FJ1020" s="7"/>
      <c r="FL1020" s="7"/>
      <c r="FN1020" s="7"/>
      <c r="FP1020" s="7"/>
      <c r="FR1020" s="7"/>
      <c r="FT1020" s="7"/>
      <c r="FV1020" s="7"/>
      <c r="FX1020" s="7"/>
      <c r="FZ1020" s="7"/>
      <c r="GB1020" s="7"/>
    </row>
    <row r="1021" spans="5:184" s="166" customFormat="1" x14ac:dyDescent="0.2">
      <c r="E1021" s="7"/>
      <c r="G1021" s="7"/>
      <c r="I1021" s="7"/>
      <c r="K1021" s="7"/>
      <c r="M1021" s="7"/>
      <c r="N1021" s="7"/>
      <c r="P1021" s="7"/>
      <c r="R1021" s="7"/>
      <c r="T1021" s="7"/>
      <c r="V1021" s="7"/>
      <c r="X1021" s="7"/>
      <c r="Z1021" s="7"/>
      <c r="AB1021" s="7"/>
      <c r="AD1021" s="7"/>
      <c r="AF1021" s="7"/>
      <c r="AH1021" s="7"/>
      <c r="AJ1021" s="7"/>
      <c r="AL1021" s="7"/>
      <c r="AN1021" s="7"/>
      <c r="AO1021" s="7"/>
      <c r="AQ1021" s="7"/>
      <c r="AR1021" s="7"/>
      <c r="AS1021" s="7"/>
      <c r="AT1021" s="7"/>
      <c r="AU1021" s="7"/>
      <c r="AV1021" s="7"/>
      <c r="AW1021" s="7"/>
      <c r="AX1021" s="7"/>
      <c r="AZ1021" s="7"/>
      <c r="BB1021" s="7"/>
      <c r="BC1021" s="7"/>
      <c r="BD1021" s="7"/>
      <c r="BF1021" s="7"/>
      <c r="BH1021" s="7"/>
      <c r="BJ1021" s="7"/>
      <c r="BL1021" s="7"/>
      <c r="BN1021" s="7"/>
      <c r="BP1021" s="7"/>
      <c r="BR1021" s="7"/>
      <c r="BT1021" s="7"/>
      <c r="BV1021" s="7"/>
      <c r="BX1021" s="7"/>
      <c r="BZ1021" s="7"/>
      <c r="CB1021" s="7"/>
      <c r="CD1021" s="7"/>
      <c r="CF1021" s="7"/>
      <c r="CH1021" s="7"/>
      <c r="CJ1021" s="7"/>
      <c r="CL1021" s="7"/>
      <c r="CM1021" s="7"/>
      <c r="CO1021" s="7"/>
      <c r="CQ1021" s="7"/>
      <c r="CS1021" s="7"/>
      <c r="CU1021" s="7"/>
      <c r="CW1021" s="7"/>
      <c r="CY1021" s="7"/>
      <c r="DA1021" s="7"/>
      <c r="DC1021" s="7"/>
      <c r="DE1021" s="7"/>
      <c r="DG1021" s="7"/>
      <c r="DI1021" s="7"/>
      <c r="DK1021" s="7"/>
      <c r="DL1021" s="7"/>
      <c r="DM1021" s="7"/>
      <c r="DN1021" s="7"/>
      <c r="DP1021" s="7"/>
      <c r="DR1021" s="7"/>
      <c r="DT1021" s="7"/>
      <c r="DV1021" s="7"/>
      <c r="DX1021" s="7"/>
      <c r="DY1021" s="7"/>
      <c r="EA1021" s="7"/>
      <c r="EC1021" s="7"/>
      <c r="EE1021" s="7"/>
      <c r="EG1021" s="7"/>
      <c r="EI1021" s="7"/>
      <c r="EK1021" s="7"/>
      <c r="EM1021" s="7"/>
      <c r="EO1021" s="7"/>
      <c r="EQ1021" s="7"/>
      <c r="ES1021" s="7"/>
      <c r="EU1021" s="7"/>
      <c r="EY1021" s="7"/>
      <c r="FA1021" s="7"/>
      <c r="FB1021" s="7"/>
      <c r="FD1021" s="7"/>
      <c r="FE1021" s="7"/>
      <c r="FG1021" s="7"/>
      <c r="FI1021" s="7"/>
      <c r="FJ1021" s="7"/>
      <c r="FL1021" s="7"/>
      <c r="FN1021" s="7"/>
      <c r="FP1021" s="7"/>
      <c r="FR1021" s="7"/>
      <c r="FT1021" s="7"/>
      <c r="FV1021" s="7"/>
      <c r="FX1021" s="7"/>
      <c r="FZ1021" s="7"/>
      <c r="GB1021" s="7"/>
    </row>
    <row r="1022" spans="5:184" s="166" customFormat="1" x14ac:dyDescent="0.2">
      <c r="E1022" s="7"/>
      <c r="G1022" s="7"/>
      <c r="I1022" s="7"/>
      <c r="K1022" s="7"/>
      <c r="M1022" s="7"/>
      <c r="N1022" s="7"/>
      <c r="P1022" s="7"/>
      <c r="R1022" s="7"/>
      <c r="T1022" s="7"/>
      <c r="V1022" s="7"/>
      <c r="X1022" s="7"/>
      <c r="Z1022" s="7"/>
      <c r="AB1022" s="7"/>
      <c r="AD1022" s="7"/>
      <c r="AF1022" s="7"/>
      <c r="AH1022" s="7"/>
      <c r="AJ1022" s="7"/>
      <c r="AL1022" s="7"/>
      <c r="AN1022" s="7"/>
      <c r="AO1022" s="7"/>
      <c r="AQ1022" s="7"/>
      <c r="AR1022" s="7"/>
      <c r="AS1022" s="7"/>
      <c r="AT1022" s="7"/>
      <c r="AU1022" s="7"/>
      <c r="AV1022" s="7"/>
      <c r="AW1022" s="7"/>
      <c r="AX1022" s="7"/>
      <c r="AZ1022" s="7"/>
      <c r="BB1022" s="7"/>
      <c r="BC1022" s="7"/>
      <c r="BD1022" s="7"/>
      <c r="BF1022" s="7"/>
      <c r="BH1022" s="7"/>
      <c r="BJ1022" s="7"/>
      <c r="BL1022" s="7"/>
      <c r="BN1022" s="7"/>
      <c r="BP1022" s="7"/>
      <c r="BR1022" s="7"/>
      <c r="BT1022" s="7"/>
      <c r="BV1022" s="7"/>
      <c r="BX1022" s="7"/>
      <c r="BZ1022" s="7"/>
      <c r="CB1022" s="7"/>
      <c r="CD1022" s="7"/>
      <c r="CF1022" s="7"/>
      <c r="CH1022" s="7"/>
      <c r="CJ1022" s="7"/>
      <c r="CL1022" s="7"/>
      <c r="CM1022" s="7"/>
      <c r="CO1022" s="7"/>
      <c r="CQ1022" s="7"/>
      <c r="CS1022" s="7"/>
      <c r="CU1022" s="7"/>
      <c r="CW1022" s="7"/>
      <c r="CY1022" s="7"/>
      <c r="DA1022" s="7"/>
      <c r="DC1022" s="7"/>
      <c r="DE1022" s="7"/>
      <c r="DG1022" s="7"/>
      <c r="DI1022" s="7"/>
      <c r="DK1022" s="7"/>
      <c r="DL1022" s="7"/>
      <c r="DM1022" s="7"/>
      <c r="DN1022" s="7"/>
      <c r="DP1022" s="7"/>
      <c r="DR1022" s="7"/>
      <c r="DT1022" s="7"/>
      <c r="DV1022" s="7"/>
      <c r="DX1022" s="7"/>
      <c r="DY1022" s="7"/>
      <c r="EA1022" s="7"/>
      <c r="EC1022" s="7"/>
      <c r="EE1022" s="7"/>
      <c r="EG1022" s="7"/>
      <c r="EI1022" s="7"/>
      <c r="EK1022" s="7"/>
      <c r="EM1022" s="7"/>
      <c r="EO1022" s="7"/>
      <c r="EQ1022" s="7"/>
      <c r="ES1022" s="7"/>
      <c r="EU1022" s="7"/>
      <c r="EY1022" s="7"/>
      <c r="FA1022" s="7"/>
      <c r="FB1022" s="7"/>
      <c r="FD1022" s="7"/>
      <c r="FE1022" s="7"/>
      <c r="FG1022" s="7"/>
      <c r="FI1022" s="7"/>
      <c r="FJ1022" s="7"/>
      <c r="FL1022" s="7"/>
      <c r="FN1022" s="7"/>
      <c r="FP1022" s="7"/>
      <c r="FR1022" s="7"/>
      <c r="FT1022" s="7"/>
      <c r="FV1022" s="7"/>
      <c r="FX1022" s="7"/>
      <c r="FZ1022" s="7"/>
      <c r="GB1022" s="7"/>
    </row>
    <row r="1023" spans="5:184" s="166" customFormat="1" x14ac:dyDescent="0.2">
      <c r="E1023" s="7"/>
      <c r="G1023" s="7"/>
      <c r="I1023" s="7"/>
      <c r="K1023" s="7"/>
      <c r="M1023" s="7"/>
      <c r="N1023" s="7"/>
      <c r="P1023" s="7"/>
      <c r="R1023" s="7"/>
      <c r="T1023" s="7"/>
      <c r="V1023" s="7"/>
      <c r="X1023" s="7"/>
      <c r="Z1023" s="7"/>
      <c r="AB1023" s="7"/>
      <c r="AD1023" s="7"/>
      <c r="AF1023" s="7"/>
      <c r="AH1023" s="7"/>
      <c r="AJ1023" s="7"/>
      <c r="AL1023" s="7"/>
      <c r="AN1023" s="7"/>
      <c r="AO1023" s="7"/>
      <c r="AQ1023" s="7"/>
      <c r="AR1023" s="7"/>
      <c r="AS1023" s="7"/>
      <c r="AT1023" s="7"/>
      <c r="AU1023" s="7"/>
      <c r="AV1023" s="7"/>
      <c r="AW1023" s="7"/>
      <c r="AX1023" s="7"/>
      <c r="AZ1023" s="7"/>
      <c r="BB1023" s="7"/>
      <c r="BC1023" s="7"/>
      <c r="BD1023" s="7"/>
      <c r="BF1023" s="7"/>
      <c r="BH1023" s="7"/>
      <c r="BJ1023" s="7"/>
      <c r="BL1023" s="7"/>
      <c r="BN1023" s="7"/>
      <c r="BP1023" s="7"/>
      <c r="BR1023" s="7"/>
      <c r="BT1023" s="7"/>
      <c r="BV1023" s="7"/>
      <c r="BX1023" s="7"/>
      <c r="BZ1023" s="7"/>
      <c r="CB1023" s="7"/>
      <c r="CD1023" s="7"/>
      <c r="CF1023" s="7"/>
      <c r="CH1023" s="7"/>
      <c r="CJ1023" s="7"/>
      <c r="CL1023" s="7"/>
      <c r="CM1023" s="7"/>
      <c r="CO1023" s="7"/>
      <c r="CQ1023" s="7"/>
      <c r="CS1023" s="7"/>
      <c r="CU1023" s="7"/>
      <c r="CW1023" s="7"/>
      <c r="CY1023" s="7"/>
      <c r="DA1023" s="7"/>
      <c r="DC1023" s="7"/>
      <c r="DE1023" s="7"/>
      <c r="DG1023" s="7"/>
      <c r="DI1023" s="7"/>
      <c r="DK1023" s="7"/>
      <c r="DL1023" s="7"/>
      <c r="DM1023" s="7"/>
      <c r="DN1023" s="7"/>
      <c r="DP1023" s="7"/>
      <c r="DR1023" s="7"/>
      <c r="DT1023" s="7"/>
      <c r="DV1023" s="7"/>
      <c r="DX1023" s="7"/>
      <c r="DY1023" s="7"/>
      <c r="EA1023" s="7"/>
      <c r="EC1023" s="7"/>
      <c r="EE1023" s="7"/>
      <c r="EG1023" s="7"/>
      <c r="EI1023" s="7"/>
      <c r="EK1023" s="7"/>
      <c r="EM1023" s="7"/>
      <c r="EO1023" s="7"/>
      <c r="EQ1023" s="7"/>
      <c r="ES1023" s="7"/>
      <c r="EU1023" s="7"/>
      <c r="EY1023" s="7"/>
      <c r="FA1023" s="7"/>
      <c r="FB1023" s="7"/>
      <c r="FD1023" s="7"/>
      <c r="FE1023" s="7"/>
      <c r="FG1023" s="7"/>
      <c r="FI1023" s="7"/>
      <c r="FJ1023" s="7"/>
      <c r="FL1023" s="7"/>
      <c r="FN1023" s="7"/>
      <c r="FP1023" s="7"/>
      <c r="FR1023" s="7"/>
      <c r="FT1023" s="7"/>
      <c r="FV1023" s="7"/>
      <c r="FX1023" s="7"/>
      <c r="FZ1023" s="7"/>
      <c r="GB1023" s="7"/>
    </row>
    <row r="1024" spans="5:184" s="166" customFormat="1" x14ac:dyDescent="0.2">
      <c r="E1024" s="7"/>
      <c r="G1024" s="7"/>
      <c r="I1024" s="7"/>
      <c r="K1024" s="7"/>
      <c r="M1024" s="7"/>
      <c r="N1024" s="7"/>
      <c r="P1024" s="7"/>
      <c r="R1024" s="7"/>
      <c r="T1024" s="7"/>
      <c r="V1024" s="7"/>
      <c r="X1024" s="7"/>
      <c r="Z1024" s="7"/>
      <c r="AB1024" s="7"/>
      <c r="AD1024" s="7"/>
      <c r="AF1024" s="7"/>
      <c r="AH1024" s="7"/>
      <c r="AJ1024" s="7"/>
      <c r="AL1024" s="7"/>
      <c r="AN1024" s="7"/>
      <c r="AO1024" s="7"/>
      <c r="AQ1024" s="7"/>
      <c r="AR1024" s="7"/>
      <c r="AS1024" s="7"/>
      <c r="AT1024" s="7"/>
      <c r="AU1024" s="7"/>
      <c r="AV1024" s="7"/>
      <c r="AW1024" s="7"/>
      <c r="AX1024" s="7"/>
      <c r="AZ1024" s="7"/>
      <c r="BB1024" s="7"/>
      <c r="BC1024" s="7"/>
      <c r="BD1024" s="7"/>
      <c r="BF1024" s="7"/>
      <c r="BH1024" s="7"/>
      <c r="BJ1024" s="7"/>
      <c r="BL1024" s="7"/>
      <c r="BN1024" s="7"/>
      <c r="BP1024" s="7"/>
      <c r="BR1024" s="7"/>
      <c r="BT1024" s="7"/>
      <c r="BV1024" s="7"/>
      <c r="BX1024" s="7"/>
      <c r="BZ1024" s="7"/>
      <c r="CB1024" s="7"/>
      <c r="CD1024" s="7"/>
      <c r="CF1024" s="7"/>
      <c r="CH1024" s="7"/>
      <c r="CJ1024" s="7"/>
      <c r="CL1024" s="7"/>
      <c r="CM1024" s="7"/>
      <c r="CO1024" s="7"/>
      <c r="CQ1024" s="7"/>
      <c r="CS1024" s="7"/>
      <c r="CU1024" s="7"/>
      <c r="CW1024" s="7"/>
      <c r="CY1024" s="7"/>
      <c r="DA1024" s="7"/>
      <c r="DC1024" s="7"/>
      <c r="DE1024" s="7"/>
      <c r="DG1024" s="7"/>
      <c r="DI1024" s="7"/>
      <c r="DK1024" s="7"/>
      <c r="DL1024" s="7"/>
      <c r="DM1024" s="7"/>
      <c r="DN1024" s="7"/>
      <c r="DP1024" s="7"/>
      <c r="DR1024" s="7"/>
      <c r="DT1024" s="7"/>
      <c r="DV1024" s="7"/>
      <c r="DX1024" s="7"/>
      <c r="DY1024" s="7"/>
      <c r="EA1024" s="7"/>
      <c r="EC1024" s="7"/>
      <c r="EE1024" s="7"/>
      <c r="EG1024" s="7"/>
      <c r="EI1024" s="7"/>
      <c r="EK1024" s="7"/>
      <c r="EM1024" s="7"/>
      <c r="EO1024" s="7"/>
      <c r="EQ1024" s="7"/>
      <c r="ES1024" s="7"/>
      <c r="EU1024" s="7"/>
      <c r="EY1024" s="7"/>
      <c r="FA1024" s="7"/>
      <c r="FB1024" s="7"/>
      <c r="FD1024" s="7"/>
      <c r="FE1024" s="7"/>
      <c r="FG1024" s="7"/>
      <c r="FI1024" s="7"/>
      <c r="FJ1024" s="7"/>
      <c r="FL1024" s="7"/>
      <c r="FN1024" s="7"/>
      <c r="FP1024" s="7"/>
      <c r="FR1024" s="7"/>
      <c r="FT1024" s="7"/>
      <c r="FV1024" s="7"/>
      <c r="FX1024" s="7"/>
      <c r="FZ1024" s="7"/>
      <c r="GB1024" s="7"/>
    </row>
    <row r="1025" spans="5:184" s="166" customFormat="1" x14ac:dyDescent="0.2">
      <c r="E1025" s="7"/>
      <c r="G1025" s="7"/>
      <c r="I1025" s="7"/>
      <c r="K1025" s="7"/>
      <c r="M1025" s="7"/>
      <c r="N1025" s="7"/>
      <c r="P1025" s="7"/>
      <c r="R1025" s="7"/>
      <c r="T1025" s="7"/>
      <c r="V1025" s="7"/>
      <c r="X1025" s="7"/>
      <c r="Z1025" s="7"/>
      <c r="AB1025" s="7"/>
      <c r="AD1025" s="7"/>
      <c r="AF1025" s="7"/>
      <c r="AH1025" s="7"/>
      <c r="AJ1025" s="7"/>
      <c r="AL1025" s="7"/>
      <c r="AN1025" s="7"/>
      <c r="AO1025" s="7"/>
      <c r="AQ1025" s="7"/>
      <c r="AR1025" s="7"/>
      <c r="AS1025" s="7"/>
      <c r="AT1025" s="7"/>
      <c r="AU1025" s="7"/>
      <c r="AV1025" s="7"/>
      <c r="AW1025" s="7"/>
      <c r="AX1025" s="7"/>
      <c r="AZ1025" s="7"/>
      <c r="BB1025" s="7"/>
      <c r="BC1025" s="7"/>
      <c r="BD1025" s="7"/>
      <c r="BF1025" s="7"/>
      <c r="BH1025" s="7"/>
      <c r="BJ1025" s="7"/>
      <c r="BL1025" s="7"/>
      <c r="BN1025" s="7"/>
      <c r="BP1025" s="7"/>
      <c r="BR1025" s="7"/>
      <c r="BT1025" s="7"/>
      <c r="BV1025" s="7"/>
      <c r="BX1025" s="7"/>
      <c r="BZ1025" s="7"/>
      <c r="CB1025" s="7"/>
      <c r="CD1025" s="7"/>
      <c r="CF1025" s="7"/>
      <c r="CH1025" s="7"/>
      <c r="CJ1025" s="7"/>
      <c r="CL1025" s="7"/>
      <c r="CM1025" s="7"/>
      <c r="CO1025" s="7"/>
      <c r="CQ1025" s="7"/>
      <c r="CS1025" s="7"/>
      <c r="CU1025" s="7"/>
      <c r="CW1025" s="7"/>
      <c r="CY1025" s="7"/>
      <c r="DA1025" s="7"/>
      <c r="DC1025" s="7"/>
      <c r="DE1025" s="7"/>
      <c r="DG1025" s="7"/>
      <c r="DI1025" s="7"/>
      <c r="DK1025" s="7"/>
      <c r="DL1025" s="7"/>
      <c r="DM1025" s="7"/>
      <c r="DN1025" s="7"/>
      <c r="DP1025" s="7"/>
      <c r="DR1025" s="7"/>
      <c r="DT1025" s="7"/>
      <c r="DV1025" s="7"/>
      <c r="DX1025" s="7"/>
      <c r="DY1025" s="7"/>
      <c r="EA1025" s="7"/>
      <c r="EC1025" s="7"/>
      <c r="EE1025" s="7"/>
      <c r="EG1025" s="7"/>
      <c r="EI1025" s="7"/>
      <c r="EK1025" s="7"/>
      <c r="EM1025" s="7"/>
      <c r="EO1025" s="7"/>
      <c r="EQ1025" s="7"/>
      <c r="ES1025" s="7"/>
      <c r="EU1025" s="7"/>
      <c r="EY1025" s="7"/>
      <c r="FA1025" s="7"/>
      <c r="FB1025" s="7"/>
      <c r="FD1025" s="7"/>
      <c r="FE1025" s="7"/>
      <c r="FG1025" s="7"/>
      <c r="FI1025" s="7"/>
      <c r="FJ1025" s="7"/>
      <c r="FL1025" s="7"/>
      <c r="FN1025" s="7"/>
      <c r="FP1025" s="7"/>
      <c r="FR1025" s="7"/>
      <c r="FT1025" s="7"/>
      <c r="FV1025" s="7"/>
      <c r="FX1025" s="7"/>
      <c r="FZ1025" s="7"/>
      <c r="GB1025" s="7"/>
    </row>
    <row r="1026" spans="5:184" s="166" customFormat="1" x14ac:dyDescent="0.2">
      <c r="E1026" s="7"/>
      <c r="G1026" s="7"/>
      <c r="I1026" s="7"/>
      <c r="K1026" s="7"/>
      <c r="M1026" s="7"/>
      <c r="N1026" s="7"/>
      <c r="P1026" s="7"/>
      <c r="R1026" s="7"/>
      <c r="T1026" s="7"/>
      <c r="V1026" s="7"/>
      <c r="X1026" s="7"/>
      <c r="Z1026" s="7"/>
      <c r="AB1026" s="7"/>
      <c r="AD1026" s="7"/>
      <c r="AF1026" s="7"/>
      <c r="AH1026" s="7"/>
      <c r="AJ1026" s="7"/>
      <c r="AL1026" s="7"/>
      <c r="AN1026" s="7"/>
      <c r="AO1026" s="7"/>
      <c r="AQ1026" s="7"/>
      <c r="AR1026" s="7"/>
      <c r="AS1026" s="7"/>
      <c r="AT1026" s="7"/>
      <c r="AU1026" s="7"/>
      <c r="AV1026" s="7"/>
      <c r="AW1026" s="7"/>
      <c r="AX1026" s="7"/>
      <c r="AZ1026" s="7"/>
      <c r="BB1026" s="7"/>
      <c r="BC1026" s="7"/>
      <c r="BD1026" s="7"/>
      <c r="BF1026" s="7"/>
      <c r="BH1026" s="7"/>
      <c r="BJ1026" s="7"/>
      <c r="BL1026" s="7"/>
      <c r="BN1026" s="7"/>
      <c r="BP1026" s="7"/>
      <c r="BR1026" s="7"/>
      <c r="BT1026" s="7"/>
      <c r="BV1026" s="7"/>
      <c r="BX1026" s="7"/>
      <c r="BZ1026" s="7"/>
      <c r="CB1026" s="7"/>
      <c r="CD1026" s="7"/>
      <c r="CF1026" s="7"/>
      <c r="CH1026" s="7"/>
      <c r="CJ1026" s="7"/>
      <c r="CL1026" s="7"/>
      <c r="CM1026" s="7"/>
      <c r="CO1026" s="7"/>
      <c r="CQ1026" s="7"/>
      <c r="CS1026" s="7"/>
      <c r="CU1026" s="7"/>
      <c r="CW1026" s="7"/>
      <c r="CY1026" s="7"/>
      <c r="DA1026" s="7"/>
      <c r="DC1026" s="7"/>
      <c r="DE1026" s="7"/>
      <c r="DG1026" s="7"/>
      <c r="DI1026" s="7"/>
      <c r="DK1026" s="7"/>
      <c r="DL1026" s="7"/>
      <c r="DM1026" s="7"/>
      <c r="DN1026" s="7"/>
      <c r="DP1026" s="7"/>
      <c r="DR1026" s="7"/>
      <c r="DT1026" s="7"/>
      <c r="DV1026" s="7"/>
      <c r="DX1026" s="7"/>
      <c r="DY1026" s="7"/>
      <c r="EA1026" s="7"/>
      <c r="EC1026" s="7"/>
      <c r="EE1026" s="7"/>
      <c r="EG1026" s="7"/>
      <c r="EI1026" s="7"/>
      <c r="EK1026" s="7"/>
      <c r="EM1026" s="7"/>
      <c r="EO1026" s="7"/>
      <c r="EQ1026" s="7"/>
      <c r="ES1026" s="7"/>
      <c r="EU1026" s="7"/>
      <c r="EY1026" s="7"/>
      <c r="FA1026" s="7"/>
      <c r="FB1026" s="7"/>
      <c r="FD1026" s="7"/>
      <c r="FE1026" s="7"/>
      <c r="FG1026" s="7"/>
      <c r="FI1026" s="7"/>
      <c r="FJ1026" s="7"/>
      <c r="FL1026" s="7"/>
      <c r="FN1026" s="7"/>
      <c r="FP1026" s="7"/>
      <c r="FR1026" s="7"/>
      <c r="FT1026" s="7"/>
      <c r="FV1026" s="7"/>
      <c r="FX1026" s="7"/>
      <c r="FZ1026" s="7"/>
      <c r="GB1026" s="7"/>
    </row>
    <row r="1027" spans="5:184" s="166" customFormat="1" x14ac:dyDescent="0.2">
      <c r="E1027" s="7"/>
      <c r="G1027" s="7"/>
      <c r="I1027" s="7"/>
      <c r="K1027" s="7"/>
      <c r="M1027" s="7"/>
      <c r="N1027" s="7"/>
      <c r="P1027" s="7"/>
      <c r="R1027" s="7"/>
      <c r="T1027" s="7"/>
      <c r="V1027" s="7"/>
      <c r="X1027" s="7"/>
      <c r="Z1027" s="7"/>
      <c r="AB1027" s="7"/>
      <c r="AD1027" s="7"/>
      <c r="AF1027" s="7"/>
      <c r="AH1027" s="7"/>
      <c r="AJ1027" s="7"/>
      <c r="AL1027" s="7"/>
      <c r="AN1027" s="7"/>
      <c r="AO1027" s="7"/>
      <c r="AQ1027" s="7"/>
      <c r="AR1027" s="7"/>
      <c r="AS1027" s="7"/>
      <c r="AT1027" s="7"/>
      <c r="AU1027" s="7"/>
      <c r="AV1027" s="7"/>
      <c r="AW1027" s="7"/>
      <c r="AX1027" s="7"/>
      <c r="AZ1027" s="7"/>
      <c r="BB1027" s="7"/>
      <c r="BC1027" s="7"/>
      <c r="BD1027" s="7"/>
      <c r="BF1027" s="7"/>
      <c r="BH1027" s="7"/>
      <c r="BJ1027" s="7"/>
      <c r="BL1027" s="7"/>
      <c r="BN1027" s="7"/>
      <c r="BP1027" s="7"/>
      <c r="BR1027" s="7"/>
      <c r="BT1027" s="7"/>
      <c r="BV1027" s="7"/>
      <c r="BX1027" s="7"/>
      <c r="BZ1027" s="7"/>
      <c r="CB1027" s="7"/>
      <c r="CD1027" s="7"/>
      <c r="CF1027" s="7"/>
      <c r="CH1027" s="7"/>
      <c r="CJ1027" s="7"/>
      <c r="CL1027" s="7"/>
      <c r="CM1027" s="7"/>
      <c r="CO1027" s="7"/>
      <c r="CQ1027" s="7"/>
      <c r="CS1027" s="7"/>
      <c r="CU1027" s="7"/>
      <c r="CW1027" s="7"/>
      <c r="CY1027" s="7"/>
      <c r="DA1027" s="7"/>
      <c r="DC1027" s="7"/>
      <c r="DE1027" s="7"/>
      <c r="DG1027" s="7"/>
      <c r="DI1027" s="7"/>
      <c r="DK1027" s="7"/>
      <c r="DL1027" s="7"/>
      <c r="DM1027" s="7"/>
      <c r="DN1027" s="7"/>
      <c r="DP1027" s="7"/>
      <c r="DR1027" s="7"/>
      <c r="DT1027" s="7"/>
      <c r="DV1027" s="7"/>
      <c r="DX1027" s="7"/>
      <c r="DY1027" s="7"/>
      <c r="EA1027" s="7"/>
      <c r="EC1027" s="7"/>
      <c r="EE1027" s="7"/>
      <c r="EG1027" s="7"/>
      <c r="EI1027" s="7"/>
      <c r="EK1027" s="7"/>
      <c r="EM1027" s="7"/>
      <c r="EO1027" s="7"/>
      <c r="EQ1027" s="7"/>
      <c r="ES1027" s="7"/>
      <c r="EU1027" s="7"/>
      <c r="EY1027" s="7"/>
      <c r="FA1027" s="7"/>
      <c r="FB1027" s="7"/>
      <c r="FD1027" s="7"/>
      <c r="FE1027" s="7"/>
      <c r="FG1027" s="7"/>
      <c r="FI1027" s="7"/>
      <c r="FJ1027" s="7"/>
      <c r="FL1027" s="7"/>
      <c r="FN1027" s="7"/>
      <c r="FP1027" s="7"/>
      <c r="FR1027" s="7"/>
      <c r="FT1027" s="7"/>
      <c r="FV1027" s="7"/>
      <c r="FX1027" s="7"/>
      <c r="FZ1027" s="7"/>
      <c r="GB1027" s="7"/>
    </row>
    <row r="1028" spans="5:184" s="166" customFormat="1" x14ac:dyDescent="0.2">
      <c r="E1028" s="7"/>
      <c r="G1028" s="7"/>
      <c r="I1028" s="7"/>
      <c r="K1028" s="7"/>
      <c r="M1028" s="7"/>
      <c r="N1028" s="7"/>
      <c r="P1028" s="7"/>
      <c r="R1028" s="7"/>
      <c r="T1028" s="7"/>
      <c r="V1028" s="7"/>
      <c r="X1028" s="7"/>
      <c r="Z1028" s="7"/>
      <c r="AB1028" s="7"/>
      <c r="AD1028" s="7"/>
      <c r="AF1028" s="7"/>
      <c r="AH1028" s="7"/>
      <c r="AJ1028" s="7"/>
      <c r="AL1028" s="7"/>
      <c r="AN1028" s="7"/>
      <c r="AO1028" s="7"/>
      <c r="AQ1028" s="7"/>
      <c r="AR1028" s="7"/>
      <c r="AS1028" s="7"/>
      <c r="AT1028" s="7"/>
      <c r="AU1028" s="7"/>
      <c r="AV1028" s="7"/>
      <c r="AW1028" s="7"/>
      <c r="AX1028" s="7"/>
      <c r="AZ1028" s="7"/>
      <c r="BB1028" s="7"/>
      <c r="BC1028" s="7"/>
      <c r="BD1028" s="7"/>
      <c r="BF1028" s="7"/>
      <c r="BH1028" s="7"/>
      <c r="BJ1028" s="7"/>
      <c r="BL1028" s="7"/>
      <c r="BN1028" s="7"/>
      <c r="BP1028" s="7"/>
      <c r="BR1028" s="7"/>
      <c r="BT1028" s="7"/>
      <c r="BV1028" s="7"/>
      <c r="BX1028" s="7"/>
      <c r="BZ1028" s="7"/>
      <c r="CB1028" s="7"/>
      <c r="CD1028" s="7"/>
      <c r="CF1028" s="7"/>
      <c r="CH1028" s="7"/>
      <c r="CJ1028" s="7"/>
      <c r="CL1028" s="7"/>
      <c r="CM1028" s="7"/>
      <c r="CO1028" s="7"/>
      <c r="CQ1028" s="7"/>
      <c r="CS1028" s="7"/>
      <c r="CU1028" s="7"/>
      <c r="CW1028" s="7"/>
      <c r="CY1028" s="7"/>
      <c r="DA1028" s="7"/>
      <c r="DC1028" s="7"/>
      <c r="DE1028" s="7"/>
      <c r="DG1028" s="7"/>
      <c r="DI1028" s="7"/>
      <c r="DK1028" s="7"/>
      <c r="DL1028" s="7"/>
      <c r="DM1028" s="7"/>
      <c r="DN1028" s="7"/>
      <c r="DP1028" s="7"/>
      <c r="DR1028" s="7"/>
      <c r="DT1028" s="7"/>
      <c r="DV1028" s="7"/>
      <c r="DX1028" s="7"/>
      <c r="DY1028" s="7"/>
      <c r="EA1028" s="7"/>
      <c r="EC1028" s="7"/>
      <c r="EE1028" s="7"/>
      <c r="EG1028" s="7"/>
      <c r="EI1028" s="7"/>
      <c r="EK1028" s="7"/>
      <c r="EM1028" s="7"/>
      <c r="EO1028" s="7"/>
      <c r="EQ1028" s="7"/>
      <c r="ES1028" s="7"/>
      <c r="EU1028" s="7"/>
      <c r="EY1028" s="7"/>
      <c r="FA1028" s="7"/>
      <c r="FB1028" s="7"/>
      <c r="FD1028" s="7"/>
      <c r="FE1028" s="7"/>
      <c r="FG1028" s="7"/>
      <c r="FI1028" s="7"/>
      <c r="FJ1028" s="7"/>
      <c r="FL1028" s="7"/>
      <c r="FN1028" s="7"/>
      <c r="FP1028" s="7"/>
      <c r="FR1028" s="7"/>
      <c r="FT1028" s="7"/>
      <c r="FV1028" s="7"/>
      <c r="FX1028" s="7"/>
      <c r="FZ1028" s="7"/>
      <c r="GB1028" s="7"/>
    </row>
    <row r="1029" spans="5:184" s="166" customFormat="1" x14ac:dyDescent="0.2">
      <c r="E1029" s="7"/>
      <c r="G1029" s="7"/>
      <c r="I1029" s="7"/>
      <c r="K1029" s="7"/>
      <c r="M1029" s="7"/>
      <c r="N1029" s="7"/>
      <c r="P1029" s="7"/>
      <c r="R1029" s="7"/>
      <c r="T1029" s="7"/>
      <c r="V1029" s="7"/>
      <c r="X1029" s="7"/>
      <c r="Z1029" s="7"/>
      <c r="AB1029" s="7"/>
      <c r="AD1029" s="7"/>
      <c r="AF1029" s="7"/>
      <c r="AH1029" s="7"/>
      <c r="AJ1029" s="7"/>
      <c r="AL1029" s="7"/>
      <c r="AN1029" s="7"/>
      <c r="AO1029" s="7"/>
      <c r="AQ1029" s="7"/>
      <c r="AR1029" s="7"/>
      <c r="AS1029" s="7"/>
      <c r="AT1029" s="7"/>
      <c r="AU1029" s="7"/>
      <c r="AV1029" s="7"/>
      <c r="AW1029" s="7"/>
      <c r="AX1029" s="7"/>
      <c r="AZ1029" s="7"/>
      <c r="BB1029" s="7"/>
      <c r="BC1029" s="7"/>
      <c r="BD1029" s="7"/>
      <c r="BF1029" s="7"/>
      <c r="BH1029" s="7"/>
      <c r="BJ1029" s="7"/>
      <c r="BL1029" s="7"/>
      <c r="BN1029" s="7"/>
      <c r="BP1029" s="7"/>
      <c r="BR1029" s="7"/>
      <c r="BT1029" s="7"/>
      <c r="BV1029" s="7"/>
      <c r="BX1029" s="7"/>
      <c r="BZ1029" s="7"/>
      <c r="CB1029" s="7"/>
      <c r="CD1029" s="7"/>
      <c r="CF1029" s="7"/>
      <c r="CH1029" s="7"/>
      <c r="CJ1029" s="7"/>
      <c r="CL1029" s="7"/>
      <c r="CM1029" s="7"/>
      <c r="CO1029" s="7"/>
      <c r="CQ1029" s="7"/>
      <c r="CS1029" s="7"/>
      <c r="CU1029" s="7"/>
      <c r="CW1029" s="7"/>
      <c r="CY1029" s="7"/>
      <c r="DA1029" s="7"/>
      <c r="DC1029" s="7"/>
      <c r="DE1029" s="7"/>
      <c r="DG1029" s="7"/>
      <c r="DI1029" s="7"/>
      <c r="DK1029" s="7"/>
      <c r="DL1029" s="7"/>
      <c r="DM1029" s="7"/>
      <c r="DN1029" s="7"/>
      <c r="DP1029" s="7"/>
      <c r="DR1029" s="7"/>
      <c r="DT1029" s="7"/>
      <c r="DV1029" s="7"/>
      <c r="DX1029" s="7"/>
      <c r="DY1029" s="7"/>
      <c r="EA1029" s="7"/>
      <c r="EC1029" s="7"/>
      <c r="EE1029" s="7"/>
      <c r="EG1029" s="7"/>
      <c r="EI1029" s="7"/>
      <c r="EK1029" s="7"/>
      <c r="EM1029" s="7"/>
      <c r="EO1029" s="7"/>
      <c r="EQ1029" s="7"/>
      <c r="ES1029" s="7"/>
      <c r="EU1029" s="7"/>
      <c r="EY1029" s="7"/>
      <c r="FA1029" s="7"/>
      <c r="FB1029" s="7"/>
      <c r="FD1029" s="7"/>
      <c r="FE1029" s="7"/>
      <c r="FG1029" s="7"/>
      <c r="FI1029" s="7"/>
      <c r="FJ1029" s="7"/>
      <c r="FL1029" s="7"/>
      <c r="FN1029" s="7"/>
      <c r="FP1029" s="7"/>
      <c r="FR1029" s="7"/>
      <c r="FT1029" s="7"/>
      <c r="FV1029" s="7"/>
      <c r="FX1029" s="7"/>
      <c r="FZ1029" s="7"/>
      <c r="GB1029" s="7"/>
    </row>
    <row r="1030" spans="5:184" s="166" customFormat="1" x14ac:dyDescent="0.2">
      <c r="E1030" s="7"/>
      <c r="G1030" s="7"/>
      <c r="I1030" s="7"/>
      <c r="K1030" s="7"/>
      <c r="M1030" s="7"/>
      <c r="N1030" s="7"/>
      <c r="P1030" s="7"/>
      <c r="R1030" s="7"/>
      <c r="T1030" s="7"/>
      <c r="V1030" s="7"/>
      <c r="X1030" s="7"/>
      <c r="Z1030" s="7"/>
      <c r="AB1030" s="7"/>
      <c r="AD1030" s="7"/>
      <c r="AF1030" s="7"/>
      <c r="AH1030" s="7"/>
      <c r="AJ1030" s="7"/>
      <c r="AL1030" s="7"/>
      <c r="AN1030" s="7"/>
      <c r="AO1030" s="7"/>
      <c r="AQ1030" s="7"/>
      <c r="AR1030" s="7"/>
      <c r="AS1030" s="7"/>
      <c r="AT1030" s="7"/>
      <c r="AU1030" s="7"/>
      <c r="AV1030" s="7"/>
      <c r="AW1030" s="7"/>
      <c r="AX1030" s="7"/>
      <c r="AZ1030" s="7"/>
      <c r="BB1030" s="7"/>
      <c r="BC1030" s="7"/>
      <c r="BD1030" s="7"/>
      <c r="BF1030" s="7"/>
      <c r="BH1030" s="7"/>
      <c r="BJ1030" s="7"/>
      <c r="BL1030" s="7"/>
      <c r="BN1030" s="7"/>
      <c r="BP1030" s="7"/>
      <c r="BR1030" s="7"/>
      <c r="BT1030" s="7"/>
      <c r="BV1030" s="7"/>
      <c r="BX1030" s="7"/>
      <c r="BZ1030" s="7"/>
      <c r="CB1030" s="7"/>
      <c r="CD1030" s="7"/>
      <c r="CF1030" s="7"/>
      <c r="CH1030" s="7"/>
      <c r="CJ1030" s="7"/>
      <c r="CL1030" s="7"/>
      <c r="CM1030" s="7"/>
      <c r="CO1030" s="7"/>
      <c r="CQ1030" s="7"/>
      <c r="CS1030" s="7"/>
      <c r="CU1030" s="7"/>
      <c r="CW1030" s="7"/>
      <c r="CY1030" s="7"/>
      <c r="DA1030" s="7"/>
      <c r="DC1030" s="7"/>
      <c r="DE1030" s="7"/>
      <c r="DG1030" s="7"/>
      <c r="DI1030" s="7"/>
      <c r="DK1030" s="7"/>
      <c r="DL1030" s="7"/>
      <c r="DM1030" s="7"/>
      <c r="DN1030" s="7"/>
      <c r="DP1030" s="7"/>
      <c r="DR1030" s="7"/>
      <c r="DT1030" s="7"/>
      <c r="DV1030" s="7"/>
      <c r="DX1030" s="7"/>
      <c r="DY1030" s="7"/>
      <c r="EA1030" s="7"/>
      <c r="EC1030" s="7"/>
      <c r="EE1030" s="7"/>
      <c r="EG1030" s="7"/>
      <c r="EI1030" s="7"/>
      <c r="EK1030" s="7"/>
      <c r="EM1030" s="7"/>
      <c r="EO1030" s="7"/>
      <c r="EQ1030" s="7"/>
      <c r="ES1030" s="7"/>
      <c r="EU1030" s="7"/>
      <c r="EY1030" s="7"/>
      <c r="FA1030" s="7"/>
      <c r="FB1030" s="7"/>
      <c r="FD1030" s="7"/>
      <c r="FE1030" s="7"/>
      <c r="FG1030" s="7"/>
      <c r="FI1030" s="7"/>
      <c r="FJ1030" s="7"/>
      <c r="FL1030" s="7"/>
      <c r="FN1030" s="7"/>
      <c r="FP1030" s="7"/>
      <c r="FR1030" s="7"/>
      <c r="FT1030" s="7"/>
      <c r="FV1030" s="7"/>
      <c r="FX1030" s="7"/>
      <c r="FZ1030" s="7"/>
      <c r="GB1030" s="7"/>
    </row>
    <row r="1031" spans="5:184" s="166" customFormat="1" x14ac:dyDescent="0.2">
      <c r="E1031" s="7"/>
      <c r="G1031" s="7"/>
      <c r="I1031" s="7"/>
      <c r="K1031" s="7"/>
      <c r="M1031" s="7"/>
      <c r="N1031" s="7"/>
      <c r="P1031" s="7"/>
      <c r="R1031" s="7"/>
      <c r="T1031" s="7"/>
      <c r="V1031" s="7"/>
      <c r="X1031" s="7"/>
      <c r="Z1031" s="7"/>
      <c r="AB1031" s="7"/>
      <c r="AD1031" s="7"/>
      <c r="AF1031" s="7"/>
      <c r="AH1031" s="7"/>
      <c r="AJ1031" s="7"/>
      <c r="AL1031" s="7"/>
      <c r="AN1031" s="7"/>
      <c r="AO1031" s="7"/>
      <c r="AQ1031" s="7"/>
      <c r="AR1031" s="7"/>
      <c r="AS1031" s="7"/>
      <c r="AT1031" s="7"/>
      <c r="AU1031" s="7"/>
      <c r="AV1031" s="7"/>
      <c r="AW1031" s="7"/>
      <c r="AX1031" s="7"/>
      <c r="AZ1031" s="7"/>
      <c r="BB1031" s="7"/>
      <c r="BC1031" s="7"/>
      <c r="BD1031" s="7"/>
      <c r="BF1031" s="7"/>
      <c r="BH1031" s="7"/>
      <c r="BJ1031" s="7"/>
      <c r="BL1031" s="7"/>
      <c r="BN1031" s="7"/>
      <c r="BP1031" s="7"/>
      <c r="BR1031" s="7"/>
      <c r="BT1031" s="7"/>
      <c r="BV1031" s="7"/>
      <c r="BX1031" s="7"/>
      <c r="BZ1031" s="7"/>
      <c r="CB1031" s="7"/>
      <c r="CD1031" s="7"/>
      <c r="CF1031" s="7"/>
      <c r="CH1031" s="7"/>
      <c r="CJ1031" s="7"/>
      <c r="CL1031" s="7"/>
      <c r="CM1031" s="7"/>
      <c r="CO1031" s="7"/>
      <c r="CQ1031" s="7"/>
      <c r="CS1031" s="7"/>
      <c r="CU1031" s="7"/>
      <c r="CW1031" s="7"/>
      <c r="CY1031" s="7"/>
      <c r="DA1031" s="7"/>
      <c r="DC1031" s="7"/>
      <c r="DE1031" s="7"/>
      <c r="DG1031" s="7"/>
      <c r="DI1031" s="7"/>
      <c r="DK1031" s="7"/>
      <c r="DL1031" s="7"/>
      <c r="DM1031" s="7"/>
      <c r="DN1031" s="7"/>
      <c r="DP1031" s="7"/>
      <c r="DR1031" s="7"/>
      <c r="DT1031" s="7"/>
      <c r="DV1031" s="7"/>
      <c r="DX1031" s="7"/>
      <c r="DY1031" s="7"/>
      <c r="EA1031" s="7"/>
      <c r="EC1031" s="7"/>
      <c r="EE1031" s="7"/>
      <c r="EG1031" s="7"/>
      <c r="EI1031" s="7"/>
      <c r="EK1031" s="7"/>
      <c r="EM1031" s="7"/>
      <c r="EO1031" s="7"/>
      <c r="EQ1031" s="7"/>
      <c r="ES1031" s="7"/>
      <c r="EU1031" s="7"/>
      <c r="EY1031" s="7"/>
      <c r="FA1031" s="7"/>
      <c r="FB1031" s="7"/>
      <c r="FD1031" s="7"/>
      <c r="FE1031" s="7"/>
      <c r="FG1031" s="7"/>
      <c r="FI1031" s="7"/>
      <c r="FJ1031" s="7"/>
      <c r="FL1031" s="7"/>
      <c r="FN1031" s="7"/>
      <c r="FP1031" s="7"/>
      <c r="FR1031" s="7"/>
      <c r="FT1031" s="7"/>
      <c r="FV1031" s="7"/>
      <c r="FX1031" s="7"/>
      <c r="FZ1031" s="7"/>
      <c r="GB1031" s="7"/>
    </row>
    <row r="1032" spans="5:184" s="166" customFormat="1" x14ac:dyDescent="0.2">
      <c r="E1032" s="7"/>
      <c r="G1032" s="7"/>
      <c r="I1032" s="7"/>
      <c r="K1032" s="7"/>
      <c r="M1032" s="7"/>
      <c r="N1032" s="7"/>
      <c r="P1032" s="7"/>
      <c r="R1032" s="7"/>
      <c r="T1032" s="7"/>
      <c r="V1032" s="7"/>
      <c r="X1032" s="7"/>
      <c r="Z1032" s="7"/>
      <c r="AB1032" s="7"/>
      <c r="AD1032" s="7"/>
      <c r="AF1032" s="7"/>
      <c r="AH1032" s="7"/>
      <c r="AJ1032" s="7"/>
      <c r="AL1032" s="7"/>
      <c r="AN1032" s="7"/>
      <c r="AO1032" s="7"/>
      <c r="AQ1032" s="7"/>
      <c r="AR1032" s="7"/>
      <c r="AS1032" s="7"/>
      <c r="AT1032" s="7"/>
      <c r="AU1032" s="7"/>
      <c r="AV1032" s="7"/>
      <c r="AW1032" s="7"/>
      <c r="AX1032" s="7"/>
      <c r="AZ1032" s="7"/>
      <c r="BB1032" s="7"/>
      <c r="BC1032" s="7"/>
      <c r="BD1032" s="7"/>
      <c r="BF1032" s="7"/>
      <c r="BH1032" s="7"/>
      <c r="BJ1032" s="7"/>
      <c r="BL1032" s="7"/>
      <c r="BN1032" s="7"/>
      <c r="BP1032" s="7"/>
      <c r="BR1032" s="7"/>
      <c r="BT1032" s="7"/>
      <c r="BV1032" s="7"/>
      <c r="BX1032" s="7"/>
      <c r="BZ1032" s="7"/>
      <c r="CB1032" s="7"/>
      <c r="CD1032" s="7"/>
      <c r="CF1032" s="7"/>
      <c r="CH1032" s="7"/>
      <c r="CJ1032" s="7"/>
      <c r="CL1032" s="7"/>
      <c r="CM1032" s="7"/>
      <c r="CO1032" s="7"/>
      <c r="CQ1032" s="7"/>
      <c r="CS1032" s="7"/>
      <c r="CU1032" s="7"/>
      <c r="CW1032" s="7"/>
      <c r="CY1032" s="7"/>
      <c r="DA1032" s="7"/>
      <c r="DC1032" s="7"/>
      <c r="DE1032" s="7"/>
      <c r="DG1032" s="7"/>
      <c r="DI1032" s="7"/>
      <c r="DK1032" s="7"/>
      <c r="DL1032" s="7"/>
      <c r="DM1032" s="7"/>
      <c r="DN1032" s="7"/>
      <c r="DP1032" s="7"/>
      <c r="DR1032" s="7"/>
      <c r="DT1032" s="7"/>
      <c r="DV1032" s="7"/>
      <c r="DX1032" s="7"/>
      <c r="DY1032" s="7"/>
      <c r="EA1032" s="7"/>
      <c r="EC1032" s="7"/>
      <c r="EE1032" s="7"/>
      <c r="EG1032" s="7"/>
      <c r="EI1032" s="7"/>
      <c r="EK1032" s="7"/>
      <c r="EM1032" s="7"/>
      <c r="EO1032" s="7"/>
      <c r="EQ1032" s="7"/>
      <c r="ES1032" s="7"/>
      <c r="EU1032" s="7"/>
      <c r="EY1032" s="7"/>
      <c r="FA1032" s="7"/>
      <c r="FB1032" s="7"/>
      <c r="FD1032" s="7"/>
      <c r="FE1032" s="7"/>
      <c r="FG1032" s="7"/>
      <c r="FI1032" s="7"/>
      <c r="FJ1032" s="7"/>
      <c r="FL1032" s="7"/>
      <c r="FN1032" s="7"/>
      <c r="FP1032" s="7"/>
      <c r="FR1032" s="7"/>
      <c r="FT1032" s="7"/>
      <c r="FV1032" s="7"/>
      <c r="FX1032" s="7"/>
      <c r="FZ1032" s="7"/>
      <c r="GB1032" s="7"/>
    </row>
    <row r="1033" spans="5:184" s="166" customFormat="1" x14ac:dyDescent="0.2">
      <c r="E1033" s="7"/>
      <c r="G1033" s="7"/>
      <c r="I1033" s="7"/>
      <c r="K1033" s="7"/>
      <c r="M1033" s="7"/>
      <c r="N1033" s="7"/>
      <c r="P1033" s="7"/>
      <c r="R1033" s="7"/>
      <c r="T1033" s="7"/>
      <c r="V1033" s="7"/>
      <c r="X1033" s="7"/>
      <c r="Z1033" s="7"/>
      <c r="AB1033" s="7"/>
      <c r="AD1033" s="7"/>
      <c r="AF1033" s="7"/>
      <c r="AH1033" s="7"/>
      <c r="AJ1033" s="7"/>
      <c r="AL1033" s="7"/>
      <c r="AN1033" s="7"/>
      <c r="AO1033" s="7"/>
      <c r="AQ1033" s="7"/>
      <c r="AR1033" s="7"/>
      <c r="AS1033" s="7"/>
      <c r="AT1033" s="7"/>
      <c r="AU1033" s="7"/>
      <c r="AV1033" s="7"/>
      <c r="AW1033" s="7"/>
      <c r="AX1033" s="7"/>
      <c r="AZ1033" s="7"/>
      <c r="BB1033" s="7"/>
      <c r="BC1033" s="7"/>
      <c r="BD1033" s="7"/>
      <c r="BF1033" s="7"/>
      <c r="BH1033" s="7"/>
      <c r="BJ1033" s="7"/>
      <c r="BL1033" s="7"/>
      <c r="BN1033" s="7"/>
      <c r="BP1033" s="7"/>
      <c r="BR1033" s="7"/>
      <c r="BT1033" s="7"/>
      <c r="BV1033" s="7"/>
      <c r="BX1033" s="7"/>
      <c r="BZ1033" s="7"/>
      <c r="CB1033" s="7"/>
      <c r="CD1033" s="7"/>
      <c r="CF1033" s="7"/>
      <c r="CH1033" s="7"/>
      <c r="CJ1033" s="7"/>
      <c r="CL1033" s="7"/>
      <c r="CM1033" s="7"/>
      <c r="CO1033" s="7"/>
      <c r="CQ1033" s="7"/>
      <c r="CS1033" s="7"/>
      <c r="CU1033" s="7"/>
      <c r="CW1033" s="7"/>
      <c r="CY1033" s="7"/>
      <c r="DA1033" s="7"/>
      <c r="DC1033" s="7"/>
      <c r="DE1033" s="7"/>
      <c r="DG1033" s="7"/>
      <c r="DI1033" s="7"/>
      <c r="DK1033" s="7"/>
      <c r="DL1033" s="7"/>
      <c r="DM1033" s="7"/>
      <c r="DN1033" s="7"/>
      <c r="DP1033" s="7"/>
      <c r="DR1033" s="7"/>
      <c r="DT1033" s="7"/>
      <c r="DV1033" s="7"/>
      <c r="DX1033" s="7"/>
      <c r="DY1033" s="7"/>
      <c r="EA1033" s="7"/>
      <c r="EC1033" s="7"/>
      <c r="EE1033" s="7"/>
      <c r="EG1033" s="7"/>
      <c r="EI1033" s="7"/>
      <c r="EK1033" s="7"/>
      <c r="EM1033" s="7"/>
      <c r="EO1033" s="7"/>
      <c r="EQ1033" s="7"/>
      <c r="ES1033" s="7"/>
      <c r="EU1033" s="7"/>
      <c r="EY1033" s="7"/>
      <c r="FA1033" s="7"/>
      <c r="FB1033" s="7"/>
      <c r="FD1033" s="7"/>
      <c r="FE1033" s="7"/>
      <c r="FG1033" s="7"/>
      <c r="FI1033" s="7"/>
      <c r="FJ1033" s="7"/>
      <c r="FL1033" s="7"/>
      <c r="FN1033" s="7"/>
      <c r="FP1033" s="7"/>
      <c r="FR1033" s="7"/>
      <c r="FT1033" s="7"/>
      <c r="FV1033" s="7"/>
      <c r="FX1033" s="7"/>
      <c r="FZ1033" s="7"/>
      <c r="GB1033" s="7"/>
    </row>
    <row r="1034" spans="5:184" s="166" customFormat="1" x14ac:dyDescent="0.2">
      <c r="E1034" s="7"/>
      <c r="G1034" s="7"/>
      <c r="I1034" s="7"/>
      <c r="K1034" s="7"/>
      <c r="M1034" s="7"/>
      <c r="N1034" s="7"/>
      <c r="P1034" s="7"/>
      <c r="R1034" s="7"/>
      <c r="T1034" s="7"/>
      <c r="V1034" s="7"/>
      <c r="X1034" s="7"/>
      <c r="Z1034" s="7"/>
      <c r="AB1034" s="7"/>
      <c r="AD1034" s="7"/>
      <c r="AF1034" s="7"/>
      <c r="AH1034" s="7"/>
      <c r="AJ1034" s="7"/>
      <c r="AL1034" s="7"/>
      <c r="AN1034" s="7"/>
      <c r="AO1034" s="7"/>
      <c r="AQ1034" s="7"/>
      <c r="AR1034" s="7"/>
      <c r="AS1034" s="7"/>
      <c r="AT1034" s="7"/>
      <c r="AU1034" s="7"/>
      <c r="AV1034" s="7"/>
      <c r="AW1034" s="7"/>
      <c r="AX1034" s="7"/>
      <c r="AZ1034" s="7"/>
      <c r="BB1034" s="7"/>
      <c r="BC1034" s="7"/>
      <c r="BD1034" s="7"/>
      <c r="BF1034" s="7"/>
      <c r="BH1034" s="7"/>
      <c r="BJ1034" s="7"/>
      <c r="BL1034" s="7"/>
      <c r="BN1034" s="7"/>
      <c r="BP1034" s="7"/>
      <c r="BR1034" s="7"/>
      <c r="BT1034" s="7"/>
      <c r="BV1034" s="7"/>
      <c r="BX1034" s="7"/>
      <c r="BZ1034" s="7"/>
      <c r="CB1034" s="7"/>
      <c r="CD1034" s="7"/>
      <c r="CF1034" s="7"/>
      <c r="CH1034" s="7"/>
      <c r="CJ1034" s="7"/>
      <c r="CL1034" s="7"/>
      <c r="CM1034" s="7"/>
      <c r="CO1034" s="7"/>
      <c r="CQ1034" s="7"/>
      <c r="CS1034" s="7"/>
      <c r="CU1034" s="7"/>
      <c r="CW1034" s="7"/>
      <c r="CY1034" s="7"/>
      <c r="DA1034" s="7"/>
      <c r="DC1034" s="7"/>
      <c r="DE1034" s="7"/>
      <c r="DG1034" s="7"/>
      <c r="DI1034" s="7"/>
      <c r="DK1034" s="7"/>
      <c r="DL1034" s="7"/>
      <c r="DM1034" s="7"/>
      <c r="DN1034" s="7"/>
      <c r="DP1034" s="7"/>
      <c r="DR1034" s="7"/>
      <c r="DT1034" s="7"/>
      <c r="DV1034" s="7"/>
      <c r="DX1034" s="7"/>
      <c r="DY1034" s="7"/>
      <c r="EA1034" s="7"/>
      <c r="EC1034" s="7"/>
      <c r="EE1034" s="7"/>
      <c r="EG1034" s="7"/>
      <c r="EI1034" s="7"/>
      <c r="EK1034" s="7"/>
      <c r="EM1034" s="7"/>
      <c r="EO1034" s="7"/>
      <c r="EQ1034" s="7"/>
      <c r="ES1034" s="7"/>
      <c r="EU1034" s="7"/>
      <c r="EY1034" s="7"/>
      <c r="FA1034" s="7"/>
      <c r="FB1034" s="7"/>
      <c r="FD1034" s="7"/>
      <c r="FE1034" s="7"/>
      <c r="FG1034" s="7"/>
      <c r="FI1034" s="7"/>
      <c r="FJ1034" s="7"/>
      <c r="FL1034" s="7"/>
      <c r="FN1034" s="7"/>
      <c r="FP1034" s="7"/>
      <c r="FR1034" s="7"/>
      <c r="FT1034" s="7"/>
      <c r="FV1034" s="7"/>
      <c r="FX1034" s="7"/>
      <c r="FZ1034" s="7"/>
      <c r="GB1034" s="7"/>
    </row>
    <row r="1035" spans="5:184" s="166" customFormat="1" x14ac:dyDescent="0.2">
      <c r="E1035" s="7"/>
      <c r="G1035" s="7"/>
      <c r="I1035" s="7"/>
      <c r="K1035" s="7"/>
      <c r="M1035" s="7"/>
      <c r="N1035" s="7"/>
      <c r="P1035" s="7"/>
      <c r="R1035" s="7"/>
      <c r="T1035" s="7"/>
      <c r="V1035" s="7"/>
      <c r="X1035" s="7"/>
      <c r="Z1035" s="7"/>
      <c r="AB1035" s="7"/>
      <c r="AD1035" s="7"/>
      <c r="AF1035" s="7"/>
      <c r="AH1035" s="7"/>
      <c r="AJ1035" s="7"/>
      <c r="AL1035" s="7"/>
      <c r="AN1035" s="7"/>
      <c r="AO1035" s="7"/>
      <c r="AQ1035" s="7"/>
      <c r="AR1035" s="7"/>
      <c r="AS1035" s="7"/>
      <c r="AT1035" s="7"/>
      <c r="AU1035" s="7"/>
      <c r="AV1035" s="7"/>
      <c r="AW1035" s="7"/>
      <c r="AX1035" s="7"/>
      <c r="AZ1035" s="7"/>
      <c r="BB1035" s="7"/>
      <c r="BC1035" s="7"/>
      <c r="BD1035" s="7"/>
      <c r="BF1035" s="7"/>
      <c r="BH1035" s="7"/>
      <c r="BJ1035" s="7"/>
      <c r="BL1035" s="7"/>
      <c r="BN1035" s="7"/>
      <c r="BP1035" s="7"/>
      <c r="BR1035" s="7"/>
      <c r="BT1035" s="7"/>
      <c r="BV1035" s="7"/>
      <c r="BX1035" s="7"/>
      <c r="BZ1035" s="7"/>
      <c r="CB1035" s="7"/>
      <c r="CD1035" s="7"/>
      <c r="CF1035" s="7"/>
      <c r="CH1035" s="7"/>
      <c r="CJ1035" s="7"/>
      <c r="CL1035" s="7"/>
      <c r="CM1035" s="7"/>
      <c r="CO1035" s="7"/>
      <c r="CQ1035" s="7"/>
      <c r="CS1035" s="7"/>
      <c r="CU1035" s="7"/>
      <c r="CW1035" s="7"/>
      <c r="CY1035" s="7"/>
      <c r="DA1035" s="7"/>
      <c r="DC1035" s="7"/>
      <c r="DE1035" s="7"/>
      <c r="DG1035" s="7"/>
      <c r="DI1035" s="7"/>
      <c r="DK1035" s="7"/>
      <c r="DL1035" s="7"/>
      <c r="DM1035" s="7"/>
      <c r="DN1035" s="7"/>
      <c r="DP1035" s="7"/>
      <c r="DR1035" s="7"/>
      <c r="DT1035" s="7"/>
      <c r="DV1035" s="7"/>
      <c r="DX1035" s="7"/>
      <c r="DY1035" s="7"/>
      <c r="EA1035" s="7"/>
      <c r="EC1035" s="7"/>
      <c r="EE1035" s="7"/>
      <c r="EG1035" s="7"/>
      <c r="EI1035" s="7"/>
      <c r="EK1035" s="7"/>
      <c r="EM1035" s="7"/>
      <c r="EO1035" s="7"/>
      <c r="EQ1035" s="7"/>
      <c r="ES1035" s="7"/>
      <c r="EU1035" s="7"/>
      <c r="EY1035" s="7"/>
      <c r="FA1035" s="7"/>
      <c r="FB1035" s="7"/>
      <c r="FD1035" s="7"/>
      <c r="FE1035" s="7"/>
      <c r="FG1035" s="7"/>
      <c r="FI1035" s="7"/>
      <c r="FJ1035" s="7"/>
      <c r="FL1035" s="7"/>
      <c r="FN1035" s="7"/>
      <c r="FP1035" s="7"/>
      <c r="FR1035" s="7"/>
      <c r="FT1035" s="7"/>
      <c r="FV1035" s="7"/>
      <c r="FX1035" s="7"/>
      <c r="FZ1035" s="7"/>
      <c r="GB1035" s="7"/>
    </row>
    <row r="1036" spans="5:184" s="166" customFormat="1" x14ac:dyDescent="0.2">
      <c r="E1036" s="7"/>
      <c r="G1036" s="7"/>
      <c r="I1036" s="7"/>
      <c r="K1036" s="7"/>
      <c r="M1036" s="7"/>
      <c r="N1036" s="7"/>
      <c r="P1036" s="7"/>
      <c r="R1036" s="7"/>
      <c r="T1036" s="7"/>
      <c r="V1036" s="7"/>
      <c r="X1036" s="7"/>
      <c r="Z1036" s="7"/>
      <c r="AB1036" s="7"/>
      <c r="AD1036" s="7"/>
      <c r="AF1036" s="7"/>
      <c r="AH1036" s="7"/>
      <c r="AJ1036" s="7"/>
      <c r="AL1036" s="7"/>
      <c r="AN1036" s="7"/>
      <c r="AO1036" s="7"/>
      <c r="AQ1036" s="7"/>
      <c r="AR1036" s="7"/>
      <c r="AS1036" s="7"/>
      <c r="AT1036" s="7"/>
      <c r="AU1036" s="7"/>
      <c r="AV1036" s="7"/>
      <c r="AW1036" s="7"/>
      <c r="AX1036" s="7"/>
      <c r="AZ1036" s="7"/>
      <c r="BB1036" s="7"/>
      <c r="BC1036" s="7"/>
      <c r="BD1036" s="7"/>
      <c r="BF1036" s="7"/>
      <c r="BH1036" s="7"/>
      <c r="BJ1036" s="7"/>
      <c r="BL1036" s="7"/>
      <c r="BN1036" s="7"/>
      <c r="BP1036" s="7"/>
      <c r="BR1036" s="7"/>
      <c r="BT1036" s="7"/>
      <c r="BV1036" s="7"/>
      <c r="BX1036" s="7"/>
      <c r="BZ1036" s="7"/>
      <c r="CB1036" s="7"/>
      <c r="CD1036" s="7"/>
      <c r="CF1036" s="7"/>
      <c r="CH1036" s="7"/>
      <c r="CJ1036" s="7"/>
      <c r="CL1036" s="7"/>
      <c r="CM1036" s="7"/>
      <c r="CO1036" s="7"/>
      <c r="CQ1036" s="7"/>
      <c r="CS1036" s="7"/>
      <c r="CU1036" s="7"/>
      <c r="CW1036" s="7"/>
      <c r="CY1036" s="7"/>
      <c r="DA1036" s="7"/>
      <c r="DC1036" s="7"/>
      <c r="DE1036" s="7"/>
      <c r="DG1036" s="7"/>
      <c r="DI1036" s="7"/>
      <c r="DK1036" s="7"/>
      <c r="DL1036" s="7"/>
      <c r="DM1036" s="7"/>
      <c r="DN1036" s="7"/>
      <c r="DP1036" s="7"/>
      <c r="DR1036" s="7"/>
      <c r="DT1036" s="7"/>
      <c r="DV1036" s="7"/>
      <c r="DX1036" s="7"/>
      <c r="DY1036" s="7"/>
      <c r="EA1036" s="7"/>
      <c r="EC1036" s="7"/>
      <c r="EE1036" s="7"/>
      <c r="EG1036" s="7"/>
      <c r="EI1036" s="7"/>
      <c r="EK1036" s="7"/>
      <c r="EM1036" s="7"/>
      <c r="EO1036" s="7"/>
      <c r="EQ1036" s="7"/>
      <c r="ES1036" s="7"/>
      <c r="EU1036" s="7"/>
      <c r="EY1036" s="7"/>
      <c r="FA1036" s="7"/>
      <c r="FB1036" s="7"/>
      <c r="FD1036" s="7"/>
      <c r="FE1036" s="7"/>
      <c r="FG1036" s="7"/>
      <c r="FI1036" s="7"/>
      <c r="FJ1036" s="7"/>
      <c r="FL1036" s="7"/>
      <c r="FN1036" s="7"/>
      <c r="FP1036" s="7"/>
      <c r="FR1036" s="7"/>
      <c r="FT1036" s="7"/>
      <c r="FV1036" s="7"/>
      <c r="FX1036" s="7"/>
      <c r="FZ1036" s="7"/>
      <c r="GB1036" s="7"/>
    </row>
    <row r="1037" spans="5:184" s="166" customFormat="1" x14ac:dyDescent="0.2">
      <c r="E1037" s="7"/>
      <c r="G1037" s="7"/>
      <c r="I1037" s="7"/>
      <c r="K1037" s="7"/>
      <c r="M1037" s="7"/>
      <c r="N1037" s="7"/>
      <c r="P1037" s="7"/>
      <c r="R1037" s="7"/>
      <c r="T1037" s="7"/>
      <c r="V1037" s="7"/>
      <c r="X1037" s="7"/>
      <c r="Z1037" s="7"/>
      <c r="AB1037" s="7"/>
      <c r="AD1037" s="7"/>
      <c r="AF1037" s="7"/>
      <c r="AH1037" s="7"/>
      <c r="AJ1037" s="7"/>
      <c r="AL1037" s="7"/>
      <c r="AN1037" s="7"/>
      <c r="AO1037" s="7"/>
      <c r="AQ1037" s="7"/>
      <c r="AR1037" s="7"/>
      <c r="AS1037" s="7"/>
      <c r="AT1037" s="7"/>
      <c r="AU1037" s="7"/>
      <c r="AV1037" s="7"/>
      <c r="AW1037" s="7"/>
      <c r="AX1037" s="7"/>
      <c r="AZ1037" s="7"/>
      <c r="BB1037" s="7"/>
      <c r="BC1037" s="7"/>
      <c r="BD1037" s="7"/>
      <c r="BF1037" s="7"/>
      <c r="BH1037" s="7"/>
      <c r="BJ1037" s="7"/>
      <c r="BL1037" s="7"/>
      <c r="BN1037" s="7"/>
      <c r="BP1037" s="7"/>
      <c r="BR1037" s="7"/>
      <c r="BT1037" s="7"/>
      <c r="BV1037" s="7"/>
      <c r="BX1037" s="7"/>
      <c r="BZ1037" s="7"/>
      <c r="CB1037" s="7"/>
      <c r="CD1037" s="7"/>
      <c r="CF1037" s="7"/>
      <c r="CH1037" s="7"/>
      <c r="CJ1037" s="7"/>
      <c r="CL1037" s="7"/>
      <c r="CM1037" s="7"/>
      <c r="CO1037" s="7"/>
      <c r="CQ1037" s="7"/>
      <c r="CS1037" s="7"/>
      <c r="CU1037" s="7"/>
      <c r="CW1037" s="7"/>
      <c r="CY1037" s="7"/>
      <c r="DA1037" s="7"/>
      <c r="DC1037" s="7"/>
      <c r="DE1037" s="7"/>
      <c r="DG1037" s="7"/>
      <c r="DI1037" s="7"/>
      <c r="DK1037" s="7"/>
      <c r="DL1037" s="7"/>
      <c r="DM1037" s="7"/>
      <c r="DN1037" s="7"/>
      <c r="DP1037" s="7"/>
      <c r="DR1037" s="7"/>
      <c r="DT1037" s="7"/>
      <c r="DV1037" s="7"/>
      <c r="DX1037" s="7"/>
      <c r="DY1037" s="7"/>
      <c r="EA1037" s="7"/>
      <c r="EC1037" s="7"/>
      <c r="EE1037" s="7"/>
      <c r="EG1037" s="7"/>
      <c r="EI1037" s="7"/>
      <c r="EK1037" s="7"/>
      <c r="EM1037" s="7"/>
      <c r="EO1037" s="7"/>
      <c r="EQ1037" s="7"/>
      <c r="ES1037" s="7"/>
      <c r="EU1037" s="7"/>
      <c r="EY1037" s="7"/>
      <c r="FA1037" s="7"/>
      <c r="FB1037" s="7"/>
      <c r="FD1037" s="7"/>
      <c r="FE1037" s="7"/>
      <c r="FG1037" s="7"/>
      <c r="FI1037" s="7"/>
      <c r="FJ1037" s="7"/>
      <c r="FL1037" s="7"/>
      <c r="FN1037" s="7"/>
      <c r="FP1037" s="7"/>
      <c r="FR1037" s="7"/>
      <c r="FT1037" s="7"/>
      <c r="FV1037" s="7"/>
      <c r="FX1037" s="7"/>
      <c r="FZ1037" s="7"/>
      <c r="GB1037" s="7"/>
    </row>
    <row r="1038" spans="5:184" s="166" customFormat="1" x14ac:dyDescent="0.2">
      <c r="E1038" s="7"/>
      <c r="G1038" s="7"/>
      <c r="I1038" s="7"/>
      <c r="K1038" s="7"/>
      <c r="M1038" s="7"/>
      <c r="N1038" s="7"/>
      <c r="P1038" s="7"/>
      <c r="R1038" s="7"/>
      <c r="T1038" s="7"/>
      <c r="V1038" s="7"/>
      <c r="X1038" s="7"/>
      <c r="Z1038" s="7"/>
      <c r="AB1038" s="7"/>
      <c r="AD1038" s="7"/>
      <c r="AF1038" s="7"/>
      <c r="AH1038" s="7"/>
      <c r="AJ1038" s="7"/>
      <c r="AL1038" s="7"/>
      <c r="AN1038" s="7"/>
      <c r="AO1038" s="7"/>
      <c r="AQ1038" s="7"/>
      <c r="AR1038" s="7"/>
      <c r="AS1038" s="7"/>
      <c r="AT1038" s="7"/>
      <c r="AU1038" s="7"/>
      <c r="AV1038" s="7"/>
      <c r="AW1038" s="7"/>
      <c r="AX1038" s="7"/>
      <c r="AZ1038" s="7"/>
      <c r="BB1038" s="7"/>
      <c r="BC1038" s="7"/>
      <c r="BD1038" s="7"/>
      <c r="BF1038" s="7"/>
      <c r="BH1038" s="7"/>
      <c r="BJ1038" s="7"/>
      <c r="BL1038" s="7"/>
      <c r="BN1038" s="7"/>
      <c r="BP1038" s="7"/>
      <c r="BR1038" s="7"/>
      <c r="BT1038" s="7"/>
      <c r="BV1038" s="7"/>
      <c r="BX1038" s="7"/>
      <c r="BZ1038" s="7"/>
      <c r="CB1038" s="7"/>
      <c r="CD1038" s="7"/>
      <c r="CF1038" s="7"/>
      <c r="CH1038" s="7"/>
      <c r="CJ1038" s="7"/>
      <c r="CL1038" s="7"/>
      <c r="CM1038" s="7"/>
      <c r="CO1038" s="7"/>
      <c r="CQ1038" s="7"/>
      <c r="CS1038" s="7"/>
      <c r="CU1038" s="7"/>
      <c r="CW1038" s="7"/>
      <c r="CY1038" s="7"/>
      <c r="DA1038" s="7"/>
      <c r="DC1038" s="7"/>
      <c r="DE1038" s="7"/>
      <c r="DG1038" s="7"/>
      <c r="DI1038" s="7"/>
      <c r="DK1038" s="7"/>
      <c r="DL1038" s="7"/>
      <c r="DM1038" s="7"/>
      <c r="DN1038" s="7"/>
      <c r="DP1038" s="7"/>
      <c r="DR1038" s="7"/>
      <c r="DT1038" s="7"/>
      <c r="DV1038" s="7"/>
      <c r="DX1038" s="7"/>
      <c r="DY1038" s="7"/>
      <c r="EA1038" s="7"/>
      <c r="EC1038" s="7"/>
      <c r="EE1038" s="7"/>
      <c r="EG1038" s="7"/>
      <c r="EI1038" s="7"/>
      <c r="EK1038" s="7"/>
      <c r="EM1038" s="7"/>
      <c r="EO1038" s="7"/>
      <c r="EQ1038" s="7"/>
      <c r="ES1038" s="7"/>
      <c r="EU1038" s="7"/>
      <c r="EY1038" s="7"/>
      <c r="FA1038" s="7"/>
      <c r="FB1038" s="7"/>
      <c r="FD1038" s="7"/>
      <c r="FE1038" s="7"/>
      <c r="FG1038" s="7"/>
      <c r="FI1038" s="7"/>
      <c r="FJ1038" s="7"/>
      <c r="FL1038" s="7"/>
      <c r="FN1038" s="7"/>
      <c r="FP1038" s="7"/>
      <c r="FR1038" s="7"/>
      <c r="FT1038" s="7"/>
      <c r="FV1038" s="7"/>
      <c r="FX1038" s="7"/>
      <c r="FZ1038" s="7"/>
      <c r="GB1038" s="7"/>
    </row>
    <row r="1039" spans="5:184" s="166" customFormat="1" x14ac:dyDescent="0.2">
      <c r="E1039" s="7"/>
      <c r="G1039" s="7"/>
      <c r="I1039" s="7"/>
      <c r="K1039" s="7"/>
      <c r="M1039" s="7"/>
      <c r="N1039" s="7"/>
      <c r="P1039" s="7"/>
      <c r="R1039" s="7"/>
      <c r="T1039" s="7"/>
      <c r="V1039" s="7"/>
      <c r="X1039" s="7"/>
      <c r="Z1039" s="7"/>
      <c r="AB1039" s="7"/>
      <c r="AD1039" s="7"/>
      <c r="AF1039" s="7"/>
      <c r="AH1039" s="7"/>
      <c r="AJ1039" s="7"/>
      <c r="AL1039" s="7"/>
      <c r="AN1039" s="7"/>
      <c r="AO1039" s="7"/>
      <c r="AQ1039" s="7"/>
      <c r="AR1039" s="7"/>
      <c r="AS1039" s="7"/>
      <c r="AT1039" s="7"/>
      <c r="AU1039" s="7"/>
      <c r="AV1039" s="7"/>
      <c r="AW1039" s="7"/>
      <c r="AX1039" s="7"/>
      <c r="AZ1039" s="7"/>
      <c r="BB1039" s="7"/>
      <c r="BC1039" s="7"/>
      <c r="BD1039" s="7"/>
      <c r="BF1039" s="7"/>
      <c r="BH1039" s="7"/>
      <c r="BJ1039" s="7"/>
      <c r="BL1039" s="7"/>
      <c r="BN1039" s="7"/>
      <c r="BP1039" s="7"/>
      <c r="BR1039" s="7"/>
      <c r="BT1039" s="7"/>
      <c r="BV1039" s="7"/>
      <c r="BX1039" s="7"/>
      <c r="BZ1039" s="7"/>
      <c r="CB1039" s="7"/>
      <c r="CD1039" s="7"/>
      <c r="CF1039" s="7"/>
      <c r="CH1039" s="7"/>
      <c r="CJ1039" s="7"/>
      <c r="CL1039" s="7"/>
      <c r="CM1039" s="7"/>
      <c r="CO1039" s="7"/>
      <c r="CQ1039" s="7"/>
      <c r="CS1039" s="7"/>
      <c r="CU1039" s="7"/>
      <c r="CW1039" s="7"/>
      <c r="CY1039" s="7"/>
      <c r="DA1039" s="7"/>
      <c r="DC1039" s="7"/>
      <c r="DE1039" s="7"/>
      <c r="DG1039" s="7"/>
      <c r="DI1039" s="7"/>
      <c r="DK1039" s="7"/>
      <c r="DL1039" s="7"/>
      <c r="DM1039" s="7"/>
      <c r="DN1039" s="7"/>
      <c r="DP1039" s="7"/>
      <c r="DR1039" s="7"/>
      <c r="DT1039" s="7"/>
      <c r="DV1039" s="7"/>
      <c r="DX1039" s="7"/>
      <c r="DY1039" s="7"/>
      <c r="EA1039" s="7"/>
      <c r="EC1039" s="7"/>
      <c r="EE1039" s="7"/>
      <c r="EG1039" s="7"/>
      <c r="EI1039" s="7"/>
      <c r="EK1039" s="7"/>
      <c r="EM1039" s="7"/>
      <c r="EO1039" s="7"/>
      <c r="EQ1039" s="7"/>
      <c r="ES1039" s="7"/>
      <c r="EU1039" s="7"/>
      <c r="EY1039" s="7"/>
      <c r="FA1039" s="7"/>
      <c r="FB1039" s="7"/>
      <c r="FD1039" s="7"/>
      <c r="FE1039" s="7"/>
      <c r="FG1039" s="7"/>
      <c r="FI1039" s="7"/>
      <c r="FJ1039" s="7"/>
      <c r="FL1039" s="7"/>
      <c r="FN1039" s="7"/>
      <c r="FP1039" s="7"/>
      <c r="FR1039" s="7"/>
      <c r="FT1039" s="7"/>
      <c r="FV1039" s="7"/>
      <c r="FX1039" s="7"/>
      <c r="FZ1039" s="7"/>
      <c r="GB1039" s="7"/>
    </row>
    <row r="1040" spans="5:184" s="166" customFormat="1" x14ac:dyDescent="0.2">
      <c r="E1040" s="7"/>
      <c r="G1040" s="7"/>
      <c r="I1040" s="7"/>
      <c r="K1040" s="7"/>
      <c r="M1040" s="7"/>
      <c r="N1040" s="7"/>
      <c r="P1040" s="7"/>
      <c r="R1040" s="7"/>
      <c r="T1040" s="7"/>
      <c r="V1040" s="7"/>
      <c r="X1040" s="7"/>
      <c r="Z1040" s="7"/>
      <c r="AB1040" s="7"/>
      <c r="AD1040" s="7"/>
      <c r="AF1040" s="7"/>
      <c r="AH1040" s="7"/>
      <c r="AJ1040" s="7"/>
      <c r="AL1040" s="7"/>
      <c r="AN1040" s="7"/>
      <c r="AO1040" s="7"/>
      <c r="AQ1040" s="7"/>
      <c r="AR1040" s="7"/>
      <c r="AS1040" s="7"/>
      <c r="AT1040" s="7"/>
      <c r="AU1040" s="7"/>
      <c r="AV1040" s="7"/>
      <c r="AW1040" s="7"/>
      <c r="AX1040" s="7"/>
      <c r="AZ1040" s="7"/>
      <c r="BB1040" s="7"/>
      <c r="BC1040" s="7"/>
      <c r="BD1040" s="7"/>
      <c r="BF1040" s="7"/>
      <c r="BH1040" s="7"/>
      <c r="BJ1040" s="7"/>
      <c r="BL1040" s="7"/>
      <c r="BN1040" s="7"/>
      <c r="BP1040" s="7"/>
      <c r="BR1040" s="7"/>
      <c r="BT1040" s="7"/>
      <c r="BV1040" s="7"/>
      <c r="BX1040" s="7"/>
      <c r="BZ1040" s="7"/>
      <c r="CB1040" s="7"/>
      <c r="CD1040" s="7"/>
      <c r="CF1040" s="7"/>
      <c r="CH1040" s="7"/>
      <c r="CJ1040" s="7"/>
      <c r="CL1040" s="7"/>
      <c r="CM1040" s="7"/>
      <c r="CO1040" s="7"/>
      <c r="CQ1040" s="7"/>
      <c r="CS1040" s="7"/>
      <c r="CU1040" s="7"/>
      <c r="CW1040" s="7"/>
      <c r="CY1040" s="7"/>
      <c r="DA1040" s="7"/>
      <c r="DC1040" s="7"/>
      <c r="DE1040" s="7"/>
      <c r="DG1040" s="7"/>
      <c r="DI1040" s="7"/>
      <c r="DK1040" s="7"/>
      <c r="DL1040" s="7"/>
      <c r="DM1040" s="7"/>
      <c r="DN1040" s="7"/>
      <c r="DP1040" s="7"/>
      <c r="DR1040" s="7"/>
      <c r="DT1040" s="7"/>
      <c r="DV1040" s="7"/>
      <c r="DX1040" s="7"/>
      <c r="DY1040" s="7"/>
      <c r="EA1040" s="7"/>
      <c r="EC1040" s="7"/>
      <c r="EE1040" s="7"/>
      <c r="EG1040" s="7"/>
      <c r="EI1040" s="7"/>
      <c r="EK1040" s="7"/>
      <c r="EM1040" s="7"/>
      <c r="EO1040" s="7"/>
      <c r="EQ1040" s="7"/>
      <c r="ES1040" s="7"/>
      <c r="EU1040" s="7"/>
      <c r="EY1040" s="7"/>
      <c r="FA1040" s="7"/>
      <c r="FB1040" s="7"/>
      <c r="FD1040" s="7"/>
      <c r="FE1040" s="7"/>
      <c r="FG1040" s="7"/>
      <c r="FI1040" s="7"/>
      <c r="FJ1040" s="7"/>
      <c r="FL1040" s="7"/>
      <c r="FN1040" s="7"/>
      <c r="FP1040" s="7"/>
      <c r="FR1040" s="7"/>
      <c r="FT1040" s="7"/>
      <c r="FV1040" s="7"/>
      <c r="FX1040" s="7"/>
      <c r="FZ1040" s="7"/>
      <c r="GB1040" s="7"/>
    </row>
    <row r="1041" spans="5:184" s="166" customFormat="1" x14ac:dyDescent="0.2">
      <c r="E1041" s="7"/>
      <c r="G1041" s="7"/>
      <c r="I1041" s="7"/>
      <c r="K1041" s="7"/>
      <c r="M1041" s="7"/>
      <c r="N1041" s="7"/>
      <c r="P1041" s="7"/>
      <c r="R1041" s="7"/>
      <c r="T1041" s="7"/>
      <c r="V1041" s="7"/>
      <c r="X1041" s="7"/>
      <c r="Z1041" s="7"/>
      <c r="AB1041" s="7"/>
      <c r="AD1041" s="7"/>
      <c r="AF1041" s="7"/>
      <c r="AH1041" s="7"/>
      <c r="AJ1041" s="7"/>
      <c r="AL1041" s="7"/>
      <c r="AN1041" s="7"/>
      <c r="AO1041" s="7"/>
      <c r="AQ1041" s="7"/>
      <c r="AR1041" s="7"/>
      <c r="AS1041" s="7"/>
      <c r="AT1041" s="7"/>
      <c r="AU1041" s="7"/>
      <c r="AV1041" s="7"/>
      <c r="AW1041" s="7"/>
      <c r="AX1041" s="7"/>
      <c r="AZ1041" s="7"/>
      <c r="BB1041" s="7"/>
      <c r="BC1041" s="7"/>
      <c r="BD1041" s="7"/>
      <c r="BF1041" s="7"/>
      <c r="BH1041" s="7"/>
      <c r="BJ1041" s="7"/>
      <c r="BL1041" s="7"/>
      <c r="BN1041" s="7"/>
      <c r="BP1041" s="7"/>
      <c r="BR1041" s="7"/>
      <c r="BT1041" s="7"/>
      <c r="BV1041" s="7"/>
      <c r="BX1041" s="7"/>
      <c r="BZ1041" s="7"/>
      <c r="CB1041" s="7"/>
      <c r="CD1041" s="7"/>
      <c r="CF1041" s="7"/>
      <c r="CH1041" s="7"/>
      <c r="CJ1041" s="7"/>
      <c r="CL1041" s="7"/>
      <c r="CM1041" s="7"/>
      <c r="CO1041" s="7"/>
      <c r="CQ1041" s="7"/>
      <c r="CS1041" s="7"/>
      <c r="CU1041" s="7"/>
      <c r="CW1041" s="7"/>
      <c r="CY1041" s="7"/>
      <c r="DA1041" s="7"/>
      <c r="DC1041" s="7"/>
      <c r="DE1041" s="7"/>
      <c r="DG1041" s="7"/>
      <c r="DI1041" s="7"/>
      <c r="DK1041" s="7"/>
      <c r="DL1041" s="7"/>
      <c r="DM1041" s="7"/>
      <c r="DN1041" s="7"/>
      <c r="DP1041" s="7"/>
      <c r="DR1041" s="7"/>
      <c r="DT1041" s="7"/>
      <c r="DV1041" s="7"/>
      <c r="DX1041" s="7"/>
      <c r="DY1041" s="7"/>
      <c r="EA1041" s="7"/>
      <c r="EC1041" s="7"/>
      <c r="EE1041" s="7"/>
      <c r="EG1041" s="7"/>
      <c r="EI1041" s="7"/>
      <c r="EK1041" s="7"/>
      <c r="EM1041" s="7"/>
      <c r="EO1041" s="7"/>
      <c r="EQ1041" s="7"/>
      <c r="ES1041" s="7"/>
      <c r="EU1041" s="7"/>
      <c r="EY1041" s="7"/>
      <c r="FA1041" s="7"/>
      <c r="FB1041" s="7"/>
      <c r="FD1041" s="7"/>
      <c r="FE1041" s="7"/>
      <c r="FG1041" s="7"/>
      <c r="FI1041" s="7"/>
      <c r="FJ1041" s="7"/>
      <c r="FL1041" s="7"/>
      <c r="FN1041" s="7"/>
      <c r="FP1041" s="7"/>
      <c r="FR1041" s="7"/>
      <c r="FT1041" s="7"/>
      <c r="FV1041" s="7"/>
      <c r="FX1041" s="7"/>
      <c r="FZ1041" s="7"/>
      <c r="GB1041" s="7"/>
    </row>
    <row r="1042" spans="5:184" s="166" customFormat="1" x14ac:dyDescent="0.2">
      <c r="E1042" s="7"/>
      <c r="G1042" s="7"/>
      <c r="I1042" s="7"/>
      <c r="K1042" s="7"/>
      <c r="M1042" s="7"/>
      <c r="N1042" s="7"/>
      <c r="P1042" s="7"/>
      <c r="R1042" s="7"/>
      <c r="T1042" s="7"/>
      <c r="V1042" s="7"/>
      <c r="X1042" s="7"/>
      <c r="Z1042" s="7"/>
      <c r="AB1042" s="7"/>
      <c r="AD1042" s="7"/>
      <c r="AF1042" s="7"/>
      <c r="AH1042" s="7"/>
      <c r="AJ1042" s="7"/>
      <c r="AL1042" s="7"/>
      <c r="AN1042" s="7"/>
      <c r="AO1042" s="7"/>
      <c r="AQ1042" s="7"/>
      <c r="AR1042" s="7"/>
      <c r="AS1042" s="7"/>
      <c r="AT1042" s="7"/>
      <c r="AU1042" s="7"/>
      <c r="AV1042" s="7"/>
      <c r="AW1042" s="7"/>
      <c r="AX1042" s="7"/>
      <c r="AZ1042" s="7"/>
      <c r="BB1042" s="7"/>
      <c r="BC1042" s="7"/>
      <c r="BD1042" s="7"/>
      <c r="BF1042" s="7"/>
      <c r="BH1042" s="7"/>
      <c r="BJ1042" s="7"/>
      <c r="BL1042" s="7"/>
      <c r="BN1042" s="7"/>
      <c r="BP1042" s="7"/>
      <c r="BR1042" s="7"/>
      <c r="BT1042" s="7"/>
      <c r="BV1042" s="7"/>
      <c r="BX1042" s="7"/>
      <c r="BZ1042" s="7"/>
      <c r="CB1042" s="7"/>
      <c r="CD1042" s="7"/>
      <c r="CF1042" s="7"/>
      <c r="CH1042" s="7"/>
      <c r="CJ1042" s="7"/>
      <c r="CL1042" s="7"/>
      <c r="CM1042" s="7"/>
      <c r="CO1042" s="7"/>
      <c r="CQ1042" s="7"/>
      <c r="CS1042" s="7"/>
      <c r="CU1042" s="7"/>
      <c r="CW1042" s="7"/>
      <c r="CY1042" s="7"/>
      <c r="DA1042" s="7"/>
      <c r="DC1042" s="7"/>
      <c r="DE1042" s="7"/>
      <c r="DG1042" s="7"/>
      <c r="DI1042" s="7"/>
      <c r="DK1042" s="7"/>
      <c r="DL1042" s="7"/>
      <c r="DM1042" s="7"/>
      <c r="DN1042" s="7"/>
      <c r="DP1042" s="7"/>
      <c r="DR1042" s="7"/>
      <c r="DT1042" s="7"/>
      <c r="DV1042" s="7"/>
      <c r="DX1042" s="7"/>
      <c r="DY1042" s="7"/>
      <c r="EA1042" s="7"/>
      <c r="EC1042" s="7"/>
      <c r="EE1042" s="7"/>
      <c r="EG1042" s="7"/>
      <c r="EI1042" s="7"/>
      <c r="EK1042" s="7"/>
      <c r="EM1042" s="7"/>
      <c r="EO1042" s="7"/>
      <c r="EQ1042" s="7"/>
      <c r="ES1042" s="7"/>
      <c r="EU1042" s="7"/>
      <c r="EY1042" s="7"/>
      <c r="FA1042" s="7"/>
      <c r="FB1042" s="7"/>
      <c r="FD1042" s="7"/>
      <c r="FE1042" s="7"/>
      <c r="FG1042" s="7"/>
      <c r="FI1042" s="7"/>
      <c r="FJ1042" s="7"/>
      <c r="FL1042" s="7"/>
      <c r="FN1042" s="7"/>
      <c r="FP1042" s="7"/>
      <c r="FR1042" s="7"/>
      <c r="FT1042" s="7"/>
      <c r="FV1042" s="7"/>
      <c r="FX1042" s="7"/>
      <c r="FZ1042" s="7"/>
      <c r="GB1042" s="7"/>
    </row>
    <row r="1043" spans="5:184" s="166" customFormat="1" x14ac:dyDescent="0.2">
      <c r="E1043" s="7"/>
      <c r="G1043" s="7"/>
      <c r="I1043" s="7"/>
      <c r="K1043" s="7"/>
      <c r="M1043" s="7"/>
      <c r="N1043" s="7"/>
      <c r="P1043" s="7"/>
      <c r="R1043" s="7"/>
      <c r="T1043" s="7"/>
      <c r="V1043" s="7"/>
      <c r="X1043" s="7"/>
      <c r="Z1043" s="7"/>
      <c r="AB1043" s="7"/>
      <c r="AD1043" s="7"/>
      <c r="AF1043" s="7"/>
      <c r="AH1043" s="7"/>
      <c r="AJ1043" s="7"/>
      <c r="AL1043" s="7"/>
      <c r="AN1043" s="7"/>
      <c r="AO1043" s="7"/>
      <c r="AQ1043" s="7"/>
      <c r="AR1043" s="7"/>
      <c r="AS1043" s="7"/>
      <c r="AT1043" s="7"/>
      <c r="AU1043" s="7"/>
      <c r="AV1043" s="7"/>
      <c r="AW1043" s="7"/>
      <c r="AX1043" s="7"/>
      <c r="AZ1043" s="7"/>
      <c r="BB1043" s="7"/>
      <c r="BC1043" s="7"/>
      <c r="BD1043" s="7"/>
      <c r="BF1043" s="7"/>
      <c r="BH1043" s="7"/>
      <c r="BJ1043" s="7"/>
      <c r="BL1043" s="7"/>
      <c r="BN1043" s="7"/>
      <c r="BP1043" s="7"/>
      <c r="BR1043" s="7"/>
      <c r="BT1043" s="7"/>
      <c r="BV1043" s="7"/>
      <c r="BX1043" s="7"/>
      <c r="BZ1043" s="7"/>
      <c r="CB1043" s="7"/>
      <c r="CD1043" s="7"/>
      <c r="CF1043" s="7"/>
      <c r="CH1043" s="7"/>
      <c r="CJ1043" s="7"/>
      <c r="CL1043" s="7"/>
      <c r="CM1043" s="7"/>
      <c r="CO1043" s="7"/>
      <c r="CQ1043" s="7"/>
      <c r="CS1043" s="7"/>
      <c r="CU1043" s="7"/>
      <c r="CW1043" s="7"/>
      <c r="CY1043" s="7"/>
      <c r="DA1043" s="7"/>
      <c r="DC1043" s="7"/>
      <c r="DE1043" s="7"/>
      <c r="DG1043" s="7"/>
      <c r="DI1043" s="7"/>
      <c r="DK1043" s="7"/>
      <c r="DL1043" s="7"/>
      <c r="DM1043" s="7"/>
      <c r="DN1043" s="7"/>
      <c r="DP1043" s="7"/>
      <c r="DR1043" s="7"/>
      <c r="DT1043" s="7"/>
      <c r="DV1043" s="7"/>
      <c r="DX1043" s="7"/>
      <c r="DY1043" s="7"/>
      <c r="EA1043" s="7"/>
      <c r="EC1043" s="7"/>
      <c r="EE1043" s="7"/>
      <c r="EG1043" s="7"/>
      <c r="EI1043" s="7"/>
      <c r="EK1043" s="7"/>
      <c r="EM1043" s="7"/>
      <c r="EO1043" s="7"/>
      <c r="EQ1043" s="7"/>
      <c r="ES1043" s="7"/>
      <c r="EU1043" s="7"/>
      <c r="EY1043" s="7"/>
      <c r="FA1043" s="7"/>
      <c r="FB1043" s="7"/>
      <c r="FD1043" s="7"/>
      <c r="FE1043" s="7"/>
      <c r="FG1043" s="7"/>
      <c r="FI1043" s="7"/>
      <c r="FJ1043" s="7"/>
      <c r="FL1043" s="7"/>
      <c r="FN1043" s="7"/>
      <c r="FP1043" s="7"/>
      <c r="FR1043" s="7"/>
      <c r="FT1043" s="7"/>
      <c r="FV1043" s="7"/>
      <c r="FX1043" s="7"/>
      <c r="FZ1043" s="7"/>
      <c r="GB1043" s="7"/>
    </row>
    <row r="1044" spans="5:184" s="166" customFormat="1" x14ac:dyDescent="0.2">
      <c r="E1044" s="7"/>
      <c r="G1044" s="7"/>
      <c r="I1044" s="7"/>
      <c r="K1044" s="7"/>
      <c r="M1044" s="7"/>
      <c r="N1044" s="7"/>
      <c r="P1044" s="7"/>
      <c r="R1044" s="7"/>
      <c r="T1044" s="7"/>
      <c r="V1044" s="7"/>
      <c r="X1044" s="7"/>
      <c r="Z1044" s="7"/>
      <c r="AB1044" s="7"/>
      <c r="AD1044" s="7"/>
      <c r="AF1044" s="7"/>
      <c r="AH1044" s="7"/>
      <c r="AJ1044" s="7"/>
      <c r="AL1044" s="7"/>
      <c r="AN1044" s="7"/>
      <c r="AO1044" s="7"/>
      <c r="AQ1044" s="7"/>
      <c r="AR1044" s="7"/>
      <c r="AS1044" s="7"/>
      <c r="AT1044" s="7"/>
      <c r="AU1044" s="7"/>
      <c r="AV1044" s="7"/>
      <c r="AW1044" s="7"/>
      <c r="AX1044" s="7"/>
      <c r="AZ1044" s="7"/>
      <c r="BB1044" s="7"/>
      <c r="BC1044" s="7"/>
      <c r="BD1044" s="7"/>
      <c r="BF1044" s="7"/>
      <c r="BH1044" s="7"/>
      <c r="BJ1044" s="7"/>
      <c r="BL1044" s="7"/>
      <c r="BN1044" s="7"/>
      <c r="BP1044" s="7"/>
      <c r="BR1044" s="7"/>
      <c r="BT1044" s="7"/>
      <c r="BV1044" s="7"/>
      <c r="BX1044" s="7"/>
      <c r="BZ1044" s="7"/>
      <c r="CB1044" s="7"/>
      <c r="CD1044" s="7"/>
      <c r="CF1044" s="7"/>
      <c r="CH1044" s="7"/>
      <c r="CJ1044" s="7"/>
      <c r="CL1044" s="7"/>
      <c r="CM1044" s="7"/>
      <c r="CO1044" s="7"/>
      <c r="CQ1044" s="7"/>
      <c r="CS1044" s="7"/>
      <c r="CU1044" s="7"/>
      <c r="CW1044" s="7"/>
      <c r="CY1044" s="7"/>
      <c r="DA1044" s="7"/>
      <c r="DC1044" s="7"/>
      <c r="DE1044" s="7"/>
      <c r="DG1044" s="7"/>
      <c r="DI1044" s="7"/>
      <c r="DK1044" s="7"/>
      <c r="DL1044" s="7"/>
      <c r="DM1044" s="7"/>
      <c r="DN1044" s="7"/>
      <c r="DP1044" s="7"/>
      <c r="DR1044" s="7"/>
      <c r="DT1044" s="7"/>
      <c r="DV1044" s="7"/>
      <c r="DX1044" s="7"/>
      <c r="DY1044" s="7"/>
      <c r="EA1044" s="7"/>
      <c r="EC1044" s="7"/>
      <c r="EE1044" s="7"/>
      <c r="EG1044" s="7"/>
      <c r="EI1044" s="7"/>
      <c r="EK1044" s="7"/>
      <c r="EM1044" s="7"/>
      <c r="EO1044" s="7"/>
      <c r="EQ1044" s="7"/>
      <c r="ES1044" s="7"/>
      <c r="EU1044" s="7"/>
      <c r="EY1044" s="7"/>
      <c r="FA1044" s="7"/>
      <c r="FB1044" s="7"/>
      <c r="FD1044" s="7"/>
      <c r="FE1044" s="7"/>
      <c r="FG1044" s="7"/>
      <c r="FI1044" s="7"/>
      <c r="FJ1044" s="7"/>
      <c r="FL1044" s="7"/>
      <c r="FN1044" s="7"/>
      <c r="FP1044" s="7"/>
      <c r="FR1044" s="7"/>
      <c r="FT1044" s="7"/>
      <c r="FV1044" s="7"/>
      <c r="FX1044" s="7"/>
      <c r="FZ1044" s="7"/>
      <c r="GB1044" s="7"/>
    </row>
    <row r="1045" spans="5:184" s="166" customFormat="1" x14ac:dyDescent="0.2">
      <c r="E1045" s="7"/>
      <c r="G1045" s="7"/>
      <c r="I1045" s="7"/>
      <c r="K1045" s="7"/>
      <c r="M1045" s="7"/>
      <c r="N1045" s="7"/>
      <c r="P1045" s="7"/>
      <c r="R1045" s="7"/>
      <c r="T1045" s="7"/>
      <c r="V1045" s="7"/>
      <c r="X1045" s="7"/>
      <c r="Z1045" s="7"/>
      <c r="AB1045" s="7"/>
      <c r="AD1045" s="7"/>
      <c r="AF1045" s="7"/>
      <c r="AH1045" s="7"/>
      <c r="AJ1045" s="7"/>
      <c r="AL1045" s="7"/>
      <c r="AN1045" s="7"/>
      <c r="AO1045" s="7"/>
      <c r="AQ1045" s="7"/>
      <c r="AR1045" s="7"/>
      <c r="AS1045" s="7"/>
      <c r="AT1045" s="7"/>
      <c r="AU1045" s="7"/>
      <c r="AV1045" s="7"/>
      <c r="AW1045" s="7"/>
      <c r="AX1045" s="7"/>
      <c r="AZ1045" s="7"/>
      <c r="BB1045" s="7"/>
      <c r="BC1045" s="7"/>
      <c r="BD1045" s="7"/>
      <c r="BF1045" s="7"/>
      <c r="BH1045" s="7"/>
      <c r="BJ1045" s="7"/>
      <c r="BL1045" s="7"/>
      <c r="BN1045" s="7"/>
      <c r="BP1045" s="7"/>
      <c r="BR1045" s="7"/>
      <c r="BT1045" s="7"/>
      <c r="BV1045" s="7"/>
      <c r="BX1045" s="7"/>
      <c r="BZ1045" s="7"/>
      <c r="CB1045" s="7"/>
      <c r="CD1045" s="7"/>
      <c r="CF1045" s="7"/>
      <c r="CH1045" s="7"/>
      <c r="CJ1045" s="7"/>
      <c r="CL1045" s="7"/>
      <c r="CM1045" s="7"/>
      <c r="CO1045" s="7"/>
      <c r="CQ1045" s="7"/>
      <c r="CS1045" s="7"/>
      <c r="CU1045" s="7"/>
      <c r="CW1045" s="7"/>
      <c r="CY1045" s="7"/>
      <c r="DA1045" s="7"/>
      <c r="DC1045" s="7"/>
      <c r="DE1045" s="7"/>
      <c r="DG1045" s="7"/>
      <c r="DI1045" s="7"/>
      <c r="DK1045" s="7"/>
      <c r="DL1045" s="7"/>
      <c r="DM1045" s="7"/>
      <c r="DN1045" s="7"/>
      <c r="DP1045" s="7"/>
      <c r="DR1045" s="7"/>
      <c r="DT1045" s="7"/>
      <c r="DV1045" s="7"/>
      <c r="DX1045" s="7"/>
      <c r="DY1045" s="7"/>
      <c r="EA1045" s="7"/>
      <c r="EC1045" s="7"/>
      <c r="EE1045" s="7"/>
      <c r="EG1045" s="7"/>
      <c r="EI1045" s="7"/>
      <c r="EK1045" s="7"/>
      <c r="EM1045" s="7"/>
      <c r="EO1045" s="7"/>
      <c r="EQ1045" s="7"/>
      <c r="ES1045" s="7"/>
      <c r="EU1045" s="7"/>
      <c r="EY1045" s="7"/>
      <c r="FA1045" s="7"/>
      <c r="FB1045" s="7"/>
      <c r="FD1045" s="7"/>
      <c r="FE1045" s="7"/>
      <c r="FG1045" s="7"/>
      <c r="FI1045" s="7"/>
      <c r="FJ1045" s="7"/>
      <c r="FL1045" s="7"/>
      <c r="FN1045" s="7"/>
      <c r="FP1045" s="7"/>
      <c r="FR1045" s="7"/>
      <c r="FT1045" s="7"/>
      <c r="FV1045" s="7"/>
      <c r="FX1045" s="7"/>
      <c r="FZ1045" s="7"/>
      <c r="GB1045" s="7"/>
    </row>
    <row r="1046" spans="5:184" s="166" customFormat="1" x14ac:dyDescent="0.2">
      <c r="E1046" s="7"/>
      <c r="G1046" s="7"/>
      <c r="I1046" s="7"/>
      <c r="K1046" s="7"/>
      <c r="M1046" s="7"/>
      <c r="N1046" s="7"/>
      <c r="P1046" s="7"/>
      <c r="R1046" s="7"/>
      <c r="T1046" s="7"/>
      <c r="V1046" s="7"/>
      <c r="X1046" s="7"/>
      <c r="Z1046" s="7"/>
      <c r="AB1046" s="7"/>
      <c r="AD1046" s="7"/>
      <c r="AF1046" s="7"/>
      <c r="AH1046" s="7"/>
      <c r="AJ1046" s="7"/>
      <c r="AL1046" s="7"/>
      <c r="AN1046" s="7"/>
      <c r="AO1046" s="7"/>
      <c r="AQ1046" s="7"/>
      <c r="AR1046" s="7"/>
      <c r="AS1046" s="7"/>
      <c r="AT1046" s="7"/>
      <c r="AU1046" s="7"/>
      <c r="AV1046" s="7"/>
      <c r="AW1046" s="7"/>
      <c r="AX1046" s="7"/>
      <c r="AZ1046" s="7"/>
      <c r="BB1046" s="7"/>
      <c r="BC1046" s="7"/>
      <c r="BD1046" s="7"/>
      <c r="BF1046" s="7"/>
      <c r="BH1046" s="7"/>
      <c r="BJ1046" s="7"/>
      <c r="BL1046" s="7"/>
      <c r="BN1046" s="7"/>
      <c r="BP1046" s="7"/>
      <c r="BR1046" s="7"/>
      <c r="BT1046" s="7"/>
      <c r="BV1046" s="7"/>
      <c r="BX1046" s="7"/>
      <c r="BZ1046" s="7"/>
      <c r="CB1046" s="7"/>
      <c r="CD1046" s="7"/>
      <c r="CF1046" s="7"/>
      <c r="CH1046" s="7"/>
      <c r="CJ1046" s="7"/>
      <c r="CL1046" s="7"/>
      <c r="CM1046" s="7"/>
      <c r="CO1046" s="7"/>
      <c r="CQ1046" s="7"/>
      <c r="CS1046" s="7"/>
      <c r="CU1046" s="7"/>
      <c r="CW1046" s="7"/>
      <c r="CY1046" s="7"/>
      <c r="DA1046" s="7"/>
      <c r="DC1046" s="7"/>
      <c r="DE1046" s="7"/>
      <c r="DG1046" s="7"/>
      <c r="DI1046" s="7"/>
      <c r="DK1046" s="7"/>
      <c r="DL1046" s="7"/>
      <c r="DM1046" s="7"/>
      <c r="DN1046" s="7"/>
      <c r="DP1046" s="7"/>
      <c r="DR1046" s="7"/>
      <c r="DT1046" s="7"/>
      <c r="DV1046" s="7"/>
      <c r="DX1046" s="7"/>
      <c r="DY1046" s="7"/>
      <c r="EA1046" s="7"/>
      <c r="EC1046" s="7"/>
      <c r="EE1046" s="7"/>
      <c r="EG1046" s="7"/>
      <c r="EI1046" s="7"/>
      <c r="EK1046" s="7"/>
      <c r="EM1046" s="7"/>
      <c r="EO1046" s="7"/>
      <c r="EQ1046" s="7"/>
      <c r="ES1046" s="7"/>
      <c r="EU1046" s="7"/>
      <c r="EY1046" s="7"/>
      <c r="FA1046" s="7"/>
      <c r="FB1046" s="7"/>
      <c r="FD1046" s="7"/>
      <c r="FE1046" s="7"/>
      <c r="FG1046" s="7"/>
      <c r="FI1046" s="7"/>
      <c r="FJ1046" s="7"/>
      <c r="FL1046" s="7"/>
      <c r="FN1046" s="7"/>
      <c r="FP1046" s="7"/>
      <c r="FR1046" s="7"/>
      <c r="FT1046" s="7"/>
      <c r="FV1046" s="7"/>
      <c r="FX1046" s="7"/>
      <c r="FZ1046" s="7"/>
      <c r="GB1046" s="7"/>
    </row>
    <row r="1047" spans="5:184" s="166" customFormat="1" x14ac:dyDescent="0.2">
      <c r="E1047" s="7"/>
      <c r="G1047" s="7"/>
      <c r="I1047" s="7"/>
      <c r="K1047" s="7"/>
      <c r="M1047" s="7"/>
      <c r="N1047" s="7"/>
      <c r="P1047" s="7"/>
      <c r="R1047" s="7"/>
      <c r="T1047" s="7"/>
      <c r="V1047" s="7"/>
      <c r="X1047" s="7"/>
      <c r="Z1047" s="7"/>
      <c r="AB1047" s="7"/>
      <c r="AD1047" s="7"/>
      <c r="AF1047" s="7"/>
      <c r="AH1047" s="7"/>
      <c r="AJ1047" s="7"/>
      <c r="AL1047" s="7"/>
      <c r="AN1047" s="7"/>
      <c r="AO1047" s="7"/>
      <c r="AQ1047" s="7"/>
      <c r="AR1047" s="7"/>
      <c r="AS1047" s="7"/>
      <c r="AT1047" s="7"/>
      <c r="AU1047" s="7"/>
      <c r="AV1047" s="7"/>
      <c r="AW1047" s="7"/>
      <c r="AX1047" s="7"/>
      <c r="AZ1047" s="7"/>
      <c r="BB1047" s="7"/>
      <c r="BC1047" s="7"/>
      <c r="BD1047" s="7"/>
      <c r="BF1047" s="7"/>
      <c r="BH1047" s="7"/>
      <c r="BJ1047" s="7"/>
      <c r="BL1047" s="7"/>
      <c r="BN1047" s="7"/>
      <c r="BP1047" s="7"/>
      <c r="BR1047" s="7"/>
      <c r="BT1047" s="7"/>
      <c r="BV1047" s="7"/>
      <c r="BX1047" s="7"/>
      <c r="BZ1047" s="7"/>
      <c r="CB1047" s="7"/>
      <c r="CD1047" s="7"/>
      <c r="CF1047" s="7"/>
      <c r="CH1047" s="7"/>
      <c r="CJ1047" s="7"/>
      <c r="CL1047" s="7"/>
      <c r="CM1047" s="7"/>
      <c r="CO1047" s="7"/>
      <c r="CQ1047" s="7"/>
      <c r="CS1047" s="7"/>
      <c r="CU1047" s="7"/>
      <c r="CW1047" s="7"/>
      <c r="CY1047" s="7"/>
      <c r="DA1047" s="7"/>
      <c r="DC1047" s="7"/>
      <c r="DE1047" s="7"/>
      <c r="DG1047" s="7"/>
      <c r="DI1047" s="7"/>
      <c r="DK1047" s="7"/>
      <c r="DL1047" s="7"/>
      <c r="DM1047" s="7"/>
      <c r="DN1047" s="7"/>
      <c r="DP1047" s="7"/>
      <c r="DR1047" s="7"/>
      <c r="DT1047" s="7"/>
      <c r="DV1047" s="7"/>
      <c r="DX1047" s="7"/>
      <c r="DY1047" s="7"/>
      <c r="EA1047" s="7"/>
      <c r="EC1047" s="7"/>
      <c r="EE1047" s="7"/>
      <c r="EG1047" s="7"/>
      <c r="EI1047" s="7"/>
      <c r="EK1047" s="7"/>
      <c r="EM1047" s="7"/>
      <c r="EO1047" s="7"/>
      <c r="EQ1047" s="7"/>
      <c r="ES1047" s="7"/>
      <c r="EU1047" s="7"/>
      <c r="EY1047" s="7"/>
      <c r="FA1047" s="7"/>
      <c r="FB1047" s="7"/>
      <c r="FD1047" s="7"/>
      <c r="FE1047" s="7"/>
      <c r="FG1047" s="7"/>
      <c r="FI1047" s="7"/>
      <c r="FJ1047" s="7"/>
      <c r="FL1047" s="7"/>
      <c r="FN1047" s="7"/>
      <c r="FP1047" s="7"/>
      <c r="FR1047" s="7"/>
      <c r="FT1047" s="7"/>
      <c r="FV1047" s="7"/>
      <c r="FX1047" s="7"/>
      <c r="FZ1047" s="7"/>
      <c r="GB1047" s="7"/>
    </row>
    <row r="1048" spans="5:184" s="166" customFormat="1" x14ac:dyDescent="0.2">
      <c r="E1048" s="7"/>
      <c r="G1048" s="7"/>
      <c r="I1048" s="7"/>
      <c r="K1048" s="7"/>
      <c r="M1048" s="7"/>
      <c r="N1048" s="7"/>
      <c r="P1048" s="7"/>
      <c r="R1048" s="7"/>
      <c r="T1048" s="7"/>
      <c r="V1048" s="7"/>
      <c r="X1048" s="7"/>
      <c r="Z1048" s="7"/>
      <c r="AB1048" s="7"/>
      <c r="AD1048" s="7"/>
      <c r="AF1048" s="7"/>
      <c r="AH1048" s="7"/>
      <c r="AJ1048" s="7"/>
      <c r="AL1048" s="7"/>
      <c r="AN1048" s="7"/>
      <c r="AO1048" s="7"/>
      <c r="AQ1048" s="7"/>
      <c r="AR1048" s="7"/>
      <c r="AS1048" s="7"/>
      <c r="AT1048" s="7"/>
      <c r="AU1048" s="7"/>
      <c r="AV1048" s="7"/>
      <c r="AW1048" s="7"/>
      <c r="AX1048" s="7"/>
      <c r="AZ1048" s="7"/>
      <c r="BB1048" s="7"/>
      <c r="BC1048" s="7"/>
      <c r="BD1048" s="7"/>
      <c r="BF1048" s="7"/>
      <c r="BH1048" s="7"/>
      <c r="BJ1048" s="7"/>
      <c r="BL1048" s="7"/>
      <c r="BN1048" s="7"/>
      <c r="BP1048" s="7"/>
      <c r="BR1048" s="7"/>
      <c r="BT1048" s="7"/>
      <c r="BV1048" s="7"/>
      <c r="BX1048" s="7"/>
      <c r="BZ1048" s="7"/>
      <c r="CB1048" s="7"/>
      <c r="CD1048" s="7"/>
      <c r="CF1048" s="7"/>
      <c r="CH1048" s="7"/>
      <c r="CJ1048" s="7"/>
      <c r="CL1048" s="7"/>
      <c r="CM1048" s="7"/>
      <c r="CO1048" s="7"/>
      <c r="CQ1048" s="7"/>
      <c r="CS1048" s="7"/>
      <c r="CU1048" s="7"/>
      <c r="CW1048" s="7"/>
      <c r="CY1048" s="7"/>
      <c r="DA1048" s="7"/>
      <c r="DC1048" s="7"/>
      <c r="DE1048" s="7"/>
      <c r="DG1048" s="7"/>
      <c r="DI1048" s="7"/>
      <c r="DK1048" s="7"/>
      <c r="DL1048" s="7"/>
      <c r="DM1048" s="7"/>
      <c r="DN1048" s="7"/>
      <c r="DP1048" s="7"/>
      <c r="DR1048" s="7"/>
      <c r="DT1048" s="7"/>
      <c r="DV1048" s="7"/>
      <c r="DX1048" s="7"/>
      <c r="DY1048" s="7"/>
      <c r="EA1048" s="7"/>
      <c r="EC1048" s="7"/>
      <c r="EE1048" s="7"/>
      <c r="EG1048" s="7"/>
      <c r="EI1048" s="7"/>
      <c r="EK1048" s="7"/>
      <c r="EM1048" s="7"/>
      <c r="EO1048" s="7"/>
      <c r="EQ1048" s="7"/>
      <c r="ES1048" s="7"/>
      <c r="EU1048" s="7"/>
      <c r="EY1048" s="7"/>
      <c r="FA1048" s="7"/>
      <c r="FB1048" s="7"/>
      <c r="FD1048" s="7"/>
      <c r="FE1048" s="7"/>
      <c r="FG1048" s="7"/>
      <c r="FI1048" s="7"/>
      <c r="FJ1048" s="7"/>
      <c r="FL1048" s="7"/>
      <c r="FN1048" s="7"/>
      <c r="FP1048" s="7"/>
      <c r="FR1048" s="7"/>
      <c r="FT1048" s="7"/>
      <c r="FV1048" s="7"/>
      <c r="FX1048" s="7"/>
      <c r="FZ1048" s="7"/>
      <c r="GB1048" s="7"/>
    </row>
    <row r="1049" spans="5:184" s="166" customFormat="1" x14ac:dyDescent="0.2">
      <c r="E1049" s="7"/>
      <c r="G1049" s="7"/>
      <c r="I1049" s="7"/>
      <c r="K1049" s="7"/>
      <c r="M1049" s="7"/>
      <c r="N1049" s="7"/>
      <c r="P1049" s="7"/>
      <c r="R1049" s="7"/>
      <c r="T1049" s="7"/>
      <c r="V1049" s="7"/>
      <c r="X1049" s="7"/>
      <c r="Z1049" s="7"/>
      <c r="AB1049" s="7"/>
      <c r="AD1049" s="7"/>
      <c r="AF1049" s="7"/>
      <c r="AH1049" s="7"/>
      <c r="AJ1049" s="7"/>
      <c r="AL1049" s="7"/>
      <c r="AN1049" s="7"/>
      <c r="AO1049" s="7"/>
      <c r="AQ1049" s="7"/>
      <c r="AR1049" s="7"/>
      <c r="AS1049" s="7"/>
      <c r="AT1049" s="7"/>
      <c r="AU1049" s="7"/>
      <c r="AV1049" s="7"/>
      <c r="AW1049" s="7"/>
      <c r="AX1049" s="7"/>
      <c r="AZ1049" s="7"/>
      <c r="BB1049" s="7"/>
      <c r="BC1049" s="7"/>
      <c r="BD1049" s="7"/>
      <c r="BF1049" s="7"/>
      <c r="BH1049" s="7"/>
      <c r="BJ1049" s="7"/>
      <c r="BL1049" s="7"/>
      <c r="BN1049" s="7"/>
      <c r="BP1049" s="7"/>
      <c r="BR1049" s="7"/>
      <c r="BT1049" s="7"/>
      <c r="BV1049" s="7"/>
      <c r="BX1049" s="7"/>
      <c r="BZ1049" s="7"/>
      <c r="CB1049" s="7"/>
      <c r="CD1049" s="7"/>
      <c r="CF1049" s="7"/>
      <c r="CH1049" s="7"/>
      <c r="CJ1049" s="7"/>
      <c r="CL1049" s="7"/>
      <c r="CM1049" s="7"/>
      <c r="CO1049" s="7"/>
      <c r="CQ1049" s="7"/>
      <c r="CS1049" s="7"/>
      <c r="CU1049" s="7"/>
      <c r="CW1049" s="7"/>
      <c r="CY1049" s="7"/>
      <c r="DA1049" s="7"/>
      <c r="DC1049" s="7"/>
      <c r="DE1049" s="7"/>
      <c r="DG1049" s="7"/>
      <c r="DI1049" s="7"/>
      <c r="DK1049" s="7"/>
      <c r="DL1049" s="7"/>
      <c r="DM1049" s="7"/>
      <c r="DN1049" s="7"/>
      <c r="DP1049" s="7"/>
      <c r="DR1049" s="7"/>
      <c r="DT1049" s="7"/>
      <c r="DV1049" s="7"/>
      <c r="DX1049" s="7"/>
      <c r="DY1049" s="7"/>
      <c r="EA1049" s="7"/>
      <c r="EC1049" s="7"/>
      <c r="EE1049" s="7"/>
      <c r="EG1049" s="7"/>
      <c r="EI1049" s="7"/>
      <c r="EK1049" s="7"/>
      <c r="EM1049" s="7"/>
      <c r="EO1049" s="7"/>
      <c r="EQ1049" s="7"/>
      <c r="ES1049" s="7"/>
      <c r="EU1049" s="7"/>
      <c r="EY1049" s="7"/>
      <c r="FA1049" s="7"/>
      <c r="FB1049" s="7"/>
      <c r="FD1049" s="7"/>
      <c r="FE1049" s="7"/>
      <c r="FG1049" s="7"/>
      <c r="FI1049" s="7"/>
      <c r="FJ1049" s="7"/>
      <c r="FL1049" s="7"/>
      <c r="FN1049" s="7"/>
      <c r="FP1049" s="7"/>
      <c r="FR1049" s="7"/>
      <c r="FT1049" s="7"/>
      <c r="FV1049" s="7"/>
      <c r="FX1049" s="7"/>
      <c r="FZ1049" s="7"/>
      <c r="GB1049" s="7"/>
    </row>
    <row r="1050" spans="5:184" s="166" customFormat="1" x14ac:dyDescent="0.2">
      <c r="E1050" s="7"/>
      <c r="G1050" s="7"/>
      <c r="I1050" s="7"/>
      <c r="K1050" s="7"/>
      <c r="M1050" s="7"/>
      <c r="N1050" s="7"/>
      <c r="P1050" s="7"/>
      <c r="R1050" s="7"/>
      <c r="T1050" s="7"/>
      <c r="V1050" s="7"/>
      <c r="X1050" s="7"/>
      <c r="Z1050" s="7"/>
      <c r="AB1050" s="7"/>
      <c r="AD1050" s="7"/>
      <c r="AF1050" s="7"/>
      <c r="AH1050" s="7"/>
      <c r="AJ1050" s="7"/>
      <c r="AL1050" s="7"/>
      <c r="AN1050" s="7"/>
      <c r="AO1050" s="7"/>
      <c r="AQ1050" s="7"/>
      <c r="AR1050" s="7"/>
      <c r="AS1050" s="7"/>
      <c r="AT1050" s="7"/>
      <c r="AU1050" s="7"/>
      <c r="AV1050" s="7"/>
      <c r="AW1050" s="7"/>
      <c r="AX1050" s="7"/>
      <c r="AZ1050" s="7"/>
      <c r="BB1050" s="7"/>
      <c r="BC1050" s="7"/>
      <c r="BD1050" s="7"/>
      <c r="BF1050" s="7"/>
      <c r="BH1050" s="7"/>
      <c r="BJ1050" s="7"/>
      <c r="BL1050" s="7"/>
      <c r="BN1050" s="7"/>
      <c r="BP1050" s="7"/>
      <c r="BR1050" s="7"/>
      <c r="BT1050" s="7"/>
      <c r="BV1050" s="7"/>
      <c r="BX1050" s="7"/>
      <c r="BZ1050" s="7"/>
      <c r="CB1050" s="7"/>
      <c r="CD1050" s="7"/>
      <c r="CF1050" s="7"/>
      <c r="CH1050" s="7"/>
      <c r="CJ1050" s="7"/>
      <c r="CL1050" s="7"/>
      <c r="CM1050" s="7"/>
      <c r="CO1050" s="7"/>
      <c r="CQ1050" s="7"/>
      <c r="CS1050" s="7"/>
      <c r="CU1050" s="7"/>
      <c r="CW1050" s="7"/>
      <c r="CY1050" s="7"/>
      <c r="DA1050" s="7"/>
      <c r="DC1050" s="7"/>
      <c r="DE1050" s="7"/>
      <c r="DG1050" s="7"/>
      <c r="DI1050" s="7"/>
      <c r="DK1050" s="7"/>
      <c r="DL1050" s="7"/>
      <c r="DM1050" s="7"/>
      <c r="DN1050" s="7"/>
      <c r="DP1050" s="7"/>
      <c r="DR1050" s="7"/>
      <c r="DT1050" s="7"/>
      <c r="DV1050" s="7"/>
      <c r="DX1050" s="7"/>
      <c r="DY1050" s="7"/>
      <c r="EA1050" s="7"/>
      <c r="EC1050" s="7"/>
      <c r="EE1050" s="7"/>
      <c r="EG1050" s="7"/>
      <c r="EI1050" s="7"/>
      <c r="EK1050" s="7"/>
      <c r="EM1050" s="7"/>
      <c r="EO1050" s="7"/>
      <c r="EQ1050" s="7"/>
      <c r="ES1050" s="7"/>
      <c r="EU1050" s="7"/>
      <c r="EY1050" s="7"/>
      <c r="FA1050" s="7"/>
      <c r="FB1050" s="7"/>
      <c r="FD1050" s="7"/>
      <c r="FE1050" s="7"/>
      <c r="FG1050" s="7"/>
      <c r="FI1050" s="7"/>
      <c r="FJ1050" s="7"/>
      <c r="FL1050" s="7"/>
      <c r="FN1050" s="7"/>
      <c r="FP1050" s="7"/>
      <c r="FR1050" s="7"/>
      <c r="FT1050" s="7"/>
      <c r="FV1050" s="7"/>
      <c r="FX1050" s="7"/>
      <c r="FZ1050" s="7"/>
      <c r="GB1050" s="7"/>
    </row>
    <row r="1051" spans="5:184" s="166" customFormat="1" x14ac:dyDescent="0.2">
      <c r="E1051" s="7"/>
      <c r="G1051" s="7"/>
      <c r="I1051" s="7"/>
      <c r="K1051" s="7"/>
      <c r="M1051" s="7"/>
      <c r="N1051" s="7"/>
      <c r="P1051" s="7"/>
      <c r="R1051" s="7"/>
      <c r="T1051" s="7"/>
      <c r="V1051" s="7"/>
      <c r="X1051" s="7"/>
      <c r="Z1051" s="7"/>
      <c r="AB1051" s="7"/>
      <c r="AD1051" s="7"/>
      <c r="AF1051" s="7"/>
      <c r="AH1051" s="7"/>
      <c r="AJ1051" s="7"/>
      <c r="AL1051" s="7"/>
      <c r="AN1051" s="7"/>
      <c r="AO1051" s="7"/>
      <c r="AQ1051" s="7"/>
      <c r="AR1051" s="7"/>
      <c r="AS1051" s="7"/>
      <c r="AT1051" s="7"/>
      <c r="AU1051" s="7"/>
      <c r="AV1051" s="7"/>
      <c r="AW1051" s="7"/>
      <c r="AX1051" s="7"/>
      <c r="AZ1051" s="7"/>
      <c r="BB1051" s="7"/>
      <c r="BC1051" s="7"/>
      <c r="BD1051" s="7"/>
      <c r="BF1051" s="7"/>
      <c r="BH1051" s="7"/>
      <c r="BJ1051" s="7"/>
      <c r="BL1051" s="7"/>
      <c r="BN1051" s="7"/>
      <c r="BP1051" s="7"/>
      <c r="BR1051" s="7"/>
      <c r="BT1051" s="7"/>
      <c r="BV1051" s="7"/>
      <c r="BX1051" s="7"/>
      <c r="BZ1051" s="7"/>
      <c r="CB1051" s="7"/>
      <c r="CD1051" s="7"/>
      <c r="CF1051" s="7"/>
      <c r="CH1051" s="7"/>
      <c r="CJ1051" s="7"/>
      <c r="CL1051" s="7"/>
      <c r="CM1051" s="7"/>
      <c r="CO1051" s="7"/>
      <c r="CQ1051" s="7"/>
      <c r="CS1051" s="7"/>
      <c r="CU1051" s="7"/>
      <c r="CW1051" s="7"/>
      <c r="CY1051" s="7"/>
      <c r="DA1051" s="7"/>
      <c r="DC1051" s="7"/>
      <c r="DE1051" s="7"/>
      <c r="DG1051" s="7"/>
      <c r="DI1051" s="7"/>
      <c r="DK1051" s="7"/>
      <c r="DL1051" s="7"/>
      <c r="DM1051" s="7"/>
      <c r="DN1051" s="7"/>
      <c r="DP1051" s="7"/>
      <c r="DR1051" s="7"/>
      <c r="DT1051" s="7"/>
      <c r="DV1051" s="7"/>
      <c r="DX1051" s="7"/>
      <c r="DY1051" s="7"/>
      <c r="EA1051" s="7"/>
      <c r="EC1051" s="7"/>
      <c r="EE1051" s="7"/>
      <c r="EG1051" s="7"/>
      <c r="EI1051" s="7"/>
      <c r="EK1051" s="7"/>
      <c r="EM1051" s="7"/>
      <c r="EO1051" s="7"/>
      <c r="EQ1051" s="7"/>
      <c r="ES1051" s="7"/>
      <c r="EU1051" s="7"/>
      <c r="EY1051" s="7"/>
      <c r="FA1051" s="7"/>
      <c r="FB1051" s="7"/>
      <c r="FD1051" s="7"/>
      <c r="FE1051" s="7"/>
      <c r="FG1051" s="7"/>
      <c r="FI1051" s="7"/>
      <c r="FJ1051" s="7"/>
      <c r="FL1051" s="7"/>
      <c r="FN1051" s="7"/>
      <c r="FP1051" s="7"/>
      <c r="FR1051" s="7"/>
      <c r="FT1051" s="7"/>
      <c r="FV1051" s="7"/>
      <c r="FX1051" s="7"/>
      <c r="FZ1051" s="7"/>
      <c r="GB1051" s="7"/>
    </row>
    <row r="1052" spans="5:184" s="166" customFormat="1" x14ac:dyDescent="0.2">
      <c r="E1052" s="7"/>
      <c r="G1052" s="7"/>
      <c r="I1052" s="7"/>
      <c r="K1052" s="7"/>
      <c r="M1052" s="7"/>
      <c r="N1052" s="7"/>
      <c r="P1052" s="7"/>
      <c r="R1052" s="7"/>
      <c r="T1052" s="7"/>
      <c r="V1052" s="7"/>
      <c r="X1052" s="7"/>
      <c r="Z1052" s="7"/>
      <c r="AB1052" s="7"/>
      <c r="AD1052" s="7"/>
      <c r="AF1052" s="7"/>
      <c r="AH1052" s="7"/>
      <c r="AJ1052" s="7"/>
      <c r="AL1052" s="7"/>
      <c r="AN1052" s="7"/>
      <c r="AO1052" s="7"/>
      <c r="AQ1052" s="7"/>
      <c r="AR1052" s="7"/>
      <c r="AS1052" s="7"/>
      <c r="AT1052" s="7"/>
      <c r="AU1052" s="7"/>
      <c r="AV1052" s="7"/>
      <c r="AW1052" s="7"/>
      <c r="AX1052" s="7"/>
      <c r="AZ1052" s="7"/>
      <c r="BB1052" s="7"/>
      <c r="BC1052" s="7"/>
      <c r="BD1052" s="7"/>
      <c r="BF1052" s="7"/>
      <c r="BH1052" s="7"/>
      <c r="BJ1052" s="7"/>
      <c r="BL1052" s="7"/>
      <c r="BN1052" s="7"/>
      <c r="BP1052" s="7"/>
      <c r="BR1052" s="7"/>
      <c r="BT1052" s="7"/>
      <c r="BV1052" s="7"/>
      <c r="BX1052" s="7"/>
      <c r="BZ1052" s="7"/>
      <c r="CB1052" s="7"/>
      <c r="CD1052" s="7"/>
      <c r="CF1052" s="7"/>
      <c r="CH1052" s="7"/>
      <c r="CJ1052" s="7"/>
      <c r="CL1052" s="7"/>
      <c r="CM1052" s="7"/>
      <c r="CO1052" s="7"/>
      <c r="CQ1052" s="7"/>
      <c r="CS1052" s="7"/>
      <c r="CU1052" s="7"/>
      <c r="CW1052" s="7"/>
      <c r="CY1052" s="7"/>
      <c r="DA1052" s="7"/>
      <c r="DC1052" s="7"/>
      <c r="DE1052" s="7"/>
      <c r="DG1052" s="7"/>
      <c r="DI1052" s="7"/>
      <c r="DK1052" s="7"/>
      <c r="DL1052" s="7"/>
      <c r="DM1052" s="7"/>
      <c r="DN1052" s="7"/>
      <c r="DP1052" s="7"/>
      <c r="DR1052" s="7"/>
      <c r="DT1052" s="7"/>
      <c r="DV1052" s="7"/>
      <c r="DX1052" s="7"/>
      <c r="DY1052" s="7"/>
      <c r="EA1052" s="7"/>
      <c r="EC1052" s="7"/>
      <c r="EE1052" s="7"/>
      <c r="EG1052" s="7"/>
      <c r="EI1052" s="7"/>
      <c r="EK1052" s="7"/>
      <c r="EM1052" s="7"/>
      <c r="EO1052" s="7"/>
      <c r="EQ1052" s="7"/>
      <c r="ES1052" s="7"/>
      <c r="EU1052" s="7"/>
      <c r="EY1052" s="7"/>
      <c r="FA1052" s="7"/>
      <c r="FB1052" s="7"/>
      <c r="FD1052" s="7"/>
      <c r="FE1052" s="7"/>
      <c r="FG1052" s="7"/>
      <c r="FI1052" s="7"/>
      <c r="FJ1052" s="7"/>
      <c r="FL1052" s="7"/>
      <c r="FN1052" s="7"/>
      <c r="FP1052" s="7"/>
      <c r="FR1052" s="7"/>
      <c r="FT1052" s="7"/>
      <c r="FV1052" s="7"/>
      <c r="FX1052" s="7"/>
      <c r="FZ1052" s="7"/>
      <c r="GB1052" s="7"/>
    </row>
    <row r="1053" spans="5:184" s="166" customFormat="1" x14ac:dyDescent="0.2">
      <c r="E1053" s="7"/>
      <c r="G1053" s="7"/>
      <c r="I1053" s="7"/>
      <c r="K1053" s="7"/>
      <c r="M1053" s="7"/>
      <c r="N1053" s="7"/>
      <c r="P1053" s="7"/>
      <c r="R1053" s="7"/>
      <c r="T1053" s="7"/>
      <c r="V1053" s="7"/>
      <c r="X1053" s="7"/>
      <c r="Z1053" s="7"/>
      <c r="AB1053" s="7"/>
      <c r="AD1053" s="7"/>
      <c r="AF1053" s="7"/>
      <c r="AH1053" s="7"/>
      <c r="AJ1053" s="7"/>
      <c r="AL1053" s="7"/>
      <c r="AN1053" s="7"/>
      <c r="AO1053" s="7"/>
      <c r="AQ1053" s="7"/>
      <c r="AR1053" s="7"/>
      <c r="AS1053" s="7"/>
      <c r="AT1053" s="7"/>
      <c r="AU1053" s="7"/>
      <c r="AV1053" s="7"/>
      <c r="AW1053" s="7"/>
      <c r="AX1053" s="7"/>
      <c r="AZ1053" s="7"/>
      <c r="BB1053" s="7"/>
      <c r="BC1053" s="7"/>
      <c r="BD1053" s="7"/>
      <c r="BF1053" s="7"/>
      <c r="BH1053" s="7"/>
      <c r="BJ1053" s="7"/>
      <c r="BL1053" s="7"/>
      <c r="BN1053" s="7"/>
      <c r="BP1053" s="7"/>
      <c r="BR1053" s="7"/>
      <c r="BT1053" s="7"/>
      <c r="BV1053" s="7"/>
      <c r="BX1053" s="7"/>
      <c r="BZ1053" s="7"/>
      <c r="CB1053" s="7"/>
      <c r="CD1053" s="7"/>
      <c r="CF1053" s="7"/>
      <c r="CH1053" s="7"/>
      <c r="CJ1053" s="7"/>
      <c r="CL1053" s="7"/>
      <c r="CM1053" s="7"/>
      <c r="CO1053" s="7"/>
      <c r="CQ1053" s="7"/>
      <c r="CS1053" s="7"/>
      <c r="CU1053" s="7"/>
      <c r="CW1053" s="7"/>
      <c r="CY1053" s="7"/>
      <c r="DA1053" s="7"/>
      <c r="DC1053" s="7"/>
      <c r="DE1053" s="7"/>
      <c r="DG1053" s="7"/>
      <c r="DI1053" s="7"/>
      <c r="DK1053" s="7"/>
      <c r="DL1053" s="7"/>
      <c r="DM1053" s="7"/>
      <c r="DN1053" s="7"/>
      <c r="DP1053" s="7"/>
      <c r="DR1053" s="7"/>
      <c r="DT1053" s="7"/>
      <c r="DV1053" s="7"/>
      <c r="DX1053" s="7"/>
      <c r="DY1053" s="7"/>
      <c r="EA1053" s="7"/>
      <c r="EC1053" s="7"/>
      <c r="EE1053" s="7"/>
      <c r="EG1053" s="7"/>
      <c r="EI1053" s="7"/>
      <c r="EK1053" s="7"/>
      <c r="EM1053" s="7"/>
      <c r="EO1053" s="7"/>
      <c r="EQ1053" s="7"/>
      <c r="ES1053" s="7"/>
      <c r="EU1053" s="7"/>
      <c r="EY1053" s="7"/>
      <c r="FA1053" s="7"/>
      <c r="FB1053" s="7"/>
      <c r="FD1053" s="7"/>
      <c r="FE1053" s="7"/>
      <c r="FG1053" s="7"/>
      <c r="FI1053" s="7"/>
      <c r="FJ1053" s="7"/>
      <c r="FL1053" s="7"/>
      <c r="FN1053" s="7"/>
      <c r="FP1053" s="7"/>
      <c r="FR1053" s="7"/>
      <c r="FT1053" s="7"/>
      <c r="FV1053" s="7"/>
      <c r="FX1053" s="7"/>
      <c r="FZ1053" s="7"/>
      <c r="GB1053" s="7"/>
    </row>
    <row r="1054" spans="5:184" s="166" customFormat="1" x14ac:dyDescent="0.2">
      <c r="E1054" s="7"/>
      <c r="G1054" s="7"/>
      <c r="I1054" s="7"/>
      <c r="K1054" s="7"/>
      <c r="M1054" s="7"/>
      <c r="N1054" s="7"/>
      <c r="P1054" s="7"/>
      <c r="R1054" s="7"/>
      <c r="T1054" s="7"/>
      <c r="V1054" s="7"/>
      <c r="X1054" s="7"/>
      <c r="Z1054" s="7"/>
      <c r="AB1054" s="7"/>
      <c r="AD1054" s="7"/>
      <c r="AF1054" s="7"/>
      <c r="AH1054" s="7"/>
      <c r="AJ1054" s="7"/>
      <c r="AL1054" s="7"/>
      <c r="AN1054" s="7"/>
      <c r="AO1054" s="7"/>
      <c r="AQ1054" s="7"/>
      <c r="AR1054" s="7"/>
      <c r="AS1054" s="7"/>
      <c r="AT1054" s="7"/>
      <c r="AU1054" s="7"/>
      <c r="AV1054" s="7"/>
      <c r="AW1054" s="7"/>
      <c r="AX1054" s="7"/>
      <c r="AZ1054" s="7"/>
      <c r="BB1054" s="7"/>
      <c r="BC1054" s="7"/>
      <c r="BD1054" s="7"/>
      <c r="BF1054" s="7"/>
      <c r="BH1054" s="7"/>
      <c r="BJ1054" s="7"/>
      <c r="BL1054" s="7"/>
      <c r="BN1054" s="7"/>
      <c r="BP1054" s="7"/>
      <c r="BR1054" s="7"/>
      <c r="BT1054" s="7"/>
      <c r="BV1054" s="7"/>
      <c r="BX1054" s="7"/>
      <c r="BZ1054" s="7"/>
      <c r="CB1054" s="7"/>
      <c r="CD1054" s="7"/>
      <c r="CF1054" s="7"/>
      <c r="CH1054" s="7"/>
      <c r="CJ1054" s="7"/>
      <c r="CL1054" s="7"/>
      <c r="CM1054" s="7"/>
      <c r="CO1054" s="7"/>
      <c r="CQ1054" s="7"/>
      <c r="CS1054" s="7"/>
      <c r="CU1054" s="7"/>
      <c r="CW1054" s="7"/>
      <c r="CY1054" s="7"/>
      <c r="DA1054" s="7"/>
      <c r="DC1054" s="7"/>
      <c r="DE1054" s="7"/>
      <c r="DG1054" s="7"/>
      <c r="DI1054" s="7"/>
      <c r="DK1054" s="7"/>
      <c r="DL1054" s="7"/>
      <c r="DM1054" s="7"/>
      <c r="DN1054" s="7"/>
      <c r="DP1054" s="7"/>
      <c r="DR1054" s="7"/>
      <c r="DT1054" s="7"/>
      <c r="DV1054" s="7"/>
      <c r="DX1054" s="7"/>
      <c r="DY1054" s="7"/>
      <c r="EA1054" s="7"/>
      <c r="EC1054" s="7"/>
      <c r="EE1054" s="7"/>
      <c r="EG1054" s="7"/>
      <c r="EI1054" s="7"/>
      <c r="EK1054" s="7"/>
      <c r="EM1054" s="7"/>
      <c r="EO1054" s="7"/>
      <c r="EQ1054" s="7"/>
      <c r="ES1054" s="7"/>
      <c r="EU1054" s="7"/>
      <c r="EY1054" s="7"/>
      <c r="FA1054" s="7"/>
      <c r="FB1054" s="7"/>
      <c r="FD1054" s="7"/>
      <c r="FE1054" s="7"/>
      <c r="FG1054" s="7"/>
      <c r="FI1054" s="7"/>
      <c r="FJ1054" s="7"/>
      <c r="FL1054" s="7"/>
      <c r="FN1054" s="7"/>
      <c r="FP1054" s="7"/>
      <c r="FR1054" s="7"/>
      <c r="FT1054" s="7"/>
      <c r="FV1054" s="7"/>
      <c r="FX1054" s="7"/>
      <c r="FZ1054" s="7"/>
      <c r="GB1054" s="7"/>
    </row>
    <row r="1055" spans="5:184" s="166" customFormat="1" x14ac:dyDescent="0.2">
      <c r="E1055" s="7"/>
      <c r="G1055" s="7"/>
      <c r="I1055" s="7"/>
      <c r="K1055" s="7"/>
      <c r="M1055" s="7"/>
      <c r="N1055" s="7"/>
      <c r="P1055" s="7"/>
      <c r="R1055" s="7"/>
      <c r="T1055" s="7"/>
      <c r="V1055" s="7"/>
      <c r="X1055" s="7"/>
      <c r="Z1055" s="7"/>
      <c r="AB1055" s="7"/>
      <c r="AD1055" s="7"/>
      <c r="AF1055" s="7"/>
      <c r="AH1055" s="7"/>
      <c r="AJ1055" s="7"/>
      <c r="AL1055" s="7"/>
      <c r="AN1055" s="7"/>
      <c r="AO1055" s="7"/>
      <c r="AQ1055" s="7"/>
      <c r="AR1055" s="7"/>
      <c r="AS1055" s="7"/>
      <c r="AT1055" s="7"/>
      <c r="AU1055" s="7"/>
      <c r="AV1055" s="7"/>
      <c r="AW1055" s="7"/>
      <c r="AX1055" s="7"/>
      <c r="AZ1055" s="7"/>
      <c r="BB1055" s="7"/>
      <c r="BC1055" s="7"/>
      <c r="BD1055" s="7"/>
      <c r="BF1055" s="7"/>
      <c r="BH1055" s="7"/>
      <c r="BJ1055" s="7"/>
      <c r="BL1055" s="7"/>
      <c r="BN1055" s="7"/>
      <c r="BP1055" s="7"/>
      <c r="BR1055" s="7"/>
      <c r="BT1055" s="7"/>
      <c r="BV1055" s="7"/>
      <c r="BX1055" s="7"/>
      <c r="BZ1055" s="7"/>
      <c r="CB1055" s="7"/>
      <c r="CD1055" s="7"/>
      <c r="CF1055" s="7"/>
      <c r="CH1055" s="7"/>
      <c r="CJ1055" s="7"/>
      <c r="CL1055" s="7"/>
      <c r="CM1055" s="7"/>
      <c r="CO1055" s="7"/>
      <c r="CQ1055" s="7"/>
      <c r="CS1055" s="7"/>
      <c r="CU1055" s="7"/>
      <c r="CW1055" s="7"/>
      <c r="CY1055" s="7"/>
      <c r="DA1055" s="7"/>
      <c r="DC1055" s="7"/>
      <c r="DE1055" s="7"/>
      <c r="DG1055" s="7"/>
      <c r="DI1055" s="7"/>
      <c r="DK1055" s="7"/>
      <c r="DL1055" s="7"/>
      <c r="DM1055" s="7"/>
      <c r="DN1055" s="7"/>
      <c r="DP1055" s="7"/>
      <c r="DR1055" s="7"/>
      <c r="DT1055" s="7"/>
      <c r="DV1055" s="7"/>
      <c r="DX1055" s="7"/>
      <c r="DY1055" s="7"/>
      <c r="EA1055" s="7"/>
      <c r="EC1055" s="7"/>
      <c r="EE1055" s="7"/>
      <c r="EG1055" s="7"/>
      <c r="EI1055" s="7"/>
      <c r="EK1055" s="7"/>
      <c r="EM1055" s="7"/>
      <c r="EO1055" s="7"/>
      <c r="EQ1055" s="7"/>
      <c r="ES1055" s="7"/>
      <c r="EU1055" s="7"/>
      <c r="EY1055" s="7"/>
      <c r="FA1055" s="7"/>
      <c r="FB1055" s="7"/>
      <c r="FD1055" s="7"/>
      <c r="FE1055" s="7"/>
      <c r="FG1055" s="7"/>
      <c r="FI1055" s="7"/>
      <c r="FJ1055" s="7"/>
      <c r="FL1055" s="7"/>
      <c r="FN1055" s="7"/>
      <c r="FP1055" s="7"/>
      <c r="FR1055" s="7"/>
      <c r="FT1055" s="7"/>
      <c r="FV1055" s="7"/>
      <c r="FX1055" s="7"/>
      <c r="FZ1055" s="7"/>
      <c r="GB1055" s="7"/>
    </row>
    <row r="1056" spans="5:184" s="166" customFormat="1" x14ac:dyDescent="0.2">
      <c r="E1056" s="7"/>
      <c r="G1056" s="7"/>
      <c r="I1056" s="7"/>
      <c r="K1056" s="7"/>
      <c r="M1056" s="7"/>
      <c r="N1056" s="7"/>
      <c r="P1056" s="7"/>
      <c r="R1056" s="7"/>
      <c r="T1056" s="7"/>
      <c r="V1056" s="7"/>
      <c r="X1056" s="7"/>
      <c r="Z1056" s="7"/>
      <c r="AB1056" s="7"/>
      <c r="AD1056" s="7"/>
      <c r="AF1056" s="7"/>
      <c r="AH1056" s="7"/>
      <c r="AJ1056" s="7"/>
      <c r="AL1056" s="7"/>
      <c r="AN1056" s="7"/>
      <c r="AO1056" s="7"/>
      <c r="AQ1056" s="7"/>
      <c r="AR1056" s="7"/>
      <c r="AS1056" s="7"/>
      <c r="AT1056" s="7"/>
      <c r="AU1056" s="7"/>
      <c r="AV1056" s="7"/>
      <c r="AW1056" s="7"/>
      <c r="AX1056" s="7"/>
      <c r="AZ1056" s="7"/>
      <c r="BB1056" s="7"/>
      <c r="BC1056" s="7"/>
      <c r="BD1056" s="7"/>
      <c r="BF1056" s="7"/>
      <c r="BH1056" s="7"/>
      <c r="BJ1056" s="7"/>
      <c r="BL1056" s="7"/>
      <c r="BN1056" s="7"/>
      <c r="BP1056" s="7"/>
      <c r="BR1056" s="7"/>
      <c r="BT1056" s="7"/>
      <c r="BV1056" s="7"/>
      <c r="BX1056" s="7"/>
      <c r="BZ1056" s="7"/>
      <c r="CB1056" s="7"/>
      <c r="CD1056" s="7"/>
      <c r="CF1056" s="7"/>
      <c r="CH1056" s="7"/>
      <c r="CJ1056" s="7"/>
      <c r="CL1056" s="7"/>
      <c r="CM1056" s="7"/>
      <c r="CO1056" s="7"/>
      <c r="CQ1056" s="7"/>
      <c r="CS1056" s="7"/>
      <c r="CU1056" s="7"/>
      <c r="CW1056" s="7"/>
      <c r="CY1056" s="7"/>
      <c r="DA1056" s="7"/>
      <c r="DC1056" s="7"/>
      <c r="DE1056" s="7"/>
      <c r="DG1056" s="7"/>
      <c r="DI1056" s="7"/>
      <c r="DK1056" s="7"/>
      <c r="DL1056" s="7"/>
      <c r="DM1056" s="7"/>
      <c r="DN1056" s="7"/>
      <c r="DP1056" s="7"/>
      <c r="DR1056" s="7"/>
      <c r="DT1056" s="7"/>
      <c r="DV1056" s="7"/>
      <c r="DX1056" s="7"/>
      <c r="DY1056" s="7"/>
      <c r="EA1056" s="7"/>
      <c r="EC1056" s="7"/>
      <c r="EE1056" s="7"/>
      <c r="EG1056" s="7"/>
      <c r="EI1056" s="7"/>
      <c r="EK1056" s="7"/>
      <c r="EM1056" s="7"/>
      <c r="EO1056" s="7"/>
      <c r="EQ1056" s="7"/>
      <c r="ES1056" s="7"/>
      <c r="EU1056" s="7"/>
      <c r="EY1056" s="7"/>
      <c r="FA1056" s="7"/>
      <c r="FB1056" s="7"/>
      <c r="FD1056" s="7"/>
      <c r="FE1056" s="7"/>
      <c r="FG1056" s="7"/>
      <c r="FI1056" s="7"/>
      <c r="FJ1056" s="7"/>
      <c r="FL1056" s="7"/>
      <c r="FN1056" s="7"/>
      <c r="FP1056" s="7"/>
      <c r="FR1056" s="7"/>
      <c r="FT1056" s="7"/>
      <c r="FV1056" s="7"/>
      <c r="FX1056" s="7"/>
      <c r="FZ1056" s="7"/>
      <c r="GB1056" s="7"/>
    </row>
    <row r="1057" spans="5:184" s="166" customFormat="1" x14ac:dyDescent="0.2">
      <c r="E1057" s="7"/>
      <c r="G1057" s="7"/>
      <c r="I1057" s="7"/>
      <c r="K1057" s="7"/>
      <c r="M1057" s="7"/>
      <c r="N1057" s="7"/>
      <c r="P1057" s="7"/>
      <c r="R1057" s="7"/>
      <c r="T1057" s="7"/>
      <c r="V1057" s="7"/>
      <c r="X1057" s="7"/>
      <c r="Z1057" s="7"/>
      <c r="AB1057" s="7"/>
      <c r="AD1057" s="7"/>
      <c r="AF1057" s="7"/>
      <c r="AH1057" s="7"/>
      <c r="AJ1057" s="7"/>
      <c r="AL1057" s="7"/>
      <c r="AN1057" s="7"/>
      <c r="AO1057" s="7"/>
      <c r="AQ1057" s="7"/>
      <c r="AR1057" s="7"/>
      <c r="AS1057" s="7"/>
      <c r="AT1057" s="7"/>
      <c r="AU1057" s="7"/>
      <c r="AV1057" s="7"/>
      <c r="AW1057" s="7"/>
      <c r="AX1057" s="7"/>
      <c r="AZ1057" s="7"/>
      <c r="BB1057" s="7"/>
      <c r="BC1057" s="7"/>
      <c r="BD1057" s="7"/>
      <c r="BF1057" s="7"/>
      <c r="BH1057" s="7"/>
      <c r="BJ1057" s="7"/>
      <c r="BL1057" s="7"/>
      <c r="BN1057" s="7"/>
      <c r="BP1057" s="7"/>
      <c r="BR1057" s="7"/>
      <c r="BT1057" s="7"/>
      <c r="BV1057" s="7"/>
      <c r="BX1057" s="7"/>
      <c r="BZ1057" s="7"/>
      <c r="CB1057" s="7"/>
      <c r="CD1057" s="7"/>
      <c r="CF1057" s="7"/>
      <c r="CH1057" s="7"/>
      <c r="CJ1057" s="7"/>
      <c r="CL1057" s="7"/>
      <c r="CM1057" s="7"/>
      <c r="CO1057" s="7"/>
      <c r="CQ1057" s="7"/>
      <c r="CS1057" s="7"/>
      <c r="CU1057" s="7"/>
      <c r="CW1057" s="7"/>
      <c r="CY1057" s="7"/>
      <c r="DA1057" s="7"/>
      <c r="DC1057" s="7"/>
      <c r="DE1057" s="7"/>
      <c r="DG1057" s="7"/>
      <c r="DI1057" s="7"/>
      <c r="DK1057" s="7"/>
      <c r="DL1057" s="7"/>
      <c r="DM1057" s="7"/>
      <c r="DN1057" s="7"/>
      <c r="DP1057" s="7"/>
      <c r="DR1057" s="7"/>
      <c r="DT1057" s="7"/>
      <c r="DV1057" s="7"/>
      <c r="DX1057" s="7"/>
      <c r="DY1057" s="7"/>
      <c r="EA1057" s="7"/>
      <c r="EC1057" s="7"/>
      <c r="EE1057" s="7"/>
      <c r="EG1057" s="7"/>
      <c r="EI1057" s="7"/>
      <c r="EK1057" s="7"/>
      <c r="EM1057" s="7"/>
      <c r="EO1057" s="7"/>
      <c r="EQ1057" s="7"/>
      <c r="ES1057" s="7"/>
      <c r="EU1057" s="7"/>
      <c r="EY1057" s="7"/>
      <c r="FA1057" s="7"/>
      <c r="FB1057" s="7"/>
      <c r="FD1057" s="7"/>
      <c r="FE1057" s="7"/>
      <c r="FG1057" s="7"/>
      <c r="FI1057" s="7"/>
      <c r="FJ1057" s="7"/>
      <c r="FL1057" s="7"/>
      <c r="FN1057" s="7"/>
      <c r="FP1057" s="7"/>
      <c r="FR1057" s="7"/>
      <c r="FT1057" s="7"/>
      <c r="FV1057" s="7"/>
      <c r="FX1057" s="7"/>
      <c r="FZ1057" s="7"/>
      <c r="GB1057" s="7"/>
    </row>
    <row r="1058" spans="5:184" s="166" customFormat="1" x14ac:dyDescent="0.2">
      <c r="E1058" s="7"/>
      <c r="G1058" s="7"/>
      <c r="I1058" s="7"/>
      <c r="K1058" s="7"/>
      <c r="M1058" s="7"/>
      <c r="N1058" s="7"/>
      <c r="P1058" s="7"/>
      <c r="R1058" s="7"/>
      <c r="T1058" s="7"/>
      <c r="V1058" s="7"/>
      <c r="X1058" s="7"/>
      <c r="Z1058" s="7"/>
      <c r="AB1058" s="7"/>
      <c r="AD1058" s="7"/>
      <c r="AF1058" s="7"/>
      <c r="AH1058" s="7"/>
      <c r="AJ1058" s="7"/>
      <c r="AL1058" s="7"/>
      <c r="AN1058" s="7"/>
      <c r="AO1058" s="7"/>
      <c r="AQ1058" s="7"/>
      <c r="AR1058" s="7"/>
      <c r="AS1058" s="7"/>
      <c r="AT1058" s="7"/>
      <c r="AU1058" s="7"/>
      <c r="AV1058" s="7"/>
      <c r="AW1058" s="7"/>
      <c r="AX1058" s="7"/>
      <c r="AZ1058" s="7"/>
      <c r="BB1058" s="7"/>
      <c r="BC1058" s="7"/>
      <c r="BD1058" s="7"/>
      <c r="BF1058" s="7"/>
      <c r="BH1058" s="7"/>
      <c r="BJ1058" s="7"/>
      <c r="BL1058" s="7"/>
      <c r="BN1058" s="7"/>
      <c r="BP1058" s="7"/>
      <c r="BR1058" s="7"/>
      <c r="BT1058" s="7"/>
      <c r="BV1058" s="7"/>
      <c r="BX1058" s="7"/>
      <c r="BZ1058" s="7"/>
      <c r="CB1058" s="7"/>
      <c r="CD1058" s="7"/>
      <c r="CF1058" s="7"/>
      <c r="CH1058" s="7"/>
      <c r="CJ1058" s="7"/>
      <c r="CL1058" s="7"/>
      <c r="CM1058" s="7"/>
      <c r="CO1058" s="7"/>
      <c r="CQ1058" s="7"/>
      <c r="CS1058" s="7"/>
      <c r="CU1058" s="7"/>
      <c r="CW1058" s="7"/>
      <c r="CY1058" s="7"/>
      <c r="DA1058" s="7"/>
      <c r="DC1058" s="7"/>
      <c r="DE1058" s="7"/>
      <c r="DG1058" s="7"/>
      <c r="DI1058" s="7"/>
      <c r="DK1058" s="7"/>
      <c r="DL1058" s="7"/>
      <c r="DM1058" s="7"/>
      <c r="DN1058" s="7"/>
      <c r="DP1058" s="7"/>
      <c r="DR1058" s="7"/>
      <c r="DT1058" s="7"/>
      <c r="DV1058" s="7"/>
      <c r="DX1058" s="7"/>
      <c r="DY1058" s="7"/>
      <c r="EA1058" s="7"/>
      <c r="EC1058" s="7"/>
      <c r="EE1058" s="7"/>
      <c r="EG1058" s="7"/>
      <c r="EI1058" s="7"/>
      <c r="EK1058" s="7"/>
      <c r="EM1058" s="7"/>
      <c r="EO1058" s="7"/>
      <c r="EQ1058" s="7"/>
      <c r="ES1058" s="7"/>
      <c r="EU1058" s="7"/>
      <c r="EY1058" s="7"/>
      <c r="FA1058" s="7"/>
      <c r="FB1058" s="7"/>
      <c r="FD1058" s="7"/>
      <c r="FE1058" s="7"/>
      <c r="FG1058" s="7"/>
      <c r="FI1058" s="7"/>
      <c r="FJ1058" s="7"/>
      <c r="FL1058" s="7"/>
      <c r="FN1058" s="7"/>
      <c r="FP1058" s="7"/>
      <c r="FR1058" s="7"/>
      <c r="FT1058" s="7"/>
      <c r="FV1058" s="7"/>
      <c r="FX1058" s="7"/>
      <c r="FZ1058" s="7"/>
      <c r="GB1058" s="7"/>
    </row>
    <row r="1059" spans="5:184" s="166" customFormat="1" x14ac:dyDescent="0.2">
      <c r="E1059" s="7"/>
      <c r="G1059" s="7"/>
      <c r="I1059" s="7"/>
      <c r="K1059" s="7"/>
      <c r="M1059" s="7"/>
      <c r="N1059" s="7"/>
      <c r="P1059" s="7"/>
      <c r="R1059" s="7"/>
      <c r="T1059" s="7"/>
      <c r="V1059" s="7"/>
      <c r="X1059" s="7"/>
      <c r="Z1059" s="7"/>
      <c r="AB1059" s="7"/>
      <c r="AD1059" s="7"/>
      <c r="AF1059" s="7"/>
      <c r="AH1059" s="7"/>
      <c r="AJ1059" s="7"/>
      <c r="AL1059" s="7"/>
      <c r="AN1059" s="7"/>
      <c r="AO1059" s="7"/>
      <c r="AQ1059" s="7"/>
      <c r="AR1059" s="7"/>
      <c r="AS1059" s="7"/>
      <c r="AT1059" s="7"/>
      <c r="AU1059" s="7"/>
      <c r="AV1059" s="7"/>
      <c r="AW1059" s="7"/>
      <c r="AX1059" s="7"/>
      <c r="AZ1059" s="7"/>
      <c r="BB1059" s="7"/>
      <c r="BC1059" s="7"/>
      <c r="BD1059" s="7"/>
      <c r="BF1059" s="7"/>
      <c r="BH1059" s="7"/>
      <c r="BJ1059" s="7"/>
      <c r="BL1059" s="7"/>
      <c r="BN1059" s="7"/>
      <c r="BP1059" s="7"/>
      <c r="BR1059" s="7"/>
      <c r="BT1059" s="7"/>
      <c r="BV1059" s="7"/>
      <c r="BX1059" s="7"/>
      <c r="BZ1059" s="7"/>
      <c r="CB1059" s="7"/>
      <c r="CD1059" s="7"/>
      <c r="CF1059" s="7"/>
      <c r="CH1059" s="7"/>
      <c r="CJ1059" s="7"/>
      <c r="CL1059" s="7"/>
      <c r="CM1059" s="7"/>
      <c r="CO1059" s="7"/>
      <c r="CQ1059" s="7"/>
      <c r="CS1059" s="7"/>
      <c r="CU1059" s="7"/>
      <c r="CW1059" s="7"/>
      <c r="CY1059" s="7"/>
      <c r="DA1059" s="7"/>
      <c r="DC1059" s="7"/>
      <c r="DE1059" s="7"/>
      <c r="DG1059" s="7"/>
      <c r="DI1059" s="7"/>
      <c r="DK1059" s="7"/>
      <c r="DL1059" s="7"/>
      <c r="DM1059" s="7"/>
      <c r="DN1059" s="7"/>
      <c r="DP1059" s="7"/>
      <c r="DR1059" s="7"/>
      <c r="DT1059" s="7"/>
      <c r="DV1059" s="7"/>
      <c r="DX1059" s="7"/>
      <c r="DY1059" s="7"/>
      <c r="EA1059" s="7"/>
      <c r="EC1059" s="7"/>
      <c r="EE1059" s="7"/>
      <c r="EG1059" s="7"/>
      <c r="EI1059" s="7"/>
      <c r="EK1059" s="7"/>
      <c r="EM1059" s="7"/>
      <c r="EO1059" s="7"/>
      <c r="EQ1059" s="7"/>
      <c r="ES1059" s="7"/>
      <c r="EU1059" s="7"/>
      <c r="EY1059" s="7"/>
      <c r="FA1059" s="7"/>
      <c r="FB1059" s="7"/>
      <c r="FD1059" s="7"/>
      <c r="FE1059" s="7"/>
      <c r="FG1059" s="7"/>
      <c r="FI1059" s="7"/>
      <c r="FJ1059" s="7"/>
      <c r="FL1059" s="7"/>
      <c r="FN1059" s="7"/>
      <c r="FP1059" s="7"/>
      <c r="FR1059" s="7"/>
      <c r="FT1059" s="7"/>
      <c r="FV1059" s="7"/>
      <c r="FX1059" s="7"/>
      <c r="FZ1059" s="7"/>
      <c r="GB1059" s="7"/>
    </row>
    <row r="1060" spans="5:184" s="166" customFormat="1" x14ac:dyDescent="0.2">
      <c r="E1060" s="7"/>
      <c r="G1060" s="7"/>
      <c r="I1060" s="7"/>
      <c r="K1060" s="7"/>
      <c r="M1060" s="7"/>
      <c r="N1060" s="7"/>
      <c r="P1060" s="7"/>
      <c r="R1060" s="7"/>
      <c r="T1060" s="7"/>
      <c r="V1060" s="7"/>
      <c r="X1060" s="7"/>
      <c r="Z1060" s="7"/>
      <c r="AB1060" s="7"/>
      <c r="AD1060" s="7"/>
      <c r="AF1060" s="7"/>
      <c r="AH1060" s="7"/>
      <c r="AJ1060" s="7"/>
      <c r="AL1060" s="7"/>
      <c r="AN1060" s="7"/>
      <c r="AO1060" s="7"/>
      <c r="AQ1060" s="7"/>
      <c r="AR1060" s="7"/>
      <c r="AS1060" s="7"/>
      <c r="AT1060" s="7"/>
      <c r="AU1060" s="7"/>
      <c r="AV1060" s="7"/>
      <c r="AW1060" s="7"/>
      <c r="AX1060" s="7"/>
      <c r="AZ1060" s="7"/>
      <c r="BB1060" s="7"/>
      <c r="BC1060" s="7"/>
      <c r="BD1060" s="7"/>
      <c r="BF1060" s="7"/>
      <c r="BH1060" s="7"/>
      <c r="BJ1060" s="7"/>
      <c r="BL1060" s="7"/>
      <c r="BN1060" s="7"/>
      <c r="BP1060" s="7"/>
      <c r="BR1060" s="7"/>
      <c r="BT1060" s="7"/>
      <c r="BV1060" s="7"/>
      <c r="BX1060" s="7"/>
      <c r="BZ1060" s="7"/>
      <c r="CB1060" s="7"/>
      <c r="CD1060" s="7"/>
      <c r="CF1060" s="7"/>
      <c r="CH1060" s="7"/>
      <c r="CJ1060" s="7"/>
      <c r="CL1060" s="7"/>
      <c r="CM1060" s="7"/>
      <c r="CO1060" s="7"/>
      <c r="CQ1060" s="7"/>
      <c r="CS1060" s="7"/>
      <c r="CU1060" s="7"/>
      <c r="CW1060" s="7"/>
      <c r="CY1060" s="7"/>
      <c r="DA1060" s="7"/>
      <c r="DC1060" s="7"/>
      <c r="DE1060" s="7"/>
      <c r="DG1060" s="7"/>
      <c r="DI1060" s="7"/>
      <c r="DK1060" s="7"/>
      <c r="DL1060" s="7"/>
      <c r="DM1060" s="7"/>
      <c r="DN1060" s="7"/>
      <c r="DP1060" s="7"/>
      <c r="DR1060" s="7"/>
      <c r="DT1060" s="7"/>
      <c r="DV1060" s="7"/>
      <c r="DX1060" s="7"/>
      <c r="DY1060" s="7"/>
      <c r="EA1060" s="7"/>
      <c r="EC1060" s="7"/>
      <c r="EE1060" s="7"/>
      <c r="EG1060" s="7"/>
      <c r="EI1060" s="7"/>
      <c r="EK1060" s="7"/>
      <c r="EM1060" s="7"/>
      <c r="EO1060" s="7"/>
      <c r="EQ1060" s="7"/>
      <c r="ES1060" s="7"/>
      <c r="EU1060" s="7"/>
      <c r="EY1060" s="7"/>
      <c r="FA1060" s="7"/>
      <c r="FB1060" s="7"/>
      <c r="FD1060" s="7"/>
      <c r="FE1060" s="7"/>
      <c r="FG1060" s="7"/>
      <c r="FI1060" s="7"/>
      <c r="FJ1060" s="7"/>
      <c r="FL1060" s="7"/>
      <c r="FN1060" s="7"/>
      <c r="FP1060" s="7"/>
      <c r="FR1060" s="7"/>
      <c r="FT1060" s="7"/>
      <c r="FV1060" s="7"/>
      <c r="FX1060" s="7"/>
      <c r="FZ1060" s="7"/>
      <c r="GB1060" s="7"/>
    </row>
    <row r="1061" spans="5:184" s="166" customFormat="1" x14ac:dyDescent="0.2">
      <c r="E1061" s="7"/>
      <c r="G1061" s="7"/>
      <c r="I1061" s="7"/>
      <c r="K1061" s="7"/>
      <c r="M1061" s="7"/>
      <c r="N1061" s="7"/>
      <c r="P1061" s="7"/>
      <c r="R1061" s="7"/>
      <c r="T1061" s="7"/>
      <c r="V1061" s="7"/>
      <c r="X1061" s="7"/>
      <c r="Z1061" s="7"/>
      <c r="AB1061" s="7"/>
      <c r="AD1061" s="7"/>
      <c r="AF1061" s="7"/>
      <c r="AH1061" s="7"/>
      <c r="AJ1061" s="7"/>
      <c r="AL1061" s="7"/>
      <c r="AN1061" s="7"/>
      <c r="AO1061" s="7"/>
      <c r="AQ1061" s="7"/>
      <c r="AR1061" s="7"/>
      <c r="AS1061" s="7"/>
      <c r="AT1061" s="7"/>
      <c r="AU1061" s="7"/>
      <c r="AV1061" s="7"/>
      <c r="AW1061" s="7"/>
      <c r="AX1061" s="7"/>
      <c r="AZ1061" s="7"/>
      <c r="BB1061" s="7"/>
      <c r="BC1061" s="7"/>
      <c r="BD1061" s="7"/>
      <c r="BF1061" s="7"/>
      <c r="BH1061" s="7"/>
      <c r="BJ1061" s="7"/>
      <c r="BL1061" s="7"/>
      <c r="BN1061" s="7"/>
      <c r="BP1061" s="7"/>
      <c r="BR1061" s="7"/>
      <c r="BT1061" s="7"/>
      <c r="BV1061" s="7"/>
      <c r="BX1061" s="7"/>
      <c r="BZ1061" s="7"/>
      <c r="CB1061" s="7"/>
      <c r="CD1061" s="7"/>
      <c r="CF1061" s="7"/>
      <c r="CH1061" s="7"/>
      <c r="CJ1061" s="7"/>
      <c r="CL1061" s="7"/>
      <c r="CM1061" s="7"/>
      <c r="CO1061" s="7"/>
      <c r="CQ1061" s="7"/>
      <c r="CS1061" s="7"/>
      <c r="CU1061" s="7"/>
      <c r="CW1061" s="7"/>
      <c r="CY1061" s="7"/>
      <c r="DA1061" s="7"/>
      <c r="DC1061" s="7"/>
      <c r="DE1061" s="7"/>
      <c r="DG1061" s="7"/>
      <c r="DI1061" s="7"/>
      <c r="DK1061" s="7"/>
      <c r="DL1061" s="7"/>
      <c r="DM1061" s="7"/>
      <c r="DN1061" s="7"/>
      <c r="DP1061" s="7"/>
      <c r="DR1061" s="7"/>
      <c r="DT1061" s="7"/>
      <c r="DV1061" s="7"/>
      <c r="DX1061" s="7"/>
      <c r="DY1061" s="7"/>
      <c r="EA1061" s="7"/>
      <c r="EC1061" s="7"/>
      <c r="EE1061" s="7"/>
      <c r="EG1061" s="7"/>
      <c r="EI1061" s="7"/>
      <c r="EK1061" s="7"/>
      <c r="EM1061" s="7"/>
      <c r="EO1061" s="7"/>
      <c r="EQ1061" s="7"/>
      <c r="ES1061" s="7"/>
      <c r="EU1061" s="7"/>
      <c r="EY1061" s="7"/>
      <c r="FA1061" s="7"/>
      <c r="FB1061" s="7"/>
      <c r="FD1061" s="7"/>
      <c r="FE1061" s="7"/>
      <c r="FG1061" s="7"/>
      <c r="FI1061" s="7"/>
      <c r="FJ1061" s="7"/>
      <c r="FL1061" s="7"/>
      <c r="FN1061" s="7"/>
      <c r="FP1061" s="7"/>
      <c r="FR1061" s="7"/>
      <c r="FT1061" s="7"/>
      <c r="FV1061" s="7"/>
      <c r="FX1061" s="7"/>
      <c r="FZ1061" s="7"/>
      <c r="GB1061" s="7"/>
    </row>
    <row r="1062" spans="5:184" s="166" customFormat="1" x14ac:dyDescent="0.2">
      <c r="E1062" s="7"/>
      <c r="G1062" s="7"/>
      <c r="I1062" s="7"/>
      <c r="K1062" s="7"/>
      <c r="M1062" s="7"/>
      <c r="N1062" s="7"/>
      <c r="P1062" s="7"/>
      <c r="R1062" s="7"/>
      <c r="T1062" s="7"/>
      <c r="V1062" s="7"/>
      <c r="X1062" s="7"/>
      <c r="Z1062" s="7"/>
      <c r="AB1062" s="7"/>
      <c r="AD1062" s="7"/>
      <c r="AF1062" s="7"/>
      <c r="AH1062" s="7"/>
      <c r="AJ1062" s="7"/>
      <c r="AL1062" s="7"/>
      <c r="AN1062" s="7"/>
      <c r="AO1062" s="7"/>
      <c r="AQ1062" s="7"/>
      <c r="AR1062" s="7"/>
      <c r="AS1062" s="7"/>
      <c r="AT1062" s="7"/>
      <c r="AU1062" s="7"/>
      <c r="AV1062" s="7"/>
      <c r="AW1062" s="7"/>
      <c r="AX1062" s="7"/>
      <c r="AZ1062" s="7"/>
      <c r="BB1062" s="7"/>
      <c r="BC1062" s="7"/>
      <c r="BD1062" s="7"/>
      <c r="BF1062" s="7"/>
      <c r="BH1062" s="7"/>
      <c r="BJ1062" s="7"/>
      <c r="BL1062" s="7"/>
      <c r="BN1062" s="7"/>
      <c r="BP1062" s="7"/>
      <c r="BR1062" s="7"/>
      <c r="BT1062" s="7"/>
      <c r="BV1062" s="7"/>
      <c r="BX1062" s="7"/>
      <c r="BZ1062" s="7"/>
      <c r="CB1062" s="7"/>
      <c r="CD1062" s="7"/>
      <c r="CF1062" s="7"/>
      <c r="CH1062" s="7"/>
      <c r="CJ1062" s="7"/>
      <c r="CL1062" s="7"/>
      <c r="CM1062" s="7"/>
      <c r="CO1062" s="7"/>
      <c r="CQ1062" s="7"/>
      <c r="CS1062" s="7"/>
      <c r="CU1062" s="7"/>
      <c r="CW1062" s="7"/>
      <c r="CY1062" s="7"/>
      <c r="DA1062" s="7"/>
      <c r="DC1062" s="7"/>
      <c r="DE1062" s="7"/>
      <c r="DG1062" s="7"/>
      <c r="DI1062" s="7"/>
      <c r="DK1062" s="7"/>
      <c r="DL1062" s="7"/>
      <c r="DM1062" s="7"/>
      <c r="DN1062" s="7"/>
      <c r="DP1062" s="7"/>
      <c r="DR1062" s="7"/>
      <c r="DT1062" s="7"/>
      <c r="DV1062" s="7"/>
      <c r="DX1062" s="7"/>
      <c r="DY1062" s="7"/>
      <c r="EA1062" s="7"/>
      <c r="EC1062" s="7"/>
      <c r="EE1062" s="7"/>
      <c r="EG1062" s="7"/>
      <c r="EI1062" s="7"/>
      <c r="EK1062" s="7"/>
      <c r="EM1062" s="7"/>
      <c r="EO1062" s="7"/>
      <c r="EQ1062" s="7"/>
      <c r="ES1062" s="7"/>
      <c r="EU1062" s="7"/>
      <c r="EY1062" s="7"/>
      <c r="FA1062" s="7"/>
      <c r="FB1062" s="7"/>
      <c r="FD1062" s="7"/>
      <c r="FE1062" s="7"/>
      <c r="FG1062" s="7"/>
      <c r="FI1062" s="7"/>
      <c r="FJ1062" s="7"/>
      <c r="FL1062" s="7"/>
      <c r="FN1062" s="7"/>
      <c r="FP1062" s="7"/>
      <c r="FR1062" s="7"/>
      <c r="FT1062" s="7"/>
      <c r="FV1062" s="7"/>
      <c r="FX1062" s="7"/>
      <c r="FZ1062" s="7"/>
      <c r="GB1062" s="7"/>
    </row>
    <row r="1063" spans="5:184" s="166" customFormat="1" x14ac:dyDescent="0.2">
      <c r="E1063" s="7"/>
      <c r="G1063" s="7"/>
      <c r="I1063" s="7"/>
      <c r="K1063" s="7"/>
      <c r="M1063" s="7"/>
      <c r="N1063" s="7"/>
      <c r="P1063" s="7"/>
      <c r="R1063" s="7"/>
      <c r="T1063" s="7"/>
      <c r="V1063" s="7"/>
      <c r="X1063" s="7"/>
      <c r="Z1063" s="7"/>
      <c r="AB1063" s="7"/>
      <c r="AD1063" s="7"/>
      <c r="AF1063" s="7"/>
      <c r="AH1063" s="7"/>
      <c r="AJ1063" s="7"/>
      <c r="AL1063" s="7"/>
      <c r="AN1063" s="7"/>
      <c r="AO1063" s="7"/>
      <c r="AQ1063" s="7"/>
      <c r="AR1063" s="7"/>
      <c r="AS1063" s="7"/>
      <c r="AT1063" s="7"/>
      <c r="AU1063" s="7"/>
      <c r="AV1063" s="7"/>
      <c r="AW1063" s="7"/>
      <c r="AX1063" s="7"/>
      <c r="AZ1063" s="7"/>
      <c r="BB1063" s="7"/>
      <c r="BC1063" s="7"/>
      <c r="BD1063" s="7"/>
      <c r="BF1063" s="7"/>
      <c r="BH1063" s="7"/>
      <c r="BJ1063" s="7"/>
      <c r="BL1063" s="7"/>
      <c r="BN1063" s="7"/>
      <c r="BP1063" s="7"/>
      <c r="BR1063" s="7"/>
      <c r="BT1063" s="7"/>
      <c r="BV1063" s="7"/>
      <c r="BX1063" s="7"/>
      <c r="BZ1063" s="7"/>
      <c r="CB1063" s="7"/>
      <c r="CD1063" s="7"/>
      <c r="CF1063" s="7"/>
      <c r="CH1063" s="7"/>
      <c r="CJ1063" s="7"/>
      <c r="CL1063" s="7"/>
      <c r="CM1063" s="7"/>
      <c r="CO1063" s="7"/>
      <c r="CQ1063" s="7"/>
      <c r="CS1063" s="7"/>
      <c r="CU1063" s="7"/>
      <c r="CW1063" s="7"/>
      <c r="CY1063" s="7"/>
      <c r="DA1063" s="7"/>
      <c r="DC1063" s="7"/>
      <c r="DE1063" s="7"/>
      <c r="DG1063" s="7"/>
      <c r="DI1063" s="7"/>
      <c r="DK1063" s="7"/>
      <c r="DL1063" s="7"/>
      <c r="DM1063" s="7"/>
      <c r="DN1063" s="7"/>
      <c r="DP1063" s="7"/>
      <c r="DR1063" s="7"/>
      <c r="DT1063" s="7"/>
      <c r="DV1063" s="7"/>
      <c r="DX1063" s="7"/>
      <c r="DY1063" s="7"/>
      <c r="EA1063" s="7"/>
      <c r="EC1063" s="7"/>
      <c r="EE1063" s="7"/>
      <c r="EG1063" s="7"/>
      <c r="EI1063" s="7"/>
      <c r="EK1063" s="7"/>
      <c r="EM1063" s="7"/>
      <c r="EO1063" s="7"/>
      <c r="EQ1063" s="7"/>
      <c r="ES1063" s="7"/>
      <c r="EU1063" s="7"/>
      <c r="EY1063" s="7"/>
      <c r="FA1063" s="7"/>
      <c r="FB1063" s="7"/>
      <c r="FD1063" s="7"/>
      <c r="FE1063" s="7"/>
      <c r="FG1063" s="7"/>
      <c r="FI1063" s="7"/>
      <c r="FJ1063" s="7"/>
      <c r="FL1063" s="7"/>
      <c r="FN1063" s="7"/>
      <c r="FP1063" s="7"/>
      <c r="FR1063" s="7"/>
      <c r="FT1063" s="7"/>
      <c r="FV1063" s="7"/>
      <c r="FX1063" s="7"/>
      <c r="FZ1063" s="7"/>
      <c r="GB1063" s="7"/>
    </row>
    <row r="1064" spans="5:184" s="166" customFormat="1" x14ac:dyDescent="0.2">
      <c r="E1064" s="7"/>
      <c r="G1064" s="7"/>
      <c r="I1064" s="7"/>
      <c r="K1064" s="7"/>
      <c r="M1064" s="7"/>
      <c r="N1064" s="7"/>
      <c r="P1064" s="7"/>
      <c r="R1064" s="7"/>
      <c r="T1064" s="7"/>
      <c r="V1064" s="7"/>
      <c r="X1064" s="7"/>
      <c r="Z1064" s="7"/>
      <c r="AB1064" s="7"/>
      <c r="AD1064" s="7"/>
      <c r="AF1064" s="7"/>
      <c r="AH1064" s="7"/>
      <c r="AJ1064" s="7"/>
      <c r="AL1064" s="7"/>
      <c r="AN1064" s="7"/>
      <c r="AO1064" s="7"/>
      <c r="AQ1064" s="7"/>
      <c r="AR1064" s="7"/>
      <c r="AS1064" s="7"/>
      <c r="AT1064" s="7"/>
      <c r="AU1064" s="7"/>
      <c r="AV1064" s="7"/>
      <c r="AW1064" s="7"/>
      <c r="AX1064" s="7"/>
      <c r="AZ1064" s="7"/>
      <c r="BB1064" s="7"/>
      <c r="BC1064" s="7"/>
      <c r="BD1064" s="7"/>
      <c r="BF1064" s="7"/>
      <c r="BH1064" s="7"/>
      <c r="BJ1064" s="7"/>
      <c r="BL1064" s="7"/>
      <c r="BN1064" s="7"/>
      <c r="BP1064" s="7"/>
      <c r="BR1064" s="7"/>
      <c r="BT1064" s="7"/>
      <c r="BV1064" s="7"/>
      <c r="BX1064" s="7"/>
      <c r="BZ1064" s="7"/>
      <c r="CB1064" s="7"/>
      <c r="CD1064" s="7"/>
      <c r="CF1064" s="7"/>
      <c r="CH1064" s="7"/>
      <c r="CJ1064" s="7"/>
      <c r="CL1064" s="7"/>
      <c r="CM1064" s="7"/>
      <c r="CO1064" s="7"/>
      <c r="CQ1064" s="7"/>
      <c r="CS1064" s="7"/>
      <c r="CU1064" s="7"/>
      <c r="CW1064" s="7"/>
      <c r="CY1064" s="7"/>
      <c r="DA1064" s="7"/>
      <c r="DC1064" s="7"/>
      <c r="DE1064" s="7"/>
      <c r="DG1064" s="7"/>
      <c r="DI1064" s="7"/>
      <c r="DK1064" s="7"/>
      <c r="DL1064" s="7"/>
      <c r="DM1064" s="7"/>
      <c r="DN1064" s="7"/>
      <c r="DP1064" s="7"/>
      <c r="DR1064" s="7"/>
      <c r="DT1064" s="7"/>
      <c r="DV1064" s="7"/>
      <c r="DX1064" s="7"/>
      <c r="DY1064" s="7"/>
      <c r="EA1064" s="7"/>
      <c r="EC1064" s="7"/>
      <c r="EE1064" s="7"/>
      <c r="EG1064" s="7"/>
      <c r="EI1064" s="7"/>
      <c r="EK1064" s="7"/>
      <c r="EM1064" s="7"/>
      <c r="EO1064" s="7"/>
      <c r="EQ1064" s="7"/>
      <c r="ES1064" s="7"/>
      <c r="EU1064" s="7"/>
      <c r="EY1064" s="7"/>
      <c r="FA1064" s="7"/>
      <c r="FB1064" s="7"/>
      <c r="FD1064" s="7"/>
      <c r="FE1064" s="7"/>
      <c r="FG1064" s="7"/>
      <c r="FI1064" s="7"/>
      <c r="FJ1064" s="7"/>
      <c r="FL1064" s="7"/>
      <c r="FN1064" s="7"/>
      <c r="FP1064" s="7"/>
      <c r="FR1064" s="7"/>
      <c r="FT1064" s="7"/>
      <c r="FV1064" s="7"/>
      <c r="FX1064" s="7"/>
      <c r="FZ1064" s="7"/>
      <c r="GB1064" s="7"/>
    </row>
    <row r="1065" spans="5:184" s="166" customFormat="1" x14ac:dyDescent="0.2">
      <c r="E1065" s="7"/>
      <c r="G1065" s="7"/>
      <c r="I1065" s="7"/>
      <c r="K1065" s="7"/>
      <c r="M1065" s="7"/>
      <c r="N1065" s="7"/>
      <c r="P1065" s="7"/>
      <c r="R1065" s="7"/>
      <c r="T1065" s="7"/>
      <c r="V1065" s="7"/>
      <c r="X1065" s="7"/>
      <c r="Z1065" s="7"/>
      <c r="AB1065" s="7"/>
      <c r="AD1065" s="7"/>
      <c r="AF1065" s="7"/>
      <c r="AH1065" s="7"/>
      <c r="AJ1065" s="7"/>
      <c r="AL1065" s="7"/>
      <c r="AN1065" s="7"/>
      <c r="AO1065" s="7"/>
      <c r="AQ1065" s="7"/>
      <c r="AR1065" s="7"/>
      <c r="AS1065" s="7"/>
      <c r="AT1065" s="7"/>
      <c r="AU1065" s="7"/>
      <c r="AV1065" s="7"/>
      <c r="AW1065" s="7"/>
      <c r="AX1065" s="7"/>
      <c r="AZ1065" s="7"/>
      <c r="BB1065" s="7"/>
      <c r="BC1065" s="7"/>
      <c r="BD1065" s="7"/>
      <c r="BF1065" s="7"/>
      <c r="BH1065" s="7"/>
      <c r="BJ1065" s="7"/>
      <c r="BL1065" s="7"/>
      <c r="BN1065" s="7"/>
      <c r="BP1065" s="7"/>
      <c r="BR1065" s="7"/>
      <c r="BT1065" s="7"/>
      <c r="BV1065" s="7"/>
      <c r="BX1065" s="7"/>
      <c r="BZ1065" s="7"/>
      <c r="CB1065" s="7"/>
      <c r="CD1065" s="7"/>
      <c r="CF1065" s="7"/>
      <c r="CH1065" s="7"/>
      <c r="CJ1065" s="7"/>
      <c r="CL1065" s="7"/>
      <c r="CM1065" s="7"/>
      <c r="CO1065" s="7"/>
      <c r="CQ1065" s="7"/>
      <c r="CS1065" s="7"/>
      <c r="CU1065" s="7"/>
      <c r="CW1065" s="7"/>
      <c r="CY1065" s="7"/>
      <c r="DA1065" s="7"/>
      <c r="DC1065" s="7"/>
      <c r="DE1065" s="7"/>
      <c r="DG1065" s="7"/>
      <c r="DI1065" s="7"/>
      <c r="DK1065" s="7"/>
      <c r="DL1065" s="7"/>
      <c r="DM1065" s="7"/>
      <c r="DN1065" s="7"/>
      <c r="DP1065" s="7"/>
      <c r="DR1065" s="7"/>
      <c r="DT1065" s="7"/>
      <c r="DV1065" s="7"/>
      <c r="DX1065" s="7"/>
      <c r="DY1065" s="7"/>
      <c r="EA1065" s="7"/>
      <c r="EC1065" s="7"/>
      <c r="EE1065" s="7"/>
      <c r="EG1065" s="7"/>
      <c r="EI1065" s="7"/>
      <c r="EK1065" s="7"/>
      <c r="EM1065" s="7"/>
      <c r="EO1065" s="7"/>
      <c r="EQ1065" s="7"/>
      <c r="ES1065" s="7"/>
      <c r="EU1065" s="7"/>
      <c r="EY1065" s="7"/>
      <c r="FA1065" s="7"/>
      <c r="FB1065" s="7"/>
      <c r="FD1065" s="7"/>
      <c r="FE1065" s="7"/>
      <c r="FG1065" s="7"/>
      <c r="FI1065" s="7"/>
      <c r="FJ1065" s="7"/>
      <c r="FL1065" s="7"/>
      <c r="FN1065" s="7"/>
      <c r="FP1065" s="7"/>
      <c r="FR1065" s="7"/>
      <c r="FT1065" s="7"/>
      <c r="FV1065" s="7"/>
      <c r="FX1065" s="7"/>
      <c r="FZ1065" s="7"/>
      <c r="GB1065" s="7"/>
    </row>
    <row r="1066" spans="5:184" s="166" customFormat="1" x14ac:dyDescent="0.2">
      <c r="E1066" s="7"/>
      <c r="G1066" s="7"/>
      <c r="I1066" s="7"/>
      <c r="K1066" s="7"/>
      <c r="M1066" s="7"/>
      <c r="N1066" s="7"/>
      <c r="P1066" s="7"/>
      <c r="R1066" s="7"/>
      <c r="T1066" s="7"/>
      <c r="V1066" s="7"/>
      <c r="X1066" s="7"/>
      <c r="Z1066" s="7"/>
      <c r="AB1066" s="7"/>
      <c r="AD1066" s="7"/>
      <c r="AF1066" s="7"/>
      <c r="AH1066" s="7"/>
      <c r="AJ1066" s="7"/>
      <c r="AL1066" s="7"/>
      <c r="AN1066" s="7"/>
      <c r="AO1066" s="7"/>
      <c r="AQ1066" s="7"/>
      <c r="AR1066" s="7"/>
      <c r="AS1066" s="7"/>
      <c r="AT1066" s="7"/>
      <c r="AU1066" s="7"/>
      <c r="AV1066" s="7"/>
      <c r="AW1066" s="7"/>
      <c r="AX1066" s="7"/>
      <c r="AZ1066" s="7"/>
      <c r="BB1066" s="7"/>
      <c r="BC1066" s="7"/>
      <c r="BD1066" s="7"/>
      <c r="BF1066" s="7"/>
      <c r="BH1066" s="7"/>
      <c r="BJ1066" s="7"/>
      <c r="BL1066" s="7"/>
      <c r="BN1066" s="7"/>
      <c r="BP1066" s="7"/>
      <c r="BR1066" s="7"/>
      <c r="BT1066" s="7"/>
      <c r="BV1066" s="7"/>
      <c r="BX1066" s="7"/>
      <c r="BZ1066" s="7"/>
      <c r="CB1066" s="7"/>
      <c r="CD1066" s="7"/>
      <c r="CF1066" s="7"/>
      <c r="CH1066" s="7"/>
      <c r="CJ1066" s="7"/>
      <c r="CL1066" s="7"/>
      <c r="CM1066" s="7"/>
      <c r="CO1066" s="7"/>
      <c r="CQ1066" s="7"/>
      <c r="CS1066" s="7"/>
      <c r="CU1066" s="7"/>
      <c r="CW1066" s="7"/>
      <c r="CY1066" s="7"/>
      <c r="DA1066" s="7"/>
      <c r="DC1066" s="7"/>
      <c r="DE1066" s="7"/>
      <c r="DG1066" s="7"/>
      <c r="DI1066" s="7"/>
      <c r="DK1066" s="7"/>
      <c r="DL1066" s="7"/>
      <c r="DM1066" s="7"/>
      <c r="DN1066" s="7"/>
      <c r="DP1066" s="7"/>
      <c r="DR1066" s="7"/>
      <c r="DT1066" s="7"/>
      <c r="DV1066" s="7"/>
      <c r="DX1066" s="7"/>
      <c r="DY1066" s="7"/>
      <c r="EA1066" s="7"/>
      <c r="EC1066" s="7"/>
      <c r="EE1066" s="7"/>
      <c r="EG1066" s="7"/>
      <c r="EI1066" s="7"/>
      <c r="EK1066" s="7"/>
      <c r="EM1066" s="7"/>
      <c r="EO1066" s="7"/>
      <c r="EQ1066" s="7"/>
      <c r="ES1066" s="7"/>
      <c r="EU1066" s="7"/>
      <c r="EY1066" s="7"/>
      <c r="FA1066" s="7"/>
      <c r="FB1066" s="7"/>
      <c r="FD1066" s="7"/>
      <c r="FE1066" s="7"/>
      <c r="FG1066" s="7"/>
      <c r="FI1066" s="7"/>
      <c r="FJ1066" s="7"/>
      <c r="FL1066" s="7"/>
      <c r="FN1066" s="7"/>
      <c r="FP1066" s="7"/>
      <c r="FR1066" s="7"/>
      <c r="FT1066" s="7"/>
      <c r="FV1066" s="7"/>
      <c r="FX1066" s="7"/>
      <c r="FZ1066" s="7"/>
      <c r="GB1066" s="7"/>
    </row>
    <row r="1067" spans="5:184" s="166" customFormat="1" x14ac:dyDescent="0.2">
      <c r="E1067" s="7"/>
      <c r="G1067" s="7"/>
      <c r="I1067" s="7"/>
      <c r="K1067" s="7"/>
      <c r="M1067" s="7"/>
      <c r="N1067" s="7"/>
      <c r="P1067" s="7"/>
      <c r="R1067" s="7"/>
      <c r="T1067" s="7"/>
      <c r="V1067" s="7"/>
      <c r="X1067" s="7"/>
      <c r="Z1067" s="7"/>
      <c r="AB1067" s="7"/>
      <c r="AD1067" s="7"/>
      <c r="AF1067" s="7"/>
      <c r="AH1067" s="7"/>
      <c r="AJ1067" s="7"/>
      <c r="AL1067" s="7"/>
      <c r="AN1067" s="7"/>
      <c r="AO1067" s="7"/>
      <c r="AQ1067" s="7"/>
      <c r="AR1067" s="7"/>
      <c r="AS1067" s="7"/>
      <c r="AT1067" s="7"/>
      <c r="AU1067" s="7"/>
      <c r="AV1067" s="7"/>
      <c r="AW1067" s="7"/>
      <c r="AX1067" s="7"/>
      <c r="AZ1067" s="7"/>
      <c r="BB1067" s="7"/>
      <c r="BC1067" s="7"/>
      <c r="BD1067" s="7"/>
      <c r="BF1067" s="7"/>
      <c r="BH1067" s="7"/>
      <c r="BJ1067" s="7"/>
      <c r="BL1067" s="7"/>
      <c r="BN1067" s="7"/>
      <c r="BP1067" s="7"/>
      <c r="BR1067" s="7"/>
      <c r="BT1067" s="7"/>
      <c r="BV1067" s="7"/>
      <c r="BX1067" s="7"/>
      <c r="BZ1067" s="7"/>
      <c r="CB1067" s="7"/>
      <c r="CD1067" s="7"/>
      <c r="CF1067" s="7"/>
      <c r="CH1067" s="7"/>
      <c r="CJ1067" s="7"/>
      <c r="CL1067" s="7"/>
      <c r="CM1067" s="7"/>
      <c r="CO1067" s="7"/>
      <c r="CQ1067" s="7"/>
      <c r="CS1067" s="7"/>
      <c r="CU1067" s="7"/>
      <c r="CW1067" s="7"/>
      <c r="CY1067" s="7"/>
      <c r="DA1067" s="7"/>
      <c r="DC1067" s="7"/>
      <c r="DE1067" s="7"/>
      <c r="DG1067" s="7"/>
      <c r="DI1067" s="7"/>
      <c r="DK1067" s="7"/>
      <c r="DL1067" s="7"/>
      <c r="DM1067" s="7"/>
      <c r="DN1067" s="7"/>
      <c r="DP1067" s="7"/>
      <c r="DR1067" s="7"/>
      <c r="DT1067" s="7"/>
      <c r="DV1067" s="7"/>
      <c r="DX1067" s="7"/>
      <c r="DY1067" s="7"/>
      <c r="EA1067" s="7"/>
      <c r="EC1067" s="7"/>
      <c r="EE1067" s="7"/>
      <c r="EG1067" s="7"/>
      <c r="EI1067" s="7"/>
      <c r="EK1067" s="7"/>
      <c r="EM1067" s="7"/>
      <c r="EO1067" s="7"/>
      <c r="EQ1067" s="7"/>
      <c r="ES1067" s="7"/>
      <c r="EU1067" s="7"/>
      <c r="EY1067" s="7"/>
      <c r="FA1067" s="7"/>
      <c r="FB1067" s="7"/>
      <c r="FD1067" s="7"/>
      <c r="FE1067" s="7"/>
      <c r="FG1067" s="7"/>
      <c r="FI1067" s="7"/>
      <c r="FJ1067" s="7"/>
      <c r="FL1067" s="7"/>
      <c r="FN1067" s="7"/>
      <c r="FP1067" s="7"/>
      <c r="FR1067" s="7"/>
      <c r="FT1067" s="7"/>
      <c r="FV1067" s="7"/>
      <c r="FX1067" s="7"/>
      <c r="FZ1067" s="7"/>
      <c r="GB1067" s="7"/>
    </row>
    <row r="1068" spans="5:184" s="166" customFormat="1" x14ac:dyDescent="0.2">
      <c r="E1068" s="7"/>
      <c r="G1068" s="7"/>
      <c r="I1068" s="7"/>
      <c r="K1068" s="7"/>
      <c r="M1068" s="7"/>
      <c r="N1068" s="7"/>
      <c r="P1068" s="7"/>
      <c r="R1068" s="7"/>
      <c r="T1068" s="7"/>
      <c r="V1068" s="7"/>
      <c r="X1068" s="7"/>
      <c r="Z1068" s="7"/>
      <c r="AB1068" s="7"/>
      <c r="AD1068" s="7"/>
      <c r="AF1068" s="7"/>
      <c r="AH1068" s="7"/>
      <c r="AJ1068" s="7"/>
      <c r="AL1068" s="7"/>
      <c r="AN1068" s="7"/>
      <c r="AO1068" s="7"/>
      <c r="AQ1068" s="7"/>
      <c r="AR1068" s="7"/>
      <c r="AS1068" s="7"/>
      <c r="AT1068" s="7"/>
      <c r="AU1068" s="7"/>
      <c r="AV1068" s="7"/>
      <c r="AW1068" s="7"/>
      <c r="AX1068" s="7"/>
      <c r="AZ1068" s="7"/>
      <c r="BB1068" s="7"/>
      <c r="BC1068" s="7"/>
      <c r="BD1068" s="7"/>
      <c r="BF1068" s="7"/>
      <c r="BH1068" s="7"/>
      <c r="BJ1068" s="7"/>
      <c r="BL1068" s="7"/>
      <c r="BN1068" s="7"/>
      <c r="BP1068" s="7"/>
      <c r="BR1068" s="7"/>
      <c r="BT1068" s="7"/>
      <c r="BV1068" s="7"/>
      <c r="BX1068" s="7"/>
      <c r="BZ1068" s="7"/>
      <c r="CB1068" s="7"/>
      <c r="CD1068" s="7"/>
      <c r="CF1068" s="7"/>
      <c r="CH1068" s="7"/>
      <c r="CJ1068" s="7"/>
      <c r="CL1068" s="7"/>
      <c r="CM1068" s="7"/>
      <c r="CO1068" s="7"/>
      <c r="CQ1068" s="7"/>
      <c r="CS1068" s="7"/>
      <c r="CU1068" s="7"/>
      <c r="CW1068" s="7"/>
      <c r="CY1068" s="7"/>
      <c r="DA1068" s="7"/>
      <c r="DC1068" s="7"/>
      <c r="DE1068" s="7"/>
      <c r="DG1068" s="7"/>
      <c r="DI1068" s="7"/>
      <c r="DK1068" s="7"/>
      <c r="DL1068" s="7"/>
      <c r="DM1068" s="7"/>
      <c r="DN1068" s="7"/>
      <c r="DP1068" s="7"/>
      <c r="DR1068" s="7"/>
      <c r="DT1068" s="7"/>
      <c r="DV1068" s="7"/>
      <c r="DX1068" s="7"/>
      <c r="DY1068" s="7"/>
      <c r="EA1068" s="7"/>
      <c r="EC1068" s="7"/>
      <c r="EE1068" s="7"/>
      <c r="EG1068" s="7"/>
      <c r="EI1068" s="7"/>
      <c r="EK1068" s="7"/>
      <c r="EM1068" s="7"/>
      <c r="EO1068" s="7"/>
      <c r="EQ1068" s="7"/>
      <c r="ES1068" s="7"/>
      <c r="EU1068" s="7"/>
      <c r="EY1068" s="7"/>
      <c r="FA1068" s="7"/>
      <c r="FB1068" s="7"/>
      <c r="FD1068" s="7"/>
      <c r="FE1068" s="7"/>
      <c r="FG1068" s="7"/>
      <c r="FI1068" s="7"/>
      <c r="FJ1068" s="7"/>
      <c r="FL1068" s="7"/>
      <c r="FN1068" s="7"/>
      <c r="FP1068" s="7"/>
      <c r="FR1068" s="7"/>
      <c r="FT1068" s="7"/>
      <c r="FV1068" s="7"/>
      <c r="FX1068" s="7"/>
      <c r="FZ1068" s="7"/>
      <c r="GB1068" s="7"/>
    </row>
    <row r="1069" spans="5:184" s="166" customFormat="1" x14ac:dyDescent="0.2">
      <c r="E1069" s="7"/>
      <c r="G1069" s="7"/>
      <c r="I1069" s="7"/>
      <c r="K1069" s="7"/>
      <c r="M1069" s="7"/>
      <c r="N1069" s="7"/>
      <c r="P1069" s="7"/>
      <c r="R1069" s="7"/>
      <c r="T1069" s="7"/>
      <c r="V1069" s="7"/>
      <c r="X1069" s="7"/>
      <c r="Z1069" s="7"/>
      <c r="AB1069" s="7"/>
      <c r="AD1069" s="7"/>
      <c r="AF1069" s="7"/>
      <c r="AH1069" s="7"/>
      <c r="AJ1069" s="7"/>
      <c r="AL1069" s="7"/>
      <c r="AN1069" s="7"/>
      <c r="AO1069" s="7"/>
      <c r="AQ1069" s="7"/>
      <c r="AR1069" s="7"/>
      <c r="AS1069" s="7"/>
      <c r="AT1069" s="7"/>
      <c r="AU1069" s="7"/>
      <c r="AV1069" s="7"/>
      <c r="AW1069" s="7"/>
      <c r="AX1069" s="7"/>
      <c r="AZ1069" s="7"/>
      <c r="BB1069" s="7"/>
      <c r="BC1069" s="7"/>
      <c r="BD1069" s="7"/>
      <c r="BF1069" s="7"/>
      <c r="BH1069" s="7"/>
      <c r="BJ1069" s="7"/>
      <c r="BL1069" s="7"/>
      <c r="BN1069" s="7"/>
      <c r="BP1069" s="7"/>
      <c r="BR1069" s="7"/>
      <c r="BT1069" s="7"/>
      <c r="BV1069" s="7"/>
      <c r="BX1069" s="7"/>
      <c r="BZ1069" s="7"/>
      <c r="CB1069" s="7"/>
      <c r="CD1069" s="7"/>
      <c r="CF1069" s="7"/>
      <c r="CH1069" s="7"/>
      <c r="CJ1069" s="7"/>
      <c r="CL1069" s="7"/>
      <c r="CM1069" s="7"/>
      <c r="CO1069" s="7"/>
      <c r="CQ1069" s="7"/>
      <c r="CS1069" s="7"/>
      <c r="CU1069" s="7"/>
      <c r="CW1069" s="7"/>
      <c r="CY1069" s="7"/>
      <c r="DA1069" s="7"/>
      <c r="DC1069" s="7"/>
      <c r="DE1069" s="7"/>
      <c r="DG1069" s="7"/>
      <c r="DI1069" s="7"/>
      <c r="DK1069" s="7"/>
      <c r="DL1069" s="7"/>
      <c r="DM1069" s="7"/>
      <c r="DN1069" s="7"/>
      <c r="DP1069" s="7"/>
      <c r="DR1069" s="7"/>
      <c r="DT1069" s="7"/>
      <c r="DV1069" s="7"/>
      <c r="DX1069" s="7"/>
      <c r="DY1069" s="7"/>
      <c r="EA1069" s="7"/>
      <c r="EC1069" s="7"/>
      <c r="EE1069" s="7"/>
      <c r="EG1069" s="7"/>
      <c r="EI1069" s="7"/>
      <c r="EK1069" s="7"/>
      <c r="EM1069" s="7"/>
      <c r="EO1069" s="7"/>
      <c r="EQ1069" s="7"/>
      <c r="ES1069" s="7"/>
      <c r="EU1069" s="7"/>
      <c r="EY1069" s="7"/>
      <c r="FA1069" s="7"/>
      <c r="FB1069" s="7"/>
      <c r="FD1069" s="7"/>
      <c r="FE1069" s="7"/>
      <c r="FG1069" s="7"/>
      <c r="FI1069" s="7"/>
      <c r="FJ1069" s="7"/>
      <c r="FL1069" s="7"/>
      <c r="FN1069" s="7"/>
      <c r="FP1069" s="7"/>
      <c r="FR1069" s="7"/>
      <c r="FT1069" s="7"/>
      <c r="FV1069" s="7"/>
      <c r="FX1069" s="7"/>
      <c r="FZ1069" s="7"/>
      <c r="GB1069" s="7"/>
    </row>
    <row r="1070" spans="5:184" s="166" customFormat="1" x14ac:dyDescent="0.2">
      <c r="E1070" s="7"/>
      <c r="G1070" s="7"/>
      <c r="I1070" s="7"/>
      <c r="K1070" s="7"/>
      <c r="M1070" s="7"/>
      <c r="N1070" s="7"/>
      <c r="P1070" s="7"/>
      <c r="R1070" s="7"/>
      <c r="T1070" s="7"/>
      <c r="V1070" s="7"/>
      <c r="X1070" s="7"/>
      <c r="Z1070" s="7"/>
      <c r="AB1070" s="7"/>
      <c r="AD1070" s="7"/>
      <c r="AF1070" s="7"/>
      <c r="AH1070" s="7"/>
      <c r="AJ1070" s="7"/>
      <c r="AL1070" s="7"/>
      <c r="AN1070" s="7"/>
      <c r="AO1070" s="7"/>
      <c r="AQ1070" s="7"/>
      <c r="AR1070" s="7"/>
      <c r="AS1070" s="7"/>
      <c r="AT1070" s="7"/>
      <c r="AU1070" s="7"/>
      <c r="AV1070" s="7"/>
      <c r="AW1070" s="7"/>
      <c r="AX1070" s="7"/>
      <c r="AZ1070" s="7"/>
      <c r="BB1070" s="7"/>
      <c r="BC1070" s="7"/>
      <c r="BD1070" s="7"/>
      <c r="BF1070" s="7"/>
      <c r="BH1070" s="7"/>
      <c r="BJ1070" s="7"/>
      <c r="BL1070" s="7"/>
      <c r="BN1070" s="7"/>
      <c r="BP1070" s="7"/>
      <c r="BR1070" s="7"/>
      <c r="BT1070" s="7"/>
      <c r="BV1070" s="7"/>
      <c r="BX1070" s="7"/>
      <c r="BZ1070" s="7"/>
      <c r="CB1070" s="7"/>
      <c r="CD1070" s="7"/>
      <c r="CF1070" s="7"/>
      <c r="CH1070" s="7"/>
      <c r="CJ1070" s="7"/>
      <c r="CL1070" s="7"/>
      <c r="CM1070" s="7"/>
      <c r="CO1070" s="7"/>
      <c r="CQ1070" s="7"/>
      <c r="CS1070" s="7"/>
      <c r="CU1070" s="7"/>
      <c r="CW1070" s="7"/>
      <c r="CY1070" s="7"/>
      <c r="DA1070" s="7"/>
      <c r="DC1070" s="7"/>
      <c r="DE1070" s="7"/>
      <c r="DG1070" s="7"/>
      <c r="DI1070" s="7"/>
      <c r="DK1070" s="7"/>
      <c r="DL1070" s="7"/>
      <c r="DM1070" s="7"/>
      <c r="DN1070" s="7"/>
      <c r="DP1070" s="7"/>
      <c r="DR1070" s="7"/>
      <c r="DT1070" s="7"/>
      <c r="DV1070" s="7"/>
      <c r="DX1070" s="7"/>
      <c r="DY1070" s="7"/>
      <c r="EA1070" s="7"/>
      <c r="EC1070" s="7"/>
      <c r="EE1070" s="7"/>
      <c r="EG1070" s="7"/>
      <c r="EI1070" s="7"/>
      <c r="EK1070" s="7"/>
      <c r="EM1070" s="7"/>
      <c r="EO1070" s="7"/>
      <c r="EQ1070" s="7"/>
      <c r="ES1070" s="7"/>
      <c r="EU1070" s="7"/>
      <c r="EY1070" s="7"/>
      <c r="FA1070" s="7"/>
      <c r="FB1070" s="7"/>
      <c r="FD1070" s="7"/>
      <c r="FE1070" s="7"/>
      <c r="FG1070" s="7"/>
      <c r="FI1070" s="7"/>
      <c r="FJ1070" s="7"/>
      <c r="FL1070" s="7"/>
      <c r="FN1070" s="7"/>
      <c r="FP1070" s="7"/>
      <c r="FR1070" s="7"/>
      <c r="FT1070" s="7"/>
      <c r="FV1070" s="7"/>
      <c r="FX1070" s="7"/>
      <c r="FZ1070" s="7"/>
      <c r="GB1070" s="7"/>
    </row>
    <row r="1071" spans="5:184" s="166" customFormat="1" x14ac:dyDescent="0.2">
      <c r="E1071" s="7"/>
      <c r="G1071" s="7"/>
      <c r="I1071" s="7"/>
      <c r="K1071" s="7"/>
      <c r="M1071" s="7"/>
      <c r="N1071" s="7"/>
      <c r="P1071" s="7"/>
      <c r="R1071" s="7"/>
      <c r="T1071" s="7"/>
      <c r="V1071" s="7"/>
      <c r="X1071" s="7"/>
      <c r="Z1071" s="7"/>
      <c r="AB1071" s="7"/>
      <c r="AD1071" s="7"/>
      <c r="AF1071" s="7"/>
      <c r="AH1071" s="7"/>
      <c r="AJ1071" s="7"/>
      <c r="AL1071" s="7"/>
      <c r="AN1071" s="7"/>
      <c r="AO1071" s="7"/>
      <c r="AQ1071" s="7"/>
      <c r="AR1071" s="7"/>
      <c r="AS1071" s="7"/>
      <c r="AT1071" s="7"/>
      <c r="AU1071" s="7"/>
      <c r="AV1071" s="7"/>
      <c r="AW1071" s="7"/>
      <c r="AX1071" s="7"/>
      <c r="AZ1071" s="7"/>
      <c r="BB1071" s="7"/>
      <c r="BC1071" s="7"/>
      <c r="BD1071" s="7"/>
      <c r="BF1071" s="7"/>
      <c r="BH1071" s="7"/>
      <c r="BJ1071" s="7"/>
      <c r="BL1071" s="7"/>
      <c r="BN1071" s="7"/>
      <c r="BP1071" s="7"/>
      <c r="BR1071" s="7"/>
      <c r="BT1071" s="7"/>
      <c r="BV1071" s="7"/>
      <c r="BX1071" s="7"/>
      <c r="BZ1071" s="7"/>
      <c r="CB1071" s="7"/>
      <c r="CD1071" s="7"/>
      <c r="CF1071" s="7"/>
      <c r="CH1071" s="7"/>
      <c r="CJ1071" s="7"/>
      <c r="CL1071" s="7"/>
      <c r="CM1071" s="7"/>
      <c r="CO1071" s="7"/>
      <c r="CQ1071" s="7"/>
      <c r="CS1071" s="7"/>
      <c r="CU1071" s="7"/>
      <c r="CW1071" s="7"/>
      <c r="CY1071" s="7"/>
      <c r="DA1071" s="7"/>
      <c r="DC1071" s="7"/>
      <c r="DE1071" s="7"/>
      <c r="DG1071" s="7"/>
      <c r="DI1071" s="7"/>
      <c r="DK1071" s="7"/>
      <c r="DL1071" s="7"/>
      <c r="DM1071" s="7"/>
      <c r="DN1071" s="7"/>
      <c r="DP1071" s="7"/>
      <c r="DR1071" s="7"/>
      <c r="DT1071" s="7"/>
      <c r="DV1071" s="7"/>
      <c r="DX1071" s="7"/>
      <c r="DY1071" s="7"/>
      <c r="EA1071" s="7"/>
      <c r="EC1071" s="7"/>
      <c r="EE1071" s="7"/>
      <c r="EG1071" s="7"/>
      <c r="EI1071" s="7"/>
      <c r="EK1071" s="7"/>
      <c r="EM1071" s="7"/>
      <c r="EO1071" s="7"/>
      <c r="EQ1071" s="7"/>
      <c r="ES1071" s="7"/>
      <c r="EU1071" s="7"/>
      <c r="EY1071" s="7"/>
      <c r="FA1071" s="7"/>
      <c r="FB1071" s="7"/>
      <c r="FD1071" s="7"/>
      <c r="FE1071" s="7"/>
      <c r="FG1071" s="7"/>
      <c r="FI1071" s="7"/>
      <c r="FJ1071" s="7"/>
      <c r="FL1071" s="7"/>
      <c r="FN1071" s="7"/>
      <c r="FP1071" s="7"/>
      <c r="FR1071" s="7"/>
      <c r="FT1071" s="7"/>
      <c r="FV1071" s="7"/>
      <c r="FX1071" s="7"/>
      <c r="FZ1071" s="7"/>
      <c r="GB1071" s="7"/>
    </row>
    <row r="1072" spans="5:184" s="166" customFormat="1" x14ac:dyDescent="0.2">
      <c r="E1072" s="7"/>
      <c r="G1072" s="7"/>
      <c r="I1072" s="7"/>
      <c r="K1072" s="7"/>
      <c r="M1072" s="7"/>
      <c r="N1072" s="7"/>
      <c r="P1072" s="7"/>
      <c r="R1072" s="7"/>
      <c r="T1072" s="7"/>
      <c r="V1072" s="7"/>
      <c r="X1072" s="7"/>
      <c r="Z1072" s="7"/>
      <c r="AB1072" s="7"/>
      <c r="AD1072" s="7"/>
      <c r="AF1072" s="7"/>
      <c r="AH1072" s="7"/>
      <c r="AJ1072" s="7"/>
      <c r="AL1072" s="7"/>
      <c r="AN1072" s="7"/>
      <c r="AO1072" s="7"/>
      <c r="AQ1072" s="7"/>
      <c r="AR1072" s="7"/>
      <c r="AS1072" s="7"/>
      <c r="AT1072" s="7"/>
      <c r="AU1072" s="7"/>
      <c r="AV1072" s="7"/>
      <c r="AW1072" s="7"/>
      <c r="AX1072" s="7"/>
      <c r="AZ1072" s="7"/>
      <c r="BB1072" s="7"/>
      <c r="BC1072" s="7"/>
      <c r="BD1072" s="7"/>
      <c r="BF1072" s="7"/>
      <c r="BH1072" s="7"/>
      <c r="BJ1072" s="7"/>
      <c r="BL1072" s="7"/>
      <c r="BN1072" s="7"/>
      <c r="BP1072" s="7"/>
      <c r="BR1072" s="7"/>
      <c r="BT1072" s="7"/>
      <c r="BV1072" s="7"/>
      <c r="BX1072" s="7"/>
      <c r="BZ1072" s="7"/>
      <c r="CB1072" s="7"/>
      <c r="CD1072" s="7"/>
      <c r="CF1072" s="7"/>
      <c r="CH1072" s="7"/>
      <c r="CJ1072" s="7"/>
      <c r="CL1072" s="7"/>
      <c r="CM1072" s="7"/>
      <c r="CO1072" s="7"/>
      <c r="CQ1072" s="7"/>
      <c r="CS1072" s="7"/>
      <c r="CU1072" s="7"/>
      <c r="CW1072" s="7"/>
      <c r="CY1072" s="7"/>
      <c r="DA1072" s="7"/>
      <c r="DC1072" s="7"/>
      <c r="DE1072" s="7"/>
      <c r="DG1072" s="7"/>
      <c r="DI1072" s="7"/>
      <c r="DK1072" s="7"/>
      <c r="DL1072" s="7"/>
      <c r="DM1072" s="7"/>
      <c r="DN1072" s="7"/>
      <c r="DP1072" s="7"/>
      <c r="DR1072" s="7"/>
      <c r="DT1072" s="7"/>
      <c r="DV1072" s="7"/>
      <c r="DX1072" s="7"/>
      <c r="DY1072" s="7"/>
      <c r="EA1072" s="7"/>
      <c r="EC1072" s="7"/>
      <c r="EE1072" s="7"/>
      <c r="EG1072" s="7"/>
      <c r="EI1072" s="7"/>
      <c r="EK1072" s="7"/>
      <c r="EM1072" s="7"/>
      <c r="EO1072" s="7"/>
      <c r="EQ1072" s="7"/>
      <c r="ES1072" s="7"/>
      <c r="EU1072" s="7"/>
      <c r="EY1072" s="7"/>
      <c r="FA1072" s="7"/>
      <c r="FB1072" s="7"/>
      <c r="FD1072" s="7"/>
      <c r="FE1072" s="7"/>
      <c r="FG1072" s="7"/>
      <c r="FI1072" s="7"/>
      <c r="FJ1072" s="7"/>
      <c r="FL1072" s="7"/>
      <c r="FN1072" s="7"/>
      <c r="FP1072" s="7"/>
      <c r="FR1072" s="7"/>
      <c r="FT1072" s="7"/>
      <c r="FV1072" s="7"/>
      <c r="FX1072" s="7"/>
      <c r="FZ1072" s="7"/>
      <c r="GB1072" s="7"/>
    </row>
    <row r="1073" spans="5:184" s="166" customFormat="1" x14ac:dyDescent="0.2">
      <c r="E1073" s="7"/>
      <c r="G1073" s="7"/>
      <c r="I1073" s="7"/>
      <c r="K1073" s="7"/>
      <c r="M1073" s="7"/>
      <c r="N1073" s="7"/>
      <c r="P1073" s="7"/>
      <c r="R1073" s="7"/>
      <c r="T1073" s="7"/>
      <c r="V1073" s="7"/>
      <c r="X1073" s="7"/>
      <c r="Z1073" s="7"/>
      <c r="AB1073" s="7"/>
      <c r="AD1073" s="7"/>
      <c r="AF1073" s="7"/>
      <c r="AH1073" s="7"/>
      <c r="AJ1073" s="7"/>
      <c r="AL1073" s="7"/>
      <c r="AN1073" s="7"/>
      <c r="AO1073" s="7"/>
      <c r="AQ1073" s="7"/>
      <c r="AR1073" s="7"/>
      <c r="AS1073" s="7"/>
      <c r="AT1073" s="7"/>
      <c r="AU1073" s="7"/>
      <c r="AV1073" s="7"/>
      <c r="AW1073" s="7"/>
      <c r="AX1073" s="7"/>
      <c r="AZ1073" s="7"/>
      <c r="BB1073" s="7"/>
      <c r="BC1073" s="7"/>
      <c r="BD1073" s="7"/>
      <c r="BF1073" s="7"/>
      <c r="BH1073" s="7"/>
      <c r="BJ1073" s="7"/>
      <c r="BL1073" s="7"/>
      <c r="BN1073" s="7"/>
      <c r="BP1073" s="7"/>
      <c r="BR1073" s="7"/>
      <c r="BT1073" s="7"/>
      <c r="BV1073" s="7"/>
      <c r="BX1073" s="7"/>
      <c r="BZ1073" s="7"/>
      <c r="CB1073" s="7"/>
      <c r="CD1073" s="7"/>
      <c r="CF1073" s="7"/>
      <c r="CH1073" s="7"/>
      <c r="CJ1073" s="7"/>
      <c r="CL1073" s="7"/>
      <c r="CM1073" s="7"/>
      <c r="CO1073" s="7"/>
      <c r="CQ1073" s="7"/>
      <c r="CS1073" s="7"/>
      <c r="CU1073" s="7"/>
      <c r="CW1073" s="7"/>
      <c r="CY1073" s="7"/>
      <c r="DA1073" s="7"/>
      <c r="DC1073" s="7"/>
      <c r="DE1073" s="7"/>
      <c r="DG1073" s="7"/>
      <c r="DI1073" s="7"/>
      <c r="DK1073" s="7"/>
      <c r="DL1073" s="7"/>
      <c r="DM1073" s="7"/>
      <c r="DN1073" s="7"/>
      <c r="DP1073" s="7"/>
      <c r="DR1073" s="7"/>
      <c r="DT1073" s="7"/>
      <c r="DV1073" s="7"/>
      <c r="DX1073" s="7"/>
      <c r="DY1073" s="7"/>
      <c r="EA1073" s="7"/>
      <c r="EC1073" s="7"/>
      <c r="EE1073" s="7"/>
      <c r="EG1073" s="7"/>
      <c r="EI1073" s="7"/>
      <c r="EK1073" s="7"/>
      <c r="EM1073" s="7"/>
      <c r="EO1073" s="7"/>
      <c r="EQ1073" s="7"/>
      <c r="ES1073" s="7"/>
      <c r="EU1073" s="7"/>
      <c r="EY1073" s="7"/>
      <c r="FA1073" s="7"/>
      <c r="FB1073" s="7"/>
      <c r="FD1073" s="7"/>
      <c r="FE1073" s="7"/>
      <c r="FG1073" s="7"/>
      <c r="FI1073" s="7"/>
      <c r="FJ1073" s="7"/>
      <c r="FL1073" s="7"/>
      <c r="FN1073" s="7"/>
      <c r="FP1073" s="7"/>
      <c r="FR1073" s="7"/>
      <c r="FT1073" s="7"/>
      <c r="FV1073" s="7"/>
      <c r="FX1073" s="7"/>
      <c r="FZ1073" s="7"/>
      <c r="GB1073" s="7"/>
    </row>
    <row r="1074" spans="5:184" s="166" customFormat="1" x14ac:dyDescent="0.2">
      <c r="E1074" s="7"/>
      <c r="G1074" s="7"/>
      <c r="I1074" s="7"/>
      <c r="K1074" s="7"/>
      <c r="M1074" s="7"/>
      <c r="N1074" s="7"/>
      <c r="P1074" s="7"/>
      <c r="R1074" s="7"/>
      <c r="T1074" s="7"/>
      <c r="V1074" s="7"/>
      <c r="X1074" s="7"/>
      <c r="Z1074" s="7"/>
      <c r="AB1074" s="7"/>
      <c r="AD1074" s="7"/>
      <c r="AF1074" s="7"/>
      <c r="AH1074" s="7"/>
      <c r="AJ1074" s="7"/>
      <c r="AL1074" s="7"/>
      <c r="AN1074" s="7"/>
      <c r="AO1074" s="7"/>
      <c r="AQ1074" s="7"/>
      <c r="AR1074" s="7"/>
      <c r="AS1074" s="7"/>
      <c r="AT1074" s="7"/>
      <c r="AU1074" s="7"/>
      <c r="AV1074" s="7"/>
      <c r="AW1074" s="7"/>
      <c r="AX1074" s="7"/>
      <c r="AZ1074" s="7"/>
      <c r="BB1074" s="7"/>
      <c r="BC1074" s="7"/>
      <c r="BD1074" s="7"/>
      <c r="BF1074" s="7"/>
      <c r="BH1074" s="7"/>
      <c r="BJ1074" s="7"/>
      <c r="BL1074" s="7"/>
      <c r="BN1074" s="7"/>
      <c r="BP1074" s="7"/>
      <c r="BR1074" s="7"/>
      <c r="BT1074" s="7"/>
      <c r="BV1074" s="7"/>
      <c r="BX1074" s="7"/>
      <c r="BZ1074" s="7"/>
      <c r="CB1074" s="7"/>
      <c r="CD1074" s="7"/>
      <c r="CF1074" s="7"/>
      <c r="CH1074" s="7"/>
      <c r="CJ1074" s="7"/>
      <c r="CL1074" s="7"/>
      <c r="CM1074" s="7"/>
      <c r="CO1074" s="7"/>
      <c r="CQ1074" s="7"/>
      <c r="CS1074" s="7"/>
      <c r="CU1074" s="7"/>
      <c r="CW1074" s="7"/>
      <c r="CY1074" s="7"/>
      <c r="DA1074" s="7"/>
      <c r="DC1074" s="7"/>
      <c r="DE1074" s="7"/>
      <c r="DG1074" s="7"/>
      <c r="DI1074" s="7"/>
      <c r="DK1074" s="7"/>
      <c r="DL1074" s="7"/>
      <c r="DM1074" s="7"/>
      <c r="DN1074" s="7"/>
      <c r="DP1074" s="7"/>
      <c r="DR1074" s="7"/>
      <c r="DT1074" s="7"/>
      <c r="DV1074" s="7"/>
      <c r="DX1074" s="7"/>
      <c r="DY1074" s="7"/>
      <c r="EA1074" s="7"/>
      <c r="EC1074" s="7"/>
      <c r="EE1074" s="7"/>
      <c r="EG1074" s="7"/>
      <c r="EI1074" s="7"/>
      <c r="EK1074" s="7"/>
      <c r="EM1074" s="7"/>
      <c r="EO1074" s="7"/>
      <c r="EQ1074" s="7"/>
      <c r="ES1074" s="7"/>
      <c r="EU1074" s="7"/>
      <c r="EY1074" s="7"/>
      <c r="FA1074" s="7"/>
      <c r="FB1074" s="7"/>
      <c r="FD1074" s="7"/>
      <c r="FE1074" s="7"/>
      <c r="FG1074" s="7"/>
      <c r="FI1074" s="7"/>
      <c r="FJ1074" s="7"/>
      <c r="FL1074" s="7"/>
      <c r="FN1074" s="7"/>
      <c r="FP1074" s="7"/>
      <c r="FR1074" s="7"/>
      <c r="FT1074" s="7"/>
      <c r="FV1074" s="7"/>
      <c r="FX1074" s="7"/>
      <c r="FZ1074" s="7"/>
      <c r="GB1074" s="7"/>
    </row>
    <row r="1075" spans="5:184" s="166" customFormat="1" x14ac:dyDescent="0.2">
      <c r="E1075" s="7"/>
      <c r="G1075" s="7"/>
      <c r="I1075" s="7"/>
      <c r="K1075" s="7"/>
      <c r="M1075" s="7"/>
      <c r="N1075" s="7"/>
      <c r="P1075" s="7"/>
      <c r="R1075" s="7"/>
      <c r="T1075" s="7"/>
      <c r="V1075" s="7"/>
      <c r="X1075" s="7"/>
      <c r="Z1075" s="7"/>
      <c r="AB1075" s="7"/>
      <c r="AD1075" s="7"/>
      <c r="AF1075" s="7"/>
      <c r="AH1075" s="7"/>
      <c r="AJ1075" s="7"/>
      <c r="AL1075" s="7"/>
      <c r="AN1075" s="7"/>
      <c r="AO1075" s="7"/>
      <c r="AQ1075" s="7"/>
      <c r="AR1075" s="7"/>
      <c r="AS1075" s="7"/>
      <c r="AT1075" s="7"/>
      <c r="AU1075" s="7"/>
      <c r="AV1075" s="7"/>
      <c r="AW1075" s="7"/>
      <c r="AX1075" s="7"/>
      <c r="AZ1075" s="7"/>
      <c r="BB1075" s="7"/>
      <c r="BC1075" s="7"/>
      <c r="BD1075" s="7"/>
      <c r="BF1075" s="7"/>
      <c r="BH1075" s="7"/>
      <c r="BJ1075" s="7"/>
      <c r="BL1075" s="7"/>
      <c r="BN1075" s="7"/>
      <c r="BP1075" s="7"/>
      <c r="BR1075" s="7"/>
      <c r="BT1075" s="7"/>
      <c r="BV1075" s="7"/>
      <c r="BX1075" s="7"/>
      <c r="BZ1075" s="7"/>
      <c r="CB1075" s="7"/>
      <c r="CD1075" s="7"/>
      <c r="CF1075" s="7"/>
      <c r="CH1075" s="7"/>
      <c r="CJ1075" s="7"/>
      <c r="CL1075" s="7"/>
      <c r="CM1075" s="7"/>
      <c r="CO1075" s="7"/>
      <c r="CQ1075" s="7"/>
      <c r="CS1075" s="7"/>
      <c r="CU1075" s="7"/>
      <c r="CW1075" s="7"/>
      <c r="CY1075" s="7"/>
      <c r="DA1075" s="7"/>
      <c r="DC1075" s="7"/>
      <c r="DE1075" s="7"/>
      <c r="DG1075" s="7"/>
      <c r="DI1075" s="7"/>
      <c r="DK1075" s="7"/>
      <c r="DL1075" s="7"/>
      <c r="DM1075" s="7"/>
      <c r="DN1075" s="7"/>
      <c r="DP1075" s="7"/>
      <c r="DR1075" s="7"/>
      <c r="DT1075" s="7"/>
      <c r="DV1075" s="7"/>
      <c r="DX1075" s="7"/>
      <c r="DY1075" s="7"/>
      <c r="EA1075" s="7"/>
      <c r="EC1075" s="7"/>
      <c r="EE1075" s="7"/>
      <c r="EG1075" s="7"/>
      <c r="EI1075" s="7"/>
      <c r="EK1075" s="7"/>
      <c r="EM1075" s="7"/>
      <c r="EO1075" s="7"/>
      <c r="EQ1075" s="7"/>
      <c r="ES1075" s="7"/>
      <c r="EU1075" s="7"/>
      <c r="EY1075" s="7"/>
      <c r="FA1075" s="7"/>
      <c r="FB1075" s="7"/>
      <c r="FD1075" s="7"/>
      <c r="FE1075" s="7"/>
      <c r="FG1075" s="7"/>
      <c r="FI1075" s="7"/>
      <c r="FJ1075" s="7"/>
      <c r="FL1075" s="7"/>
      <c r="FN1075" s="7"/>
      <c r="FP1075" s="7"/>
      <c r="FR1075" s="7"/>
      <c r="FT1075" s="7"/>
      <c r="FV1075" s="7"/>
      <c r="FX1075" s="7"/>
      <c r="FZ1075" s="7"/>
      <c r="GB1075" s="7"/>
    </row>
    <row r="1076" spans="5:184" s="166" customFormat="1" x14ac:dyDescent="0.2">
      <c r="E1076" s="7"/>
      <c r="G1076" s="7"/>
      <c r="I1076" s="7"/>
      <c r="K1076" s="7"/>
      <c r="M1076" s="7"/>
      <c r="N1076" s="7"/>
      <c r="P1076" s="7"/>
      <c r="R1076" s="7"/>
      <c r="T1076" s="7"/>
      <c r="V1076" s="7"/>
      <c r="X1076" s="7"/>
      <c r="Z1076" s="7"/>
      <c r="AB1076" s="7"/>
      <c r="AD1076" s="7"/>
      <c r="AF1076" s="7"/>
      <c r="AH1076" s="7"/>
      <c r="AJ1076" s="7"/>
      <c r="AL1076" s="7"/>
      <c r="AN1076" s="7"/>
      <c r="AO1076" s="7"/>
      <c r="AQ1076" s="7"/>
      <c r="AR1076" s="7"/>
      <c r="AS1076" s="7"/>
      <c r="AT1076" s="7"/>
      <c r="AU1076" s="7"/>
      <c r="AV1076" s="7"/>
      <c r="AW1076" s="7"/>
      <c r="AX1076" s="7"/>
      <c r="AZ1076" s="7"/>
      <c r="BB1076" s="7"/>
      <c r="BC1076" s="7"/>
      <c r="BD1076" s="7"/>
      <c r="BF1076" s="7"/>
      <c r="BH1076" s="7"/>
      <c r="BJ1076" s="7"/>
      <c r="BL1076" s="7"/>
      <c r="BN1076" s="7"/>
      <c r="BP1076" s="7"/>
      <c r="BR1076" s="7"/>
      <c r="BT1076" s="7"/>
      <c r="BV1076" s="7"/>
      <c r="BX1076" s="7"/>
      <c r="BZ1076" s="7"/>
      <c r="CB1076" s="7"/>
      <c r="CD1076" s="7"/>
      <c r="CF1076" s="7"/>
      <c r="CH1076" s="7"/>
      <c r="CJ1076" s="7"/>
      <c r="CL1076" s="7"/>
      <c r="CM1076" s="7"/>
      <c r="CO1076" s="7"/>
      <c r="CQ1076" s="7"/>
      <c r="CS1076" s="7"/>
      <c r="CU1076" s="7"/>
      <c r="CW1076" s="7"/>
      <c r="CY1076" s="7"/>
      <c r="DA1076" s="7"/>
      <c r="DC1076" s="7"/>
      <c r="DE1076" s="7"/>
      <c r="DG1076" s="7"/>
      <c r="DI1076" s="7"/>
      <c r="DK1076" s="7"/>
      <c r="DL1076" s="7"/>
      <c r="DM1076" s="7"/>
      <c r="DN1076" s="7"/>
      <c r="DP1076" s="7"/>
      <c r="DR1076" s="7"/>
      <c r="DT1076" s="7"/>
      <c r="DV1076" s="7"/>
      <c r="DX1076" s="7"/>
      <c r="DY1076" s="7"/>
      <c r="EA1076" s="7"/>
      <c r="EC1076" s="7"/>
      <c r="EE1076" s="7"/>
      <c r="EG1076" s="7"/>
      <c r="EI1076" s="7"/>
      <c r="EK1076" s="7"/>
      <c r="EM1076" s="7"/>
      <c r="EO1076" s="7"/>
      <c r="EQ1076" s="7"/>
      <c r="ES1076" s="7"/>
      <c r="EU1076" s="7"/>
      <c r="EY1076" s="7"/>
      <c r="FA1076" s="7"/>
      <c r="FB1076" s="7"/>
      <c r="FD1076" s="7"/>
      <c r="FE1076" s="7"/>
      <c r="FG1076" s="7"/>
      <c r="FI1076" s="7"/>
      <c r="FJ1076" s="7"/>
      <c r="FL1076" s="7"/>
      <c r="FN1076" s="7"/>
      <c r="FP1076" s="7"/>
      <c r="FR1076" s="7"/>
      <c r="FT1076" s="7"/>
      <c r="FV1076" s="7"/>
      <c r="FX1076" s="7"/>
      <c r="FZ1076" s="7"/>
      <c r="GB1076" s="7"/>
    </row>
    <row r="1077" spans="5:184" s="166" customFormat="1" x14ac:dyDescent="0.2">
      <c r="E1077" s="7"/>
      <c r="G1077" s="7"/>
      <c r="I1077" s="7"/>
      <c r="K1077" s="7"/>
      <c r="M1077" s="7"/>
      <c r="N1077" s="7"/>
      <c r="P1077" s="7"/>
      <c r="R1077" s="7"/>
      <c r="T1077" s="7"/>
      <c r="V1077" s="7"/>
      <c r="X1077" s="7"/>
      <c r="Z1077" s="7"/>
      <c r="AB1077" s="7"/>
      <c r="AD1077" s="7"/>
      <c r="AF1077" s="7"/>
      <c r="AH1077" s="7"/>
      <c r="AJ1077" s="7"/>
      <c r="AL1077" s="7"/>
      <c r="AN1077" s="7"/>
      <c r="AO1077" s="7"/>
      <c r="AQ1077" s="7"/>
      <c r="AR1077" s="7"/>
      <c r="AS1077" s="7"/>
      <c r="AT1077" s="7"/>
      <c r="AU1077" s="7"/>
      <c r="AV1077" s="7"/>
      <c r="AW1077" s="7"/>
      <c r="AX1077" s="7"/>
      <c r="AZ1077" s="7"/>
      <c r="BB1077" s="7"/>
      <c r="BC1077" s="7"/>
      <c r="BD1077" s="7"/>
      <c r="BF1077" s="7"/>
      <c r="BH1077" s="7"/>
      <c r="BJ1077" s="7"/>
      <c r="BL1077" s="7"/>
      <c r="BN1077" s="7"/>
      <c r="BP1077" s="7"/>
      <c r="BR1077" s="7"/>
      <c r="BT1077" s="7"/>
      <c r="BV1077" s="7"/>
      <c r="BX1077" s="7"/>
      <c r="BZ1077" s="7"/>
      <c r="CB1077" s="7"/>
      <c r="CD1077" s="7"/>
      <c r="CF1077" s="7"/>
      <c r="CH1077" s="7"/>
      <c r="CJ1077" s="7"/>
      <c r="CL1077" s="7"/>
      <c r="CM1077" s="7"/>
      <c r="CO1077" s="7"/>
      <c r="CQ1077" s="7"/>
      <c r="CS1077" s="7"/>
      <c r="CU1077" s="7"/>
      <c r="CW1077" s="7"/>
      <c r="CY1077" s="7"/>
      <c r="DA1077" s="7"/>
      <c r="DC1077" s="7"/>
      <c r="DE1077" s="7"/>
      <c r="DG1077" s="7"/>
      <c r="DI1077" s="7"/>
      <c r="DK1077" s="7"/>
      <c r="DL1077" s="7"/>
      <c r="DM1077" s="7"/>
      <c r="DN1077" s="7"/>
      <c r="DP1077" s="7"/>
      <c r="DR1077" s="7"/>
      <c r="DT1077" s="7"/>
      <c r="DV1077" s="7"/>
      <c r="DX1077" s="7"/>
      <c r="DY1077" s="7"/>
      <c r="EA1077" s="7"/>
      <c r="EC1077" s="7"/>
      <c r="EE1077" s="7"/>
      <c r="EG1077" s="7"/>
      <c r="EI1077" s="7"/>
      <c r="EK1077" s="7"/>
      <c r="EM1077" s="7"/>
      <c r="EO1077" s="7"/>
      <c r="EQ1077" s="7"/>
      <c r="ES1077" s="7"/>
      <c r="EU1077" s="7"/>
      <c r="EY1077" s="7"/>
      <c r="FA1077" s="7"/>
      <c r="FB1077" s="7"/>
      <c r="FD1077" s="7"/>
      <c r="FE1077" s="7"/>
      <c r="FG1077" s="7"/>
      <c r="FI1077" s="7"/>
      <c r="FJ1077" s="7"/>
      <c r="FL1077" s="7"/>
      <c r="FN1077" s="7"/>
      <c r="FP1077" s="7"/>
      <c r="FR1077" s="7"/>
      <c r="FT1077" s="7"/>
      <c r="FV1077" s="7"/>
      <c r="FX1077" s="7"/>
      <c r="FZ1077" s="7"/>
      <c r="GB1077" s="7"/>
    </row>
    <row r="1078" spans="5:184" s="166" customFormat="1" x14ac:dyDescent="0.2">
      <c r="E1078" s="7"/>
      <c r="G1078" s="7"/>
      <c r="I1078" s="7"/>
      <c r="K1078" s="7"/>
      <c r="M1078" s="7"/>
      <c r="N1078" s="7"/>
      <c r="P1078" s="7"/>
      <c r="R1078" s="7"/>
      <c r="T1078" s="7"/>
      <c r="V1078" s="7"/>
      <c r="X1078" s="7"/>
      <c r="Z1078" s="7"/>
      <c r="AB1078" s="7"/>
      <c r="AD1078" s="7"/>
      <c r="AF1078" s="7"/>
      <c r="AH1078" s="7"/>
      <c r="AJ1078" s="7"/>
      <c r="AL1078" s="7"/>
      <c r="AN1078" s="7"/>
      <c r="AO1078" s="7"/>
      <c r="AQ1078" s="7"/>
      <c r="AR1078" s="7"/>
      <c r="AS1078" s="7"/>
      <c r="AT1078" s="7"/>
      <c r="AU1078" s="7"/>
      <c r="AV1078" s="7"/>
      <c r="AW1078" s="7"/>
      <c r="AX1078" s="7"/>
      <c r="AZ1078" s="7"/>
      <c r="BB1078" s="7"/>
      <c r="BC1078" s="7"/>
      <c r="BD1078" s="7"/>
      <c r="BF1078" s="7"/>
      <c r="BH1078" s="7"/>
      <c r="BJ1078" s="7"/>
      <c r="BL1078" s="7"/>
      <c r="BN1078" s="7"/>
      <c r="BP1078" s="7"/>
      <c r="BR1078" s="7"/>
      <c r="BT1078" s="7"/>
      <c r="BV1078" s="7"/>
      <c r="BX1078" s="7"/>
      <c r="BZ1078" s="7"/>
      <c r="CB1078" s="7"/>
      <c r="CD1078" s="7"/>
      <c r="CF1078" s="7"/>
      <c r="CH1078" s="7"/>
      <c r="CJ1078" s="7"/>
      <c r="CL1078" s="7"/>
      <c r="CM1078" s="7"/>
      <c r="CO1078" s="7"/>
      <c r="CQ1078" s="7"/>
      <c r="CS1078" s="7"/>
      <c r="CU1078" s="7"/>
      <c r="CW1078" s="7"/>
      <c r="CY1078" s="7"/>
      <c r="DA1078" s="7"/>
      <c r="DC1078" s="7"/>
      <c r="DE1078" s="7"/>
      <c r="DG1078" s="7"/>
      <c r="DI1078" s="7"/>
      <c r="DK1078" s="7"/>
      <c r="DL1078" s="7"/>
      <c r="DM1078" s="7"/>
      <c r="DN1078" s="7"/>
      <c r="DP1078" s="7"/>
      <c r="DR1078" s="7"/>
      <c r="DT1078" s="7"/>
      <c r="DV1078" s="7"/>
      <c r="DX1078" s="7"/>
      <c r="DY1078" s="7"/>
      <c r="EA1078" s="7"/>
      <c r="EC1078" s="7"/>
      <c r="EE1078" s="7"/>
      <c r="EG1078" s="7"/>
      <c r="EI1078" s="7"/>
      <c r="EK1078" s="7"/>
      <c r="EM1078" s="7"/>
      <c r="EO1078" s="7"/>
      <c r="EQ1078" s="7"/>
      <c r="ES1078" s="7"/>
      <c r="EU1078" s="7"/>
      <c r="EY1078" s="7"/>
      <c r="FA1078" s="7"/>
      <c r="FB1078" s="7"/>
      <c r="FD1078" s="7"/>
      <c r="FE1078" s="7"/>
      <c r="FG1078" s="7"/>
      <c r="FI1078" s="7"/>
      <c r="FJ1078" s="7"/>
      <c r="FL1078" s="7"/>
      <c r="FN1078" s="7"/>
      <c r="FP1078" s="7"/>
      <c r="FR1078" s="7"/>
      <c r="FT1078" s="7"/>
      <c r="FV1078" s="7"/>
      <c r="FX1078" s="7"/>
      <c r="FZ1078" s="7"/>
      <c r="GB1078" s="7"/>
    </row>
    <row r="1079" spans="5:184" s="166" customFormat="1" x14ac:dyDescent="0.2">
      <c r="E1079" s="7"/>
      <c r="G1079" s="7"/>
      <c r="I1079" s="7"/>
      <c r="K1079" s="7"/>
      <c r="M1079" s="7"/>
      <c r="N1079" s="7"/>
      <c r="P1079" s="7"/>
      <c r="R1079" s="7"/>
      <c r="T1079" s="7"/>
      <c r="V1079" s="7"/>
      <c r="X1079" s="7"/>
      <c r="Z1079" s="7"/>
      <c r="AB1079" s="7"/>
      <c r="AD1079" s="7"/>
      <c r="AF1079" s="7"/>
      <c r="AH1079" s="7"/>
      <c r="AJ1079" s="7"/>
      <c r="AL1079" s="7"/>
      <c r="AN1079" s="7"/>
      <c r="AO1079" s="7"/>
      <c r="AQ1079" s="7"/>
      <c r="AR1079" s="7"/>
      <c r="AS1079" s="7"/>
      <c r="AT1079" s="7"/>
      <c r="AU1079" s="7"/>
      <c r="AV1079" s="7"/>
      <c r="AW1079" s="7"/>
      <c r="AX1079" s="7"/>
      <c r="AZ1079" s="7"/>
      <c r="BB1079" s="7"/>
      <c r="BC1079" s="7"/>
      <c r="BD1079" s="7"/>
      <c r="BF1079" s="7"/>
      <c r="BH1079" s="7"/>
      <c r="BJ1079" s="7"/>
      <c r="BL1079" s="7"/>
      <c r="BN1079" s="7"/>
      <c r="BP1079" s="7"/>
      <c r="BR1079" s="7"/>
      <c r="BT1079" s="7"/>
      <c r="BV1079" s="7"/>
      <c r="BX1079" s="7"/>
      <c r="BZ1079" s="7"/>
      <c r="CB1079" s="7"/>
      <c r="CD1079" s="7"/>
      <c r="CF1079" s="7"/>
      <c r="CH1079" s="7"/>
      <c r="CJ1079" s="7"/>
      <c r="CL1079" s="7"/>
      <c r="CM1079" s="7"/>
      <c r="CO1079" s="7"/>
      <c r="CQ1079" s="7"/>
      <c r="CS1079" s="7"/>
      <c r="CU1079" s="7"/>
      <c r="CW1079" s="7"/>
      <c r="CY1079" s="7"/>
      <c r="DA1079" s="7"/>
      <c r="DC1079" s="7"/>
      <c r="DE1079" s="7"/>
      <c r="DG1079" s="7"/>
      <c r="DI1079" s="7"/>
      <c r="DK1079" s="7"/>
      <c r="DL1079" s="7"/>
      <c r="DM1079" s="7"/>
      <c r="DN1079" s="7"/>
      <c r="DP1079" s="7"/>
      <c r="DR1079" s="7"/>
      <c r="DT1079" s="7"/>
      <c r="DV1079" s="7"/>
      <c r="DX1079" s="7"/>
      <c r="DY1079" s="7"/>
      <c r="EA1079" s="7"/>
      <c r="EC1079" s="7"/>
      <c r="EE1079" s="7"/>
      <c r="EG1079" s="7"/>
      <c r="EI1079" s="7"/>
      <c r="EK1079" s="7"/>
      <c r="EM1079" s="7"/>
      <c r="EO1079" s="7"/>
      <c r="EQ1079" s="7"/>
      <c r="ES1079" s="7"/>
      <c r="EU1079" s="7"/>
      <c r="EY1079" s="7"/>
      <c r="FA1079" s="7"/>
      <c r="FB1079" s="7"/>
      <c r="FD1079" s="7"/>
      <c r="FE1079" s="7"/>
      <c r="FG1079" s="7"/>
      <c r="FI1079" s="7"/>
      <c r="FJ1079" s="7"/>
      <c r="FL1079" s="7"/>
      <c r="FN1079" s="7"/>
      <c r="FP1079" s="7"/>
      <c r="FR1079" s="7"/>
      <c r="FT1079" s="7"/>
      <c r="FV1079" s="7"/>
      <c r="FX1079" s="7"/>
      <c r="FZ1079" s="7"/>
      <c r="GB1079" s="7"/>
    </row>
    <row r="1080" spans="5:184" s="166" customFormat="1" x14ac:dyDescent="0.2">
      <c r="E1080" s="7"/>
      <c r="G1080" s="7"/>
      <c r="I1080" s="7"/>
      <c r="K1080" s="7"/>
      <c r="M1080" s="7"/>
      <c r="N1080" s="7"/>
      <c r="P1080" s="7"/>
      <c r="R1080" s="7"/>
      <c r="T1080" s="7"/>
      <c r="V1080" s="7"/>
      <c r="X1080" s="7"/>
      <c r="Z1080" s="7"/>
      <c r="AB1080" s="7"/>
      <c r="AD1080" s="7"/>
      <c r="AF1080" s="7"/>
      <c r="AH1080" s="7"/>
      <c r="AJ1080" s="7"/>
      <c r="AL1080" s="7"/>
      <c r="AN1080" s="7"/>
      <c r="AO1080" s="7"/>
      <c r="AQ1080" s="7"/>
      <c r="AR1080" s="7"/>
      <c r="AS1080" s="7"/>
      <c r="AT1080" s="7"/>
      <c r="AU1080" s="7"/>
      <c r="AV1080" s="7"/>
      <c r="AW1080" s="7"/>
      <c r="AX1080" s="7"/>
      <c r="AZ1080" s="7"/>
      <c r="BB1080" s="7"/>
      <c r="BC1080" s="7"/>
      <c r="BD1080" s="7"/>
      <c r="BF1080" s="7"/>
      <c r="BH1080" s="7"/>
      <c r="BJ1080" s="7"/>
      <c r="BL1080" s="7"/>
      <c r="BN1080" s="7"/>
      <c r="BP1080" s="7"/>
      <c r="BR1080" s="7"/>
      <c r="BT1080" s="7"/>
      <c r="BV1080" s="7"/>
      <c r="BX1080" s="7"/>
      <c r="BZ1080" s="7"/>
      <c r="CB1080" s="7"/>
      <c r="CD1080" s="7"/>
      <c r="CF1080" s="7"/>
      <c r="CH1080" s="7"/>
      <c r="CJ1080" s="7"/>
      <c r="CL1080" s="7"/>
      <c r="CM1080" s="7"/>
      <c r="CO1080" s="7"/>
      <c r="CQ1080" s="7"/>
      <c r="CS1080" s="7"/>
      <c r="CU1080" s="7"/>
      <c r="CW1080" s="7"/>
      <c r="CY1080" s="7"/>
      <c r="DA1080" s="7"/>
      <c r="DC1080" s="7"/>
      <c r="DE1080" s="7"/>
      <c r="DG1080" s="7"/>
      <c r="DI1080" s="7"/>
      <c r="DK1080" s="7"/>
      <c r="DL1080" s="7"/>
      <c r="DM1080" s="7"/>
      <c r="DN1080" s="7"/>
      <c r="DP1080" s="7"/>
      <c r="DR1080" s="7"/>
      <c r="DT1080" s="7"/>
      <c r="DV1080" s="7"/>
      <c r="DX1080" s="7"/>
      <c r="DY1080" s="7"/>
      <c r="EA1080" s="7"/>
      <c r="EC1080" s="7"/>
      <c r="EE1080" s="7"/>
      <c r="EG1080" s="7"/>
      <c r="EI1080" s="7"/>
      <c r="EK1080" s="7"/>
      <c r="EM1080" s="7"/>
      <c r="EO1080" s="7"/>
      <c r="EQ1080" s="7"/>
      <c r="ES1080" s="7"/>
      <c r="EU1080" s="7"/>
      <c r="EY1080" s="7"/>
      <c r="FA1080" s="7"/>
      <c r="FB1080" s="7"/>
      <c r="FD1080" s="7"/>
      <c r="FE1080" s="7"/>
      <c r="FG1080" s="7"/>
      <c r="FI1080" s="7"/>
      <c r="FJ1080" s="7"/>
      <c r="FL1080" s="7"/>
      <c r="FN1080" s="7"/>
      <c r="FP1080" s="7"/>
      <c r="FR1080" s="7"/>
      <c r="FT1080" s="7"/>
      <c r="FV1080" s="7"/>
      <c r="FX1080" s="7"/>
      <c r="FZ1080" s="7"/>
      <c r="GB1080" s="7"/>
    </row>
    <row r="1081" spans="5:184" s="166" customFormat="1" x14ac:dyDescent="0.2">
      <c r="E1081" s="7"/>
      <c r="G1081" s="7"/>
      <c r="I1081" s="7"/>
      <c r="K1081" s="7"/>
      <c r="M1081" s="7"/>
      <c r="N1081" s="7"/>
      <c r="P1081" s="7"/>
      <c r="R1081" s="7"/>
      <c r="T1081" s="7"/>
      <c r="V1081" s="7"/>
      <c r="X1081" s="7"/>
      <c r="Z1081" s="7"/>
      <c r="AB1081" s="7"/>
      <c r="AD1081" s="7"/>
      <c r="AF1081" s="7"/>
      <c r="AH1081" s="7"/>
      <c r="AJ1081" s="7"/>
      <c r="AL1081" s="7"/>
      <c r="AN1081" s="7"/>
      <c r="AO1081" s="7"/>
      <c r="AQ1081" s="7"/>
      <c r="AR1081" s="7"/>
      <c r="AS1081" s="7"/>
      <c r="AT1081" s="7"/>
      <c r="AU1081" s="7"/>
      <c r="AV1081" s="7"/>
      <c r="AW1081" s="7"/>
      <c r="AX1081" s="7"/>
      <c r="AZ1081" s="7"/>
      <c r="BB1081" s="7"/>
      <c r="BC1081" s="7"/>
      <c r="BD1081" s="7"/>
      <c r="BF1081" s="7"/>
      <c r="BH1081" s="7"/>
      <c r="BJ1081" s="7"/>
      <c r="BL1081" s="7"/>
      <c r="BN1081" s="7"/>
      <c r="BP1081" s="7"/>
      <c r="BR1081" s="7"/>
      <c r="BT1081" s="7"/>
      <c r="BV1081" s="7"/>
      <c r="BX1081" s="7"/>
      <c r="BZ1081" s="7"/>
      <c r="CB1081" s="7"/>
      <c r="CD1081" s="7"/>
      <c r="CF1081" s="7"/>
      <c r="CH1081" s="7"/>
      <c r="CJ1081" s="7"/>
      <c r="CL1081" s="7"/>
      <c r="CM1081" s="7"/>
      <c r="CO1081" s="7"/>
      <c r="CQ1081" s="7"/>
      <c r="CS1081" s="7"/>
      <c r="CU1081" s="7"/>
      <c r="CW1081" s="7"/>
      <c r="CY1081" s="7"/>
      <c r="DA1081" s="7"/>
      <c r="DC1081" s="7"/>
      <c r="DE1081" s="7"/>
      <c r="DG1081" s="7"/>
      <c r="DI1081" s="7"/>
      <c r="DK1081" s="7"/>
      <c r="DL1081" s="7"/>
      <c r="DM1081" s="7"/>
      <c r="DN1081" s="7"/>
      <c r="DP1081" s="7"/>
      <c r="DR1081" s="7"/>
      <c r="DT1081" s="7"/>
      <c r="DV1081" s="7"/>
      <c r="DX1081" s="7"/>
      <c r="DY1081" s="7"/>
      <c r="EA1081" s="7"/>
      <c r="EC1081" s="7"/>
      <c r="EE1081" s="7"/>
      <c r="EG1081" s="7"/>
      <c r="EI1081" s="7"/>
      <c r="EK1081" s="7"/>
      <c r="EM1081" s="7"/>
      <c r="EO1081" s="7"/>
      <c r="EQ1081" s="7"/>
      <c r="ES1081" s="7"/>
      <c r="EU1081" s="7"/>
      <c r="EY1081" s="7"/>
      <c r="FA1081" s="7"/>
      <c r="FB1081" s="7"/>
      <c r="FD1081" s="7"/>
      <c r="FE1081" s="7"/>
      <c r="FG1081" s="7"/>
      <c r="FI1081" s="7"/>
      <c r="FJ1081" s="7"/>
      <c r="FL1081" s="7"/>
      <c r="FN1081" s="7"/>
      <c r="FP1081" s="7"/>
      <c r="FR1081" s="7"/>
      <c r="FT1081" s="7"/>
      <c r="FV1081" s="7"/>
      <c r="FX1081" s="7"/>
      <c r="FZ1081" s="7"/>
      <c r="GB1081" s="7"/>
    </row>
    <row r="1082" spans="5:184" s="166" customFormat="1" x14ac:dyDescent="0.2">
      <c r="E1082" s="7"/>
      <c r="G1082" s="7"/>
      <c r="I1082" s="7"/>
      <c r="K1082" s="7"/>
      <c r="M1082" s="7"/>
      <c r="N1082" s="7"/>
      <c r="P1082" s="7"/>
      <c r="R1082" s="7"/>
      <c r="T1082" s="7"/>
      <c r="V1082" s="7"/>
      <c r="X1082" s="7"/>
      <c r="Z1082" s="7"/>
      <c r="AB1082" s="7"/>
      <c r="AD1082" s="7"/>
      <c r="AF1082" s="7"/>
      <c r="AH1082" s="7"/>
      <c r="AJ1082" s="7"/>
      <c r="AL1082" s="7"/>
      <c r="AN1082" s="7"/>
      <c r="AO1082" s="7"/>
      <c r="AQ1082" s="7"/>
      <c r="AR1082" s="7"/>
      <c r="AS1082" s="7"/>
      <c r="AT1082" s="7"/>
      <c r="AU1082" s="7"/>
      <c r="AV1082" s="7"/>
      <c r="AW1082" s="7"/>
      <c r="AX1082" s="7"/>
      <c r="AZ1082" s="7"/>
      <c r="BB1082" s="7"/>
      <c r="BC1082" s="7"/>
      <c r="BD1082" s="7"/>
      <c r="BF1082" s="7"/>
      <c r="BH1082" s="7"/>
      <c r="BJ1082" s="7"/>
      <c r="BL1082" s="7"/>
      <c r="BN1082" s="7"/>
      <c r="BP1082" s="7"/>
      <c r="BR1082" s="7"/>
      <c r="BT1082" s="7"/>
      <c r="BV1082" s="7"/>
      <c r="BX1082" s="7"/>
      <c r="BZ1082" s="7"/>
      <c r="CB1082" s="7"/>
      <c r="CD1082" s="7"/>
      <c r="CF1082" s="7"/>
      <c r="CH1082" s="7"/>
      <c r="CJ1082" s="7"/>
      <c r="CL1082" s="7"/>
      <c r="CM1082" s="7"/>
      <c r="CO1082" s="7"/>
      <c r="CQ1082" s="7"/>
      <c r="CS1082" s="7"/>
      <c r="CU1082" s="7"/>
      <c r="CW1082" s="7"/>
      <c r="CY1082" s="7"/>
      <c r="DA1082" s="7"/>
      <c r="DC1082" s="7"/>
      <c r="DE1082" s="7"/>
      <c r="DG1082" s="7"/>
      <c r="DI1082" s="7"/>
      <c r="DK1082" s="7"/>
      <c r="DL1082" s="7"/>
      <c r="DM1082" s="7"/>
      <c r="DN1082" s="7"/>
      <c r="DP1082" s="7"/>
      <c r="DR1082" s="7"/>
      <c r="DT1082" s="7"/>
      <c r="DV1082" s="7"/>
      <c r="DX1082" s="7"/>
      <c r="DY1082" s="7"/>
      <c r="EA1082" s="7"/>
      <c r="EC1082" s="7"/>
      <c r="EE1082" s="7"/>
      <c r="EG1082" s="7"/>
      <c r="EI1082" s="7"/>
      <c r="EK1082" s="7"/>
      <c r="EM1082" s="7"/>
      <c r="EO1082" s="7"/>
      <c r="EQ1082" s="7"/>
      <c r="ES1082" s="7"/>
      <c r="EU1082" s="7"/>
      <c r="EY1082" s="7"/>
      <c r="FA1082" s="7"/>
      <c r="FB1082" s="7"/>
      <c r="FD1082" s="7"/>
      <c r="FE1082" s="7"/>
      <c r="FG1082" s="7"/>
      <c r="FI1082" s="7"/>
      <c r="FJ1082" s="7"/>
      <c r="FL1082" s="7"/>
      <c r="FN1082" s="7"/>
      <c r="FP1082" s="7"/>
      <c r="FR1082" s="7"/>
      <c r="FT1082" s="7"/>
      <c r="FV1082" s="7"/>
      <c r="FX1082" s="7"/>
      <c r="FZ1082" s="7"/>
      <c r="GB1082" s="7"/>
    </row>
    <row r="1083" spans="5:184" s="166" customFormat="1" x14ac:dyDescent="0.2">
      <c r="E1083" s="7"/>
      <c r="G1083" s="7"/>
      <c r="I1083" s="7"/>
      <c r="K1083" s="7"/>
      <c r="M1083" s="7"/>
      <c r="N1083" s="7"/>
      <c r="P1083" s="7"/>
      <c r="R1083" s="7"/>
      <c r="T1083" s="7"/>
      <c r="V1083" s="7"/>
      <c r="X1083" s="7"/>
      <c r="Z1083" s="7"/>
      <c r="AB1083" s="7"/>
      <c r="AD1083" s="7"/>
      <c r="AF1083" s="7"/>
      <c r="AH1083" s="7"/>
      <c r="AJ1083" s="7"/>
      <c r="AL1083" s="7"/>
      <c r="AN1083" s="7"/>
      <c r="AO1083" s="7"/>
      <c r="AQ1083" s="7"/>
      <c r="AR1083" s="7"/>
      <c r="AS1083" s="7"/>
      <c r="AT1083" s="7"/>
      <c r="AU1083" s="7"/>
      <c r="AV1083" s="7"/>
      <c r="AW1083" s="7"/>
      <c r="AX1083" s="7"/>
      <c r="AZ1083" s="7"/>
      <c r="BB1083" s="7"/>
      <c r="BC1083" s="7"/>
      <c r="BD1083" s="7"/>
      <c r="BF1083" s="7"/>
      <c r="BH1083" s="7"/>
      <c r="BJ1083" s="7"/>
      <c r="BL1083" s="7"/>
      <c r="BN1083" s="7"/>
      <c r="BP1083" s="7"/>
      <c r="BR1083" s="7"/>
      <c r="BT1083" s="7"/>
      <c r="BV1083" s="7"/>
      <c r="BX1083" s="7"/>
      <c r="BZ1083" s="7"/>
      <c r="CB1083" s="7"/>
      <c r="CD1083" s="7"/>
      <c r="CF1083" s="7"/>
      <c r="CH1083" s="7"/>
      <c r="CJ1083" s="7"/>
      <c r="CL1083" s="7"/>
      <c r="CM1083" s="7"/>
      <c r="CO1083" s="7"/>
      <c r="CQ1083" s="7"/>
      <c r="CS1083" s="7"/>
      <c r="CU1083" s="7"/>
      <c r="CW1083" s="7"/>
      <c r="CY1083" s="7"/>
      <c r="DA1083" s="7"/>
      <c r="DC1083" s="7"/>
      <c r="DE1083" s="7"/>
      <c r="DG1083" s="7"/>
      <c r="DI1083" s="7"/>
      <c r="DK1083" s="7"/>
      <c r="DL1083" s="7"/>
      <c r="DM1083" s="7"/>
      <c r="DN1083" s="7"/>
      <c r="DP1083" s="7"/>
      <c r="DR1083" s="7"/>
      <c r="DT1083" s="7"/>
      <c r="DV1083" s="7"/>
      <c r="DX1083" s="7"/>
      <c r="DY1083" s="7"/>
      <c r="EA1083" s="7"/>
      <c r="EC1083" s="7"/>
      <c r="EE1083" s="7"/>
      <c r="EG1083" s="7"/>
      <c r="EI1083" s="7"/>
      <c r="EK1083" s="7"/>
      <c r="EM1083" s="7"/>
      <c r="EO1083" s="7"/>
      <c r="EQ1083" s="7"/>
      <c r="ES1083" s="7"/>
      <c r="EU1083" s="7"/>
      <c r="EY1083" s="7"/>
      <c r="FA1083" s="7"/>
      <c r="FB1083" s="7"/>
      <c r="FD1083" s="7"/>
      <c r="FE1083" s="7"/>
      <c r="FG1083" s="7"/>
      <c r="FI1083" s="7"/>
      <c r="FJ1083" s="7"/>
      <c r="FL1083" s="7"/>
      <c r="FN1083" s="7"/>
      <c r="FP1083" s="7"/>
      <c r="FR1083" s="7"/>
      <c r="FT1083" s="7"/>
      <c r="FV1083" s="7"/>
      <c r="FX1083" s="7"/>
      <c r="FZ1083" s="7"/>
      <c r="GB1083" s="7"/>
    </row>
    <row r="1084" spans="5:184" s="166" customFormat="1" x14ac:dyDescent="0.2">
      <c r="E1084" s="7"/>
      <c r="G1084" s="7"/>
      <c r="I1084" s="7"/>
      <c r="K1084" s="7"/>
      <c r="M1084" s="7"/>
      <c r="N1084" s="7"/>
      <c r="P1084" s="7"/>
      <c r="R1084" s="7"/>
      <c r="T1084" s="7"/>
      <c r="V1084" s="7"/>
      <c r="X1084" s="7"/>
      <c r="Z1084" s="7"/>
      <c r="AB1084" s="7"/>
      <c r="AD1084" s="7"/>
      <c r="AF1084" s="7"/>
      <c r="AH1084" s="7"/>
      <c r="AJ1084" s="7"/>
      <c r="AL1084" s="7"/>
      <c r="AN1084" s="7"/>
      <c r="AO1084" s="7"/>
      <c r="AQ1084" s="7"/>
      <c r="AR1084" s="7"/>
      <c r="AS1084" s="7"/>
      <c r="AT1084" s="7"/>
      <c r="AU1084" s="7"/>
      <c r="AV1084" s="7"/>
      <c r="AW1084" s="7"/>
      <c r="AX1084" s="7"/>
      <c r="AZ1084" s="7"/>
      <c r="BB1084" s="7"/>
      <c r="BC1084" s="7"/>
      <c r="BD1084" s="7"/>
      <c r="BF1084" s="7"/>
      <c r="BH1084" s="7"/>
      <c r="BJ1084" s="7"/>
      <c r="BL1084" s="7"/>
      <c r="BN1084" s="7"/>
      <c r="BP1084" s="7"/>
      <c r="BR1084" s="7"/>
      <c r="BT1084" s="7"/>
      <c r="BV1084" s="7"/>
      <c r="BX1084" s="7"/>
      <c r="BZ1084" s="7"/>
      <c r="CB1084" s="7"/>
      <c r="CD1084" s="7"/>
      <c r="CF1084" s="7"/>
      <c r="CH1084" s="7"/>
      <c r="CJ1084" s="7"/>
      <c r="CL1084" s="7"/>
      <c r="CM1084" s="7"/>
      <c r="CO1084" s="7"/>
      <c r="CQ1084" s="7"/>
      <c r="CS1084" s="7"/>
      <c r="CU1084" s="7"/>
      <c r="CW1084" s="7"/>
      <c r="CY1084" s="7"/>
      <c r="DA1084" s="7"/>
      <c r="DC1084" s="7"/>
      <c r="DE1084" s="7"/>
      <c r="DG1084" s="7"/>
      <c r="DI1084" s="7"/>
      <c r="DK1084" s="7"/>
      <c r="DL1084" s="7"/>
      <c r="DM1084" s="7"/>
      <c r="DN1084" s="7"/>
      <c r="DP1084" s="7"/>
      <c r="DR1084" s="7"/>
      <c r="DT1084" s="7"/>
      <c r="DV1084" s="7"/>
      <c r="DX1084" s="7"/>
      <c r="DY1084" s="7"/>
      <c r="EA1084" s="7"/>
      <c r="EC1084" s="7"/>
      <c r="EE1084" s="7"/>
      <c r="EG1084" s="7"/>
      <c r="EI1084" s="7"/>
      <c r="EK1084" s="7"/>
      <c r="EM1084" s="7"/>
      <c r="EO1084" s="7"/>
      <c r="EQ1084" s="7"/>
      <c r="ES1084" s="7"/>
      <c r="EU1084" s="7"/>
      <c r="EY1084" s="7"/>
      <c r="FA1084" s="7"/>
      <c r="FB1084" s="7"/>
      <c r="FD1084" s="7"/>
      <c r="FE1084" s="7"/>
      <c r="FG1084" s="7"/>
      <c r="FI1084" s="7"/>
      <c r="FJ1084" s="7"/>
      <c r="FL1084" s="7"/>
      <c r="FN1084" s="7"/>
      <c r="FP1084" s="7"/>
      <c r="FR1084" s="7"/>
      <c r="FT1084" s="7"/>
      <c r="FV1084" s="7"/>
      <c r="FX1084" s="7"/>
      <c r="FZ1084" s="7"/>
      <c r="GB1084" s="7"/>
    </row>
    <row r="1085" spans="5:184" s="166" customFormat="1" x14ac:dyDescent="0.2">
      <c r="E1085" s="7"/>
      <c r="G1085" s="7"/>
      <c r="I1085" s="7"/>
      <c r="K1085" s="7"/>
      <c r="M1085" s="7"/>
      <c r="N1085" s="7"/>
      <c r="P1085" s="7"/>
      <c r="R1085" s="7"/>
      <c r="T1085" s="7"/>
      <c r="V1085" s="7"/>
      <c r="X1085" s="7"/>
      <c r="Z1085" s="7"/>
      <c r="AB1085" s="7"/>
      <c r="AD1085" s="7"/>
      <c r="AF1085" s="7"/>
      <c r="AH1085" s="7"/>
      <c r="AJ1085" s="7"/>
      <c r="AL1085" s="7"/>
      <c r="AN1085" s="7"/>
      <c r="AO1085" s="7"/>
      <c r="AQ1085" s="7"/>
      <c r="AR1085" s="7"/>
      <c r="AS1085" s="7"/>
      <c r="AT1085" s="7"/>
      <c r="AU1085" s="7"/>
      <c r="AV1085" s="7"/>
      <c r="AW1085" s="7"/>
      <c r="AX1085" s="7"/>
      <c r="AZ1085" s="7"/>
      <c r="BB1085" s="7"/>
      <c r="BC1085" s="7"/>
      <c r="BD1085" s="7"/>
      <c r="BF1085" s="7"/>
      <c r="BH1085" s="7"/>
      <c r="BJ1085" s="7"/>
      <c r="BL1085" s="7"/>
      <c r="BN1085" s="7"/>
      <c r="BP1085" s="7"/>
      <c r="BR1085" s="7"/>
      <c r="BT1085" s="7"/>
      <c r="BV1085" s="7"/>
      <c r="BX1085" s="7"/>
      <c r="BZ1085" s="7"/>
      <c r="CB1085" s="7"/>
      <c r="CD1085" s="7"/>
      <c r="CF1085" s="7"/>
      <c r="CH1085" s="7"/>
      <c r="CJ1085" s="7"/>
      <c r="CL1085" s="7"/>
      <c r="CM1085" s="7"/>
      <c r="CO1085" s="7"/>
      <c r="CQ1085" s="7"/>
      <c r="CS1085" s="7"/>
      <c r="CU1085" s="7"/>
      <c r="CW1085" s="7"/>
      <c r="CY1085" s="7"/>
      <c r="DA1085" s="7"/>
      <c r="DC1085" s="7"/>
      <c r="DE1085" s="7"/>
      <c r="DG1085" s="7"/>
      <c r="DI1085" s="7"/>
      <c r="DK1085" s="7"/>
      <c r="DL1085" s="7"/>
      <c r="DM1085" s="7"/>
      <c r="DN1085" s="7"/>
      <c r="DP1085" s="7"/>
      <c r="DR1085" s="7"/>
      <c r="DT1085" s="7"/>
      <c r="DV1085" s="7"/>
      <c r="DX1085" s="7"/>
      <c r="DY1085" s="7"/>
      <c r="EA1085" s="7"/>
      <c r="EC1085" s="7"/>
      <c r="EE1085" s="7"/>
      <c r="EG1085" s="7"/>
      <c r="EI1085" s="7"/>
      <c r="EK1085" s="7"/>
      <c r="EM1085" s="7"/>
      <c r="EO1085" s="7"/>
      <c r="EQ1085" s="7"/>
      <c r="ES1085" s="7"/>
      <c r="EU1085" s="7"/>
      <c r="EY1085" s="7"/>
      <c r="FA1085" s="7"/>
      <c r="FB1085" s="7"/>
      <c r="FD1085" s="7"/>
      <c r="FE1085" s="7"/>
      <c r="FG1085" s="7"/>
      <c r="FI1085" s="7"/>
      <c r="FJ1085" s="7"/>
      <c r="FL1085" s="7"/>
      <c r="FN1085" s="7"/>
      <c r="FP1085" s="7"/>
      <c r="FR1085" s="7"/>
      <c r="FT1085" s="7"/>
      <c r="FV1085" s="7"/>
      <c r="FX1085" s="7"/>
      <c r="FZ1085" s="7"/>
      <c r="GB1085" s="7"/>
    </row>
    <row r="1086" spans="5:184" s="166" customFormat="1" x14ac:dyDescent="0.2">
      <c r="E1086" s="7"/>
      <c r="G1086" s="7"/>
      <c r="I1086" s="7"/>
      <c r="K1086" s="7"/>
      <c r="M1086" s="7"/>
      <c r="N1086" s="7"/>
      <c r="P1086" s="7"/>
      <c r="R1086" s="7"/>
      <c r="T1086" s="7"/>
      <c r="V1086" s="7"/>
      <c r="X1086" s="7"/>
      <c r="Z1086" s="7"/>
      <c r="AB1086" s="7"/>
      <c r="AD1086" s="7"/>
      <c r="AF1086" s="7"/>
      <c r="AH1086" s="7"/>
      <c r="AJ1086" s="7"/>
      <c r="AL1086" s="7"/>
      <c r="AN1086" s="7"/>
      <c r="AO1086" s="7"/>
      <c r="AQ1086" s="7"/>
      <c r="AR1086" s="7"/>
      <c r="AS1086" s="7"/>
      <c r="AT1086" s="7"/>
      <c r="AU1086" s="7"/>
      <c r="AV1086" s="7"/>
      <c r="AW1086" s="7"/>
      <c r="AX1086" s="7"/>
      <c r="AZ1086" s="7"/>
      <c r="BB1086" s="7"/>
      <c r="BC1086" s="7"/>
      <c r="BD1086" s="7"/>
      <c r="BF1086" s="7"/>
      <c r="BH1086" s="7"/>
      <c r="BJ1086" s="7"/>
      <c r="BL1086" s="7"/>
      <c r="BN1086" s="7"/>
      <c r="BP1086" s="7"/>
      <c r="BR1086" s="7"/>
      <c r="BT1086" s="7"/>
      <c r="BV1086" s="7"/>
      <c r="BX1086" s="7"/>
      <c r="BZ1086" s="7"/>
      <c r="CB1086" s="7"/>
      <c r="CD1086" s="7"/>
      <c r="CF1086" s="7"/>
      <c r="CH1086" s="7"/>
      <c r="CJ1086" s="7"/>
      <c r="CL1086" s="7"/>
      <c r="CM1086" s="7"/>
      <c r="CO1086" s="7"/>
      <c r="CQ1086" s="7"/>
      <c r="CS1086" s="7"/>
      <c r="CU1086" s="7"/>
      <c r="CW1086" s="7"/>
      <c r="CY1086" s="7"/>
      <c r="DA1086" s="7"/>
      <c r="DC1086" s="7"/>
      <c r="DE1086" s="7"/>
      <c r="DG1086" s="7"/>
      <c r="DI1086" s="7"/>
      <c r="DK1086" s="7"/>
      <c r="DL1086" s="7"/>
      <c r="DM1086" s="7"/>
      <c r="DN1086" s="7"/>
      <c r="DP1086" s="7"/>
      <c r="DR1086" s="7"/>
      <c r="DT1086" s="7"/>
      <c r="DV1086" s="7"/>
      <c r="DX1086" s="7"/>
      <c r="DY1086" s="7"/>
      <c r="EA1086" s="7"/>
      <c r="EC1086" s="7"/>
      <c r="EE1086" s="7"/>
      <c r="EG1086" s="7"/>
      <c r="EI1086" s="7"/>
      <c r="EK1086" s="7"/>
      <c r="EM1086" s="7"/>
      <c r="EO1086" s="7"/>
      <c r="EQ1086" s="7"/>
      <c r="ES1086" s="7"/>
      <c r="EU1086" s="7"/>
      <c r="EY1086" s="7"/>
      <c r="FA1086" s="7"/>
      <c r="FB1086" s="7"/>
      <c r="FD1086" s="7"/>
      <c r="FE1086" s="7"/>
      <c r="FG1086" s="7"/>
      <c r="FI1086" s="7"/>
      <c r="FJ1086" s="7"/>
      <c r="FL1086" s="7"/>
      <c r="FN1086" s="7"/>
      <c r="FP1086" s="7"/>
      <c r="FR1086" s="7"/>
      <c r="FT1086" s="7"/>
      <c r="FV1086" s="7"/>
      <c r="FX1086" s="7"/>
      <c r="FZ1086" s="7"/>
      <c r="GB1086" s="7"/>
    </row>
    <row r="1087" spans="5:184" s="166" customFormat="1" x14ac:dyDescent="0.2">
      <c r="E1087" s="7"/>
      <c r="G1087" s="7"/>
      <c r="I1087" s="7"/>
      <c r="K1087" s="7"/>
      <c r="M1087" s="7"/>
      <c r="N1087" s="7"/>
      <c r="P1087" s="7"/>
      <c r="R1087" s="7"/>
      <c r="T1087" s="7"/>
      <c r="V1087" s="7"/>
      <c r="X1087" s="7"/>
      <c r="Z1087" s="7"/>
      <c r="AB1087" s="7"/>
      <c r="AD1087" s="7"/>
      <c r="AF1087" s="7"/>
      <c r="AH1087" s="7"/>
      <c r="AJ1087" s="7"/>
      <c r="AL1087" s="7"/>
      <c r="AN1087" s="7"/>
      <c r="AO1087" s="7"/>
      <c r="AQ1087" s="7"/>
      <c r="AR1087" s="7"/>
      <c r="AS1087" s="7"/>
      <c r="AT1087" s="7"/>
      <c r="AU1087" s="7"/>
      <c r="AV1087" s="7"/>
      <c r="AW1087" s="7"/>
      <c r="AX1087" s="7"/>
      <c r="AZ1087" s="7"/>
      <c r="BB1087" s="7"/>
      <c r="BC1087" s="7"/>
      <c r="BD1087" s="7"/>
      <c r="BF1087" s="7"/>
      <c r="BH1087" s="7"/>
      <c r="BJ1087" s="7"/>
      <c r="BL1087" s="7"/>
      <c r="BN1087" s="7"/>
      <c r="BP1087" s="7"/>
      <c r="BR1087" s="7"/>
      <c r="BT1087" s="7"/>
      <c r="BV1087" s="7"/>
      <c r="BX1087" s="7"/>
      <c r="BZ1087" s="7"/>
      <c r="CB1087" s="7"/>
      <c r="CD1087" s="7"/>
      <c r="CF1087" s="7"/>
      <c r="CH1087" s="7"/>
      <c r="CJ1087" s="7"/>
      <c r="CL1087" s="7"/>
      <c r="CM1087" s="7"/>
      <c r="CO1087" s="7"/>
      <c r="CQ1087" s="7"/>
      <c r="CS1087" s="7"/>
      <c r="CU1087" s="7"/>
      <c r="CW1087" s="7"/>
      <c r="CY1087" s="7"/>
      <c r="DA1087" s="7"/>
      <c r="DC1087" s="7"/>
      <c r="DE1087" s="7"/>
      <c r="DG1087" s="7"/>
      <c r="DI1087" s="7"/>
      <c r="DK1087" s="7"/>
      <c r="DL1087" s="7"/>
      <c r="DM1087" s="7"/>
      <c r="DN1087" s="7"/>
      <c r="DP1087" s="7"/>
      <c r="DR1087" s="7"/>
      <c r="DT1087" s="7"/>
      <c r="DV1087" s="7"/>
      <c r="DX1087" s="7"/>
      <c r="DY1087" s="7"/>
      <c r="EA1087" s="7"/>
      <c r="EC1087" s="7"/>
      <c r="EE1087" s="7"/>
      <c r="EG1087" s="7"/>
      <c r="EI1087" s="7"/>
      <c r="EK1087" s="7"/>
      <c r="EM1087" s="7"/>
      <c r="EO1087" s="7"/>
      <c r="EQ1087" s="7"/>
      <c r="ES1087" s="7"/>
      <c r="EU1087" s="7"/>
      <c r="EY1087" s="7"/>
      <c r="FA1087" s="7"/>
      <c r="FB1087" s="7"/>
      <c r="FD1087" s="7"/>
      <c r="FE1087" s="7"/>
      <c r="FG1087" s="7"/>
      <c r="FI1087" s="7"/>
      <c r="FJ1087" s="7"/>
      <c r="FL1087" s="7"/>
      <c r="FN1087" s="7"/>
      <c r="FP1087" s="7"/>
      <c r="FR1087" s="7"/>
      <c r="FT1087" s="7"/>
      <c r="FV1087" s="7"/>
      <c r="FX1087" s="7"/>
      <c r="FZ1087" s="7"/>
      <c r="GB1087" s="7"/>
    </row>
    <row r="1088" spans="5:184" s="166" customFormat="1" x14ac:dyDescent="0.2">
      <c r="E1088" s="7"/>
      <c r="G1088" s="7"/>
      <c r="I1088" s="7"/>
      <c r="K1088" s="7"/>
      <c r="M1088" s="7"/>
      <c r="N1088" s="7"/>
      <c r="P1088" s="7"/>
      <c r="R1088" s="7"/>
      <c r="T1088" s="7"/>
      <c r="V1088" s="7"/>
      <c r="X1088" s="7"/>
      <c r="Z1088" s="7"/>
      <c r="AB1088" s="7"/>
      <c r="AD1088" s="7"/>
      <c r="AF1088" s="7"/>
      <c r="AH1088" s="7"/>
      <c r="AJ1088" s="7"/>
      <c r="AL1088" s="7"/>
      <c r="AN1088" s="7"/>
      <c r="AO1088" s="7"/>
      <c r="AQ1088" s="7"/>
      <c r="AR1088" s="7"/>
      <c r="AS1088" s="7"/>
      <c r="AT1088" s="7"/>
      <c r="AU1088" s="7"/>
      <c r="AV1088" s="7"/>
      <c r="AW1088" s="7"/>
      <c r="AX1088" s="7"/>
      <c r="AZ1088" s="7"/>
      <c r="BB1088" s="7"/>
      <c r="BC1088" s="7"/>
      <c r="BD1088" s="7"/>
      <c r="BF1088" s="7"/>
      <c r="BH1088" s="7"/>
      <c r="BJ1088" s="7"/>
      <c r="BL1088" s="7"/>
      <c r="BN1088" s="7"/>
      <c r="BP1088" s="7"/>
      <c r="BR1088" s="7"/>
      <c r="BT1088" s="7"/>
      <c r="BV1088" s="7"/>
      <c r="BX1088" s="7"/>
      <c r="BZ1088" s="7"/>
      <c r="CB1088" s="7"/>
      <c r="CD1088" s="7"/>
      <c r="CF1088" s="7"/>
      <c r="CH1088" s="7"/>
      <c r="CJ1088" s="7"/>
      <c r="CL1088" s="7"/>
      <c r="CM1088" s="7"/>
      <c r="CO1088" s="7"/>
      <c r="CQ1088" s="7"/>
      <c r="CS1088" s="7"/>
      <c r="CU1088" s="7"/>
      <c r="CW1088" s="7"/>
      <c r="CY1088" s="7"/>
      <c r="DA1088" s="7"/>
      <c r="DC1088" s="7"/>
      <c r="DE1088" s="7"/>
      <c r="DG1088" s="7"/>
      <c r="DI1088" s="7"/>
      <c r="DK1088" s="7"/>
      <c r="DL1088" s="7"/>
      <c r="DM1088" s="7"/>
      <c r="DN1088" s="7"/>
      <c r="DP1088" s="7"/>
      <c r="DR1088" s="7"/>
      <c r="DT1088" s="7"/>
      <c r="DV1088" s="7"/>
      <c r="DX1088" s="7"/>
      <c r="DY1088" s="7"/>
      <c r="EA1088" s="7"/>
      <c r="EC1088" s="7"/>
      <c r="EE1088" s="7"/>
      <c r="EG1088" s="7"/>
      <c r="EI1088" s="7"/>
      <c r="EK1088" s="7"/>
      <c r="EM1088" s="7"/>
      <c r="EO1088" s="7"/>
      <c r="EQ1088" s="7"/>
      <c r="ES1088" s="7"/>
      <c r="EU1088" s="7"/>
      <c r="EY1088" s="7"/>
      <c r="FA1088" s="7"/>
      <c r="FB1088" s="7"/>
      <c r="FD1088" s="7"/>
      <c r="FE1088" s="7"/>
      <c r="FG1088" s="7"/>
      <c r="FI1088" s="7"/>
      <c r="FJ1088" s="7"/>
      <c r="FL1088" s="7"/>
      <c r="FN1088" s="7"/>
      <c r="FP1088" s="7"/>
      <c r="FR1088" s="7"/>
      <c r="FT1088" s="7"/>
      <c r="FV1088" s="7"/>
      <c r="FX1088" s="7"/>
      <c r="FZ1088" s="7"/>
      <c r="GB1088" s="7"/>
    </row>
    <row r="1089" spans="5:184" s="166" customFormat="1" x14ac:dyDescent="0.2">
      <c r="E1089" s="7"/>
      <c r="G1089" s="7"/>
      <c r="I1089" s="7"/>
      <c r="K1089" s="7"/>
      <c r="M1089" s="7"/>
      <c r="N1089" s="7"/>
      <c r="P1089" s="7"/>
      <c r="R1089" s="7"/>
      <c r="T1089" s="7"/>
      <c r="V1089" s="7"/>
      <c r="X1089" s="7"/>
      <c r="Z1089" s="7"/>
      <c r="AB1089" s="7"/>
      <c r="AD1089" s="7"/>
      <c r="AF1089" s="7"/>
      <c r="AH1089" s="7"/>
      <c r="AJ1089" s="7"/>
      <c r="AL1089" s="7"/>
      <c r="AN1089" s="7"/>
      <c r="AO1089" s="7"/>
      <c r="AQ1089" s="7"/>
      <c r="AR1089" s="7"/>
      <c r="AS1089" s="7"/>
      <c r="AT1089" s="7"/>
      <c r="AU1089" s="7"/>
      <c r="AV1089" s="7"/>
      <c r="AW1089" s="7"/>
      <c r="AX1089" s="7"/>
      <c r="AZ1089" s="7"/>
      <c r="BB1089" s="7"/>
      <c r="BC1089" s="7"/>
      <c r="BD1089" s="7"/>
      <c r="BF1089" s="7"/>
      <c r="BH1089" s="7"/>
      <c r="BJ1089" s="7"/>
      <c r="BL1089" s="7"/>
      <c r="BN1089" s="7"/>
      <c r="BP1089" s="7"/>
      <c r="BR1089" s="7"/>
      <c r="BT1089" s="7"/>
      <c r="BV1089" s="7"/>
      <c r="BX1089" s="7"/>
      <c r="BZ1089" s="7"/>
      <c r="CB1089" s="7"/>
      <c r="CD1089" s="7"/>
      <c r="CF1089" s="7"/>
      <c r="CH1089" s="7"/>
      <c r="CJ1089" s="7"/>
      <c r="CL1089" s="7"/>
      <c r="CM1089" s="7"/>
      <c r="CO1089" s="7"/>
      <c r="CQ1089" s="7"/>
      <c r="CS1089" s="7"/>
      <c r="CU1089" s="7"/>
      <c r="CW1089" s="7"/>
      <c r="CY1089" s="7"/>
      <c r="DA1089" s="7"/>
      <c r="DC1089" s="7"/>
      <c r="DE1089" s="7"/>
      <c r="DG1089" s="7"/>
      <c r="DI1089" s="7"/>
      <c r="DK1089" s="7"/>
      <c r="DL1089" s="7"/>
      <c r="DM1089" s="7"/>
      <c r="DN1089" s="7"/>
      <c r="DP1089" s="7"/>
      <c r="DR1089" s="7"/>
      <c r="DT1089" s="7"/>
      <c r="DV1089" s="7"/>
      <c r="DX1089" s="7"/>
      <c r="DY1089" s="7"/>
      <c r="EA1089" s="7"/>
      <c r="EC1089" s="7"/>
      <c r="EE1089" s="7"/>
      <c r="EG1089" s="7"/>
      <c r="EI1089" s="7"/>
      <c r="EK1089" s="7"/>
      <c r="EM1089" s="7"/>
      <c r="EO1089" s="7"/>
      <c r="EQ1089" s="7"/>
      <c r="ES1089" s="7"/>
      <c r="EU1089" s="7"/>
      <c r="EY1089" s="7"/>
      <c r="FA1089" s="7"/>
      <c r="FB1089" s="7"/>
      <c r="FD1089" s="7"/>
      <c r="FE1089" s="7"/>
      <c r="FG1089" s="7"/>
      <c r="FI1089" s="7"/>
      <c r="FJ1089" s="7"/>
      <c r="FL1089" s="7"/>
      <c r="FN1089" s="7"/>
      <c r="FP1089" s="7"/>
      <c r="FR1089" s="7"/>
      <c r="FT1089" s="7"/>
      <c r="FV1089" s="7"/>
      <c r="FX1089" s="7"/>
      <c r="FZ1089" s="7"/>
      <c r="GB1089" s="7"/>
    </row>
    <row r="1090" spans="5:184" s="166" customFormat="1" x14ac:dyDescent="0.2">
      <c r="E1090" s="7"/>
      <c r="G1090" s="7"/>
      <c r="I1090" s="7"/>
      <c r="K1090" s="7"/>
      <c r="M1090" s="7"/>
      <c r="N1090" s="7"/>
      <c r="P1090" s="7"/>
      <c r="R1090" s="7"/>
      <c r="T1090" s="7"/>
      <c r="V1090" s="7"/>
      <c r="X1090" s="7"/>
      <c r="Z1090" s="7"/>
      <c r="AB1090" s="7"/>
      <c r="AD1090" s="7"/>
      <c r="AF1090" s="7"/>
      <c r="AH1090" s="7"/>
      <c r="AJ1090" s="7"/>
      <c r="AL1090" s="7"/>
      <c r="AN1090" s="7"/>
      <c r="AO1090" s="7"/>
      <c r="AQ1090" s="7"/>
      <c r="AR1090" s="7"/>
      <c r="AS1090" s="7"/>
      <c r="AT1090" s="7"/>
      <c r="AU1090" s="7"/>
      <c r="AV1090" s="7"/>
      <c r="AW1090" s="7"/>
      <c r="AX1090" s="7"/>
      <c r="AZ1090" s="7"/>
      <c r="BB1090" s="7"/>
      <c r="BC1090" s="7"/>
      <c r="BD1090" s="7"/>
      <c r="BF1090" s="7"/>
      <c r="BH1090" s="7"/>
      <c r="BJ1090" s="7"/>
      <c r="BL1090" s="7"/>
      <c r="BN1090" s="7"/>
      <c r="BP1090" s="7"/>
      <c r="BR1090" s="7"/>
      <c r="BT1090" s="7"/>
      <c r="BV1090" s="7"/>
      <c r="BX1090" s="7"/>
      <c r="BZ1090" s="7"/>
      <c r="CB1090" s="7"/>
      <c r="CD1090" s="7"/>
      <c r="CF1090" s="7"/>
      <c r="CH1090" s="7"/>
      <c r="CJ1090" s="7"/>
      <c r="CL1090" s="7"/>
      <c r="CM1090" s="7"/>
      <c r="CO1090" s="7"/>
      <c r="CQ1090" s="7"/>
      <c r="CS1090" s="7"/>
      <c r="CU1090" s="7"/>
      <c r="CW1090" s="7"/>
      <c r="CY1090" s="7"/>
      <c r="DA1090" s="7"/>
      <c r="DC1090" s="7"/>
      <c r="DE1090" s="7"/>
      <c r="DG1090" s="7"/>
      <c r="DI1090" s="7"/>
      <c r="DK1090" s="7"/>
      <c r="DL1090" s="7"/>
      <c r="DM1090" s="7"/>
      <c r="DN1090" s="7"/>
      <c r="DP1090" s="7"/>
      <c r="DR1090" s="7"/>
      <c r="DT1090" s="7"/>
      <c r="DV1090" s="7"/>
      <c r="DX1090" s="7"/>
      <c r="DY1090" s="7"/>
      <c r="EA1090" s="7"/>
      <c r="EC1090" s="7"/>
      <c r="EE1090" s="7"/>
      <c r="EG1090" s="7"/>
      <c r="EI1090" s="7"/>
      <c r="EK1090" s="7"/>
      <c r="EM1090" s="7"/>
      <c r="EO1090" s="7"/>
      <c r="EQ1090" s="7"/>
      <c r="ES1090" s="7"/>
      <c r="EU1090" s="7"/>
      <c r="EY1090" s="7"/>
      <c r="FA1090" s="7"/>
      <c r="FB1090" s="7"/>
      <c r="FD1090" s="7"/>
      <c r="FE1090" s="7"/>
      <c r="FG1090" s="7"/>
      <c r="FI1090" s="7"/>
      <c r="FJ1090" s="7"/>
      <c r="FL1090" s="7"/>
      <c r="FN1090" s="7"/>
      <c r="FP1090" s="7"/>
      <c r="FR1090" s="7"/>
      <c r="FT1090" s="7"/>
      <c r="FV1090" s="7"/>
      <c r="FX1090" s="7"/>
      <c r="FZ1090" s="7"/>
      <c r="GB1090" s="7"/>
    </row>
    <row r="1091" spans="5:184" s="166" customFormat="1" x14ac:dyDescent="0.2">
      <c r="E1091" s="7"/>
      <c r="G1091" s="7"/>
      <c r="I1091" s="7"/>
      <c r="K1091" s="7"/>
      <c r="M1091" s="7"/>
      <c r="N1091" s="7"/>
      <c r="P1091" s="7"/>
      <c r="R1091" s="7"/>
      <c r="T1091" s="7"/>
      <c r="V1091" s="7"/>
      <c r="X1091" s="7"/>
      <c r="Z1091" s="7"/>
      <c r="AB1091" s="7"/>
      <c r="AD1091" s="7"/>
      <c r="AF1091" s="7"/>
      <c r="AH1091" s="7"/>
      <c r="AJ1091" s="7"/>
      <c r="AL1091" s="7"/>
      <c r="AN1091" s="7"/>
      <c r="AO1091" s="7"/>
      <c r="AQ1091" s="7"/>
      <c r="AR1091" s="7"/>
      <c r="AS1091" s="7"/>
      <c r="AT1091" s="7"/>
      <c r="AU1091" s="7"/>
      <c r="AV1091" s="7"/>
      <c r="AW1091" s="7"/>
      <c r="AX1091" s="7"/>
      <c r="AZ1091" s="7"/>
      <c r="BB1091" s="7"/>
      <c r="BC1091" s="7"/>
      <c r="BD1091" s="7"/>
      <c r="BF1091" s="7"/>
      <c r="BH1091" s="7"/>
      <c r="BJ1091" s="7"/>
      <c r="BL1091" s="7"/>
      <c r="BN1091" s="7"/>
      <c r="BP1091" s="7"/>
      <c r="BR1091" s="7"/>
      <c r="BT1091" s="7"/>
      <c r="BV1091" s="7"/>
      <c r="BX1091" s="7"/>
      <c r="BZ1091" s="7"/>
      <c r="CB1091" s="7"/>
      <c r="CD1091" s="7"/>
      <c r="CF1091" s="7"/>
      <c r="CH1091" s="7"/>
      <c r="CJ1091" s="7"/>
      <c r="CL1091" s="7"/>
      <c r="CM1091" s="7"/>
      <c r="CO1091" s="7"/>
      <c r="CQ1091" s="7"/>
      <c r="CS1091" s="7"/>
      <c r="CU1091" s="7"/>
      <c r="CW1091" s="7"/>
      <c r="CY1091" s="7"/>
      <c r="DA1091" s="7"/>
      <c r="DC1091" s="7"/>
      <c r="DE1091" s="7"/>
      <c r="DG1091" s="7"/>
      <c r="DI1091" s="7"/>
      <c r="DK1091" s="7"/>
      <c r="DL1091" s="7"/>
      <c r="DM1091" s="7"/>
      <c r="DN1091" s="7"/>
      <c r="DP1091" s="7"/>
      <c r="DR1091" s="7"/>
      <c r="DT1091" s="7"/>
      <c r="DV1091" s="7"/>
      <c r="DX1091" s="7"/>
      <c r="DY1091" s="7"/>
      <c r="EA1091" s="7"/>
      <c r="EC1091" s="7"/>
      <c r="EE1091" s="7"/>
      <c r="EG1091" s="7"/>
      <c r="EI1091" s="7"/>
      <c r="EK1091" s="7"/>
      <c r="EM1091" s="7"/>
      <c r="EO1091" s="7"/>
      <c r="EQ1091" s="7"/>
      <c r="ES1091" s="7"/>
      <c r="EU1091" s="7"/>
      <c r="EY1091" s="7"/>
      <c r="FA1091" s="7"/>
      <c r="FB1091" s="7"/>
      <c r="FD1091" s="7"/>
      <c r="FE1091" s="7"/>
      <c r="FG1091" s="7"/>
      <c r="FI1091" s="7"/>
      <c r="FJ1091" s="7"/>
      <c r="FL1091" s="7"/>
      <c r="FN1091" s="7"/>
      <c r="FP1091" s="7"/>
      <c r="FR1091" s="7"/>
      <c r="FT1091" s="7"/>
      <c r="FV1091" s="7"/>
      <c r="FX1091" s="7"/>
      <c r="FZ1091" s="7"/>
      <c r="GB1091" s="7"/>
    </row>
    <row r="1092" spans="5:184" s="166" customFormat="1" x14ac:dyDescent="0.2">
      <c r="E1092" s="7"/>
      <c r="G1092" s="7"/>
      <c r="I1092" s="7"/>
      <c r="K1092" s="7"/>
      <c r="M1092" s="7"/>
      <c r="N1092" s="7"/>
      <c r="P1092" s="7"/>
      <c r="R1092" s="7"/>
      <c r="T1092" s="7"/>
      <c r="V1092" s="7"/>
      <c r="X1092" s="7"/>
      <c r="Z1092" s="7"/>
      <c r="AB1092" s="7"/>
      <c r="AD1092" s="7"/>
      <c r="AF1092" s="7"/>
      <c r="AH1092" s="7"/>
      <c r="AJ1092" s="7"/>
      <c r="AL1092" s="7"/>
      <c r="AN1092" s="7"/>
      <c r="AO1092" s="7"/>
      <c r="AQ1092" s="7"/>
      <c r="AR1092" s="7"/>
      <c r="AS1092" s="7"/>
      <c r="AT1092" s="7"/>
      <c r="AU1092" s="7"/>
      <c r="AV1092" s="7"/>
      <c r="AW1092" s="7"/>
      <c r="AX1092" s="7"/>
      <c r="AZ1092" s="7"/>
      <c r="BB1092" s="7"/>
      <c r="BC1092" s="7"/>
      <c r="BD1092" s="7"/>
      <c r="BF1092" s="7"/>
      <c r="BH1092" s="7"/>
      <c r="BJ1092" s="7"/>
      <c r="BL1092" s="7"/>
      <c r="BN1092" s="7"/>
      <c r="BP1092" s="7"/>
      <c r="BR1092" s="7"/>
      <c r="BT1092" s="7"/>
      <c r="BV1092" s="7"/>
      <c r="BX1092" s="7"/>
      <c r="BZ1092" s="7"/>
      <c r="CB1092" s="7"/>
      <c r="CD1092" s="7"/>
      <c r="CF1092" s="7"/>
      <c r="CH1092" s="7"/>
      <c r="CJ1092" s="7"/>
      <c r="CL1092" s="7"/>
      <c r="CM1092" s="7"/>
      <c r="CO1092" s="7"/>
      <c r="CQ1092" s="7"/>
      <c r="CS1092" s="7"/>
      <c r="CU1092" s="7"/>
      <c r="CW1092" s="7"/>
      <c r="CY1092" s="7"/>
      <c r="DA1092" s="7"/>
      <c r="DC1092" s="7"/>
      <c r="DE1092" s="7"/>
      <c r="DG1092" s="7"/>
      <c r="DI1092" s="7"/>
      <c r="DK1092" s="7"/>
      <c r="DL1092" s="7"/>
      <c r="DM1092" s="7"/>
      <c r="DN1092" s="7"/>
      <c r="DP1092" s="7"/>
      <c r="DR1092" s="7"/>
      <c r="DT1092" s="7"/>
      <c r="DV1092" s="7"/>
      <c r="DX1092" s="7"/>
      <c r="DY1092" s="7"/>
      <c r="EA1092" s="7"/>
      <c r="EC1092" s="7"/>
      <c r="EE1092" s="7"/>
      <c r="EG1092" s="7"/>
      <c r="EI1092" s="7"/>
      <c r="EK1092" s="7"/>
      <c r="EM1092" s="7"/>
      <c r="EO1092" s="7"/>
      <c r="EQ1092" s="7"/>
      <c r="ES1092" s="7"/>
      <c r="EU1092" s="7"/>
      <c r="EY1092" s="7"/>
      <c r="FA1092" s="7"/>
      <c r="FB1092" s="7"/>
      <c r="FD1092" s="7"/>
      <c r="FE1092" s="7"/>
      <c r="FG1092" s="7"/>
      <c r="FI1092" s="7"/>
      <c r="FJ1092" s="7"/>
      <c r="FL1092" s="7"/>
      <c r="FN1092" s="7"/>
      <c r="FP1092" s="7"/>
      <c r="FR1092" s="7"/>
      <c r="FT1092" s="7"/>
      <c r="FV1092" s="7"/>
      <c r="FX1092" s="7"/>
      <c r="FZ1092" s="7"/>
      <c r="GB1092" s="7"/>
    </row>
    <row r="1093" spans="5:184" s="166" customFormat="1" x14ac:dyDescent="0.2">
      <c r="E1093" s="7"/>
      <c r="G1093" s="7"/>
      <c r="I1093" s="7"/>
      <c r="K1093" s="7"/>
      <c r="M1093" s="7"/>
      <c r="N1093" s="7"/>
      <c r="P1093" s="7"/>
      <c r="R1093" s="7"/>
      <c r="T1093" s="7"/>
      <c r="V1093" s="7"/>
      <c r="X1093" s="7"/>
      <c r="Z1093" s="7"/>
      <c r="AB1093" s="7"/>
      <c r="AD1093" s="7"/>
      <c r="AF1093" s="7"/>
      <c r="AH1093" s="7"/>
      <c r="AJ1093" s="7"/>
      <c r="AL1093" s="7"/>
      <c r="AN1093" s="7"/>
      <c r="AO1093" s="7"/>
      <c r="AQ1093" s="7"/>
      <c r="AR1093" s="7"/>
      <c r="AS1093" s="7"/>
      <c r="AT1093" s="7"/>
      <c r="AU1093" s="7"/>
      <c r="AV1093" s="7"/>
      <c r="AW1093" s="7"/>
      <c r="AX1093" s="7"/>
      <c r="AZ1093" s="7"/>
      <c r="BB1093" s="7"/>
      <c r="BC1093" s="7"/>
      <c r="BD1093" s="7"/>
      <c r="BF1093" s="7"/>
      <c r="BH1093" s="7"/>
      <c r="BJ1093" s="7"/>
      <c r="BL1093" s="7"/>
      <c r="BN1093" s="7"/>
      <c r="BP1093" s="7"/>
      <c r="BR1093" s="7"/>
      <c r="BT1093" s="7"/>
      <c r="BV1093" s="7"/>
      <c r="BX1093" s="7"/>
      <c r="BZ1093" s="7"/>
      <c r="CB1093" s="7"/>
      <c r="CD1093" s="7"/>
      <c r="CF1093" s="7"/>
      <c r="CH1093" s="7"/>
      <c r="CJ1093" s="7"/>
      <c r="CL1093" s="7"/>
      <c r="CM1093" s="7"/>
      <c r="CO1093" s="7"/>
      <c r="CQ1093" s="7"/>
      <c r="CS1093" s="7"/>
      <c r="CU1093" s="7"/>
      <c r="CW1093" s="7"/>
      <c r="CY1093" s="7"/>
      <c r="DA1093" s="7"/>
      <c r="DC1093" s="7"/>
      <c r="DE1093" s="7"/>
      <c r="DG1093" s="7"/>
      <c r="DI1093" s="7"/>
      <c r="DK1093" s="7"/>
      <c r="DL1093" s="7"/>
      <c r="DM1093" s="7"/>
      <c r="DN1093" s="7"/>
      <c r="DP1093" s="7"/>
      <c r="DR1093" s="7"/>
      <c r="DT1093" s="7"/>
      <c r="DV1093" s="7"/>
      <c r="DX1093" s="7"/>
      <c r="DY1093" s="7"/>
      <c r="EA1093" s="7"/>
      <c r="EC1093" s="7"/>
      <c r="EE1093" s="7"/>
      <c r="EG1093" s="7"/>
      <c r="EI1093" s="7"/>
      <c r="EK1093" s="7"/>
      <c r="EM1093" s="7"/>
      <c r="EO1093" s="7"/>
      <c r="EQ1093" s="7"/>
      <c r="ES1093" s="7"/>
      <c r="EU1093" s="7"/>
      <c r="EY1093" s="7"/>
      <c r="FA1093" s="7"/>
      <c r="FB1093" s="7"/>
      <c r="FD1093" s="7"/>
      <c r="FE1093" s="7"/>
      <c r="FG1093" s="7"/>
      <c r="FI1093" s="7"/>
      <c r="FJ1093" s="7"/>
      <c r="FL1093" s="7"/>
      <c r="FN1093" s="7"/>
      <c r="FP1093" s="7"/>
      <c r="FR1093" s="7"/>
      <c r="FT1093" s="7"/>
      <c r="FV1093" s="7"/>
      <c r="FX1093" s="7"/>
      <c r="FZ1093" s="7"/>
      <c r="GB1093" s="7"/>
    </row>
    <row r="1094" spans="5:184" s="166" customFormat="1" x14ac:dyDescent="0.2">
      <c r="E1094" s="7"/>
      <c r="G1094" s="7"/>
      <c r="I1094" s="7"/>
      <c r="K1094" s="7"/>
      <c r="M1094" s="7"/>
      <c r="N1094" s="7"/>
      <c r="P1094" s="7"/>
      <c r="R1094" s="7"/>
      <c r="T1094" s="7"/>
      <c r="V1094" s="7"/>
      <c r="X1094" s="7"/>
      <c r="Z1094" s="7"/>
      <c r="AB1094" s="7"/>
      <c r="AD1094" s="7"/>
      <c r="AF1094" s="7"/>
      <c r="AH1094" s="7"/>
      <c r="AJ1094" s="7"/>
      <c r="AL1094" s="7"/>
      <c r="AN1094" s="7"/>
      <c r="AO1094" s="7"/>
      <c r="AQ1094" s="7"/>
      <c r="AR1094" s="7"/>
      <c r="AS1094" s="7"/>
      <c r="AT1094" s="7"/>
      <c r="AU1094" s="7"/>
      <c r="AV1094" s="7"/>
      <c r="AW1094" s="7"/>
      <c r="AX1094" s="7"/>
      <c r="AZ1094" s="7"/>
      <c r="BB1094" s="7"/>
      <c r="BC1094" s="7"/>
      <c r="BD1094" s="7"/>
      <c r="BF1094" s="7"/>
      <c r="BH1094" s="7"/>
      <c r="BJ1094" s="7"/>
      <c r="BL1094" s="7"/>
      <c r="BN1094" s="7"/>
      <c r="BP1094" s="7"/>
      <c r="BR1094" s="7"/>
      <c r="BT1094" s="7"/>
      <c r="BV1094" s="7"/>
      <c r="BX1094" s="7"/>
      <c r="BZ1094" s="7"/>
      <c r="CB1094" s="7"/>
      <c r="CD1094" s="7"/>
      <c r="CF1094" s="7"/>
      <c r="CH1094" s="7"/>
      <c r="CJ1094" s="7"/>
      <c r="CL1094" s="7"/>
      <c r="CM1094" s="7"/>
      <c r="CO1094" s="7"/>
      <c r="CQ1094" s="7"/>
      <c r="CS1094" s="7"/>
      <c r="CU1094" s="7"/>
      <c r="CW1094" s="7"/>
      <c r="CY1094" s="7"/>
      <c r="DA1094" s="7"/>
      <c r="DC1094" s="7"/>
      <c r="DE1094" s="7"/>
      <c r="DG1094" s="7"/>
      <c r="DI1094" s="7"/>
      <c r="DK1094" s="7"/>
      <c r="DL1094" s="7"/>
      <c r="DM1094" s="7"/>
      <c r="DN1094" s="7"/>
      <c r="DP1094" s="7"/>
      <c r="DR1094" s="7"/>
      <c r="DT1094" s="7"/>
      <c r="DV1094" s="7"/>
      <c r="DX1094" s="7"/>
      <c r="DY1094" s="7"/>
      <c r="EA1094" s="7"/>
      <c r="EC1094" s="7"/>
      <c r="EE1094" s="7"/>
      <c r="EG1094" s="7"/>
      <c r="EI1094" s="7"/>
      <c r="EK1094" s="7"/>
      <c r="EM1094" s="7"/>
      <c r="EO1094" s="7"/>
      <c r="EQ1094" s="7"/>
      <c r="ES1094" s="7"/>
      <c r="EU1094" s="7"/>
      <c r="EY1094" s="7"/>
      <c r="FA1094" s="7"/>
      <c r="FB1094" s="7"/>
      <c r="FD1094" s="7"/>
      <c r="FE1094" s="7"/>
      <c r="FG1094" s="7"/>
      <c r="FI1094" s="7"/>
      <c r="FJ1094" s="7"/>
      <c r="FL1094" s="7"/>
      <c r="FN1094" s="7"/>
      <c r="FP1094" s="7"/>
      <c r="FR1094" s="7"/>
      <c r="FT1094" s="7"/>
      <c r="FV1094" s="7"/>
      <c r="FX1094" s="7"/>
      <c r="FZ1094" s="7"/>
      <c r="GB1094" s="7"/>
    </row>
    <row r="1095" spans="5:184" s="166" customFormat="1" x14ac:dyDescent="0.2">
      <c r="E1095" s="7"/>
      <c r="G1095" s="7"/>
      <c r="I1095" s="7"/>
      <c r="K1095" s="7"/>
      <c r="M1095" s="7"/>
      <c r="N1095" s="7"/>
      <c r="P1095" s="7"/>
      <c r="R1095" s="7"/>
      <c r="T1095" s="7"/>
      <c r="V1095" s="7"/>
      <c r="X1095" s="7"/>
      <c r="Z1095" s="7"/>
      <c r="AB1095" s="7"/>
      <c r="AD1095" s="7"/>
      <c r="AF1095" s="7"/>
      <c r="AH1095" s="7"/>
      <c r="AJ1095" s="7"/>
      <c r="AL1095" s="7"/>
      <c r="AN1095" s="7"/>
      <c r="AO1095" s="7"/>
      <c r="AQ1095" s="7"/>
      <c r="AR1095" s="7"/>
      <c r="AS1095" s="7"/>
      <c r="AT1095" s="7"/>
      <c r="AU1095" s="7"/>
      <c r="AV1095" s="7"/>
      <c r="AW1095" s="7"/>
      <c r="AX1095" s="7"/>
      <c r="AZ1095" s="7"/>
      <c r="BB1095" s="7"/>
      <c r="BC1095" s="7"/>
      <c r="BD1095" s="7"/>
      <c r="BF1095" s="7"/>
      <c r="BH1095" s="7"/>
      <c r="BJ1095" s="7"/>
      <c r="BL1095" s="7"/>
      <c r="BN1095" s="7"/>
      <c r="BP1095" s="7"/>
      <c r="BR1095" s="7"/>
      <c r="BT1095" s="7"/>
      <c r="BV1095" s="7"/>
      <c r="BX1095" s="7"/>
      <c r="BZ1095" s="7"/>
      <c r="CB1095" s="7"/>
      <c r="CD1095" s="7"/>
      <c r="CF1095" s="7"/>
      <c r="CH1095" s="7"/>
      <c r="CJ1095" s="7"/>
      <c r="CL1095" s="7"/>
      <c r="CM1095" s="7"/>
      <c r="CO1095" s="7"/>
      <c r="CQ1095" s="7"/>
      <c r="CS1095" s="7"/>
      <c r="CU1095" s="7"/>
      <c r="CW1095" s="7"/>
      <c r="CY1095" s="7"/>
      <c r="DA1095" s="7"/>
      <c r="DC1095" s="7"/>
      <c r="DE1095" s="7"/>
      <c r="DG1095" s="7"/>
      <c r="DI1095" s="7"/>
      <c r="DK1095" s="7"/>
      <c r="DL1095" s="7"/>
      <c r="DM1095" s="7"/>
      <c r="DN1095" s="7"/>
      <c r="DP1095" s="7"/>
      <c r="DR1095" s="7"/>
      <c r="DT1095" s="7"/>
      <c r="DV1095" s="7"/>
      <c r="DX1095" s="7"/>
      <c r="DY1095" s="7"/>
      <c r="EA1095" s="7"/>
      <c r="EC1095" s="7"/>
      <c r="EE1095" s="7"/>
      <c r="EG1095" s="7"/>
      <c r="EI1095" s="7"/>
      <c r="EK1095" s="7"/>
      <c r="EM1095" s="7"/>
      <c r="EO1095" s="7"/>
      <c r="EQ1095" s="7"/>
      <c r="ES1095" s="7"/>
      <c r="EU1095" s="7"/>
      <c r="EY1095" s="7"/>
      <c r="FA1095" s="7"/>
      <c r="FB1095" s="7"/>
      <c r="FD1095" s="7"/>
      <c r="FE1095" s="7"/>
      <c r="FG1095" s="7"/>
      <c r="FI1095" s="7"/>
      <c r="FJ1095" s="7"/>
      <c r="FL1095" s="7"/>
      <c r="FN1095" s="7"/>
      <c r="FP1095" s="7"/>
      <c r="FR1095" s="7"/>
      <c r="FT1095" s="7"/>
      <c r="FV1095" s="7"/>
      <c r="FX1095" s="7"/>
      <c r="FZ1095" s="7"/>
      <c r="GB1095" s="7"/>
    </row>
    <row r="1096" spans="5:184" s="166" customFormat="1" x14ac:dyDescent="0.2">
      <c r="E1096" s="7"/>
      <c r="G1096" s="7"/>
      <c r="I1096" s="7"/>
      <c r="K1096" s="7"/>
      <c r="M1096" s="7"/>
      <c r="N1096" s="7"/>
      <c r="P1096" s="7"/>
      <c r="R1096" s="7"/>
      <c r="T1096" s="7"/>
      <c r="V1096" s="7"/>
      <c r="X1096" s="7"/>
      <c r="Z1096" s="7"/>
      <c r="AB1096" s="7"/>
      <c r="AD1096" s="7"/>
      <c r="AF1096" s="7"/>
      <c r="AH1096" s="7"/>
      <c r="AJ1096" s="7"/>
      <c r="AL1096" s="7"/>
      <c r="AN1096" s="7"/>
      <c r="AO1096" s="7"/>
      <c r="AQ1096" s="7"/>
      <c r="AR1096" s="7"/>
      <c r="AS1096" s="7"/>
      <c r="AT1096" s="7"/>
      <c r="AU1096" s="7"/>
      <c r="AV1096" s="7"/>
      <c r="AW1096" s="7"/>
      <c r="AX1096" s="7"/>
      <c r="AZ1096" s="7"/>
      <c r="BB1096" s="7"/>
      <c r="BC1096" s="7"/>
      <c r="BD1096" s="7"/>
      <c r="BF1096" s="7"/>
      <c r="BH1096" s="7"/>
      <c r="BJ1096" s="7"/>
      <c r="BL1096" s="7"/>
      <c r="BN1096" s="7"/>
      <c r="BP1096" s="7"/>
      <c r="BR1096" s="7"/>
      <c r="BT1096" s="7"/>
      <c r="BV1096" s="7"/>
      <c r="BX1096" s="7"/>
      <c r="BZ1096" s="7"/>
      <c r="CB1096" s="7"/>
      <c r="CD1096" s="7"/>
      <c r="CF1096" s="7"/>
      <c r="CH1096" s="7"/>
      <c r="CJ1096" s="7"/>
      <c r="CL1096" s="7"/>
      <c r="CM1096" s="7"/>
      <c r="CO1096" s="7"/>
      <c r="CQ1096" s="7"/>
      <c r="CS1096" s="7"/>
      <c r="CU1096" s="7"/>
      <c r="CW1096" s="7"/>
      <c r="CY1096" s="7"/>
      <c r="DA1096" s="7"/>
      <c r="DC1096" s="7"/>
      <c r="DE1096" s="7"/>
      <c r="DG1096" s="7"/>
      <c r="DI1096" s="7"/>
      <c r="DK1096" s="7"/>
      <c r="DL1096" s="7"/>
      <c r="DM1096" s="7"/>
      <c r="DN1096" s="7"/>
      <c r="DP1096" s="7"/>
      <c r="DR1096" s="7"/>
      <c r="DT1096" s="7"/>
      <c r="DV1096" s="7"/>
      <c r="DX1096" s="7"/>
      <c r="DY1096" s="7"/>
      <c r="EA1096" s="7"/>
      <c r="EC1096" s="7"/>
      <c r="EE1096" s="7"/>
      <c r="EG1096" s="7"/>
      <c r="EI1096" s="7"/>
      <c r="EK1096" s="7"/>
      <c r="EM1096" s="7"/>
      <c r="EO1096" s="7"/>
      <c r="EQ1096" s="7"/>
      <c r="ES1096" s="7"/>
      <c r="EU1096" s="7"/>
      <c r="EY1096" s="7"/>
      <c r="FA1096" s="7"/>
      <c r="FB1096" s="7"/>
      <c r="FD1096" s="7"/>
      <c r="FE1096" s="7"/>
      <c r="FG1096" s="7"/>
      <c r="FI1096" s="7"/>
      <c r="FJ1096" s="7"/>
      <c r="FL1096" s="7"/>
      <c r="FN1096" s="7"/>
      <c r="FP1096" s="7"/>
      <c r="FR1096" s="7"/>
      <c r="FT1096" s="7"/>
      <c r="FV1096" s="7"/>
      <c r="FX1096" s="7"/>
      <c r="FZ1096" s="7"/>
      <c r="GB1096" s="7"/>
    </row>
    <row r="1097" spans="5:184" s="166" customFormat="1" x14ac:dyDescent="0.2">
      <c r="E1097" s="7"/>
      <c r="G1097" s="7"/>
      <c r="I1097" s="7"/>
      <c r="K1097" s="7"/>
      <c r="M1097" s="7"/>
      <c r="N1097" s="7"/>
      <c r="P1097" s="7"/>
      <c r="R1097" s="7"/>
      <c r="T1097" s="7"/>
      <c r="V1097" s="7"/>
      <c r="X1097" s="7"/>
      <c r="Z1097" s="7"/>
      <c r="AB1097" s="7"/>
      <c r="AD1097" s="7"/>
      <c r="AF1097" s="7"/>
      <c r="AH1097" s="7"/>
      <c r="AJ1097" s="7"/>
      <c r="AL1097" s="7"/>
      <c r="AN1097" s="7"/>
      <c r="AO1097" s="7"/>
      <c r="AQ1097" s="7"/>
      <c r="AR1097" s="7"/>
      <c r="AS1097" s="7"/>
      <c r="AT1097" s="7"/>
      <c r="AU1097" s="7"/>
      <c r="AV1097" s="7"/>
      <c r="AW1097" s="7"/>
      <c r="AX1097" s="7"/>
      <c r="AZ1097" s="7"/>
      <c r="BB1097" s="7"/>
      <c r="BC1097" s="7"/>
      <c r="BD1097" s="7"/>
      <c r="BF1097" s="7"/>
      <c r="BH1097" s="7"/>
      <c r="BJ1097" s="7"/>
      <c r="BL1097" s="7"/>
      <c r="BN1097" s="7"/>
      <c r="BP1097" s="7"/>
      <c r="BR1097" s="7"/>
      <c r="BT1097" s="7"/>
      <c r="BV1097" s="7"/>
      <c r="BX1097" s="7"/>
      <c r="BZ1097" s="7"/>
      <c r="CB1097" s="7"/>
      <c r="CD1097" s="7"/>
      <c r="CF1097" s="7"/>
      <c r="CH1097" s="7"/>
      <c r="CJ1097" s="7"/>
      <c r="CL1097" s="7"/>
      <c r="CM1097" s="7"/>
      <c r="CO1097" s="7"/>
      <c r="CQ1097" s="7"/>
      <c r="CS1097" s="7"/>
      <c r="CU1097" s="7"/>
      <c r="CW1097" s="7"/>
      <c r="CY1097" s="7"/>
      <c r="DA1097" s="7"/>
      <c r="DC1097" s="7"/>
      <c r="DE1097" s="7"/>
      <c r="DG1097" s="7"/>
      <c r="DI1097" s="7"/>
      <c r="DK1097" s="7"/>
      <c r="DL1097" s="7"/>
      <c r="DM1097" s="7"/>
      <c r="DN1097" s="7"/>
      <c r="DP1097" s="7"/>
      <c r="DR1097" s="7"/>
      <c r="DT1097" s="7"/>
      <c r="DV1097" s="7"/>
      <c r="DX1097" s="7"/>
      <c r="DY1097" s="7"/>
      <c r="EA1097" s="7"/>
      <c r="EC1097" s="7"/>
      <c r="EE1097" s="7"/>
      <c r="EG1097" s="7"/>
      <c r="EI1097" s="7"/>
      <c r="EK1097" s="7"/>
      <c r="EM1097" s="7"/>
      <c r="EO1097" s="7"/>
      <c r="EQ1097" s="7"/>
      <c r="ES1097" s="7"/>
      <c r="EU1097" s="7"/>
      <c r="EY1097" s="7"/>
      <c r="FA1097" s="7"/>
      <c r="FB1097" s="7"/>
      <c r="FD1097" s="7"/>
      <c r="FE1097" s="7"/>
      <c r="FG1097" s="7"/>
      <c r="FI1097" s="7"/>
      <c r="FJ1097" s="7"/>
      <c r="FL1097" s="7"/>
      <c r="FN1097" s="7"/>
      <c r="FP1097" s="7"/>
      <c r="FR1097" s="7"/>
      <c r="FT1097" s="7"/>
      <c r="FV1097" s="7"/>
      <c r="FX1097" s="7"/>
      <c r="FZ1097" s="7"/>
      <c r="GB1097" s="7"/>
    </row>
    <row r="1098" spans="5:184" s="166" customFormat="1" x14ac:dyDescent="0.2">
      <c r="E1098" s="7"/>
      <c r="G1098" s="7"/>
      <c r="I1098" s="7"/>
      <c r="K1098" s="7"/>
      <c r="M1098" s="7"/>
      <c r="N1098" s="7"/>
      <c r="P1098" s="7"/>
      <c r="R1098" s="7"/>
      <c r="T1098" s="7"/>
      <c r="V1098" s="7"/>
      <c r="X1098" s="7"/>
      <c r="Z1098" s="7"/>
      <c r="AB1098" s="7"/>
      <c r="AD1098" s="7"/>
      <c r="AF1098" s="7"/>
      <c r="AH1098" s="7"/>
      <c r="AJ1098" s="7"/>
      <c r="AL1098" s="7"/>
      <c r="AN1098" s="7"/>
      <c r="AO1098" s="7"/>
      <c r="AQ1098" s="7"/>
      <c r="AR1098" s="7"/>
      <c r="AS1098" s="7"/>
      <c r="AT1098" s="7"/>
      <c r="AU1098" s="7"/>
      <c r="AV1098" s="7"/>
      <c r="AW1098" s="7"/>
      <c r="AX1098" s="7"/>
      <c r="AZ1098" s="7"/>
      <c r="BB1098" s="7"/>
      <c r="BC1098" s="7"/>
      <c r="BD1098" s="7"/>
      <c r="BF1098" s="7"/>
      <c r="BH1098" s="7"/>
      <c r="BJ1098" s="7"/>
      <c r="BL1098" s="7"/>
      <c r="BN1098" s="7"/>
      <c r="BP1098" s="7"/>
      <c r="BR1098" s="7"/>
      <c r="BT1098" s="7"/>
      <c r="BV1098" s="7"/>
      <c r="BX1098" s="7"/>
      <c r="BZ1098" s="7"/>
      <c r="CB1098" s="7"/>
      <c r="CD1098" s="7"/>
      <c r="CF1098" s="7"/>
      <c r="CH1098" s="7"/>
      <c r="CJ1098" s="7"/>
      <c r="CL1098" s="7"/>
      <c r="CM1098" s="7"/>
      <c r="CO1098" s="7"/>
      <c r="CQ1098" s="7"/>
      <c r="CS1098" s="7"/>
      <c r="CU1098" s="7"/>
      <c r="CW1098" s="7"/>
      <c r="CY1098" s="7"/>
      <c r="DA1098" s="7"/>
      <c r="DC1098" s="7"/>
      <c r="DE1098" s="7"/>
      <c r="DG1098" s="7"/>
      <c r="DI1098" s="7"/>
      <c r="DK1098" s="7"/>
      <c r="DL1098" s="7"/>
      <c r="DM1098" s="7"/>
      <c r="DN1098" s="7"/>
      <c r="DP1098" s="7"/>
      <c r="DR1098" s="7"/>
      <c r="DT1098" s="7"/>
      <c r="DV1098" s="7"/>
      <c r="DX1098" s="7"/>
      <c r="DY1098" s="7"/>
      <c r="EA1098" s="7"/>
      <c r="EC1098" s="7"/>
      <c r="EE1098" s="7"/>
      <c r="EG1098" s="7"/>
      <c r="EI1098" s="7"/>
      <c r="EK1098" s="7"/>
      <c r="EM1098" s="7"/>
      <c r="EO1098" s="7"/>
      <c r="EQ1098" s="7"/>
      <c r="ES1098" s="7"/>
      <c r="EU1098" s="7"/>
      <c r="EY1098" s="7"/>
      <c r="FA1098" s="7"/>
      <c r="FB1098" s="7"/>
      <c r="FD1098" s="7"/>
      <c r="FE1098" s="7"/>
      <c r="FG1098" s="7"/>
      <c r="FI1098" s="7"/>
      <c r="FJ1098" s="7"/>
      <c r="FL1098" s="7"/>
      <c r="FN1098" s="7"/>
      <c r="FP1098" s="7"/>
      <c r="FR1098" s="7"/>
      <c r="FT1098" s="7"/>
      <c r="FV1098" s="7"/>
      <c r="FX1098" s="7"/>
      <c r="FZ1098" s="7"/>
      <c r="GB1098" s="7"/>
    </row>
    <row r="1099" spans="5:184" s="166" customFormat="1" x14ac:dyDescent="0.2">
      <c r="E1099" s="7"/>
      <c r="G1099" s="7"/>
      <c r="I1099" s="7"/>
      <c r="K1099" s="7"/>
      <c r="M1099" s="7"/>
      <c r="N1099" s="7"/>
      <c r="P1099" s="7"/>
      <c r="R1099" s="7"/>
      <c r="T1099" s="7"/>
      <c r="V1099" s="7"/>
      <c r="X1099" s="7"/>
      <c r="Z1099" s="7"/>
      <c r="AB1099" s="7"/>
      <c r="AD1099" s="7"/>
      <c r="AF1099" s="7"/>
      <c r="AH1099" s="7"/>
      <c r="AJ1099" s="7"/>
      <c r="AL1099" s="7"/>
      <c r="AN1099" s="7"/>
      <c r="AO1099" s="7"/>
      <c r="AQ1099" s="7"/>
      <c r="AR1099" s="7"/>
      <c r="AS1099" s="7"/>
      <c r="AT1099" s="7"/>
      <c r="AU1099" s="7"/>
      <c r="AV1099" s="7"/>
      <c r="AW1099" s="7"/>
      <c r="AX1099" s="7"/>
      <c r="AZ1099" s="7"/>
      <c r="BB1099" s="7"/>
      <c r="BC1099" s="7"/>
      <c r="BD1099" s="7"/>
      <c r="BF1099" s="7"/>
      <c r="BH1099" s="7"/>
      <c r="BJ1099" s="7"/>
      <c r="BL1099" s="7"/>
      <c r="BN1099" s="7"/>
      <c r="BP1099" s="7"/>
      <c r="BR1099" s="7"/>
      <c r="BT1099" s="7"/>
      <c r="BV1099" s="7"/>
      <c r="BX1099" s="7"/>
      <c r="BZ1099" s="7"/>
      <c r="CB1099" s="7"/>
      <c r="CD1099" s="7"/>
      <c r="CF1099" s="7"/>
      <c r="CH1099" s="7"/>
      <c r="CJ1099" s="7"/>
      <c r="CL1099" s="7"/>
      <c r="CM1099" s="7"/>
      <c r="CO1099" s="7"/>
      <c r="CQ1099" s="7"/>
      <c r="CS1099" s="7"/>
      <c r="CU1099" s="7"/>
      <c r="CW1099" s="7"/>
      <c r="CY1099" s="7"/>
      <c r="DA1099" s="7"/>
      <c r="DC1099" s="7"/>
      <c r="DE1099" s="7"/>
      <c r="DG1099" s="7"/>
      <c r="DI1099" s="7"/>
      <c r="DK1099" s="7"/>
      <c r="DL1099" s="7"/>
      <c r="DM1099" s="7"/>
      <c r="DN1099" s="7"/>
      <c r="DP1099" s="7"/>
      <c r="DR1099" s="7"/>
      <c r="DT1099" s="7"/>
      <c r="DV1099" s="7"/>
      <c r="DX1099" s="7"/>
      <c r="DY1099" s="7"/>
      <c r="EA1099" s="7"/>
      <c r="EC1099" s="7"/>
      <c r="EE1099" s="7"/>
      <c r="EG1099" s="7"/>
      <c r="EI1099" s="7"/>
      <c r="EK1099" s="7"/>
      <c r="EM1099" s="7"/>
      <c r="EO1099" s="7"/>
      <c r="EQ1099" s="7"/>
      <c r="ES1099" s="7"/>
      <c r="EU1099" s="7"/>
      <c r="EY1099" s="7"/>
      <c r="FA1099" s="7"/>
      <c r="FB1099" s="7"/>
      <c r="FD1099" s="7"/>
      <c r="FE1099" s="7"/>
      <c r="FG1099" s="7"/>
      <c r="FI1099" s="7"/>
      <c r="FJ1099" s="7"/>
      <c r="FL1099" s="7"/>
      <c r="FN1099" s="7"/>
      <c r="FP1099" s="7"/>
      <c r="FR1099" s="7"/>
      <c r="FT1099" s="7"/>
      <c r="FV1099" s="7"/>
      <c r="FX1099" s="7"/>
      <c r="FZ1099" s="7"/>
      <c r="GB1099" s="7"/>
    </row>
    <row r="1100" spans="5:184" s="166" customFormat="1" x14ac:dyDescent="0.2">
      <c r="E1100" s="7"/>
      <c r="G1100" s="7"/>
      <c r="I1100" s="7"/>
      <c r="K1100" s="7"/>
      <c r="M1100" s="7"/>
      <c r="N1100" s="7"/>
      <c r="P1100" s="7"/>
      <c r="R1100" s="7"/>
      <c r="T1100" s="7"/>
      <c r="V1100" s="7"/>
      <c r="X1100" s="7"/>
      <c r="Z1100" s="7"/>
      <c r="AB1100" s="7"/>
      <c r="AD1100" s="7"/>
      <c r="AF1100" s="7"/>
      <c r="AH1100" s="7"/>
      <c r="AJ1100" s="7"/>
      <c r="AL1100" s="7"/>
      <c r="AN1100" s="7"/>
      <c r="AO1100" s="7"/>
      <c r="AQ1100" s="7"/>
      <c r="AR1100" s="7"/>
      <c r="AS1100" s="7"/>
      <c r="AT1100" s="7"/>
      <c r="AU1100" s="7"/>
      <c r="AV1100" s="7"/>
      <c r="AW1100" s="7"/>
      <c r="AX1100" s="7"/>
      <c r="AZ1100" s="7"/>
      <c r="BB1100" s="7"/>
      <c r="BC1100" s="7"/>
      <c r="BD1100" s="7"/>
      <c r="BF1100" s="7"/>
      <c r="BH1100" s="7"/>
      <c r="BJ1100" s="7"/>
      <c r="BL1100" s="7"/>
      <c r="BN1100" s="7"/>
      <c r="BP1100" s="7"/>
      <c r="BR1100" s="7"/>
      <c r="BT1100" s="7"/>
      <c r="BV1100" s="7"/>
      <c r="BX1100" s="7"/>
      <c r="BZ1100" s="7"/>
      <c r="CB1100" s="7"/>
      <c r="CD1100" s="7"/>
      <c r="CF1100" s="7"/>
      <c r="CH1100" s="7"/>
      <c r="CJ1100" s="7"/>
      <c r="CL1100" s="7"/>
      <c r="CM1100" s="7"/>
      <c r="CO1100" s="7"/>
      <c r="CQ1100" s="7"/>
      <c r="CS1100" s="7"/>
      <c r="CU1100" s="7"/>
      <c r="CW1100" s="7"/>
      <c r="CY1100" s="7"/>
      <c r="DA1100" s="7"/>
      <c r="DC1100" s="7"/>
      <c r="DE1100" s="7"/>
      <c r="DG1100" s="7"/>
      <c r="DI1100" s="7"/>
      <c r="DK1100" s="7"/>
      <c r="DL1100" s="7"/>
      <c r="DM1100" s="7"/>
      <c r="DN1100" s="7"/>
      <c r="DP1100" s="7"/>
      <c r="DR1100" s="7"/>
      <c r="DT1100" s="7"/>
      <c r="DV1100" s="7"/>
      <c r="DX1100" s="7"/>
      <c r="DY1100" s="7"/>
      <c r="EA1100" s="7"/>
      <c r="EC1100" s="7"/>
      <c r="EE1100" s="7"/>
      <c r="EG1100" s="7"/>
      <c r="EI1100" s="7"/>
      <c r="EK1100" s="7"/>
      <c r="EM1100" s="7"/>
      <c r="EO1100" s="7"/>
      <c r="EQ1100" s="7"/>
      <c r="ES1100" s="7"/>
      <c r="EU1100" s="7"/>
      <c r="EY1100" s="7"/>
      <c r="FA1100" s="7"/>
      <c r="FB1100" s="7"/>
      <c r="FD1100" s="7"/>
      <c r="FE1100" s="7"/>
      <c r="FG1100" s="7"/>
      <c r="FI1100" s="7"/>
      <c r="FJ1100" s="7"/>
      <c r="FL1100" s="7"/>
      <c r="FN1100" s="7"/>
      <c r="FP1100" s="7"/>
      <c r="FR1100" s="7"/>
      <c r="FT1100" s="7"/>
      <c r="FV1100" s="7"/>
      <c r="FX1100" s="7"/>
      <c r="FZ1100" s="7"/>
      <c r="GB1100" s="7"/>
    </row>
    <row r="1101" spans="5:184" s="166" customFormat="1" x14ac:dyDescent="0.2">
      <c r="E1101" s="7"/>
      <c r="G1101" s="7"/>
      <c r="I1101" s="7"/>
      <c r="K1101" s="7"/>
      <c r="M1101" s="7"/>
      <c r="N1101" s="7"/>
      <c r="P1101" s="7"/>
      <c r="R1101" s="7"/>
      <c r="T1101" s="7"/>
      <c r="V1101" s="7"/>
      <c r="X1101" s="7"/>
      <c r="Z1101" s="7"/>
      <c r="AB1101" s="7"/>
      <c r="AD1101" s="7"/>
      <c r="AF1101" s="7"/>
      <c r="AH1101" s="7"/>
      <c r="AJ1101" s="7"/>
      <c r="AL1101" s="7"/>
      <c r="AN1101" s="7"/>
      <c r="AO1101" s="7"/>
      <c r="AQ1101" s="7"/>
      <c r="AR1101" s="7"/>
      <c r="AS1101" s="7"/>
      <c r="AT1101" s="7"/>
      <c r="AU1101" s="7"/>
      <c r="AV1101" s="7"/>
      <c r="AW1101" s="7"/>
      <c r="AX1101" s="7"/>
      <c r="AZ1101" s="7"/>
      <c r="BB1101" s="7"/>
      <c r="BC1101" s="7"/>
      <c r="BD1101" s="7"/>
      <c r="BF1101" s="7"/>
      <c r="BH1101" s="7"/>
      <c r="BJ1101" s="7"/>
      <c r="BL1101" s="7"/>
      <c r="BN1101" s="7"/>
      <c r="BP1101" s="7"/>
      <c r="BR1101" s="7"/>
      <c r="BT1101" s="7"/>
      <c r="BV1101" s="7"/>
      <c r="BX1101" s="7"/>
      <c r="BZ1101" s="7"/>
      <c r="CB1101" s="7"/>
      <c r="CD1101" s="7"/>
      <c r="CF1101" s="7"/>
      <c r="CH1101" s="7"/>
      <c r="CJ1101" s="7"/>
      <c r="CL1101" s="7"/>
      <c r="CM1101" s="7"/>
      <c r="CO1101" s="7"/>
      <c r="CQ1101" s="7"/>
      <c r="CS1101" s="7"/>
      <c r="CU1101" s="7"/>
      <c r="CW1101" s="7"/>
      <c r="CY1101" s="7"/>
      <c r="DA1101" s="7"/>
      <c r="DC1101" s="7"/>
      <c r="DE1101" s="7"/>
      <c r="DG1101" s="7"/>
      <c r="DI1101" s="7"/>
      <c r="DK1101" s="7"/>
      <c r="DL1101" s="7"/>
      <c r="DM1101" s="7"/>
      <c r="DN1101" s="7"/>
      <c r="DP1101" s="7"/>
      <c r="DR1101" s="7"/>
      <c r="DT1101" s="7"/>
      <c r="DV1101" s="7"/>
      <c r="DX1101" s="7"/>
      <c r="DY1101" s="7"/>
      <c r="EA1101" s="7"/>
      <c r="EC1101" s="7"/>
      <c r="EE1101" s="7"/>
      <c r="EG1101" s="7"/>
      <c r="EI1101" s="7"/>
      <c r="EK1101" s="7"/>
      <c r="EM1101" s="7"/>
      <c r="EO1101" s="7"/>
      <c r="EQ1101" s="7"/>
      <c r="ES1101" s="7"/>
      <c r="EU1101" s="7"/>
      <c r="EY1101" s="7"/>
      <c r="FA1101" s="7"/>
      <c r="FB1101" s="7"/>
      <c r="FD1101" s="7"/>
      <c r="FE1101" s="7"/>
      <c r="FG1101" s="7"/>
      <c r="FI1101" s="7"/>
      <c r="FJ1101" s="7"/>
      <c r="FL1101" s="7"/>
      <c r="FN1101" s="7"/>
      <c r="FP1101" s="7"/>
      <c r="FR1101" s="7"/>
      <c r="FT1101" s="7"/>
      <c r="FV1101" s="7"/>
      <c r="FX1101" s="7"/>
      <c r="FZ1101" s="7"/>
      <c r="GB1101" s="7"/>
    </row>
    <row r="1102" spans="5:184" s="166" customFormat="1" x14ac:dyDescent="0.2">
      <c r="E1102" s="7"/>
      <c r="G1102" s="7"/>
      <c r="I1102" s="7"/>
      <c r="K1102" s="7"/>
      <c r="M1102" s="7"/>
      <c r="N1102" s="7"/>
      <c r="P1102" s="7"/>
      <c r="R1102" s="7"/>
      <c r="T1102" s="7"/>
      <c r="V1102" s="7"/>
      <c r="X1102" s="7"/>
      <c r="Z1102" s="7"/>
      <c r="AB1102" s="7"/>
      <c r="AD1102" s="7"/>
      <c r="AF1102" s="7"/>
      <c r="AH1102" s="7"/>
      <c r="AJ1102" s="7"/>
      <c r="AL1102" s="7"/>
      <c r="AN1102" s="7"/>
      <c r="AO1102" s="7"/>
      <c r="AQ1102" s="7"/>
      <c r="AR1102" s="7"/>
      <c r="AS1102" s="7"/>
      <c r="AT1102" s="7"/>
      <c r="AU1102" s="7"/>
      <c r="AV1102" s="7"/>
      <c r="AW1102" s="7"/>
      <c r="AX1102" s="7"/>
      <c r="AZ1102" s="7"/>
      <c r="BB1102" s="7"/>
      <c r="BC1102" s="7"/>
      <c r="BD1102" s="7"/>
      <c r="BF1102" s="7"/>
      <c r="BH1102" s="7"/>
      <c r="BJ1102" s="7"/>
      <c r="BL1102" s="7"/>
      <c r="BN1102" s="7"/>
      <c r="BP1102" s="7"/>
      <c r="BR1102" s="7"/>
      <c r="BT1102" s="7"/>
      <c r="BV1102" s="7"/>
      <c r="BX1102" s="7"/>
      <c r="BZ1102" s="7"/>
      <c r="CB1102" s="7"/>
      <c r="CD1102" s="7"/>
      <c r="CF1102" s="7"/>
      <c r="CH1102" s="7"/>
      <c r="CJ1102" s="7"/>
      <c r="CL1102" s="7"/>
      <c r="CM1102" s="7"/>
      <c r="CO1102" s="7"/>
      <c r="CQ1102" s="7"/>
      <c r="CS1102" s="7"/>
      <c r="CU1102" s="7"/>
      <c r="CW1102" s="7"/>
      <c r="CY1102" s="7"/>
      <c r="DA1102" s="7"/>
      <c r="DC1102" s="7"/>
      <c r="DE1102" s="7"/>
      <c r="DG1102" s="7"/>
      <c r="DI1102" s="7"/>
      <c r="DK1102" s="7"/>
      <c r="DL1102" s="7"/>
      <c r="DM1102" s="7"/>
      <c r="DN1102" s="7"/>
      <c r="DP1102" s="7"/>
      <c r="DR1102" s="7"/>
      <c r="DT1102" s="7"/>
      <c r="DV1102" s="7"/>
      <c r="DX1102" s="7"/>
      <c r="DY1102" s="7"/>
      <c r="EA1102" s="7"/>
      <c r="EC1102" s="7"/>
      <c r="EE1102" s="7"/>
      <c r="EG1102" s="7"/>
      <c r="EI1102" s="7"/>
      <c r="EK1102" s="7"/>
      <c r="EM1102" s="7"/>
      <c r="EO1102" s="7"/>
      <c r="EQ1102" s="7"/>
      <c r="ES1102" s="7"/>
      <c r="EU1102" s="7"/>
      <c r="EY1102" s="7"/>
      <c r="FA1102" s="7"/>
      <c r="FB1102" s="7"/>
      <c r="FD1102" s="7"/>
      <c r="FE1102" s="7"/>
      <c r="FG1102" s="7"/>
      <c r="FI1102" s="7"/>
      <c r="FJ1102" s="7"/>
      <c r="FL1102" s="7"/>
      <c r="FN1102" s="7"/>
      <c r="FP1102" s="7"/>
      <c r="FR1102" s="7"/>
      <c r="FT1102" s="7"/>
      <c r="FV1102" s="7"/>
      <c r="FX1102" s="7"/>
      <c r="FZ1102" s="7"/>
      <c r="GB1102" s="7"/>
    </row>
    <row r="1103" spans="5:184" s="166" customFormat="1" x14ac:dyDescent="0.2">
      <c r="E1103" s="7"/>
      <c r="G1103" s="7"/>
      <c r="I1103" s="7"/>
      <c r="K1103" s="7"/>
      <c r="M1103" s="7"/>
      <c r="N1103" s="7"/>
      <c r="P1103" s="7"/>
      <c r="R1103" s="7"/>
      <c r="T1103" s="7"/>
      <c r="V1103" s="7"/>
      <c r="X1103" s="7"/>
      <c r="Z1103" s="7"/>
      <c r="AB1103" s="7"/>
      <c r="AD1103" s="7"/>
      <c r="AF1103" s="7"/>
      <c r="AH1103" s="7"/>
      <c r="AJ1103" s="7"/>
      <c r="AL1103" s="7"/>
      <c r="AN1103" s="7"/>
      <c r="AO1103" s="7"/>
      <c r="AQ1103" s="7"/>
      <c r="AR1103" s="7"/>
      <c r="AS1103" s="7"/>
      <c r="AT1103" s="7"/>
      <c r="AU1103" s="7"/>
      <c r="AV1103" s="7"/>
      <c r="AW1103" s="7"/>
      <c r="AX1103" s="7"/>
      <c r="AZ1103" s="7"/>
      <c r="BB1103" s="7"/>
      <c r="BC1103" s="7"/>
      <c r="BD1103" s="7"/>
      <c r="BF1103" s="7"/>
      <c r="BH1103" s="7"/>
      <c r="BJ1103" s="7"/>
      <c r="BL1103" s="7"/>
      <c r="BN1103" s="7"/>
      <c r="BP1103" s="7"/>
      <c r="BR1103" s="7"/>
      <c r="BT1103" s="7"/>
      <c r="BV1103" s="7"/>
      <c r="BX1103" s="7"/>
      <c r="BZ1103" s="7"/>
      <c r="CB1103" s="7"/>
      <c r="CD1103" s="7"/>
      <c r="CF1103" s="7"/>
      <c r="CH1103" s="7"/>
      <c r="CJ1103" s="7"/>
      <c r="CL1103" s="7"/>
      <c r="CM1103" s="7"/>
      <c r="CO1103" s="7"/>
      <c r="CQ1103" s="7"/>
      <c r="CS1103" s="7"/>
      <c r="CU1103" s="7"/>
      <c r="CW1103" s="7"/>
      <c r="CY1103" s="7"/>
      <c r="DA1103" s="7"/>
      <c r="DC1103" s="7"/>
      <c r="DE1103" s="7"/>
      <c r="DG1103" s="7"/>
      <c r="DI1103" s="7"/>
      <c r="DK1103" s="7"/>
      <c r="DL1103" s="7"/>
      <c r="DM1103" s="7"/>
      <c r="DN1103" s="7"/>
      <c r="DP1103" s="7"/>
      <c r="DR1103" s="7"/>
      <c r="DT1103" s="7"/>
      <c r="DV1103" s="7"/>
      <c r="DX1103" s="7"/>
      <c r="DY1103" s="7"/>
      <c r="EA1103" s="7"/>
      <c r="EC1103" s="7"/>
      <c r="EE1103" s="7"/>
      <c r="EG1103" s="7"/>
      <c r="EI1103" s="7"/>
      <c r="EK1103" s="7"/>
      <c r="EM1103" s="7"/>
      <c r="EO1103" s="7"/>
      <c r="EQ1103" s="7"/>
      <c r="ES1103" s="7"/>
      <c r="EU1103" s="7"/>
      <c r="EY1103" s="7"/>
      <c r="FA1103" s="7"/>
      <c r="FB1103" s="7"/>
      <c r="FD1103" s="7"/>
      <c r="FE1103" s="7"/>
      <c r="FG1103" s="7"/>
      <c r="FI1103" s="7"/>
      <c r="FJ1103" s="7"/>
      <c r="FL1103" s="7"/>
      <c r="FN1103" s="7"/>
      <c r="FP1103" s="7"/>
      <c r="FR1103" s="7"/>
      <c r="FT1103" s="7"/>
      <c r="FV1103" s="7"/>
      <c r="FX1103" s="7"/>
      <c r="FZ1103" s="7"/>
      <c r="GB1103" s="7"/>
    </row>
    <row r="1104" spans="5:184" s="166" customFormat="1" x14ac:dyDescent="0.2">
      <c r="E1104" s="7"/>
      <c r="G1104" s="7"/>
      <c r="I1104" s="7"/>
      <c r="K1104" s="7"/>
      <c r="M1104" s="7"/>
      <c r="N1104" s="7"/>
      <c r="P1104" s="7"/>
      <c r="R1104" s="7"/>
      <c r="T1104" s="7"/>
      <c r="V1104" s="7"/>
      <c r="X1104" s="7"/>
      <c r="Z1104" s="7"/>
      <c r="AB1104" s="7"/>
      <c r="AD1104" s="7"/>
      <c r="AF1104" s="7"/>
      <c r="AH1104" s="7"/>
      <c r="AJ1104" s="7"/>
      <c r="AL1104" s="7"/>
      <c r="AN1104" s="7"/>
      <c r="AO1104" s="7"/>
      <c r="AQ1104" s="7"/>
      <c r="AR1104" s="7"/>
      <c r="AS1104" s="7"/>
      <c r="AT1104" s="7"/>
      <c r="AU1104" s="7"/>
      <c r="AV1104" s="7"/>
      <c r="AW1104" s="7"/>
      <c r="AX1104" s="7"/>
      <c r="AZ1104" s="7"/>
      <c r="BB1104" s="7"/>
      <c r="BC1104" s="7"/>
      <c r="BD1104" s="7"/>
      <c r="BF1104" s="7"/>
      <c r="BH1104" s="7"/>
      <c r="BJ1104" s="7"/>
      <c r="BL1104" s="7"/>
      <c r="BN1104" s="7"/>
      <c r="BP1104" s="7"/>
      <c r="BR1104" s="7"/>
      <c r="BT1104" s="7"/>
      <c r="BV1104" s="7"/>
      <c r="BX1104" s="7"/>
      <c r="BZ1104" s="7"/>
      <c r="CB1104" s="7"/>
      <c r="CD1104" s="7"/>
      <c r="CF1104" s="7"/>
      <c r="CH1104" s="7"/>
      <c r="CJ1104" s="7"/>
      <c r="CL1104" s="7"/>
      <c r="CM1104" s="7"/>
      <c r="CO1104" s="7"/>
      <c r="CQ1104" s="7"/>
      <c r="CS1104" s="7"/>
      <c r="CU1104" s="7"/>
      <c r="CW1104" s="7"/>
      <c r="CY1104" s="7"/>
      <c r="DA1104" s="7"/>
      <c r="DC1104" s="7"/>
      <c r="DE1104" s="7"/>
      <c r="DG1104" s="7"/>
      <c r="DI1104" s="7"/>
      <c r="DK1104" s="7"/>
      <c r="DL1104" s="7"/>
      <c r="DM1104" s="7"/>
      <c r="DN1104" s="7"/>
      <c r="DP1104" s="7"/>
      <c r="DR1104" s="7"/>
      <c r="DT1104" s="7"/>
      <c r="DV1104" s="7"/>
      <c r="DX1104" s="7"/>
      <c r="DY1104" s="7"/>
      <c r="EA1104" s="7"/>
      <c r="EC1104" s="7"/>
      <c r="EE1104" s="7"/>
      <c r="EG1104" s="7"/>
      <c r="EI1104" s="7"/>
      <c r="EK1104" s="7"/>
      <c r="EM1104" s="7"/>
      <c r="EO1104" s="7"/>
      <c r="EQ1104" s="7"/>
      <c r="ES1104" s="7"/>
      <c r="EU1104" s="7"/>
      <c r="EY1104" s="7"/>
      <c r="FA1104" s="7"/>
      <c r="FB1104" s="7"/>
      <c r="FD1104" s="7"/>
      <c r="FE1104" s="7"/>
      <c r="FG1104" s="7"/>
      <c r="FI1104" s="7"/>
      <c r="FJ1104" s="7"/>
      <c r="FL1104" s="7"/>
      <c r="FN1104" s="7"/>
      <c r="FP1104" s="7"/>
      <c r="FR1104" s="7"/>
      <c r="FT1104" s="7"/>
      <c r="FV1104" s="7"/>
      <c r="FX1104" s="7"/>
      <c r="FZ1104" s="7"/>
      <c r="GB1104" s="7"/>
    </row>
    <row r="1105" spans="5:184" s="166" customFormat="1" x14ac:dyDescent="0.2">
      <c r="E1105" s="7"/>
      <c r="G1105" s="7"/>
      <c r="I1105" s="7"/>
      <c r="K1105" s="7"/>
      <c r="M1105" s="7"/>
      <c r="N1105" s="7"/>
      <c r="P1105" s="7"/>
      <c r="R1105" s="7"/>
      <c r="T1105" s="7"/>
      <c r="V1105" s="7"/>
      <c r="X1105" s="7"/>
      <c r="Z1105" s="7"/>
      <c r="AB1105" s="7"/>
      <c r="AD1105" s="7"/>
      <c r="AF1105" s="7"/>
      <c r="AH1105" s="7"/>
      <c r="AJ1105" s="7"/>
      <c r="AL1105" s="7"/>
      <c r="AN1105" s="7"/>
      <c r="AO1105" s="7"/>
      <c r="AQ1105" s="7"/>
      <c r="AR1105" s="7"/>
      <c r="AS1105" s="7"/>
      <c r="AT1105" s="7"/>
      <c r="AU1105" s="7"/>
      <c r="AV1105" s="7"/>
      <c r="AW1105" s="7"/>
      <c r="AX1105" s="7"/>
      <c r="AZ1105" s="7"/>
      <c r="BB1105" s="7"/>
      <c r="BC1105" s="7"/>
      <c r="BD1105" s="7"/>
      <c r="BF1105" s="7"/>
      <c r="BH1105" s="7"/>
      <c r="BJ1105" s="7"/>
      <c r="BL1105" s="7"/>
      <c r="BN1105" s="7"/>
      <c r="BP1105" s="7"/>
      <c r="BR1105" s="7"/>
      <c r="BT1105" s="7"/>
      <c r="BV1105" s="7"/>
      <c r="BX1105" s="7"/>
      <c r="BZ1105" s="7"/>
      <c r="CB1105" s="7"/>
      <c r="CD1105" s="7"/>
      <c r="CF1105" s="7"/>
      <c r="CH1105" s="7"/>
      <c r="CJ1105" s="7"/>
      <c r="CL1105" s="7"/>
      <c r="CM1105" s="7"/>
      <c r="CO1105" s="7"/>
      <c r="CQ1105" s="7"/>
      <c r="CS1105" s="7"/>
      <c r="CU1105" s="7"/>
      <c r="CW1105" s="7"/>
      <c r="CY1105" s="7"/>
      <c r="DA1105" s="7"/>
      <c r="DC1105" s="7"/>
      <c r="DE1105" s="7"/>
      <c r="DG1105" s="7"/>
      <c r="DI1105" s="7"/>
      <c r="DK1105" s="7"/>
      <c r="DL1105" s="7"/>
      <c r="DM1105" s="7"/>
      <c r="DN1105" s="7"/>
      <c r="DP1105" s="7"/>
      <c r="DR1105" s="7"/>
      <c r="DT1105" s="7"/>
      <c r="DV1105" s="7"/>
      <c r="DX1105" s="7"/>
      <c r="DY1105" s="7"/>
      <c r="EA1105" s="7"/>
      <c r="EC1105" s="7"/>
      <c r="EE1105" s="7"/>
      <c r="EG1105" s="7"/>
      <c r="EI1105" s="7"/>
      <c r="EK1105" s="7"/>
      <c r="EM1105" s="7"/>
      <c r="EO1105" s="7"/>
      <c r="EQ1105" s="7"/>
      <c r="ES1105" s="7"/>
      <c r="EU1105" s="7"/>
      <c r="EY1105" s="7"/>
      <c r="FA1105" s="7"/>
      <c r="FB1105" s="7"/>
      <c r="FD1105" s="7"/>
      <c r="FE1105" s="7"/>
      <c r="FG1105" s="7"/>
      <c r="FI1105" s="7"/>
      <c r="FJ1105" s="7"/>
      <c r="FL1105" s="7"/>
      <c r="FN1105" s="7"/>
      <c r="FP1105" s="7"/>
      <c r="FR1105" s="7"/>
      <c r="FT1105" s="7"/>
      <c r="FV1105" s="7"/>
      <c r="FX1105" s="7"/>
      <c r="FZ1105" s="7"/>
      <c r="GB1105" s="7"/>
    </row>
    <row r="1106" spans="5:184" s="166" customFormat="1" x14ac:dyDescent="0.2">
      <c r="E1106" s="7"/>
      <c r="G1106" s="7"/>
      <c r="I1106" s="7"/>
      <c r="K1106" s="7"/>
      <c r="M1106" s="7"/>
      <c r="N1106" s="7"/>
      <c r="P1106" s="7"/>
      <c r="R1106" s="7"/>
      <c r="T1106" s="7"/>
      <c r="V1106" s="7"/>
      <c r="X1106" s="7"/>
      <c r="Z1106" s="7"/>
      <c r="AB1106" s="7"/>
      <c r="AD1106" s="7"/>
      <c r="AF1106" s="7"/>
      <c r="AH1106" s="7"/>
      <c r="AJ1106" s="7"/>
      <c r="AL1106" s="7"/>
      <c r="AN1106" s="7"/>
      <c r="AO1106" s="7"/>
      <c r="AQ1106" s="7"/>
      <c r="AR1106" s="7"/>
      <c r="AS1106" s="7"/>
      <c r="AT1106" s="7"/>
      <c r="AU1106" s="7"/>
      <c r="AV1106" s="7"/>
      <c r="AW1106" s="7"/>
      <c r="AX1106" s="7"/>
      <c r="AZ1106" s="7"/>
      <c r="BB1106" s="7"/>
      <c r="BC1106" s="7"/>
      <c r="BD1106" s="7"/>
      <c r="BF1106" s="7"/>
      <c r="BH1106" s="7"/>
      <c r="BJ1106" s="7"/>
      <c r="BL1106" s="7"/>
      <c r="BN1106" s="7"/>
      <c r="BP1106" s="7"/>
      <c r="BR1106" s="7"/>
      <c r="BT1106" s="7"/>
      <c r="BV1106" s="7"/>
      <c r="BX1106" s="7"/>
      <c r="BZ1106" s="7"/>
      <c r="CB1106" s="7"/>
      <c r="CD1106" s="7"/>
      <c r="CF1106" s="7"/>
      <c r="CH1106" s="7"/>
      <c r="CJ1106" s="7"/>
      <c r="CL1106" s="7"/>
      <c r="CM1106" s="7"/>
      <c r="CO1106" s="7"/>
      <c r="CQ1106" s="7"/>
      <c r="CS1106" s="7"/>
      <c r="CU1106" s="7"/>
      <c r="CW1106" s="7"/>
      <c r="CY1106" s="7"/>
      <c r="DA1106" s="7"/>
      <c r="DC1106" s="7"/>
      <c r="DE1106" s="7"/>
      <c r="DG1106" s="7"/>
      <c r="DI1106" s="7"/>
      <c r="DK1106" s="7"/>
      <c r="DL1106" s="7"/>
      <c r="DM1106" s="7"/>
      <c r="DN1106" s="7"/>
      <c r="DP1106" s="7"/>
      <c r="DR1106" s="7"/>
      <c r="DT1106" s="7"/>
      <c r="DV1106" s="7"/>
      <c r="DX1106" s="7"/>
      <c r="DY1106" s="7"/>
      <c r="EA1106" s="7"/>
      <c r="EC1106" s="7"/>
      <c r="EE1106" s="7"/>
      <c r="EG1106" s="7"/>
      <c r="EI1106" s="7"/>
      <c r="EK1106" s="7"/>
      <c r="EM1106" s="7"/>
      <c r="EO1106" s="7"/>
      <c r="EQ1106" s="7"/>
      <c r="ES1106" s="7"/>
      <c r="EU1106" s="7"/>
      <c r="EY1106" s="7"/>
      <c r="FA1106" s="7"/>
      <c r="FB1106" s="7"/>
      <c r="FD1106" s="7"/>
      <c r="FE1106" s="7"/>
      <c r="FG1106" s="7"/>
      <c r="FI1106" s="7"/>
      <c r="FJ1106" s="7"/>
      <c r="FL1106" s="7"/>
      <c r="FN1106" s="7"/>
      <c r="FP1106" s="7"/>
      <c r="FR1106" s="7"/>
      <c r="FT1106" s="7"/>
      <c r="FV1106" s="7"/>
      <c r="FX1106" s="7"/>
      <c r="FZ1106" s="7"/>
      <c r="GB1106" s="7"/>
    </row>
    <row r="1107" spans="5:184" s="166" customFormat="1" x14ac:dyDescent="0.2">
      <c r="E1107" s="7"/>
      <c r="G1107" s="7"/>
      <c r="I1107" s="7"/>
      <c r="K1107" s="7"/>
      <c r="M1107" s="7"/>
      <c r="N1107" s="7"/>
      <c r="P1107" s="7"/>
      <c r="R1107" s="7"/>
      <c r="T1107" s="7"/>
      <c r="V1107" s="7"/>
      <c r="X1107" s="7"/>
      <c r="Z1107" s="7"/>
      <c r="AB1107" s="7"/>
      <c r="AD1107" s="7"/>
      <c r="AF1107" s="7"/>
      <c r="AH1107" s="7"/>
      <c r="AJ1107" s="7"/>
      <c r="AL1107" s="7"/>
      <c r="AN1107" s="7"/>
      <c r="AO1107" s="7"/>
      <c r="AQ1107" s="7"/>
      <c r="AR1107" s="7"/>
      <c r="AS1107" s="7"/>
      <c r="AT1107" s="7"/>
      <c r="AU1107" s="7"/>
      <c r="AV1107" s="7"/>
      <c r="AW1107" s="7"/>
      <c r="AX1107" s="7"/>
      <c r="AZ1107" s="7"/>
      <c r="BB1107" s="7"/>
      <c r="BC1107" s="7"/>
      <c r="BD1107" s="7"/>
      <c r="BF1107" s="7"/>
      <c r="BH1107" s="7"/>
      <c r="BJ1107" s="7"/>
      <c r="BL1107" s="7"/>
      <c r="BN1107" s="7"/>
      <c r="BP1107" s="7"/>
      <c r="BR1107" s="7"/>
      <c r="BT1107" s="7"/>
      <c r="BV1107" s="7"/>
      <c r="BX1107" s="7"/>
      <c r="BZ1107" s="7"/>
      <c r="CB1107" s="7"/>
      <c r="CD1107" s="7"/>
      <c r="CF1107" s="7"/>
      <c r="CH1107" s="7"/>
      <c r="CJ1107" s="7"/>
      <c r="CL1107" s="7"/>
      <c r="CM1107" s="7"/>
      <c r="CO1107" s="7"/>
      <c r="CQ1107" s="7"/>
      <c r="CS1107" s="7"/>
      <c r="CU1107" s="7"/>
      <c r="CW1107" s="7"/>
      <c r="CY1107" s="7"/>
      <c r="DA1107" s="7"/>
      <c r="DC1107" s="7"/>
      <c r="DE1107" s="7"/>
      <c r="DG1107" s="7"/>
      <c r="DI1107" s="7"/>
      <c r="DK1107" s="7"/>
      <c r="DL1107" s="7"/>
      <c r="DM1107" s="7"/>
      <c r="DN1107" s="7"/>
      <c r="DP1107" s="7"/>
      <c r="DR1107" s="7"/>
      <c r="DT1107" s="7"/>
      <c r="DV1107" s="7"/>
      <c r="DX1107" s="7"/>
      <c r="DY1107" s="7"/>
      <c r="EA1107" s="7"/>
      <c r="EC1107" s="7"/>
      <c r="EE1107" s="7"/>
      <c r="EG1107" s="7"/>
      <c r="EI1107" s="7"/>
      <c r="EK1107" s="7"/>
      <c r="EM1107" s="7"/>
      <c r="EO1107" s="7"/>
      <c r="EQ1107" s="7"/>
      <c r="ES1107" s="7"/>
      <c r="EU1107" s="7"/>
      <c r="EY1107" s="7"/>
      <c r="FA1107" s="7"/>
      <c r="FB1107" s="7"/>
      <c r="FD1107" s="7"/>
      <c r="FE1107" s="7"/>
      <c r="FG1107" s="7"/>
      <c r="FI1107" s="7"/>
      <c r="FJ1107" s="7"/>
      <c r="FL1107" s="7"/>
      <c r="FN1107" s="7"/>
      <c r="FP1107" s="7"/>
      <c r="FR1107" s="7"/>
      <c r="FT1107" s="7"/>
      <c r="FV1107" s="7"/>
      <c r="FX1107" s="7"/>
      <c r="FZ1107" s="7"/>
      <c r="GB1107" s="7"/>
    </row>
    <row r="1108" spans="5:184" s="166" customFormat="1" x14ac:dyDescent="0.2">
      <c r="E1108" s="7"/>
      <c r="G1108" s="7"/>
      <c r="I1108" s="7"/>
      <c r="K1108" s="7"/>
      <c r="M1108" s="7"/>
      <c r="N1108" s="7"/>
      <c r="P1108" s="7"/>
      <c r="R1108" s="7"/>
      <c r="T1108" s="7"/>
      <c r="V1108" s="7"/>
      <c r="X1108" s="7"/>
      <c r="Z1108" s="7"/>
      <c r="AB1108" s="7"/>
      <c r="AD1108" s="7"/>
      <c r="AF1108" s="7"/>
      <c r="AH1108" s="7"/>
      <c r="AJ1108" s="7"/>
      <c r="AL1108" s="7"/>
      <c r="AN1108" s="7"/>
      <c r="AO1108" s="7"/>
      <c r="AQ1108" s="7"/>
      <c r="AR1108" s="7"/>
      <c r="AS1108" s="7"/>
      <c r="AT1108" s="7"/>
      <c r="AU1108" s="7"/>
      <c r="AV1108" s="7"/>
      <c r="AW1108" s="7"/>
      <c r="AX1108" s="7"/>
      <c r="AZ1108" s="7"/>
      <c r="BB1108" s="7"/>
      <c r="BC1108" s="7"/>
      <c r="BD1108" s="7"/>
      <c r="BF1108" s="7"/>
      <c r="BH1108" s="7"/>
      <c r="BJ1108" s="7"/>
      <c r="BL1108" s="7"/>
      <c r="BN1108" s="7"/>
      <c r="BP1108" s="7"/>
      <c r="BR1108" s="7"/>
      <c r="BT1108" s="7"/>
      <c r="BV1108" s="7"/>
      <c r="BX1108" s="7"/>
      <c r="BZ1108" s="7"/>
      <c r="CB1108" s="7"/>
      <c r="CD1108" s="7"/>
      <c r="CF1108" s="7"/>
      <c r="CH1108" s="7"/>
      <c r="CJ1108" s="7"/>
      <c r="CL1108" s="7"/>
      <c r="CM1108" s="7"/>
      <c r="CO1108" s="7"/>
      <c r="CQ1108" s="7"/>
      <c r="CS1108" s="7"/>
      <c r="CU1108" s="7"/>
      <c r="CW1108" s="7"/>
      <c r="CY1108" s="7"/>
      <c r="DA1108" s="7"/>
      <c r="DC1108" s="7"/>
      <c r="DE1108" s="7"/>
      <c r="DG1108" s="7"/>
      <c r="DI1108" s="7"/>
      <c r="DK1108" s="7"/>
      <c r="DL1108" s="7"/>
      <c r="DM1108" s="7"/>
      <c r="DN1108" s="7"/>
      <c r="DP1108" s="7"/>
      <c r="DR1108" s="7"/>
      <c r="DT1108" s="7"/>
      <c r="DV1108" s="7"/>
      <c r="DX1108" s="7"/>
      <c r="DY1108" s="7"/>
      <c r="EA1108" s="7"/>
      <c r="EC1108" s="7"/>
      <c r="EE1108" s="7"/>
      <c r="EG1108" s="7"/>
      <c r="EI1108" s="7"/>
      <c r="EK1108" s="7"/>
      <c r="EM1108" s="7"/>
      <c r="EO1108" s="7"/>
      <c r="EQ1108" s="7"/>
      <c r="ES1108" s="7"/>
      <c r="EU1108" s="7"/>
      <c r="EY1108" s="7"/>
      <c r="FA1108" s="7"/>
      <c r="FB1108" s="7"/>
      <c r="FD1108" s="7"/>
      <c r="FE1108" s="7"/>
      <c r="FG1108" s="7"/>
      <c r="FI1108" s="7"/>
      <c r="FJ1108" s="7"/>
      <c r="FL1108" s="7"/>
      <c r="FN1108" s="7"/>
      <c r="FP1108" s="7"/>
      <c r="FR1108" s="7"/>
      <c r="FT1108" s="7"/>
      <c r="FV1108" s="7"/>
      <c r="FX1108" s="7"/>
      <c r="FZ1108" s="7"/>
      <c r="GB1108" s="7"/>
    </row>
    <row r="1109" spans="5:184" s="166" customFormat="1" x14ac:dyDescent="0.2">
      <c r="E1109" s="7"/>
      <c r="G1109" s="7"/>
      <c r="I1109" s="7"/>
      <c r="K1109" s="7"/>
      <c r="M1109" s="7"/>
      <c r="N1109" s="7"/>
      <c r="P1109" s="7"/>
      <c r="R1109" s="7"/>
      <c r="T1109" s="7"/>
      <c r="V1109" s="7"/>
      <c r="X1109" s="7"/>
      <c r="Z1109" s="7"/>
      <c r="AB1109" s="7"/>
      <c r="AD1109" s="7"/>
      <c r="AF1109" s="7"/>
      <c r="AH1109" s="7"/>
      <c r="AJ1109" s="7"/>
      <c r="AL1109" s="7"/>
      <c r="AN1109" s="7"/>
      <c r="AO1109" s="7"/>
      <c r="AQ1109" s="7"/>
      <c r="AR1109" s="7"/>
      <c r="AS1109" s="7"/>
      <c r="AT1109" s="7"/>
      <c r="AU1109" s="7"/>
      <c r="AV1109" s="7"/>
      <c r="AW1109" s="7"/>
      <c r="AX1109" s="7"/>
      <c r="AZ1109" s="7"/>
      <c r="BB1109" s="7"/>
      <c r="BC1109" s="7"/>
      <c r="BD1109" s="7"/>
      <c r="BF1109" s="7"/>
      <c r="BH1109" s="7"/>
      <c r="BJ1109" s="7"/>
      <c r="BL1109" s="7"/>
      <c r="BN1109" s="7"/>
      <c r="BP1109" s="7"/>
      <c r="BR1109" s="7"/>
      <c r="BT1109" s="7"/>
      <c r="BV1109" s="7"/>
      <c r="BX1109" s="7"/>
      <c r="BZ1109" s="7"/>
      <c r="CB1109" s="7"/>
      <c r="CD1109" s="7"/>
      <c r="CF1109" s="7"/>
      <c r="CH1109" s="7"/>
      <c r="CJ1109" s="7"/>
      <c r="CL1109" s="7"/>
      <c r="CM1109" s="7"/>
      <c r="CO1109" s="7"/>
      <c r="CQ1109" s="7"/>
      <c r="CS1109" s="7"/>
      <c r="CU1109" s="7"/>
      <c r="CW1109" s="7"/>
      <c r="CY1109" s="7"/>
      <c r="DA1109" s="7"/>
      <c r="DC1109" s="7"/>
      <c r="DE1109" s="7"/>
      <c r="DG1109" s="7"/>
      <c r="DI1109" s="7"/>
      <c r="DK1109" s="7"/>
      <c r="DL1109" s="7"/>
      <c r="DM1109" s="7"/>
      <c r="DN1109" s="7"/>
      <c r="DP1109" s="7"/>
      <c r="DR1109" s="7"/>
      <c r="DT1109" s="7"/>
      <c r="DV1109" s="7"/>
      <c r="DX1109" s="7"/>
      <c r="DY1109" s="7"/>
      <c r="EA1109" s="7"/>
      <c r="EC1109" s="7"/>
      <c r="EE1109" s="7"/>
      <c r="EG1109" s="7"/>
      <c r="EI1109" s="7"/>
      <c r="EK1109" s="7"/>
      <c r="EM1109" s="7"/>
      <c r="EO1109" s="7"/>
      <c r="EQ1109" s="7"/>
      <c r="ES1109" s="7"/>
      <c r="EU1109" s="7"/>
      <c r="EY1109" s="7"/>
      <c r="FA1109" s="7"/>
      <c r="FB1109" s="7"/>
      <c r="FD1109" s="7"/>
      <c r="FE1109" s="7"/>
      <c r="FG1109" s="7"/>
      <c r="FI1109" s="7"/>
      <c r="FJ1109" s="7"/>
      <c r="FL1109" s="7"/>
      <c r="FN1109" s="7"/>
      <c r="FP1109" s="7"/>
      <c r="FR1109" s="7"/>
      <c r="FT1109" s="7"/>
      <c r="FV1109" s="7"/>
      <c r="FX1109" s="7"/>
      <c r="FZ1109" s="7"/>
      <c r="GB1109" s="7"/>
    </row>
    <row r="1110" spans="5:184" s="166" customFormat="1" x14ac:dyDescent="0.2">
      <c r="E1110" s="7"/>
      <c r="G1110" s="7"/>
      <c r="I1110" s="7"/>
      <c r="K1110" s="7"/>
      <c r="M1110" s="7"/>
      <c r="N1110" s="7"/>
      <c r="P1110" s="7"/>
      <c r="R1110" s="7"/>
      <c r="T1110" s="7"/>
      <c r="V1110" s="7"/>
      <c r="X1110" s="7"/>
      <c r="Z1110" s="7"/>
      <c r="AB1110" s="7"/>
      <c r="AD1110" s="7"/>
      <c r="AF1110" s="7"/>
      <c r="AH1110" s="7"/>
      <c r="AJ1110" s="7"/>
      <c r="AL1110" s="7"/>
      <c r="AN1110" s="7"/>
      <c r="AO1110" s="7"/>
      <c r="AQ1110" s="7"/>
      <c r="AR1110" s="7"/>
      <c r="AS1110" s="7"/>
      <c r="AT1110" s="7"/>
      <c r="AU1110" s="7"/>
      <c r="AV1110" s="7"/>
      <c r="AW1110" s="7"/>
      <c r="AX1110" s="7"/>
      <c r="AZ1110" s="7"/>
      <c r="BB1110" s="7"/>
      <c r="BC1110" s="7"/>
      <c r="BD1110" s="7"/>
      <c r="BF1110" s="7"/>
      <c r="BH1110" s="7"/>
      <c r="BJ1110" s="7"/>
      <c r="BL1110" s="7"/>
      <c r="BN1110" s="7"/>
      <c r="BP1110" s="7"/>
      <c r="BR1110" s="7"/>
      <c r="BT1110" s="7"/>
      <c r="BV1110" s="7"/>
      <c r="BX1110" s="7"/>
      <c r="BZ1110" s="7"/>
      <c r="CB1110" s="7"/>
      <c r="CD1110" s="7"/>
      <c r="CF1110" s="7"/>
      <c r="CH1110" s="7"/>
      <c r="CJ1110" s="7"/>
      <c r="CL1110" s="7"/>
      <c r="CM1110" s="7"/>
      <c r="CO1110" s="7"/>
      <c r="CQ1110" s="7"/>
      <c r="CS1110" s="7"/>
      <c r="CU1110" s="7"/>
      <c r="CW1110" s="7"/>
      <c r="CY1110" s="7"/>
      <c r="DA1110" s="7"/>
      <c r="DC1110" s="7"/>
      <c r="DE1110" s="7"/>
      <c r="DG1110" s="7"/>
      <c r="DI1110" s="7"/>
      <c r="DK1110" s="7"/>
      <c r="DL1110" s="7"/>
      <c r="DM1110" s="7"/>
      <c r="DN1110" s="7"/>
      <c r="DP1110" s="7"/>
      <c r="DR1110" s="7"/>
      <c r="DT1110" s="7"/>
      <c r="DV1110" s="7"/>
      <c r="DX1110" s="7"/>
      <c r="DY1110" s="7"/>
      <c r="EA1110" s="7"/>
      <c r="EC1110" s="7"/>
      <c r="EE1110" s="7"/>
      <c r="EG1110" s="7"/>
      <c r="EI1110" s="7"/>
      <c r="EK1110" s="7"/>
      <c r="EM1110" s="7"/>
      <c r="EO1110" s="7"/>
      <c r="EQ1110" s="7"/>
      <c r="ES1110" s="7"/>
      <c r="EU1110" s="7"/>
      <c r="EY1110" s="7"/>
      <c r="FA1110" s="7"/>
      <c r="FB1110" s="7"/>
      <c r="FD1110" s="7"/>
      <c r="FE1110" s="7"/>
      <c r="FG1110" s="7"/>
      <c r="FI1110" s="7"/>
      <c r="FJ1110" s="7"/>
      <c r="FL1110" s="7"/>
      <c r="FN1110" s="7"/>
      <c r="FP1110" s="7"/>
      <c r="FR1110" s="7"/>
      <c r="FT1110" s="7"/>
      <c r="FV1110" s="7"/>
      <c r="FX1110" s="7"/>
      <c r="FZ1110" s="7"/>
      <c r="GB1110" s="7"/>
    </row>
    <row r="1111" spans="5:184" s="166" customFormat="1" x14ac:dyDescent="0.2">
      <c r="E1111" s="7"/>
      <c r="G1111" s="7"/>
      <c r="I1111" s="7"/>
      <c r="K1111" s="7"/>
      <c r="M1111" s="7"/>
      <c r="N1111" s="7"/>
      <c r="P1111" s="7"/>
      <c r="R1111" s="7"/>
      <c r="T1111" s="7"/>
      <c r="V1111" s="7"/>
      <c r="X1111" s="7"/>
      <c r="Z1111" s="7"/>
      <c r="AB1111" s="7"/>
      <c r="AD1111" s="7"/>
      <c r="AF1111" s="7"/>
      <c r="AH1111" s="7"/>
      <c r="AJ1111" s="7"/>
      <c r="AL1111" s="7"/>
      <c r="AN1111" s="7"/>
      <c r="AO1111" s="7"/>
      <c r="AQ1111" s="7"/>
      <c r="AR1111" s="7"/>
      <c r="AS1111" s="7"/>
      <c r="AT1111" s="7"/>
      <c r="AU1111" s="7"/>
      <c r="AV1111" s="7"/>
      <c r="AW1111" s="7"/>
      <c r="AX1111" s="7"/>
      <c r="AZ1111" s="7"/>
      <c r="BB1111" s="7"/>
      <c r="BC1111" s="7"/>
      <c r="BD1111" s="7"/>
      <c r="BF1111" s="7"/>
      <c r="BH1111" s="7"/>
      <c r="BJ1111" s="7"/>
      <c r="BL1111" s="7"/>
      <c r="BN1111" s="7"/>
      <c r="BP1111" s="7"/>
      <c r="BR1111" s="7"/>
      <c r="BT1111" s="7"/>
      <c r="BV1111" s="7"/>
      <c r="BX1111" s="7"/>
      <c r="BZ1111" s="7"/>
      <c r="CB1111" s="7"/>
      <c r="CD1111" s="7"/>
      <c r="CF1111" s="7"/>
      <c r="CH1111" s="7"/>
      <c r="CJ1111" s="7"/>
      <c r="CL1111" s="7"/>
      <c r="CM1111" s="7"/>
      <c r="CO1111" s="7"/>
      <c r="CQ1111" s="7"/>
      <c r="CS1111" s="7"/>
      <c r="CU1111" s="7"/>
      <c r="CW1111" s="7"/>
      <c r="CY1111" s="7"/>
      <c r="DA1111" s="7"/>
      <c r="DC1111" s="7"/>
      <c r="DE1111" s="7"/>
      <c r="DG1111" s="7"/>
      <c r="DI1111" s="7"/>
      <c r="DK1111" s="7"/>
      <c r="DL1111" s="7"/>
      <c r="DM1111" s="7"/>
      <c r="DN1111" s="7"/>
      <c r="DP1111" s="7"/>
      <c r="DR1111" s="7"/>
      <c r="DT1111" s="7"/>
      <c r="DV1111" s="7"/>
      <c r="DX1111" s="7"/>
      <c r="DY1111" s="7"/>
      <c r="EA1111" s="7"/>
      <c r="EC1111" s="7"/>
      <c r="EE1111" s="7"/>
      <c r="EG1111" s="7"/>
      <c r="EI1111" s="7"/>
      <c r="EK1111" s="7"/>
      <c r="EM1111" s="7"/>
      <c r="EO1111" s="7"/>
      <c r="EQ1111" s="7"/>
      <c r="ES1111" s="7"/>
      <c r="EU1111" s="7"/>
      <c r="EY1111" s="7"/>
      <c r="FA1111" s="7"/>
      <c r="FB1111" s="7"/>
      <c r="FD1111" s="7"/>
      <c r="FE1111" s="7"/>
      <c r="FG1111" s="7"/>
      <c r="FI1111" s="7"/>
      <c r="FJ1111" s="7"/>
      <c r="FL1111" s="7"/>
      <c r="FN1111" s="7"/>
      <c r="FP1111" s="7"/>
      <c r="FR1111" s="7"/>
      <c r="FT1111" s="7"/>
      <c r="FV1111" s="7"/>
      <c r="FX1111" s="7"/>
      <c r="FZ1111" s="7"/>
      <c r="GB1111" s="7"/>
    </row>
    <row r="1112" spans="5:184" s="166" customFormat="1" x14ac:dyDescent="0.2">
      <c r="E1112" s="7"/>
      <c r="G1112" s="7"/>
      <c r="I1112" s="7"/>
      <c r="K1112" s="7"/>
      <c r="M1112" s="7"/>
      <c r="N1112" s="7"/>
      <c r="P1112" s="7"/>
      <c r="R1112" s="7"/>
      <c r="T1112" s="7"/>
      <c r="V1112" s="7"/>
      <c r="X1112" s="7"/>
      <c r="Z1112" s="7"/>
      <c r="AB1112" s="7"/>
      <c r="AD1112" s="7"/>
      <c r="AF1112" s="7"/>
      <c r="AH1112" s="7"/>
      <c r="AJ1112" s="7"/>
      <c r="AL1112" s="7"/>
      <c r="AN1112" s="7"/>
      <c r="AO1112" s="7"/>
      <c r="AQ1112" s="7"/>
      <c r="AR1112" s="7"/>
      <c r="AS1112" s="7"/>
      <c r="AT1112" s="7"/>
      <c r="AU1112" s="7"/>
      <c r="AV1112" s="7"/>
      <c r="AW1112" s="7"/>
      <c r="AX1112" s="7"/>
      <c r="AZ1112" s="7"/>
      <c r="BB1112" s="7"/>
      <c r="BC1112" s="7"/>
      <c r="BD1112" s="7"/>
      <c r="BF1112" s="7"/>
      <c r="BH1112" s="7"/>
      <c r="BJ1112" s="7"/>
      <c r="BL1112" s="7"/>
      <c r="BN1112" s="7"/>
      <c r="BP1112" s="7"/>
      <c r="BR1112" s="7"/>
      <c r="BT1112" s="7"/>
      <c r="BV1112" s="7"/>
      <c r="BX1112" s="7"/>
      <c r="BZ1112" s="7"/>
      <c r="CB1112" s="7"/>
      <c r="CD1112" s="7"/>
      <c r="CF1112" s="7"/>
      <c r="CH1112" s="7"/>
      <c r="CJ1112" s="7"/>
      <c r="CL1112" s="7"/>
      <c r="CM1112" s="7"/>
      <c r="CO1112" s="7"/>
      <c r="CQ1112" s="7"/>
      <c r="CS1112" s="7"/>
      <c r="CU1112" s="7"/>
      <c r="CW1112" s="7"/>
      <c r="CY1112" s="7"/>
      <c r="DA1112" s="7"/>
      <c r="DC1112" s="7"/>
      <c r="DE1112" s="7"/>
      <c r="DG1112" s="7"/>
      <c r="DI1112" s="7"/>
      <c r="DK1112" s="7"/>
      <c r="DL1112" s="7"/>
      <c r="DM1112" s="7"/>
      <c r="DN1112" s="7"/>
      <c r="DP1112" s="7"/>
      <c r="DR1112" s="7"/>
      <c r="DT1112" s="7"/>
      <c r="DV1112" s="7"/>
      <c r="DX1112" s="7"/>
      <c r="DY1112" s="7"/>
      <c r="EA1112" s="7"/>
      <c r="EC1112" s="7"/>
      <c r="EE1112" s="7"/>
      <c r="EG1112" s="7"/>
      <c r="EI1112" s="7"/>
      <c r="EK1112" s="7"/>
      <c r="EM1112" s="7"/>
      <c r="EO1112" s="7"/>
      <c r="EQ1112" s="7"/>
      <c r="ES1112" s="7"/>
      <c r="EU1112" s="7"/>
      <c r="EY1112" s="7"/>
      <c r="FA1112" s="7"/>
      <c r="FB1112" s="7"/>
      <c r="FD1112" s="7"/>
      <c r="FE1112" s="7"/>
      <c r="FG1112" s="7"/>
      <c r="FI1112" s="7"/>
      <c r="FJ1112" s="7"/>
      <c r="FL1112" s="7"/>
      <c r="FN1112" s="7"/>
      <c r="FP1112" s="7"/>
      <c r="FR1112" s="7"/>
      <c r="FT1112" s="7"/>
      <c r="FV1112" s="7"/>
      <c r="FX1112" s="7"/>
      <c r="FZ1112" s="7"/>
      <c r="GB1112" s="7"/>
    </row>
    <row r="1113" spans="5:184" s="166" customFormat="1" x14ac:dyDescent="0.2">
      <c r="E1113" s="7"/>
      <c r="G1113" s="7"/>
      <c r="I1113" s="7"/>
      <c r="K1113" s="7"/>
      <c r="M1113" s="7"/>
      <c r="N1113" s="7"/>
      <c r="P1113" s="7"/>
      <c r="R1113" s="7"/>
      <c r="T1113" s="7"/>
      <c r="V1113" s="7"/>
      <c r="X1113" s="7"/>
      <c r="Z1113" s="7"/>
      <c r="AB1113" s="7"/>
      <c r="AD1113" s="7"/>
      <c r="AF1113" s="7"/>
      <c r="AH1113" s="7"/>
      <c r="AJ1113" s="7"/>
      <c r="AL1113" s="7"/>
      <c r="AN1113" s="7"/>
      <c r="AO1113" s="7"/>
      <c r="AQ1113" s="7"/>
      <c r="AR1113" s="7"/>
      <c r="AS1113" s="7"/>
      <c r="AT1113" s="7"/>
      <c r="AU1113" s="7"/>
      <c r="AV1113" s="7"/>
      <c r="AW1113" s="7"/>
      <c r="AX1113" s="7"/>
      <c r="AZ1113" s="7"/>
      <c r="BB1113" s="7"/>
      <c r="BC1113" s="7"/>
      <c r="BD1113" s="7"/>
      <c r="BF1113" s="7"/>
      <c r="BH1113" s="7"/>
      <c r="BJ1113" s="7"/>
      <c r="BL1113" s="7"/>
      <c r="BN1113" s="7"/>
      <c r="BP1113" s="7"/>
      <c r="BR1113" s="7"/>
      <c r="BT1113" s="7"/>
      <c r="BV1113" s="7"/>
      <c r="BX1113" s="7"/>
      <c r="BZ1113" s="7"/>
      <c r="CB1113" s="7"/>
      <c r="CD1113" s="7"/>
      <c r="CF1113" s="7"/>
      <c r="CH1113" s="7"/>
      <c r="CJ1113" s="7"/>
      <c r="CL1113" s="7"/>
      <c r="CM1113" s="7"/>
      <c r="CO1113" s="7"/>
      <c r="CQ1113" s="7"/>
      <c r="CS1113" s="7"/>
      <c r="CU1113" s="7"/>
      <c r="CW1113" s="7"/>
      <c r="CY1113" s="7"/>
      <c r="DA1113" s="7"/>
      <c r="DC1113" s="7"/>
      <c r="DE1113" s="7"/>
      <c r="DG1113" s="7"/>
      <c r="DI1113" s="7"/>
      <c r="DK1113" s="7"/>
      <c r="DL1113" s="7"/>
      <c r="DM1113" s="7"/>
      <c r="DN1113" s="7"/>
      <c r="DP1113" s="7"/>
      <c r="DR1113" s="7"/>
      <c r="DT1113" s="7"/>
      <c r="DV1113" s="7"/>
      <c r="DX1113" s="7"/>
      <c r="DY1113" s="7"/>
      <c r="EA1113" s="7"/>
      <c r="EC1113" s="7"/>
      <c r="EE1113" s="7"/>
      <c r="EG1113" s="7"/>
      <c r="EI1113" s="7"/>
      <c r="EK1113" s="7"/>
      <c r="EM1113" s="7"/>
      <c r="EO1113" s="7"/>
      <c r="EQ1113" s="7"/>
      <c r="ES1113" s="7"/>
      <c r="EU1113" s="7"/>
      <c r="EY1113" s="7"/>
      <c r="FA1113" s="7"/>
      <c r="FB1113" s="7"/>
      <c r="FD1113" s="7"/>
      <c r="FE1113" s="7"/>
      <c r="FG1113" s="7"/>
      <c r="FI1113" s="7"/>
      <c r="FJ1113" s="7"/>
      <c r="FL1113" s="7"/>
      <c r="FN1113" s="7"/>
      <c r="FP1113" s="7"/>
      <c r="FR1113" s="7"/>
      <c r="FT1113" s="7"/>
      <c r="FV1113" s="7"/>
      <c r="FX1113" s="7"/>
      <c r="FZ1113" s="7"/>
      <c r="GB1113" s="7"/>
    </row>
    <row r="1114" spans="5:184" s="166" customFormat="1" x14ac:dyDescent="0.2">
      <c r="E1114" s="7"/>
      <c r="G1114" s="7"/>
      <c r="I1114" s="7"/>
      <c r="K1114" s="7"/>
      <c r="M1114" s="7"/>
      <c r="N1114" s="7"/>
      <c r="P1114" s="7"/>
      <c r="R1114" s="7"/>
      <c r="T1114" s="7"/>
      <c r="V1114" s="7"/>
      <c r="X1114" s="7"/>
      <c r="Z1114" s="7"/>
      <c r="AB1114" s="7"/>
      <c r="AD1114" s="7"/>
      <c r="AF1114" s="7"/>
      <c r="AH1114" s="7"/>
      <c r="AJ1114" s="7"/>
      <c r="AL1114" s="7"/>
      <c r="AN1114" s="7"/>
      <c r="AO1114" s="7"/>
      <c r="AQ1114" s="7"/>
      <c r="AR1114" s="7"/>
      <c r="AS1114" s="7"/>
      <c r="AT1114" s="7"/>
      <c r="AU1114" s="7"/>
      <c r="AV1114" s="7"/>
      <c r="AW1114" s="7"/>
      <c r="AX1114" s="7"/>
      <c r="AZ1114" s="7"/>
      <c r="BB1114" s="7"/>
      <c r="BC1114" s="7"/>
      <c r="BD1114" s="7"/>
      <c r="BF1114" s="7"/>
      <c r="BH1114" s="7"/>
      <c r="BJ1114" s="7"/>
      <c r="BL1114" s="7"/>
      <c r="BN1114" s="7"/>
      <c r="BP1114" s="7"/>
      <c r="BR1114" s="7"/>
      <c r="BT1114" s="7"/>
      <c r="BV1114" s="7"/>
      <c r="BX1114" s="7"/>
      <c r="BZ1114" s="7"/>
      <c r="CB1114" s="7"/>
      <c r="CD1114" s="7"/>
      <c r="CF1114" s="7"/>
      <c r="CH1114" s="7"/>
      <c r="CJ1114" s="7"/>
      <c r="CL1114" s="7"/>
      <c r="CM1114" s="7"/>
      <c r="CO1114" s="7"/>
      <c r="CQ1114" s="7"/>
      <c r="CS1114" s="7"/>
      <c r="CU1114" s="7"/>
      <c r="CW1114" s="7"/>
      <c r="CY1114" s="7"/>
      <c r="DA1114" s="7"/>
      <c r="DC1114" s="7"/>
      <c r="DE1114" s="7"/>
      <c r="DG1114" s="7"/>
      <c r="DI1114" s="7"/>
      <c r="DK1114" s="7"/>
      <c r="DL1114" s="7"/>
      <c r="DM1114" s="7"/>
      <c r="DN1114" s="7"/>
      <c r="DP1114" s="7"/>
      <c r="DR1114" s="7"/>
      <c r="DT1114" s="7"/>
      <c r="DV1114" s="7"/>
      <c r="DX1114" s="7"/>
      <c r="DY1114" s="7"/>
      <c r="EA1114" s="7"/>
      <c r="EC1114" s="7"/>
      <c r="EE1114" s="7"/>
      <c r="EG1114" s="7"/>
      <c r="EI1114" s="7"/>
      <c r="EK1114" s="7"/>
      <c r="EM1114" s="7"/>
      <c r="EO1114" s="7"/>
      <c r="EQ1114" s="7"/>
      <c r="ES1114" s="7"/>
      <c r="EU1114" s="7"/>
      <c r="EY1114" s="7"/>
      <c r="FA1114" s="7"/>
      <c r="FB1114" s="7"/>
      <c r="FD1114" s="7"/>
      <c r="FE1114" s="7"/>
      <c r="FG1114" s="7"/>
      <c r="FI1114" s="7"/>
      <c r="FJ1114" s="7"/>
      <c r="FL1114" s="7"/>
      <c r="FN1114" s="7"/>
      <c r="FP1114" s="7"/>
      <c r="FR1114" s="7"/>
      <c r="FT1114" s="7"/>
      <c r="FV1114" s="7"/>
      <c r="FX1114" s="7"/>
      <c r="FZ1114" s="7"/>
      <c r="GB1114" s="7"/>
    </row>
    <row r="1115" spans="5:184" s="166" customFormat="1" x14ac:dyDescent="0.2">
      <c r="E1115" s="7"/>
      <c r="G1115" s="7"/>
      <c r="I1115" s="7"/>
      <c r="K1115" s="7"/>
      <c r="M1115" s="7"/>
      <c r="N1115" s="7"/>
      <c r="P1115" s="7"/>
      <c r="R1115" s="7"/>
      <c r="T1115" s="7"/>
      <c r="V1115" s="7"/>
      <c r="X1115" s="7"/>
      <c r="Z1115" s="7"/>
      <c r="AB1115" s="7"/>
      <c r="AD1115" s="7"/>
      <c r="AF1115" s="7"/>
      <c r="AH1115" s="7"/>
      <c r="AJ1115" s="7"/>
      <c r="AL1115" s="7"/>
      <c r="AN1115" s="7"/>
      <c r="AO1115" s="7"/>
      <c r="AQ1115" s="7"/>
      <c r="AR1115" s="7"/>
      <c r="AS1115" s="7"/>
      <c r="AT1115" s="7"/>
      <c r="AU1115" s="7"/>
      <c r="AV1115" s="7"/>
      <c r="AW1115" s="7"/>
      <c r="AX1115" s="7"/>
      <c r="AZ1115" s="7"/>
      <c r="BB1115" s="7"/>
      <c r="BC1115" s="7"/>
      <c r="BD1115" s="7"/>
      <c r="BF1115" s="7"/>
      <c r="BH1115" s="7"/>
      <c r="BJ1115" s="7"/>
      <c r="BL1115" s="7"/>
      <c r="BN1115" s="7"/>
      <c r="BP1115" s="7"/>
      <c r="BR1115" s="7"/>
      <c r="BT1115" s="7"/>
      <c r="BV1115" s="7"/>
      <c r="BX1115" s="7"/>
      <c r="BZ1115" s="7"/>
      <c r="CB1115" s="7"/>
      <c r="CD1115" s="7"/>
      <c r="CF1115" s="7"/>
      <c r="CH1115" s="7"/>
      <c r="CJ1115" s="7"/>
      <c r="CL1115" s="7"/>
      <c r="CM1115" s="7"/>
      <c r="CO1115" s="7"/>
      <c r="CQ1115" s="7"/>
      <c r="CS1115" s="7"/>
      <c r="CU1115" s="7"/>
      <c r="CW1115" s="7"/>
      <c r="CY1115" s="7"/>
      <c r="DA1115" s="7"/>
      <c r="DC1115" s="7"/>
      <c r="DE1115" s="7"/>
      <c r="DG1115" s="7"/>
      <c r="DI1115" s="7"/>
      <c r="DK1115" s="7"/>
      <c r="DL1115" s="7"/>
      <c r="DM1115" s="7"/>
      <c r="DN1115" s="7"/>
      <c r="DP1115" s="7"/>
      <c r="DR1115" s="7"/>
      <c r="DT1115" s="7"/>
      <c r="DV1115" s="7"/>
      <c r="DX1115" s="7"/>
      <c r="DY1115" s="7"/>
      <c r="EA1115" s="7"/>
      <c r="EC1115" s="7"/>
      <c r="EE1115" s="7"/>
      <c r="EG1115" s="7"/>
      <c r="EI1115" s="7"/>
      <c r="EK1115" s="7"/>
      <c r="EM1115" s="7"/>
      <c r="EO1115" s="7"/>
      <c r="EQ1115" s="7"/>
      <c r="ES1115" s="7"/>
      <c r="EU1115" s="7"/>
      <c r="EY1115" s="7"/>
      <c r="FA1115" s="7"/>
      <c r="FB1115" s="7"/>
      <c r="FD1115" s="7"/>
      <c r="FE1115" s="7"/>
      <c r="FG1115" s="7"/>
      <c r="FI1115" s="7"/>
      <c r="FJ1115" s="7"/>
      <c r="FL1115" s="7"/>
      <c r="FN1115" s="7"/>
      <c r="FP1115" s="7"/>
      <c r="FR1115" s="7"/>
      <c r="FT1115" s="7"/>
      <c r="FV1115" s="7"/>
      <c r="FX1115" s="7"/>
      <c r="FZ1115" s="7"/>
      <c r="GB1115" s="7"/>
    </row>
    <row r="1116" spans="5:184" s="166" customFormat="1" x14ac:dyDescent="0.2">
      <c r="E1116" s="7"/>
      <c r="G1116" s="7"/>
      <c r="I1116" s="7"/>
      <c r="K1116" s="7"/>
      <c r="M1116" s="7"/>
      <c r="N1116" s="7"/>
      <c r="P1116" s="7"/>
      <c r="R1116" s="7"/>
      <c r="T1116" s="7"/>
      <c r="V1116" s="7"/>
      <c r="X1116" s="7"/>
      <c r="Z1116" s="7"/>
      <c r="AB1116" s="7"/>
      <c r="AD1116" s="7"/>
      <c r="AF1116" s="7"/>
      <c r="AH1116" s="7"/>
      <c r="AJ1116" s="7"/>
      <c r="AL1116" s="7"/>
      <c r="AN1116" s="7"/>
      <c r="AO1116" s="7"/>
      <c r="AQ1116" s="7"/>
      <c r="AR1116" s="7"/>
      <c r="AS1116" s="7"/>
      <c r="AT1116" s="7"/>
      <c r="AU1116" s="7"/>
      <c r="AV1116" s="7"/>
      <c r="AW1116" s="7"/>
      <c r="AX1116" s="7"/>
      <c r="AZ1116" s="7"/>
      <c r="BB1116" s="7"/>
      <c r="BC1116" s="7"/>
      <c r="BD1116" s="7"/>
      <c r="BF1116" s="7"/>
      <c r="BH1116" s="7"/>
      <c r="BJ1116" s="7"/>
      <c r="BL1116" s="7"/>
      <c r="BN1116" s="7"/>
      <c r="BP1116" s="7"/>
      <c r="BR1116" s="7"/>
      <c r="BT1116" s="7"/>
      <c r="BV1116" s="7"/>
      <c r="BX1116" s="7"/>
      <c r="BZ1116" s="7"/>
      <c r="CB1116" s="7"/>
      <c r="CD1116" s="7"/>
      <c r="CF1116" s="7"/>
      <c r="CH1116" s="7"/>
      <c r="CJ1116" s="7"/>
      <c r="CL1116" s="7"/>
      <c r="CM1116" s="7"/>
      <c r="CO1116" s="7"/>
      <c r="CQ1116" s="7"/>
      <c r="CS1116" s="7"/>
      <c r="CU1116" s="7"/>
      <c r="CW1116" s="7"/>
      <c r="CY1116" s="7"/>
      <c r="DA1116" s="7"/>
      <c r="DC1116" s="7"/>
      <c r="DE1116" s="7"/>
      <c r="DG1116" s="7"/>
      <c r="DI1116" s="7"/>
      <c r="DK1116" s="7"/>
      <c r="DL1116" s="7"/>
      <c r="DM1116" s="7"/>
      <c r="DN1116" s="7"/>
      <c r="DP1116" s="7"/>
      <c r="DR1116" s="7"/>
      <c r="DT1116" s="7"/>
      <c r="DV1116" s="7"/>
      <c r="DX1116" s="7"/>
      <c r="DY1116" s="7"/>
      <c r="EA1116" s="7"/>
      <c r="EC1116" s="7"/>
      <c r="EE1116" s="7"/>
      <c r="EG1116" s="7"/>
      <c r="EI1116" s="7"/>
      <c r="EK1116" s="7"/>
      <c r="EM1116" s="7"/>
      <c r="EO1116" s="7"/>
      <c r="EQ1116" s="7"/>
      <c r="ES1116" s="7"/>
      <c r="EU1116" s="7"/>
      <c r="EY1116" s="7"/>
      <c r="FA1116" s="7"/>
      <c r="FB1116" s="7"/>
      <c r="FD1116" s="7"/>
      <c r="FE1116" s="7"/>
      <c r="FG1116" s="7"/>
      <c r="FI1116" s="7"/>
      <c r="FJ1116" s="7"/>
      <c r="FL1116" s="7"/>
      <c r="FN1116" s="7"/>
      <c r="FP1116" s="7"/>
      <c r="FR1116" s="7"/>
      <c r="FT1116" s="7"/>
      <c r="FV1116" s="7"/>
      <c r="FX1116" s="7"/>
      <c r="FZ1116" s="7"/>
      <c r="GB1116" s="7"/>
    </row>
    <row r="1117" spans="5:184" s="166" customFormat="1" x14ac:dyDescent="0.2">
      <c r="E1117" s="7"/>
      <c r="G1117" s="7"/>
      <c r="I1117" s="7"/>
      <c r="K1117" s="7"/>
      <c r="M1117" s="7"/>
      <c r="N1117" s="7"/>
      <c r="P1117" s="7"/>
      <c r="R1117" s="7"/>
      <c r="T1117" s="7"/>
      <c r="V1117" s="7"/>
      <c r="X1117" s="7"/>
      <c r="Z1117" s="7"/>
      <c r="AB1117" s="7"/>
      <c r="AD1117" s="7"/>
      <c r="AF1117" s="7"/>
      <c r="AH1117" s="7"/>
      <c r="AJ1117" s="7"/>
      <c r="AL1117" s="7"/>
      <c r="AN1117" s="7"/>
      <c r="AO1117" s="7"/>
      <c r="AQ1117" s="7"/>
      <c r="AR1117" s="7"/>
      <c r="AS1117" s="7"/>
      <c r="AT1117" s="7"/>
      <c r="AU1117" s="7"/>
      <c r="AV1117" s="7"/>
      <c r="AW1117" s="7"/>
      <c r="AX1117" s="7"/>
      <c r="AZ1117" s="7"/>
      <c r="BB1117" s="7"/>
      <c r="BC1117" s="7"/>
      <c r="BD1117" s="7"/>
      <c r="BF1117" s="7"/>
      <c r="BH1117" s="7"/>
      <c r="BJ1117" s="7"/>
      <c r="BL1117" s="7"/>
      <c r="BN1117" s="7"/>
      <c r="BP1117" s="7"/>
      <c r="BR1117" s="7"/>
      <c r="BT1117" s="7"/>
      <c r="BV1117" s="7"/>
      <c r="BX1117" s="7"/>
      <c r="BZ1117" s="7"/>
      <c r="CB1117" s="7"/>
      <c r="CD1117" s="7"/>
      <c r="CF1117" s="7"/>
      <c r="CH1117" s="7"/>
      <c r="CJ1117" s="7"/>
      <c r="CL1117" s="7"/>
      <c r="CM1117" s="7"/>
      <c r="CO1117" s="7"/>
      <c r="CQ1117" s="7"/>
      <c r="CS1117" s="7"/>
      <c r="CU1117" s="7"/>
      <c r="CW1117" s="7"/>
      <c r="CY1117" s="7"/>
      <c r="DA1117" s="7"/>
      <c r="DC1117" s="7"/>
      <c r="DE1117" s="7"/>
      <c r="DG1117" s="7"/>
      <c r="DI1117" s="7"/>
      <c r="DK1117" s="7"/>
      <c r="DL1117" s="7"/>
      <c r="DM1117" s="7"/>
      <c r="DN1117" s="7"/>
      <c r="DP1117" s="7"/>
      <c r="DR1117" s="7"/>
      <c r="DT1117" s="7"/>
      <c r="DV1117" s="7"/>
      <c r="DX1117" s="7"/>
      <c r="DY1117" s="7"/>
      <c r="EA1117" s="7"/>
      <c r="EC1117" s="7"/>
      <c r="EE1117" s="7"/>
      <c r="EG1117" s="7"/>
      <c r="EI1117" s="7"/>
      <c r="EK1117" s="7"/>
      <c r="EM1117" s="7"/>
      <c r="EO1117" s="7"/>
      <c r="EQ1117" s="7"/>
      <c r="ES1117" s="7"/>
      <c r="EU1117" s="7"/>
      <c r="EY1117" s="7"/>
      <c r="FA1117" s="7"/>
      <c r="FB1117" s="7"/>
      <c r="FD1117" s="7"/>
      <c r="FE1117" s="7"/>
      <c r="FG1117" s="7"/>
      <c r="FI1117" s="7"/>
      <c r="FJ1117" s="7"/>
      <c r="FL1117" s="7"/>
      <c r="FN1117" s="7"/>
      <c r="FP1117" s="7"/>
      <c r="FR1117" s="7"/>
      <c r="FT1117" s="7"/>
      <c r="FV1117" s="7"/>
      <c r="FX1117" s="7"/>
      <c r="FZ1117" s="7"/>
      <c r="GB1117" s="7"/>
    </row>
    <row r="1118" spans="5:184" s="166" customFormat="1" x14ac:dyDescent="0.2">
      <c r="E1118" s="7"/>
      <c r="G1118" s="7"/>
      <c r="I1118" s="7"/>
      <c r="K1118" s="7"/>
      <c r="M1118" s="7"/>
      <c r="N1118" s="7"/>
      <c r="P1118" s="7"/>
      <c r="R1118" s="7"/>
      <c r="T1118" s="7"/>
      <c r="V1118" s="7"/>
      <c r="X1118" s="7"/>
      <c r="Z1118" s="7"/>
      <c r="AB1118" s="7"/>
      <c r="AD1118" s="7"/>
      <c r="AF1118" s="7"/>
      <c r="AH1118" s="7"/>
      <c r="AJ1118" s="7"/>
      <c r="AL1118" s="7"/>
      <c r="AN1118" s="7"/>
      <c r="AO1118" s="7"/>
      <c r="AQ1118" s="7"/>
      <c r="AR1118" s="7"/>
      <c r="AS1118" s="7"/>
      <c r="AT1118" s="7"/>
      <c r="AU1118" s="7"/>
      <c r="AV1118" s="7"/>
      <c r="AW1118" s="7"/>
      <c r="AX1118" s="7"/>
      <c r="AZ1118" s="7"/>
      <c r="BB1118" s="7"/>
      <c r="BC1118" s="7"/>
      <c r="BD1118" s="7"/>
      <c r="BF1118" s="7"/>
      <c r="BH1118" s="7"/>
      <c r="BJ1118" s="7"/>
      <c r="BL1118" s="7"/>
      <c r="BN1118" s="7"/>
      <c r="BP1118" s="7"/>
      <c r="BR1118" s="7"/>
      <c r="BT1118" s="7"/>
      <c r="BV1118" s="7"/>
      <c r="BX1118" s="7"/>
      <c r="BZ1118" s="7"/>
      <c r="CB1118" s="7"/>
      <c r="CD1118" s="7"/>
      <c r="CF1118" s="7"/>
      <c r="CH1118" s="7"/>
      <c r="CJ1118" s="7"/>
      <c r="CL1118" s="7"/>
      <c r="CM1118" s="7"/>
      <c r="CO1118" s="7"/>
      <c r="CQ1118" s="7"/>
      <c r="CS1118" s="7"/>
      <c r="CU1118" s="7"/>
      <c r="CW1118" s="7"/>
      <c r="CY1118" s="7"/>
      <c r="DA1118" s="7"/>
      <c r="DC1118" s="7"/>
      <c r="DE1118" s="7"/>
      <c r="DG1118" s="7"/>
      <c r="DI1118" s="7"/>
      <c r="DK1118" s="7"/>
      <c r="DL1118" s="7"/>
      <c r="DM1118" s="7"/>
      <c r="DN1118" s="7"/>
      <c r="DP1118" s="7"/>
      <c r="DR1118" s="7"/>
      <c r="DT1118" s="7"/>
      <c r="DV1118" s="7"/>
      <c r="DX1118" s="7"/>
      <c r="DY1118" s="7"/>
      <c r="EA1118" s="7"/>
      <c r="EC1118" s="7"/>
      <c r="EE1118" s="7"/>
      <c r="EG1118" s="7"/>
      <c r="EI1118" s="7"/>
      <c r="EK1118" s="7"/>
      <c r="EM1118" s="7"/>
      <c r="EO1118" s="7"/>
      <c r="EQ1118" s="7"/>
      <c r="ES1118" s="7"/>
      <c r="EU1118" s="7"/>
      <c r="EY1118" s="7"/>
      <c r="FA1118" s="7"/>
      <c r="FB1118" s="7"/>
      <c r="FD1118" s="7"/>
      <c r="FE1118" s="7"/>
      <c r="FG1118" s="7"/>
      <c r="FI1118" s="7"/>
      <c r="FJ1118" s="7"/>
      <c r="FL1118" s="7"/>
      <c r="FN1118" s="7"/>
      <c r="FP1118" s="7"/>
      <c r="FR1118" s="7"/>
      <c r="FT1118" s="7"/>
      <c r="FV1118" s="7"/>
      <c r="FX1118" s="7"/>
      <c r="FZ1118" s="7"/>
      <c r="GB1118" s="7"/>
    </row>
    <row r="1119" spans="5:184" s="166" customFormat="1" x14ac:dyDescent="0.2">
      <c r="E1119" s="7"/>
      <c r="G1119" s="7"/>
      <c r="I1119" s="7"/>
      <c r="K1119" s="7"/>
      <c r="M1119" s="7"/>
      <c r="N1119" s="7"/>
      <c r="P1119" s="7"/>
      <c r="R1119" s="7"/>
      <c r="T1119" s="7"/>
      <c r="V1119" s="7"/>
      <c r="X1119" s="7"/>
      <c r="Z1119" s="7"/>
      <c r="AB1119" s="7"/>
      <c r="AD1119" s="7"/>
      <c r="AF1119" s="7"/>
      <c r="AH1119" s="7"/>
      <c r="AJ1119" s="7"/>
      <c r="AL1119" s="7"/>
      <c r="AN1119" s="7"/>
      <c r="AO1119" s="7"/>
      <c r="AQ1119" s="7"/>
      <c r="AR1119" s="7"/>
      <c r="AS1119" s="7"/>
      <c r="AT1119" s="7"/>
      <c r="AU1119" s="7"/>
      <c r="AV1119" s="7"/>
      <c r="AW1119" s="7"/>
      <c r="AX1119" s="7"/>
      <c r="AZ1119" s="7"/>
      <c r="BB1119" s="7"/>
      <c r="BC1119" s="7"/>
      <c r="BD1119" s="7"/>
      <c r="BF1119" s="7"/>
      <c r="BH1119" s="7"/>
      <c r="BJ1119" s="7"/>
      <c r="BL1119" s="7"/>
      <c r="BN1119" s="7"/>
      <c r="BP1119" s="7"/>
      <c r="BR1119" s="7"/>
      <c r="BT1119" s="7"/>
      <c r="BV1119" s="7"/>
      <c r="BX1119" s="7"/>
      <c r="BZ1119" s="7"/>
      <c r="CB1119" s="7"/>
      <c r="CD1119" s="7"/>
      <c r="CF1119" s="7"/>
      <c r="CH1119" s="7"/>
      <c r="CJ1119" s="7"/>
      <c r="CL1119" s="7"/>
      <c r="CM1119" s="7"/>
      <c r="CO1119" s="7"/>
      <c r="CQ1119" s="7"/>
      <c r="CS1119" s="7"/>
      <c r="CU1119" s="7"/>
      <c r="CW1119" s="7"/>
      <c r="CY1119" s="7"/>
      <c r="DA1119" s="7"/>
      <c r="DC1119" s="7"/>
      <c r="DE1119" s="7"/>
      <c r="DG1119" s="7"/>
      <c r="DI1119" s="7"/>
      <c r="DK1119" s="7"/>
      <c r="DL1119" s="7"/>
      <c r="DM1119" s="7"/>
      <c r="DN1119" s="7"/>
      <c r="DP1119" s="7"/>
      <c r="DR1119" s="7"/>
      <c r="DT1119" s="7"/>
      <c r="DV1119" s="7"/>
      <c r="DX1119" s="7"/>
      <c r="DY1119" s="7"/>
      <c r="EA1119" s="7"/>
      <c r="EC1119" s="7"/>
      <c r="EE1119" s="7"/>
      <c r="EG1119" s="7"/>
      <c r="EI1119" s="7"/>
      <c r="EK1119" s="7"/>
      <c r="EM1119" s="7"/>
      <c r="EO1119" s="7"/>
      <c r="EQ1119" s="7"/>
      <c r="ES1119" s="7"/>
      <c r="EU1119" s="7"/>
      <c r="EY1119" s="7"/>
      <c r="FA1119" s="7"/>
      <c r="FB1119" s="7"/>
      <c r="FD1119" s="7"/>
      <c r="FE1119" s="7"/>
      <c r="FG1119" s="7"/>
      <c r="FI1119" s="7"/>
      <c r="FJ1119" s="7"/>
      <c r="FL1119" s="7"/>
      <c r="FN1119" s="7"/>
      <c r="FP1119" s="7"/>
      <c r="FR1119" s="7"/>
      <c r="FT1119" s="7"/>
      <c r="FV1119" s="7"/>
      <c r="FX1119" s="7"/>
      <c r="FZ1119" s="7"/>
      <c r="GB1119" s="7"/>
    </row>
    <row r="1120" spans="5:184" s="166" customFormat="1" x14ac:dyDescent="0.2">
      <c r="E1120" s="7"/>
      <c r="G1120" s="7"/>
      <c r="I1120" s="7"/>
      <c r="K1120" s="7"/>
      <c r="M1120" s="7"/>
      <c r="N1120" s="7"/>
      <c r="P1120" s="7"/>
      <c r="R1120" s="7"/>
      <c r="T1120" s="7"/>
      <c r="V1120" s="7"/>
      <c r="X1120" s="7"/>
      <c r="Z1120" s="7"/>
      <c r="AB1120" s="7"/>
      <c r="AD1120" s="7"/>
      <c r="AF1120" s="7"/>
      <c r="AH1120" s="7"/>
      <c r="AJ1120" s="7"/>
      <c r="AL1120" s="7"/>
      <c r="AN1120" s="7"/>
      <c r="AO1120" s="7"/>
      <c r="AQ1120" s="7"/>
      <c r="AR1120" s="7"/>
      <c r="AS1120" s="7"/>
      <c r="AT1120" s="7"/>
      <c r="AU1120" s="7"/>
      <c r="AV1120" s="7"/>
      <c r="AW1120" s="7"/>
      <c r="AX1120" s="7"/>
      <c r="AZ1120" s="7"/>
      <c r="BB1120" s="7"/>
      <c r="BC1120" s="7"/>
      <c r="BD1120" s="7"/>
      <c r="BF1120" s="7"/>
      <c r="BH1120" s="7"/>
      <c r="BJ1120" s="7"/>
      <c r="BL1120" s="7"/>
      <c r="BN1120" s="7"/>
      <c r="BP1120" s="7"/>
      <c r="BR1120" s="7"/>
      <c r="BT1120" s="7"/>
      <c r="BV1120" s="7"/>
      <c r="BX1120" s="7"/>
      <c r="BZ1120" s="7"/>
      <c r="CB1120" s="7"/>
      <c r="CD1120" s="7"/>
      <c r="CF1120" s="7"/>
      <c r="CH1120" s="7"/>
      <c r="CJ1120" s="7"/>
      <c r="CL1120" s="7"/>
      <c r="CM1120" s="7"/>
      <c r="CO1120" s="7"/>
      <c r="CQ1120" s="7"/>
      <c r="CS1120" s="7"/>
      <c r="CU1120" s="7"/>
      <c r="CW1120" s="7"/>
      <c r="CY1120" s="7"/>
      <c r="DA1120" s="7"/>
      <c r="DC1120" s="7"/>
      <c r="DE1120" s="7"/>
      <c r="DG1120" s="7"/>
      <c r="DI1120" s="7"/>
      <c r="DK1120" s="7"/>
      <c r="DL1120" s="7"/>
      <c r="DM1120" s="7"/>
      <c r="DN1120" s="7"/>
      <c r="DP1120" s="7"/>
      <c r="DR1120" s="7"/>
      <c r="DT1120" s="7"/>
      <c r="DV1120" s="7"/>
      <c r="DX1120" s="7"/>
      <c r="DY1120" s="7"/>
      <c r="EA1120" s="7"/>
      <c r="EC1120" s="7"/>
      <c r="EE1120" s="7"/>
      <c r="EG1120" s="7"/>
      <c r="EI1120" s="7"/>
      <c r="EK1120" s="7"/>
      <c r="EM1120" s="7"/>
      <c r="EO1120" s="7"/>
      <c r="EQ1120" s="7"/>
      <c r="ES1120" s="7"/>
      <c r="EU1120" s="7"/>
      <c r="EY1120" s="7"/>
      <c r="FA1120" s="7"/>
      <c r="FB1120" s="7"/>
      <c r="FD1120" s="7"/>
      <c r="FE1120" s="7"/>
      <c r="FG1120" s="7"/>
      <c r="FI1120" s="7"/>
      <c r="FJ1120" s="7"/>
      <c r="FL1120" s="7"/>
      <c r="FN1120" s="7"/>
      <c r="FP1120" s="7"/>
      <c r="FR1120" s="7"/>
      <c r="FT1120" s="7"/>
      <c r="FV1120" s="7"/>
      <c r="FX1120" s="7"/>
      <c r="FZ1120" s="7"/>
      <c r="GB1120" s="7"/>
    </row>
    <row r="1121" spans="5:184" s="166" customFormat="1" x14ac:dyDescent="0.2">
      <c r="E1121" s="7"/>
      <c r="G1121" s="7"/>
      <c r="I1121" s="7"/>
      <c r="K1121" s="7"/>
      <c r="M1121" s="7"/>
      <c r="N1121" s="7"/>
      <c r="P1121" s="7"/>
      <c r="R1121" s="7"/>
      <c r="T1121" s="7"/>
      <c r="V1121" s="7"/>
      <c r="X1121" s="7"/>
      <c r="Z1121" s="7"/>
      <c r="AB1121" s="7"/>
      <c r="AD1121" s="7"/>
      <c r="AF1121" s="7"/>
      <c r="AH1121" s="7"/>
      <c r="AJ1121" s="7"/>
      <c r="AL1121" s="7"/>
      <c r="AN1121" s="7"/>
      <c r="AO1121" s="7"/>
      <c r="AQ1121" s="7"/>
      <c r="AR1121" s="7"/>
      <c r="AS1121" s="7"/>
      <c r="AT1121" s="7"/>
      <c r="AU1121" s="7"/>
      <c r="AV1121" s="7"/>
      <c r="AW1121" s="7"/>
      <c r="AX1121" s="7"/>
      <c r="AZ1121" s="7"/>
      <c r="BB1121" s="7"/>
      <c r="BC1121" s="7"/>
      <c r="BD1121" s="7"/>
      <c r="BF1121" s="7"/>
      <c r="BH1121" s="7"/>
      <c r="BJ1121" s="7"/>
      <c r="BL1121" s="7"/>
      <c r="BN1121" s="7"/>
      <c r="BP1121" s="7"/>
      <c r="BR1121" s="7"/>
      <c r="BT1121" s="7"/>
      <c r="BV1121" s="7"/>
      <c r="BX1121" s="7"/>
      <c r="BZ1121" s="7"/>
      <c r="CB1121" s="7"/>
      <c r="CD1121" s="7"/>
      <c r="CF1121" s="7"/>
      <c r="CH1121" s="7"/>
      <c r="CJ1121" s="7"/>
      <c r="CL1121" s="7"/>
      <c r="CM1121" s="7"/>
      <c r="CO1121" s="7"/>
      <c r="CQ1121" s="7"/>
      <c r="CS1121" s="7"/>
      <c r="CU1121" s="7"/>
      <c r="CW1121" s="7"/>
      <c r="CY1121" s="7"/>
      <c r="DA1121" s="7"/>
      <c r="DC1121" s="7"/>
      <c r="DE1121" s="7"/>
      <c r="DG1121" s="7"/>
      <c r="DI1121" s="7"/>
      <c r="DK1121" s="7"/>
      <c r="DL1121" s="7"/>
      <c r="DM1121" s="7"/>
      <c r="DN1121" s="7"/>
      <c r="DP1121" s="7"/>
      <c r="DR1121" s="7"/>
      <c r="DT1121" s="7"/>
      <c r="DV1121" s="7"/>
      <c r="DX1121" s="7"/>
      <c r="DY1121" s="7"/>
      <c r="EA1121" s="7"/>
      <c r="EC1121" s="7"/>
      <c r="EE1121" s="7"/>
      <c r="EG1121" s="7"/>
      <c r="EI1121" s="7"/>
      <c r="EK1121" s="7"/>
      <c r="EM1121" s="7"/>
      <c r="EO1121" s="7"/>
      <c r="EQ1121" s="7"/>
      <c r="ES1121" s="7"/>
      <c r="EU1121" s="7"/>
      <c r="EY1121" s="7"/>
      <c r="FA1121" s="7"/>
      <c r="FB1121" s="7"/>
      <c r="FD1121" s="7"/>
      <c r="FE1121" s="7"/>
      <c r="FG1121" s="7"/>
      <c r="FI1121" s="7"/>
      <c r="FJ1121" s="7"/>
      <c r="FL1121" s="7"/>
      <c r="FN1121" s="7"/>
      <c r="FP1121" s="7"/>
      <c r="FR1121" s="7"/>
      <c r="FT1121" s="7"/>
      <c r="FV1121" s="7"/>
      <c r="FX1121" s="7"/>
      <c r="FZ1121" s="7"/>
      <c r="GB1121" s="7"/>
    </row>
    <row r="1122" spans="5:184" s="166" customFormat="1" x14ac:dyDescent="0.2">
      <c r="E1122" s="7"/>
      <c r="G1122" s="7"/>
      <c r="I1122" s="7"/>
      <c r="K1122" s="7"/>
      <c r="M1122" s="7"/>
      <c r="N1122" s="7"/>
      <c r="P1122" s="7"/>
      <c r="R1122" s="7"/>
      <c r="T1122" s="7"/>
      <c r="V1122" s="7"/>
      <c r="X1122" s="7"/>
      <c r="Z1122" s="7"/>
      <c r="AB1122" s="7"/>
      <c r="AD1122" s="7"/>
      <c r="AF1122" s="7"/>
      <c r="AH1122" s="7"/>
      <c r="AJ1122" s="7"/>
      <c r="AL1122" s="7"/>
      <c r="AN1122" s="7"/>
      <c r="AO1122" s="7"/>
      <c r="AQ1122" s="7"/>
      <c r="AR1122" s="7"/>
      <c r="AS1122" s="7"/>
      <c r="AT1122" s="7"/>
      <c r="AU1122" s="7"/>
      <c r="AV1122" s="7"/>
      <c r="AW1122" s="7"/>
      <c r="AX1122" s="7"/>
      <c r="AZ1122" s="7"/>
      <c r="BB1122" s="7"/>
      <c r="BC1122" s="7"/>
      <c r="BD1122" s="7"/>
      <c r="BF1122" s="7"/>
      <c r="BH1122" s="7"/>
      <c r="BJ1122" s="7"/>
      <c r="BL1122" s="7"/>
      <c r="BN1122" s="7"/>
      <c r="BP1122" s="7"/>
      <c r="BR1122" s="7"/>
      <c r="BT1122" s="7"/>
      <c r="BV1122" s="7"/>
      <c r="BX1122" s="7"/>
      <c r="BZ1122" s="7"/>
      <c r="CB1122" s="7"/>
      <c r="CD1122" s="7"/>
      <c r="CF1122" s="7"/>
      <c r="CH1122" s="7"/>
      <c r="CJ1122" s="7"/>
      <c r="CL1122" s="7"/>
      <c r="CM1122" s="7"/>
      <c r="CO1122" s="7"/>
      <c r="CQ1122" s="7"/>
      <c r="CS1122" s="7"/>
      <c r="CU1122" s="7"/>
      <c r="CW1122" s="7"/>
      <c r="CY1122" s="7"/>
      <c r="DA1122" s="7"/>
      <c r="DC1122" s="7"/>
      <c r="DE1122" s="7"/>
      <c r="DG1122" s="7"/>
      <c r="DI1122" s="7"/>
      <c r="DK1122" s="7"/>
      <c r="DL1122" s="7"/>
      <c r="DM1122" s="7"/>
      <c r="DN1122" s="7"/>
      <c r="DP1122" s="7"/>
      <c r="DR1122" s="7"/>
      <c r="DT1122" s="7"/>
      <c r="DV1122" s="7"/>
      <c r="DX1122" s="7"/>
      <c r="DY1122" s="7"/>
      <c r="EA1122" s="7"/>
      <c r="EC1122" s="7"/>
      <c r="EE1122" s="7"/>
      <c r="EG1122" s="7"/>
      <c r="EI1122" s="7"/>
      <c r="EK1122" s="7"/>
      <c r="EM1122" s="7"/>
      <c r="EO1122" s="7"/>
      <c r="EQ1122" s="7"/>
      <c r="ES1122" s="7"/>
      <c r="EU1122" s="7"/>
      <c r="EY1122" s="7"/>
      <c r="FA1122" s="7"/>
      <c r="FB1122" s="7"/>
      <c r="FD1122" s="7"/>
      <c r="FE1122" s="7"/>
      <c r="FG1122" s="7"/>
      <c r="FI1122" s="7"/>
      <c r="FJ1122" s="7"/>
      <c r="FL1122" s="7"/>
      <c r="FN1122" s="7"/>
      <c r="FP1122" s="7"/>
      <c r="FR1122" s="7"/>
      <c r="FT1122" s="7"/>
      <c r="FV1122" s="7"/>
      <c r="FX1122" s="7"/>
      <c r="FZ1122" s="7"/>
      <c r="GB1122" s="7"/>
    </row>
    <row r="1123" spans="5:184" s="166" customFormat="1" x14ac:dyDescent="0.2">
      <c r="E1123" s="7"/>
      <c r="G1123" s="7"/>
      <c r="I1123" s="7"/>
      <c r="K1123" s="7"/>
      <c r="M1123" s="7"/>
      <c r="N1123" s="7"/>
      <c r="P1123" s="7"/>
      <c r="R1123" s="7"/>
      <c r="T1123" s="7"/>
      <c r="V1123" s="7"/>
      <c r="X1123" s="7"/>
      <c r="Z1123" s="7"/>
      <c r="AB1123" s="7"/>
      <c r="AD1123" s="7"/>
      <c r="AF1123" s="7"/>
      <c r="AH1123" s="7"/>
      <c r="AJ1123" s="7"/>
      <c r="AL1123" s="7"/>
      <c r="AN1123" s="7"/>
      <c r="AO1123" s="7"/>
      <c r="AQ1123" s="7"/>
      <c r="AR1123" s="7"/>
      <c r="AS1123" s="7"/>
      <c r="AT1123" s="7"/>
      <c r="AU1123" s="7"/>
      <c r="AV1123" s="7"/>
      <c r="AW1123" s="7"/>
      <c r="AX1123" s="7"/>
      <c r="AZ1123" s="7"/>
      <c r="BB1123" s="7"/>
      <c r="BC1123" s="7"/>
      <c r="BD1123" s="7"/>
      <c r="BF1123" s="7"/>
      <c r="BH1123" s="7"/>
      <c r="BJ1123" s="7"/>
      <c r="BL1123" s="7"/>
      <c r="BN1123" s="7"/>
      <c r="BP1123" s="7"/>
      <c r="BR1123" s="7"/>
      <c r="BT1123" s="7"/>
      <c r="BV1123" s="7"/>
      <c r="BX1123" s="7"/>
      <c r="BZ1123" s="7"/>
      <c r="CB1123" s="7"/>
      <c r="CD1123" s="7"/>
      <c r="CF1123" s="7"/>
      <c r="CH1123" s="7"/>
      <c r="CJ1123" s="7"/>
      <c r="CL1123" s="7"/>
      <c r="CM1123" s="7"/>
      <c r="CO1123" s="7"/>
      <c r="CQ1123" s="7"/>
      <c r="CS1123" s="7"/>
      <c r="CU1123" s="7"/>
      <c r="CW1123" s="7"/>
      <c r="CY1123" s="7"/>
      <c r="DA1123" s="7"/>
      <c r="DC1123" s="7"/>
      <c r="DE1123" s="7"/>
      <c r="DG1123" s="7"/>
      <c r="DI1123" s="7"/>
      <c r="DK1123" s="7"/>
      <c r="DL1123" s="7"/>
      <c r="DM1123" s="7"/>
      <c r="DN1123" s="7"/>
      <c r="DP1123" s="7"/>
      <c r="DR1123" s="7"/>
      <c r="DT1123" s="7"/>
      <c r="DV1123" s="7"/>
      <c r="DX1123" s="7"/>
      <c r="DY1123" s="7"/>
      <c r="EA1123" s="7"/>
      <c r="EC1123" s="7"/>
      <c r="EE1123" s="7"/>
      <c r="EG1123" s="7"/>
      <c r="EI1123" s="7"/>
      <c r="EK1123" s="7"/>
      <c r="EM1123" s="7"/>
      <c r="EO1123" s="7"/>
      <c r="EQ1123" s="7"/>
      <c r="ES1123" s="7"/>
      <c r="EU1123" s="7"/>
      <c r="EY1123" s="7"/>
      <c r="FA1123" s="7"/>
      <c r="FB1123" s="7"/>
      <c r="FD1123" s="7"/>
      <c r="FE1123" s="7"/>
      <c r="FG1123" s="7"/>
      <c r="FI1123" s="7"/>
      <c r="FJ1123" s="7"/>
      <c r="FL1123" s="7"/>
      <c r="FN1123" s="7"/>
      <c r="FP1123" s="7"/>
      <c r="FR1123" s="7"/>
      <c r="FT1123" s="7"/>
      <c r="FV1123" s="7"/>
      <c r="FX1123" s="7"/>
      <c r="FZ1123" s="7"/>
      <c r="GB1123" s="7"/>
    </row>
    <row r="1124" spans="5:184" s="166" customFormat="1" x14ac:dyDescent="0.2">
      <c r="E1124" s="7"/>
      <c r="G1124" s="7"/>
      <c r="I1124" s="7"/>
      <c r="K1124" s="7"/>
      <c r="M1124" s="7"/>
      <c r="N1124" s="7"/>
      <c r="P1124" s="7"/>
      <c r="R1124" s="7"/>
      <c r="T1124" s="7"/>
      <c r="V1124" s="7"/>
      <c r="X1124" s="7"/>
      <c r="Z1124" s="7"/>
      <c r="AB1124" s="7"/>
      <c r="AD1124" s="7"/>
      <c r="AF1124" s="7"/>
      <c r="AH1124" s="7"/>
      <c r="AJ1124" s="7"/>
      <c r="AL1124" s="7"/>
      <c r="AN1124" s="7"/>
      <c r="AO1124" s="7"/>
      <c r="AQ1124" s="7"/>
      <c r="AR1124" s="7"/>
      <c r="AS1124" s="7"/>
      <c r="AT1124" s="7"/>
      <c r="AU1124" s="7"/>
      <c r="AV1124" s="7"/>
      <c r="AW1124" s="7"/>
      <c r="AX1124" s="7"/>
      <c r="AZ1124" s="7"/>
      <c r="BB1124" s="7"/>
      <c r="BC1124" s="7"/>
      <c r="BD1124" s="7"/>
      <c r="BF1124" s="7"/>
      <c r="BH1124" s="7"/>
      <c r="BJ1124" s="7"/>
      <c r="BL1124" s="7"/>
      <c r="BN1124" s="7"/>
      <c r="BP1124" s="7"/>
      <c r="BR1124" s="7"/>
      <c r="BT1124" s="7"/>
      <c r="BV1124" s="7"/>
      <c r="BX1124" s="7"/>
      <c r="BZ1124" s="7"/>
      <c r="CB1124" s="7"/>
      <c r="CD1124" s="7"/>
      <c r="CF1124" s="7"/>
      <c r="CH1124" s="7"/>
      <c r="CJ1124" s="7"/>
      <c r="CL1124" s="7"/>
      <c r="CM1124" s="7"/>
      <c r="CO1124" s="7"/>
      <c r="CQ1124" s="7"/>
      <c r="CS1124" s="7"/>
      <c r="CU1124" s="7"/>
      <c r="CW1124" s="7"/>
      <c r="CY1124" s="7"/>
      <c r="DA1124" s="7"/>
      <c r="DC1124" s="7"/>
      <c r="DE1124" s="7"/>
      <c r="DG1124" s="7"/>
      <c r="DI1124" s="7"/>
      <c r="DK1124" s="7"/>
      <c r="DL1124" s="7"/>
      <c r="DM1124" s="7"/>
      <c r="DN1124" s="7"/>
      <c r="DP1124" s="7"/>
      <c r="DR1124" s="7"/>
      <c r="DT1124" s="7"/>
      <c r="DV1124" s="7"/>
      <c r="DX1124" s="7"/>
      <c r="DY1124" s="7"/>
      <c r="EA1124" s="7"/>
      <c r="EC1124" s="7"/>
      <c r="EE1124" s="7"/>
      <c r="EG1124" s="7"/>
      <c r="EI1124" s="7"/>
      <c r="EK1124" s="7"/>
      <c r="EM1124" s="7"/>
      <c r="EO1124" s="7"/>
      <c r="EQ1124" s="7"/>
      <c r="ES1124" s="7"/>
      <c r="EU1124" s="7"/>
      <c r="EY1124" s="7"/>
      <c r="FA1124" s="7"/>
      <c r="FB1124" s="7"/>
      <c r="FD1124" s="7"/>
      <c r="FE1124" s="7"/>
      <c r="FG1124" s="7"/>
      <c r="FI1124" s="7"/>
      <c r="FJ1124" s="7"/>
      <c r="FL1124" s="7"/>
      <c r="FN1124" s="7"/>
      <c r="FP1124" s="7"/>
      <c r="FR1124" s="7"/>
      <c r="FT1124" s="7"/>
      <c r="FV1124" s="7"/>
      <c r="FX1124" s="7"/>
      <c r="FZ1124" s="7"/>
      <c r="GB1124" s="7"/>
    </row>
    <row r="1125" spans="5:184" s="166" customFormat="1" x14ac:dyDescent="0.2">
      <c r="E1125" s="7"/>
      <c r="G1125" s="7"/>
      <c r="I1125" s="7"/>
      <c r="K1125" s="7"/>
      <c r="M1125" s="7"/>
      <c r="N1125" s="7"/>
      <c r="P1125" s="7"/>
      <c r="R1125" s="7"/>
      <c r="T1125" s="7"/>
      <c r="V1125" s="7"/>
      <c r="X1125" s="7"/>
      <c r="Z1125" s="7"/>
      <c r="AB1125" s="7"/>
      <c r="AD1125" s="7"/>
      <c r="AF1125" s="7"/>
      <c r="AH1125" s="7"/>
      <c r="AJ1125" s="7"/>
      <c r="AL1125" s="7"/>
      <c r="AN1125" s="7"/>
      <c r="AO1125" s="7"/>
      <c r="AQ1125" s="7"/>
      <c r="AR1125" s="7"/>
      <c r="AS1125" s="7"/>
      <c r="AT1125" s="7"/>
      <c r="AU1125" s="7"/>
      <c r="AV1125" s="7"/>
      <c r="AW1125" s="7"/>
      <c r="AX1125" s="7"/>
      <c r="AZ1125" s="7"/>
      <c r="BB1125" s="7"/>
      <c r="BC1125" s="7"/>
      <c r="BD1125" s="7"/>
      <c r="BF1125" s="7"/>
      <c r="BH1125" s="7"/>
      <c r="BJ1125" s="7"/>
      <c r="BL1125" s="7"/>
      <c r="BN1125" s="7"/>
      <c r="BP1125" s="7"/>
      <c r="BR1125" s="7"/>
      <c r="BT1125" s="7"/>
      <c r="BV1125" s="7"/>
      <c r="BX1125" s="7"/>
      <c r="BZ1125" s="7"/>
      <c r="CB1125" s="7"/>
      <c r="CD1125" s="7"/>
      <c r="CF1125" s="7"/>
      <c r="CH1125" s="7"/>
      <c r="CJ1125" s="7"/>
      <c r="CL1125" s="7"/>
      <c r="CM1125" s="7"/>
      <c r="CO1125" s="7"/>
      <c r="CQ1125" s="7"/>
      <c r="CS1125" s="7"/>
      <c r="CU1125" s="7"/>
      <c r="CW1125" s="7"/>
      <c r="CY1125" s="7"/>
      <c r="DA1125" s="7"/>
      <c r="DC1125" s="7"/>
      <c r="DE1125" s="7"/>
      <c r="DG1125" s="7"/>
      <c r="DI1125" s="7"/>
      <c r="DK1125" s="7"/>
      <c r="DL1125" s="7"/>
      <c r="DM1125" s="7"/>
      <c r="DN1125" s="7"/>
      <c r="DP1125" s="7"/>
      <c r="DR1125" s="7"/>
      <c r="DT1125" s="7"/>
      <c r="DV1125" s="7"/>
      <c r="DX1125" s="7"/>
      <c r="DY1125" s="7"/>
      <c r="EA1125" s="7"/>
      <c r="EC1125" s="7"/>
      <c r="EE1125" s="7"/>
      <c r="EG1125" s="7"/>
      <c r="EI1125" s="7"/>
      <c r="EK1125" s="7"/>
      <c r="EM1125" s="7"/>
      <c r="EO1125" s="7"/>
      <c r="EQ1125" s="7"/>
      <c r="ES1125" s="7"/>
      <c r="EU1125" s="7"/>
      <c r="EY1125" s="7"/>
      <c r="FA1125" s="7"/>
      <c r="FB1125" s="7"/>
      <c r="FD1125" s="7"/>
      <c r="FE1125" s="7"/>
      <c r="FG1125" s="7"/>
      <c r="FI1125" s="7"/>
      <c r="FJ1125" s="7"/>
      <c r="FL1125" s="7"/>
      <c r="FN1125" s="7"/>
      <c r="FP1125" s="7"/>
      <c r="FR1125" s="7"/>
      <c r="FT1125" s="7"/>
      <c r="FV1125" s="7"/>
      <c r="FX1125" s="7"/>
      <c r="FZ1125" s="7"/>
      <c r="GB1125" s="7"/>
    </row>
    <row r="1126" spans="5:184" s="166" customFormat="1" x14ac:dyDescent="0.2">
      <c r="E1126" s="7"/>
      <c r="G1126" s="7"/>
      <c r="I1126" s="7"/>
      <c r="K1126" s="7"/>
      <c r="M1126" s="7"/>
      <c r="N1126" s="7"/>
      <c r="P1126" s="7"/>
      <c r="R1126" s="7"/>
      <c r="T1126" s="7"/>
      <c r="V1126" s="7"/>
      <c r="X1126" s="7"/>
      <c r="Z1126" s="7"/>
      <c r="AB1126" s="7"/>
      <c r="AD1126" s="7"/>
      <c r="AF1126" s="7"/>
      <c r="AH1126" s="7"/>
      <c r="AJ1126" s="7"/>
      <c r="AL1126" s="7"/>
      <c r="AN1126" s="7"/>
      <c r="AO1126" s="7"/>
      <c r="AQ1126" s="7"/>
      <c r="AR1126" s="7"/>
      <c r="AS1126" s="7"/>
      <c r="AT1126" s="7"/>
      <c r="AU1126" s="7"/>
      <c r="AV1126" s="7"/>
      <c r="AW1126" s="7"/>
      <c r="AX1126" s="7"/>
      <c r="AZ1126" s="7"/>
      <c r="BB1126" s="7"/>
      <c r="BC1126" s="7"/>
      <c r="BD1126" s="7"/>
      <c r="BF1126" s="7"/>
      <c r="BH1126" s="7"/>
      <c r="BJ1126" s="7"/>
      <c r="BL1126" s="7"/>
      <c r="BN1126" s="7"/>
      <c r="BP1126" s="7"/>
      <c r="BR1126" s="7"/>
      <c r="BT1126" s="7"/>
      <c r="BV1126" s="7"/>
      <c r="BX1126" s="7"/>
      <c r="BZ1126" s="7"/>
      <c r="CB1126" s="7"/>
      <c r="CD1126" s="7"/>
      <c r="CF1126" s="7"/>
      <c r="CH1126" s="7"/>
      <c r="CJ1126" s="7"/>
      <c r="CL1126" s="7"/>
      <c r="CM1126" s="7"/>
      <c r="CO1126" s="7"/>
      <c r="CQ1126" s="7"/>
      <c r="CS1126" s="7"/>
      <c r="CU1126" s="7"/>
      <c r="CW1126" s="7"/>
      <c r="CY1126" s="7"/>
      <c r="DA1126" s="7"/>
      <c r="DC1126" s="7"/>
      <c r="DE1126" s="7"/>
      <c r="DG1126" s="7"/>
      <c r="DI1126" s="7"/>
      <c r="DK1126" s="7"/>
      <c r="DL1126" s="7"/>
      <c r="DM1126" s="7"/>
      <c r="DN1126" s="7"/>
      <c r="DP1126" s="7"/>
      <c r="DR1126" s="7"/>
      <c r="DT1126" s="7"/>
      <c r="DV1126" s="7"/>
      <c r="DX1126" s="7"/>
      <c r="DY1126" s="7"/>
      <c r="EA1126" s="7"/>
      <c r="EC1126" s="7"/>
      <c r="EE1126" s="7"/>
      <c r="EG1126" s="7"/>
      <c r="EI1126" s="7"/>
      <c r="EK1126" s="7"/>
      <c r="EM1126" s="7"/>
      <c r="EO1126" s="7"/>
      <c r="EQ1126" s="7"/>
      <c r="ES1126" s="7"/>
      <c r="EU1126" s="7"/>
      <c r="EY1126" s="7"/>
      <c r="FA1126" s="7"/>
      <c r="FB1126" s="7"/>
      <c r="FD1126" s="7"/>
      <c r="FE1126" s="7"/>
      <c r="FG1126" s="7"/>
      <c r="FI1126" s="7"/>
      <c r="FJ1126" s="7"/>
      <c r="FL1126" s="7"/>
      <c r="FN1126" s="7"/>
      <c r="FP1126" s="7"/>
      <c r="FR1126" s="7"/>
      <c r="FT1126" s="7"/>
      <c r="FV1126" s="7"/>
      <c r="FX1126" s="7"/>
      <c r="FZ1126" s="7"/>
      <c r="GB1126" s="7"/>
    </row>
    <row r="1127" spans="5:184" s="166" customFormat="1" x14ac:dyDescent="0.2">
      <c r="E1127" s="7"/>
      <c r="G1127" s="7"/>
      <c r="I1127" s="7"/>
      <c r="K1127" s="7"/>
      <c r="M1127" s="7"/>
      <c r="N1127" s="7"/>
      <c r="P1127" s="7"/>
      <c r="R1127" s="7"/>
      <c r="T1127" s="7"/>
      <c r="V1127" s="7"/>
      <c r="X1127" s="7"/>
      <c r="Z1127" s="7"/>
      <c r="AB1127" s="7"/>
      <c r="AD1127" s="7"/>
      <c r="AF1127" s="7"/>
      <c r="AH1127" s="7"/>
      <c r="AJ1127" s="7"/>
      <c r="AL1127" s="7"/>
      <c r="AN1127" s="7"/>
      <c r="AO1127" s="7"/>
      <c r="AQ1127" s="7"/>
      <c r="AR1127" s="7"/>
      <c r="AS1127" s="7"/>
      <c r="AT1127" s="7"/>
      <c r="AU1127" s="7"/>
      <c r="AV1127" s="7"/>
      <c r="AW1127" s="7"/>
      <c r="AX1127" s="7"/>
      <c r="AZ1127" s="7"/>
      <c r="BB1127" s="7"/>
      <c r="BC1127" s="7"/>
      <c r="BD1127" s="7"/>
      <c r="BF1127" s="7"/>
      <c r="BH1127" s="7"/>
      <c r="BJ1127" s="7"/>
      <c r="BL1127" s="7"/>
      <c r="BN1127" s="7"/>
      <c r="BP1127" s="7"/>
      <c r="BR1127" s="7"/>
      <c r="BT1127" s="7"/>
      <c r="BV1127" s="7"/>
      <c r="BX1127" s="7"/>
      <c r="BZ1127" s="7"/>
      <c r="CB1127" s="7"/>
      <c r="CD1127" s="7"/>
      <c r="CF1127" s="7"/>
      <c r="CH1127" s="7"/>
      <c r="CJ1127" s="7"/>
      <c r="CL1127" s="7"/>
      <c r="CM1127" s="7"/>
      <c r="CO1127" s="7"/>
      <c r="CQ1127" s="7"/>
      <c r="CS1127" s="7"/>
      <c r="CU1127" s="7"/>
      <c r="CW1127" s="7"/>
      <c r="CY1127" s="7"/>
      <c r="DA1127" s="7"/>
      <c r="DC1127" s="7"/>
      <c r="DE1127" s="7"/>
      <c r="DG1127" s="7"/>
      <c r="DI1127" s="7"/>
      <c r="DK1127" s="7"/>
      <c r="DL1127" s="7"/>
      <c r="DM1127" s="7"/>
      <c r="DN1127" s="7"/>
      <c r="DP1127" s="7"/>
      <c r="DR1127" s="7"/>
      <c r="DT1127" s="7"/>
      <c r="DV1127" s="7"/>
      <c r="DX1127" s="7"/>
      <c r="DY1127" s="7"/>
      <c r="EA1127" s="7"/>
      <c r="EC1127" s="7"/>
      <c r="EE1127" s="7"/>
      <c r="EG1127" s="7"/>
      <c r="EI1127" s="7"/>
      <c r="EK1127" s="7"/>
      <c r="EM1127" s="7"/>
      <c r="EO1127" s="7"/>
      <c r="EQ1127" s="7"/>
      <c r="ES1127" s="7"/>
      <c r="EU1127" s="7"/>
      <c r="EY1127" s="7"/>
      <c r="FA1127" s="7"/>
      <c r="FB1127" s="7"/>
      <c r="FD1127" s="7"/>
      <c r="FE1127" s="7"/>
      <c r="FG1127" s="7"/>
      <c r="FI1127" s="7"/>
      <c r="FJ1127" s="7"/>
      <c r="FL1127" s="7"/>
      <c r="FN1127" s="7"/>
      <c r="FP1127" s="7"/>
      <c r="FR1127" s="7"/>
      <c r="FT1127" s="7"/>
      <c r="FV1127" s="7"/>
      <c r="FX1127" s="7"/>
      <c r="FZ1127" s="7"/>
      <c r="GB1127" s="7"/>
    </row>
    <row r="1128" spans="5:184" s="166" customFormat="1" x14ac:dyDescent="0.2">
      <c r="E1128" s="7"/>
      <c r="G1128" s="7"/>
      <c r="I1128" s="7"/>
      <c r="K1128" s="7"/>
      <c r="M1128" s="7"/>
      <c r="N1128" s="7"/>
      <c r="P1128" s="7"/>
      <c r="R1128" s="7"/>
      <c r="T1128" s="7"/>
      <c r="V1128" s="7"/>
      <c r="X1128" s="7"/>
      <c r="Z1128" s="7"/>
      <c r="AB1128" s="7"/>
      <c r="AD1128" s="7"/>
      <c r="AF1128" s="7"/>
      <c r="AH1128" s="7"/>
      <c r="AJ1128" s="7"/>
      <c r="AL1128" s="7"/>
      <c r="AN1128" s="7"/>
      <c r="AO1128" s="7"/>
      <c r="AQ1128" s="7"/>
      <c r="AR1128" s="7"/>
      <c r="AS1128" s="7"/>
      <c r="AT1128" s="7"/>
      <c r="AU1128" s="7"/>
      <c r="AV1128" s="7"/>
      <c r="AW1128" s="7"/>
      <c r="AX1128" s="7"/>
      <c r="AZ1128" s="7"/>
      <c r="BB1128" s="7"/>
      <c r="BC1128" s="7"/>
      <c r="BD1128" s="7"/>
      <c r="BF1128" s="7"/>
      <c r="BH1128" s="7"/>
      <c r="BJ1128" s="7"/>
      <c r="BL1128" s="7"/>
      <c r="BN1128" s="7"/>
      <c r="BP1128" s="7"/>
      <c r="BR1128" s="7"/>
      <c r="BT1128" s="7"/>
      <c r="BV1128" s="7"/>
      <c r="BX1128" s="7"/>
      <c r="BZ1128" s="7"/>
      <c r="CB1128" s="7"/>
      <c r="CD1128" s="7"/>
      <c r="CF1128" s="7"/>
      <c r="CH1128" s="7"/>
      <c r="CJ1128" s="7"/>
      <c r="CL1128" s="7"/>
      <c r="CM1128" s="7"/>
      <c r="CO1128" s="7"/>
      <c r="CQ1128" s="7"/>
      <c r="CS1128" s="7"/>
      <c r="CU1128" s="7"/>
      <c r="CW1128" s="7"/>
      <c r="CY1128" s="7"/>
      <c r="DA1128" s="7"/>
      <c r="DC1128" s="7"/>
      <c r="DE1128" s="7"/>
      <c r="DG1128" s="7"/>
      <c r="DI1128" s="7"/>
      <c r="DK1128" s="7"/>
      <c r="DL1128" s="7"/>
      <c r="DM1128" s="7"/>
      <c r="DN1128" s="7"/>
      <c r="DP1128" s="7"/>
      <c r="DR1128" s="7"/>
      <c r="DT1128" s="7"/>
      <c r="DV1128" s="7"/>
      <c r="DX1128" s="7"/>
      <c r="DY1128" s="7"/>
      <c r="EA1128" s="7"/>
      <c r="EC1128" s="7"/>
      <c r="EE1128" s="7"/>
      <c r="EG1128" s="7"/>
      <c r="EI1128" s="7"/>
      <c r="EK1128" s="7"/>
      <c r="EM1128" s="7"/>
      <c r="EO1128" s="7"/>
      <c r="EQ1128" s="7"/>
      <c r="ES1128" s="7"/>
      <c r="EU1128" s="7"/>
      <c r="EY1128" s="7"/>
      <c r="FA1128" s="7"/>
      <c r="FB1128" s="7"/>
      <c r="FD1128" s="7"/>
      <c r="FE1128" s="7"/>
      <c r="FG1128" s="7"/>
      <c r="FI1128" s="7"/>
      <c r="FJ1128" s="7"/>
      <c r="FL1128" s="7"/>
      <c r="FN1128" s="7"/>
      <c r="FP1128" s="7"/>
      <c r="FR1128" s="7"/>
      <c r="FT1128" s="7"/>
      <c r="FV1128" s="7"/>
      <c r="FX1128" s="7"/>
      <c r="FZ1128" s="7"/>
      <c r="GB1128" s="7"/>
    </row>
    <row r="1129" spans="5:184" s="166" customFormat="1" x14ac:dyDescent="0.2">
      <c r="E1129" s="7"/>
      <c r="G1129" s="7"/>
      <c r="I1129" s="7"/>
      <c r="K1129" s="7"/>
      <c r="M1129" s="7"/>
      <c r="N1129" s="7"/>
      <c r="P1129" s="7"/>
      <c r="R1129" s="7"/>
      <c r="T1129" s="7"/>
      <c r="V1129" s="7"/>
      <c r="X1129" s="7"/>
      <c r="Z1129" s="7"/>
      <c r="AB1129" s="7"/>
      <c r="AD1129" s="7"/>
      <c r="AF1129" s="7"/>
      <c r="AH1129" s="7"/>
      <c r="AJ1129" s="7"/>
      <c r="AL1129" s="7"/>
      <c r="AN1129" s="7"/>
      <c r="AO1129" s="7"/>
      <c r="AQ1129" s="7"/>
      <c r="AR1129" s="7"/>
      <c r="AS1129" s="7"/>
      <c r="AT1129" s="7"/>
      <c r="AU1129" s="7"/>
      <c r="AV1129" s="7"/>
      <c r="AW1129" s="7"/>
      <c r="AX1129" s="7"/>
      <c r="AZ1129" s="7"/>
      <c r="BB1129" s="7"/>
      <c r="BC1129" s="7"/>
      <c r="BD1129" s="7"/>
      <c r="BF1129" s="7"/>
      <c r="BH1129" s="7"/>
      <c r="BJ1129" s="7"/>
      <c r="BL1129" s="7"/>
      <c r="BN1129" s="7"/>
      <c r="BP1129" s="7"/>
      <c r="BR1129" s="7"/>
      <c r="BT1129" s="7"/>
      <c r="BV1129" s="7"/>
      <c r="BX1129" s="7"/>
      <c r="BZ1129" s="7"/>
      <c r="CB1129" s="7"/>
      <c r="CD1129" s="7"/>
      <c r="CF1129" s="7"/>
      <c r="CH1129" s="7"/>
      <c r="CJ1129" s="7"/>
      <c r="CL1129" s="7"/>
      <c r="CM1129" s="7"/>
      <c r="CO1129" s="7"/>
      <c r="CQ1129" s="7"/>
      <c r="CS1129" s="7"/>
      <c r="CU1129" s="7"/>
      <c r="CW1129" s="7"/>
      <c r="CY1129" s="7"/>
      <c r="DA1129" s="7"/>
      <c r="DC1129" s="7"/>
      <c r="DE1129" s="7"/>
      <c r="DG1129" s="7"/>
      <c r="DI1129" s="7"/>
      <c r="DK1129" s="7"/>
      <c r="DL1129" s="7"/>
      <c r="DM1129" s="7"/>
      <c r="DN1129" s="7"/>
      <c r="DP1129" s="7"/>
      <c r="DR1129" s="7"/>
      <c r="DT1129" s="7"/>
      <c r="DV1129" s="7"/>
      <c r="DX1129" s="7"/>
      <c r="DY1129" s="7"/>
      <c r="EA1129" s="7"/>
      <c r="EC1129" s="7"/>
      <c r="EE1129" s="7"/>
      <c r="EG1129" s="7"/>
      <c r="EI1129" s="7"/>
      <c r="EK1129" s="7"/>
      <c r="EM1129" s="7"/>
      <c r="EO1129" s="7"/>
      <c r="EQ1129" s="7"/>
      <c r="ES1129" s="7"/>
      <c r="EU1129" s="7"/>
      <c r="EY1129" s="7"/>
      <c r="FA1129" s="7"/>
      <c r="FB1129" s="7"/>
      <c r="FD1129" s="7"/>
      <c r="FE1129" s="7"/>
      <c r="FG1129" s="7"/>
      <c r="FI1129" s="7"/>
      <c r="FJ1129" s="7"/>
      <c r="FL1129" s="7"/>
      <c r="FN1129" s="7"/>
      <c r="FP1129" s="7"/>
      <c r="FR1129" s="7"/>
      <c r="FT1129" s="7"/>
      <c r="FV1129" s="7"/>
      <c r="FX1129" s="7"/>
      <c r="FZ1129" s="7"/>
      <c r="GB1129" s="7"/>
    </row>
    <row r="1130" spans="5:184" s="166" customFormat="1" x14ac:dyDescent="0.2">
      <c r="E1130" s="7"/>
      <c r="G1130" s="7"/>
      <c r="I1130" s="7"/>
      <c r="K1130" s="7"/>
      <c r="M1130" s="7"/>
      <c r="N1130" s="7"/>
      <c r="P1130" s="7"/>
      <c r="R1130" s="7"/>
      <c r="T1130" s="7"/>
      <c r="V1130" s="7"/>
      <c r="X1130" s="7"/>
      <c r="Z1130" s="7"/>
      <c r="AB1130" s="7"/>
      <c r="AD1130" s="7"/>
      <c r="AF1130" s="7"/>
      <c r="AH1130" s="7"/>
      <c r="AJ1130" s="7"/>
      <c r="AL1130" s="7"/>
      <c r="AN1130" s="7"/>
      <c r="AO1130" s="7"/>
      <c r="AQ1130" s="7"/>
      <c r="AR1130" s="7"/>
      <c r="AS1130" s="7"/>
      <c r="AT1130" s="7"/>
      <c r="AU1130" s="7"/>
      <c r="AV1130" s="7"/>
      <c r="AW1130" s="7"/>
      <c r="AX1130" s="7"/>
      <c r="AZ1130" s="7"/>
      <c r="BB1130" s="7"/>
      <c r="BC1130" s="7"/>
      <c r="BD1130" s="7"/>
      <c r="BF1130" s="7"/>
      <c r="BH1130" s="7"/>
      <c r="BJ1130" s="7"/>
      <c r="BL1130" s="7"/>
      <c r="BN1130" s="7"/>
      <c r="BP1130" s="7"/>
      <c r="BR1130" s="7"/>
      <c r="BT1130" s="7"/>
      <c r="BV1130" s="7"/>
      <c r="BX1130" s="7"/>
      <c r="BZ1130" s="7"/>
      <c r="CB1130" s="7"/>
      <c r="CD1130" s="7"/>
      <c r="CF1130" s="7"/>
      <c r="CH1130" s="7"/>
      <c r="CJ1130" s="7"/>
      <c r="CL1130" s="7"/>
      <c r="CM1130" s="7"/>
      <c r="CO1130" s="7"/>
      <c r="CQ1130" s="7"/>
      <c r="CS1130" s="7"/>
      <c r="CU1130" s="7"/>
      <c r="CW1130" s="7"/>
      <c r="CY1130" s="7"/>
      <c r="DA1130" s="7"/>
      <c r="DC1130" s="7"/>
      <c r="DE1130" s="7"/>
      <c r="DG1130" s="7"/>
      <c r="DI1130" s="7"/>
      <c r="DK1130" s="7"/>
      <c r="DL1130" s="7"/>
      <c r="DM1130" s="7"/>
      <c r="DN1130" s="7"/>
      <c r="DP1130" s="7"/>
      <c r="DR1130" s="7"/>
      <c r="DT1130" s="7"/>
      <c r="DV1130" s="7"/>
      <c r="DX1130" s="7"/>
      <c r="DY1130" s="7"/>
      <c r="EA1130" s="7"/>
      <c r="EC1130" s="7"/>
      <c r="EE1130" s="7"/>
      <c r="EG1130" s="7"/>
      <c r="EI1130" s="7"/>
      <c r="EK1130" s="7"/>
      <c r="EM1130" s="7"/>
      <c r="EO1130" s="7"/>
      <c r="EQ1130" s="7"/>
      <c r="ES1130" s="7"/>
      <c r="EU1130" s="7"/>
      <c r="EY1130" s="7"/>
      <c r="FA1130" s="7"/>
      <c r="FB1130" s="7"/>
      <c r="FD1130" s="7"/>
      <c r="FE1130" s="7"/>
      <c r="FG1130" s="7"/>
      <c r="FI1130" s="7"/>
      <c r="FJ1130" s="7"/>
      <c r="FL1130" s="7"/>
      <c r="FN1130" s="7"/>
      <c r="FP1130" s="7"/>
      <c r="FR1130" s="7"/>
      <c r="FT1130" s="7"/>
      <c r="FV1130" s="7"/>
      <c r="FX1130" s="7"/>
      <c r="FZ1130" s="7"/>
      <c r="GB1130" s="7"/>
    </row>
    <row r="1131" spans="5:184" s="166" customFormat="1" x14ac:dyDescent="0.2">
      <c r="E1131" s="7"/>
      <c r="G1131" s="7"/>
      <c r="I1131" s="7"/>
      <c r="K1131" s="7"/>
      <c r="M1131" s="7"/>
      <c r="N1131" s="7"/>
      <c r="P1131" s="7"/>
      <c r="R1131" s="7"/>
      <c r="T1131" s="7"/>
      <c r="V1131" s="7"/>
      <c r="X1131" s="7"/>
      <c r="Z1131" s="7"/>
      <c r="AB1131" s="7"/>
      <c r="AD1131" s="7"/>
      <c r="AF1131" s="7"/>
      <c r="AH1131" s="7"/>
      <c r="AJ1131" s="7"/>
      <c r="AL1131" s="7"/>
      <c r="AN1131" s="7"/>
      <c r="AO1131" s="7"/>
      <c r="AQ1131" s="7"/>
      <c r="AR1131" s="7"/>
      <c r="AS1131" s="7"/>
      <c r="AT1131" s="7"/>
      <c r="AU1131" s="7"/>
      <c r="AV1131" s="7"/>
      <c r="AW1131" s="7"/>
      <c r="AX1131" s="7"/>
      <c r="AZ1131" s="7"/>
      <c r="BB1131" s="7"/>
      <c r="BC1131" s="7"/>
      <c r="BD1131" s="7"/>
      <c r="BF1131" s="7"/>
      <c r="BH1131" s="7"/>
      <c r="BJ1131" s="7"/>
      <c r="BL1131" s="7"/>
      <c r="BN1131" s="7"/>
      <c r="BP1131" s="7"/>
      <c r="BR1131" s="7"/>
      <c r="BT1131" s="7"/>
      <c r="BV1131" s="7"/>
      <c r="BX1131" s="7"/>
      <c r="BZ1131" s="7"/>
      <c r="CB1131" s="7"/>
      <c r="CD1131" s="7"/>
      <c r="CF1131" s="7"/>
      <c r="CH1131" s="7"/>
      <c r="CJ1131" s="7"/>
      <c r="CL1131" s="7"/>
      <c r="CM1131" s="7"/>
      <c r="CO1131" s="7"/>
      <c r="CQ1131" s="7"/>
      <c r="CS1131" s="7"/>
      <c r="CU1131" s="7"/>
      <c r="CW1131" s="7"/>
      <c r="CY1131" s="7"/>
      <c r="DA1131" s="7"/>
      <c r="DC1131" s="7"/>
      <c r="DE1131" s="7"/>
      <c r="DG1131" s="7"/>
      <c r="DI1131" s="7"/>
      <c r="DK1131" s="7"/>
      <c r="DL1131" s="7"/>
      <c r="DM1131" s="7"/>
      <c r="DN1131" s="7"/>
      <c r="DP1131" s="7"/>
      <c r="DR1131" s="7"/>
      <c r="DT1131" s="7"/>
      <c r="DV1131" s="7"/>
      <c r="DX1131" s="7"/>
      <c r="DY1131" s="7"/>
      <c r="EA1131" s="7"/>
      <c r="EC1131" s="7"/>
      <c r="EE1131" s="7"/>
      <c r="EG1131" s="7"/>
      <c r="EI1131" s="7"/>
      <c r="EK1131" s="7"/>
      <c r="EM1131" s="7"/>
      <c r="EO1131" s="7"/>
      <c r="EQ1131" s="7"/>
      <c r="ES1131" s="7"/>
      <c r="EU1131" s="7"/>
      <c r="EY1131" s="7"/>
      <c r="FA1131" s="7"/>
      <c r="FB1131" s="7"/>
      <c r="FD1131" s="7"/>
      <c r="FE1131" s="7"/>
      <c r="FG1131" s="7"/>
      <c r="FI1131" s="7"/>
      <c r="FJ1131" s="7"/>
      <c r="FL1131" s="7"/>
      <c r="FN1131" s="7"/>
      <c r="FP1131" s="7"/>
      <c r="FR1131" s="7"/>
      <c r="FT1131" s="7"/>
      <c r="FV1131" s="7"/>
      <c r="FX1131" s="7"/>
      <c r="FZ1131" s="7"/>
      <c r="GB1131" s="7"/>
    </row>
    <row r="1132" spans="5:184" s="166" customFormat="1" x14ac:dyDescent="0.2">
      <c r="E1132" s="7"/>
      <c r="G1132" s="7"/>
      <c r="I1132" s="7"/>
      <c r="K1132" s="7"/>
      <c r="M1132" s="7"/>
      <c r="N1132" s="7"/>
      <c r="P1132" s="7"/>
      <c r="R1132" s="7"/>
      <c r="T1132" s="7"/>
      <c r="V1132" s="7"/>
      <c r="X1132" s="7"/>
      <c r="Z1132" s="7"/>
      <c r="AB1132" s="7"/>
      <c r="AD1132" s="7"/>
      <c r="AF1132" s="7"/>
      <c r="AH1132" s="7"/>
      <c r="AJ1132" s="7"/>
      <c r="AL1132" s="7"/>
      <c r="AN1132" s="7"/>
      <c r="AO1132" s="7"/>
      <c r="AQ1132" s="7"/>
      <c r="AR1132" s="7"/>
      <c r="AS1132" s="7"/>
      <c r="AT1132" s="7"/>
      <c r="AU1132" s="7"/>
      <c r="AV1132" s="7"/>
      <c r="AW1132" s="7"/>
      <c r="AX1132" s="7"/>
      <c r="AZ1132" s="7"/>
      <c r="BB1132" s="7"/>
      <c r="BC1132" s="7"/>
      <c r="BD1132" s="7"/>
      <c r="BF1132" s="7"/>
      <c r="BH1132" s="7"/>
      <c r="BJ1132" s="7"/>
      <c r="BL1132" s="7"/>
      <c r="BN1132" s="7"/>
      <c r="BP1132" s="7"/>
      <c r="BR1132" s="7"/>
      <c r="BT1132" s="7"/>
      <c r="BV1132" s="7"/>
      <c r="BX1132" s="7"/>
      <c r="BZ1132" s="7"/>
      <c r="CB1132" s="7"/>
      <c r="CD1132" s="7"/>
      <c r="CF1132" s="7"/>
      <c r="CH1132" s="7"/>
      <c r="CJ1132" s="7"/>
      <c r="CL1132" s="7"/>
      <c r="CM1132" s="7"/>
      <c r="CO1132" s="7"/>
      <c r="CQ1132" s="7"/>
      <c r="CS1132" s="7"/>
      <c r="CU1132" s="7"/>
      <c r="CW1132" s="7"/>
      <c r="CY1132" s="7"/>
      <c r="DA1132" s="7"/>
      <c r="DC1132" s="7"/>
      <c r="DE1132" s="7"/>
      <c r="DG1132" s="7"/>
      <c r="DI1132" s="7"/>
      <c r="DK1132" s="7"/>
      <c r="DL1132" s="7"/>
      <c r="DM1132" s="7"/>
      <c r="DN1132" s="7"/>
      <c r="DP1132" s="7"/>
      <c r="DR1132" s="7"/>
      <c r="DT1132" s="7"/>
      <c r="DV1132" s="7"/>
      <c r="DX1132" s="7"/>
      <c r="DY1132" s="7"/>
      <c r="EA1132" s="7"/>
      <c r="EC1132" s="7"/>
      <c r="EE1132" s="7"/>
      <c r="EG1132" s="7"/>
      <c r="EI1132" s="7"/>
      <c r="EK1132" s="7"/>
      <c r="EM1132" s="7"/>
      <c r="EO1132" s="7"/>
      <c r="EQ1132" s="7"/>
      <c r="ES1132" s="7"/>
      <c r="EU1132" s="7"/>
      <c r="EY1132" s="7"/>
      <c r="FA1132" s="7"/>
      <c r="FB1132" s="7"/>
      <c r="FD1132" s="7"/>
      <c r="FE1132" s="7"/>
      <c r="FG1132" s="7"/>
      <c r="FI1132" s="7"/>
      <c r="FJ1132" s="7"/>
      <c r="FL1132" s="7"/>
      <c r="FN1132" s="7"/>
      <c r="FP1132" s="7"/>
      <c r="FR1132" s="7"/>
      <c r="FT1132" s="7"/>
      <c r="FV1132" s="7"/>
      <c r="FX1132" s="7"/>
      <c r="FZ1132" s="7"/>
      <c r="GB1132" s="7"/>
    </row>
    <row r="1133" spans="5:184" s="166" customFormat="1" x14ac:dyDescent="0.2">
      <c r="E1133" s="7"/>
      <c r="G1133" s="7"/>
      <c r="I1133" s="7"/>
      <c r="K1133" s="7"/>
      <c r="M1133" s="7"/>
      <c r="N1133" s="7"/>
      <c r="P1133" s="7"/>
      <c r="R1133" s="7"/>
      <c r="T1133" s="7"/>
      <c r="V1133" s="7"/>
      <c r="X1133" s="7"/>
      <c r="Z1133" s="7"/>
      <c r="AB1133" s="7"/>
      <c r="AD1133" s="7"/>
      <c r="AF1133" s="7"/>
      <c r="AH1133" s="7"/>
      <c r="AJ1133" s="7"/>
      <c r="AL1133" s="7"/>
      <c r="AN1133" s="7"/>
      <c r="AO1133" s="7"/>
      <c r="AQ1133" s="7"/>
      <c r="AR1133" s="7"/>
      <c r="AS1133" s="7"/>
      <c r="AT1133" s="7"/>
      <c r="AU1133" s="7"/>
      <c r="AV1133" s="7"/>
      <c r="AW1133" s="7"/>
      <c r="AX1133" s="7"/>
      <c r="AZ1133" s="7"/>
      <c r="BB1133" s="7"/>
      <c r="BC1133" s="7"/>
      <c r="BD1133" s="7"/>
      <c r="BF1133" s="7"/>
      <c r="BH1133" s="7"/>
      <c r="BJ1133" s="7"/>
      <c r="BL1133" s="7"/>
      <c r="BN1133" s="7"/>
      <c r="BP1133" s="7"/>
      <c r="BR1133" s="7"/>
      <c r="BT1133" s="7"/>
      <c r="BV1133" s="7"/>
      <c r="BX1133" s="7"/>
      <c r="BZ1133" s="7"/>
      <c r="CB1133" s="7"/>
      <c r="CD1133" s="7"/>
      <c r="CF1133" s="7"/>
      <c r="CH1133" s="7"/>
      <c r="CJ1133" s="7"/>
      <c r="CL1133" s="7"/>
      <c r="CM1133" s="7"/>
      <c r="CO1133" s="7"/>
      <c r="CQ1133" s="7"/>
      <c r="CS1133" s="7"/>
      <c r="CU1133" s="7"/>
      <c r="CW1133" s="7"/>
      <c r="CY1133" s="7"/>
      <c r="DA1133" s="7"/>
      <c r="DC1133" s="7"/>
      <c r="DE1133" s="7"/>
      <c r="DG1133" s="7"/>
      <c r="DI1133" s="7"/>
      <c r="DK1133" s="7"/>
      <c r="DL1133" s="7"/>
      <c r="DM1133" s="7"/>
      <c r="DN1133" s="7"/>
      <c r="DP1133" s="7"/>
      <c r="DR1133" s="7"/>
      <c r="DT1133" s="7"/>
      <c r="DV1133" s="7"/>
      <c r="DX1133" s="7"/>
      <c r="DY1133" s="7"/>
      <c r="EA1133" s="7"/>
      <c r="EC1133" s="7"/>
      <c r="EE1133" s="7"/>
      <c r="EG1133" s="7"/>
      <c r="EI1133" s="7"/>
      <c r="EK1133" s="7"/>
      <c r="EM1133" s="7"/>
      <c r="EO1133" s="7"/>
      <c r="EQ1133" s="7"/>
      <c r="ES1133" s="7"/>
      <c r="EU1133" s="7"/>
      <c r="EY1133" s="7"/>
      <c r="FA1133" s="7"/>
      <c r="FB1133" s="7"/>
      <c r="FD1133" s="7"/>
      <c r="FE1133" s="7"/>
      <c r="FG1133" s="7"/>
      <c r="FI1133" s="7"/>
      <c r="FJ1133" s="7"/>
      <c r="FL1133" s="7"/>
      <c r="FN1133" s="7"/>
      <c r="FP1133" s="7"/>
      <c r="FR1133" s="7"/>
      <c r="FT1133" s="7"/>
      <c r="FV1133" s="7"/>
      <c r="FX1133" s="7"/>
      <c r="FZ1133" s="7"/>
      <c r="GB1133" s="7"/>
    </row>
    <row r="1134" spans="5:184" s="166" customFormat="1" x14ac:dyDescent="0.2">
      <c r="E1134" s="7"/>
      <c r="G1134" s="7"/>
      <c r="I1134" s="7"/>
      <c r="K1134" s="7"/>
      <c r="M1134" s="7"/>
      <c r="N1134" s="7"/>
      <c r="P1134" s="7"/>
      <c r="R1134" s="7"/>
      <c r="T1134" s="7"/>
      <c r="V1134" s="7"/>
      <c r="X1134" s="7"/>
      <c r="Z1134" s="7"/>
      <c r="AB1134" s="7"/>
      <c r="AD1134" s="7"/>
      <c r="AF1134" s="7"/>
      <c r="AH1134" s="7"/>
      <c r="AJ1134" s="7"/>
      <c r="AL1134" s="7"/>
      <c r="AN1134" s="7"/>
      <c r="AO1134" s="7"/>
      <c r="AQ1134" s="7"/>
      <c r="AR1134" s="7"/>
      <c r="AS1134" s="7"/>
      <c r="AT1134" s="7"/>
      <c r="AU1134" s="7"/>
      <c r="AV1134" s="7"/>
      <c r="AW1134" s="7"/>
      <c r="AX1134" s="7"/>
      <c r="AZ1134" s="7"/>
      <c r="BB1134" s="7"/>
      <c r="BC1134" s="7"/>
      <c r="BD1134" s="7"/>
      <c r="BF1134" s="7"/>
      <c r="BH1134" s="7"/>
      <c r="BJ1134" s="7"/>
      <c r="BL1134" s="7"/>
      <c r="BN1134" s="7"/>
      <c r="BP1134" s="7"/>
      <c r="BR1134" s="7"/>
      <c r="BT1134" s="7"/>
      <c r="BV1134" s="7"/>
      <c r="BX1134" s="7"/>
      <c r="BZ1134" s="7"/>
      <c r="CB1134" s="7"/>
      <c r="CD1134" s="7"/>
      <c r="CF1134" s="7"/>
      <c r="CH1134" s="7"/>
      <c r="CJ1134" s="7"/>
      <c r="CL1134" s="7"/>
      <c r="CM1134" s="7"/>
      <c r="CO1134" s="7"/>
      <c r="CQ1134" s="7"/>
      <c r="CS1134" s="7"/>
      <c r="CU1134" s="7"/>
      <c r="CW1134" s="7"/>
      <c r="CY1134" s="7"/>
      <c r="DA1134" s="7"/>
      <c r="DC1134" s="7"/>
      <c r="DE1134" s="7"/>
      <c r="DG1134" s="7"/>
      <c r="DI1134" s="7"/>
      <c r="DK1134" s="7"/>
      <c r="DL1134" s="7"/>
      <c r="DM1134" s="7"/>
      <c r="DN1134" s="7"/>
      <c r="DP1134" s="7"/>
      <c r="DR1134" s="7"/>
      <c r="DT1134" s="7"/>
      <c r="DV1134" s="7"/>
      <c r="DX1134" s="7"/>
      <c r="DY1134" s="7"/>
      <c r="EA1134" s="7"/>
      <c r="EC1134" s="7"/>
      <c r="EE1134" s="7"/>
      <c r="EG1134" s="7"/>
      <c r="EI1134" s="7"/>
      <c r="EK1134" s="7"/>
      <c r="EM1134" s="7"/>
      <c r="EO1134" s="7"/>
      <c r="EQ1134" s="7"/>
      <c r="ES1134" s="7"/>
      <c r="EU1134" s="7"/>
      <c r="EY1134" s="7"/>
      <c r="FA1134" s="7"/>
      <c r="FB1134" s="7"/>
      <c r="FD1134" s="7"/>
      <c r="FE1134" s="7"/>
      <c r="FG1134" s="7"/>
      <c r="FI1134" s="7"/>
      <c r="FJ1134" s="7"/>
      <c r="FL1134" s="7"/>
      <c r="FN1134" s="7"/>
      <c r="FP1134" s="7"/>
      <c r="FR1134" s="7"/>
      <c r="FT1134" s="7"/>
      <c r="FV1134" s="7"/>
      <c r="FX1134" s="7"/>
      <c r="FZ1134" s="7"/>
      <c r="GB1134" s="7"/>
    </row>
    <row r="1135" spans="5:184" s="166" customFormat="1" x14ac:dyDescent="0.2">
      <c r="E1135" s="7"/>
      <c r="G1135" s="7"/>
      <c r="I1135" s="7"/>
      <c r="K1135" s="7"/>
      <c r="M1135" s="7"/>
      <c r="N1135" s="7"/>
      <c r="P1135" s="7"/>
      <c r="R1135" s="7"/>
      <c r="T1135" s="7"/>
      <c r="V1135" s="7"/>
      <c r="X1135" s="7"/>
      <c r="Z1135" s="7"/>
      <c r="AB1135" s="7"/>
      <c r="AD1135" s="7"/>
      <c r="AF1135" s="7"/>
      <c r="AH1135" s="7"/>
      <c r="AJ1135" s="7"/>
      <c r="AL1135" s="7"/>
      <c r="AN1135" s="7"/>
      <c r="AO1135" s="7"/>
      <c r="AQ1135" s="7"/>
      <c r="AR1135" s="7"/>
      <c r="AS1135" s="7"/>
      <c r="AT1135" s="7"/>
      <c r="AU1135" s="7"/>
      <c r="AV1135" s="7"/>
      <c r="AW1135" s="7"/>
      <c r="AX1135" s="7"/>
      <c r="AZ1135" s="7"/>
      <c r="BB1135" s="7"/>
      <c r="BC1135" s="7"/>
      <c r="BD1135" s="7"/>
      <c r="BF1135" s="7"/>
      <c r="BH1135" s="7"/>
      <c r="BJ1135" s="7"/>
      <c r="BL1135" s="7"/>
      <c r="BN1135" s="7"/>
      <c r="BP1135" s="7"/>
      <c r="BR1135" s="7"/>
      <c r="BT1135" s="7"/>
      <c r="BV1135" s="7"/>
      <c r="BX1135" s="7"/>
      <c r="BZ1135" s="7"/>
      <c r="CB1135" s="7"/>
      <c r="CD1135" s="7"/>
      <c r="CF1135" s="7"/>
      <c r="CH1135" s="7"/>
      <c r="CJ1135" s="7"/>
      <c r="CL1135" s="7"/>
      <c r="CM1135" s="7"/>
      <c r="CO1135" s="7"/>
      <c r="CQ1135" s="7"/>
      <c r="CS1135" s="7"/>
      <c r="CU1135" s="7"/>
      <c r="CW1135" s="7"/>
      <c r="CY1135" s="7"/>
      <c r="DA1135" s="7"/>
      <c r="DC1135" s="7"/>
      <c r="DE1135" s="7"/>
      <c r="DG1135" s="7"/>
      <c r="DI1135" s="7"/>
      <c r="DK1135" s="7"/>
      <c r="DL1135" s="7"/>
      <c r="DM1135" s="7"/>
      <c r="DN1135" s="7"/>
      <c r="DP1135" s="7"/>
      <c r="DR1135" s="7"/>
      <c r="DT1135" s="7"/>
      <c r="DV1135" s="7"/>
      <c r="DX1135" s="7"/>
      <c r="DY1135" s="7"/>
      <c r="EA1135" s="7"/>
      <c r="EC1135" s="7"/>
      <c r="EE1135" s="7"/>
      <c r="EG1135" s="7"/>
      <c r="EI1135" s="7"/>
      <c r="EK1135" s="7"/>
      <c r="EM1135" s="7"/>
      <c r="EO1135" s="7"/>
      <c r="EQ1135" s="7"/>
      <c r="ES1135" s="7"/>
      <c r="EU1135" s="7"/>
      <c r="EY1135" s="7"/>
      <c r="FA1135" s="7"/>
      <c r="FB1135" s="7"/>
      <c r="FD1135" s="7"/>
      <c r="FE1135" s="7"/>
      <c r="FG1135" s="7"/>
      <c r="FI1135" s="7"/>
      <c r="FJ1135" s="7"/>
      <c r="FL1135" s="7"/>
      <c r="FN1135" s="7"/>
      <c r="FP1135" s="7"/>
      <c r="FR1135" s="7"/>
      <c r="FT1135" s="7"/>
      <c r="FV1135" s="7"/>
      <c r="FX1135" s="7"/>
      <c r="FZ1135" s="7"/>
      <c r="GB1135" s="7"/>
    </row>
    <row r="1136" spans="5:184" s="166" customFormat="1" x14ac:dyDescent="0.2">
      <c r="E1136" s="7"/>
      <c r="G1136" s="7"/>
      <c r="I1136" s="7"/>
      <c r="K1136" s="7"/>
      <c r="M1136" s="7"/>
      <c r="N1136" s="7"/>
      <c r="P1136" s="7"/>
      <c r="R1136" s="7"/>
      <c r="T1136" s="7"/>
      <c r="V1136" s="7"/>
      <c r="X1136" s="7"/>
      <c r="Z1136" s="7"/>
      <c r="AB1136" s="7"/>
      <c r="AD1136" s="7"/>
      <c r="AF1136" s="7"/>
      <c r="AH1136" s="7"/>
      <c r="AJ1136" s="7"/>
      <c r="AL1136" s="7"/>
      <c r="AN1136" s="7"/>
      <c r="AO1136" s="7"/>
      <c r="AQ1136" s="7"/>
      <c r="AR1136" s="7"/>
      <c r="AS1136" s="7"/>
      <c r="AT1136" s="7"/>
      <c r="AU1136" s="7"/>
      <c r="AV1136" s="7"/>
      <c r="AW1136" s="7"/>
      <c r="AX1136" s="7"/>
      <c r="AZ1136" s="7"/>
      <c r="BB1136" s="7"/>
      <c r="BC1136" s="7"/>
      <c r="BD1136" s="7"/>
      <c r="BF1136" s="7"/>
      <c r="BH1136" s="7"/>
      <c r="BJ1136" s="7"/>
      <c r="BL1136" s="7"/>
      <c r="BN1136" s="7"/>
      <c r="BP1136" s="7"/>
      <c r="BR1136" s="7"/>
      <c r="BT1136" s="7"/>
      <c r="BV1136" s="7"/>
      <c r="BX1136" s="7"/>
      <c r="BZ1136" s="7"/>
      <c r="CB1136" s="7"/>
      <c r="CD1136" s="7"/>
      <c r="CF1136" s="7"/>
      <c r="CH1136" s="7"/>
      <c r="CJ1136" s="7"/>
      <c r="CL1136" s="7"/>
      <c r="CM1136" s="7"/>
      <c r="CO1136" s="7"/>
      <c r="CQ1136" s="7"/>
      <c r="CS1136" s="7"/>
      <c r="CU1136" s="7"/>
      <c r="CW1136" s="7"/>
      <c r="CY1136" s="7"/>
      <c r="DA1136" s="7"/>
      <c r="DC1136" s="7"/>
      <c r="DE1136" s="7"/>
      <c r="DG1136" s="7"/>
      <c r="DI1136" s="7"/>
      <c r="DK1136" s="7"/>
      <c r="DL1136" s="7"/>
      <c r="DM1136" s="7"/>
      <c r="DN1136" s="7"/>
      <c r="DP1136" s="7"/>
      <c r="DR1136" s="7"/>
      <c r="DT1136" s="7"/>
      <c r="DV1136" s="7"/>
      <c r="DX1136" s="7"/>
      <c r="DY1136" s="7"/>
      <c r="EA1136" s="7"/>
      <c r="EC1136" s="7"/>
      <c r="EE1136" s="7"/>
      <c r="EG1136" s="7"/>
      <c r="EI1136" s="7"/>
      <c r="EK1136" s="7"/>
      <c r="EM1136" s="7"/>
      <c r="EO1136" s="7"/>
      <c r="EQ1136" s="7"/>
      <c r="ES1136" s="7"/>
      <c r="EU1136" s="7"/>
      <c r="EY1136" s="7"/>
      <c r="FA1136" s="7"/>
      <c r="FB1136" s="7"/>
      <c r="FD1136" s="7"/>
      <c r="FE1136" s="7"/>
      <c r="FG1136" s="7"/>
      <c r="FI1136" s="7"/>
      <c r="FJ1136" s="7"/>
      <c r="FL1136" s="7"/>
      <c r="FN1136" s="7"/>
      <c r="FP1136" s="7"/>
      <c r="FR1136" s="7"/>
      <c r="FT1136" s="7"/>
      <c r="FV1136" s="7"/>
      <c r="FX1136" s="7"/>
      <c r="FZ1136" s="7"/>
      <c r="GB1136" s="7"/>
    </row>
    <row r="1137" spans="5:184" s="166" customFormat="1" x14ac:dyDescent="0.2">
      <c r="E1137" s="7"/>
      <c r="G1137" s="7"/>
      <c r="I1137" s="7"/>
      <c r="K1137" s="7"/>
      <c r="M1137" s="7"/>
      <c r="N1137" s="7"/>
      <c r="P1137" s="7"/>
      <c r="R1137" s="7"/>
      <c r="T1137" s="7"/>
      <c r="V1137" s="7"/>
      <c r="X1137" s="7"/>
      <c r="Z1137" s="7"/>
      <c r="AB1137" s="7"/>
      <c r="AD1137" s="7"/>
      <c r="AF1137" s="7"/>
      <c r="AH1137" s="7"/>
      <c r="AJ1137" s="7"/>
      <c r="AL1137" s="7"/>
      <c r="AN1137" s="7"/>
      <c r="AO1137" s="7"/>
      <c r="AQ1137" s="7"/>
      <c r="AR1137" s="7"/>
      <c r="AS1137" s="7"/>
      <c r="AT1137" s="7"/>
      <c r="AU1137" s="7"/>
      <c r="AV1137" s="7"/>
      <c r="AW1137" s="7"/>
      <c r="AX1137" s="7"/>
      <c r="AZ1137" s="7"/>
      <c r="BB1137" s="7"/>
      <c r="BC1137" s="7"/>
      <c r="BD1137" s="7"/>
      <c r="BF1137" s="7"/>
      <c r="BH1137" s="7"/>
      <c r="BJ1137" s="7"/>
      <c r="BL1137" s="7"/>
      <c r="BN1137" s="7"/>
      <c r="BP1137" s="7"/>
      <c r="BR1137" s="7"/>
      <c r="BT1137" s="7"/>
      <c r="BV1137" s="7"/>
      <c r="BX1137" s="7"/>
      <c r="BZ1137" s="7"/>
      <c r="CB1137" s="7"/>
      <c r="CD1137" s="7"/>
      <c r="CF1137" s="7"/>
      <c r="CH1137" s="7"/>
      <c r="CJ1137" s="7"/>
      <c r="CL1137" s="7"/>
      <c r="CM1137" s="7"/>
      <c r="CO1137" s="7"/>
      <c r="CQ1137" s="7"/>
      <c r="CS1137" s="7"/>
      <c r="CU1137" s="7"/>
      <c r="CW1137" s="7"/>
      <c r="CY1137" s="7"/>
      <c r="DA1137" s="7"/>
      <c r="DC1137" s="7"/>
      <c r="DE1137" s="7"/>
      <c r="DG1137" s="7"/>
      <c r="DI1137" s="7"/>
      <c r="DK1137" s="7"/>
      <c r="DL1137" s="7"/>
      <c r="DM1137" s="7"/>
      <c r="DN1137" s="7"/>
      <c r="DP1137" s="7"/>
      <c r="DR1137" s="7"/>
      <c r="DT1137" s="7"/>
      <c r="DV1137" s="7"/>
      <c r="DX1137" s="7"/>
      <c r="DY1137" s="7"/>
      <c r="EA1137" s="7"/>
      <c r="EC1137" s="7"/>
      <c r="EE1137" s="7"/>
      <c r="EG1137" s="7"/>
      <c r="EI1137" s="7"/>
      <c r="EK1137" s="7"/>
      <c r="EM1137" s="7"/>
      <c r="EO1137" s="7"/>
      <c r="EQ1137" s="7"/>
      <c r="ES1137" s="7"/>
      <c r="EU1137" s="7"/>
      <c r="EY1137" s="7"/>
      <c r="FA1137" s="7"/>
      <c r="FB1137" s="7"/>
      <c r="FD1137" s="7"/>
      <c r="FE1137" s="7"/>
      <c r="FG1137" s="7"/>
      <c r="FI1137" s="7"/>
      <c r="FJ1137" s="7"/>
      <c r="FL1137" s="7"/>
      <c r="FN1137" s="7"/>
      <c r="FP1137" s="7"/>
      <c r="FR1137" s="7"/>
      <c r="FT1137" s="7"/>
      <c r="FV1137" s="7"/>
      <c r="FX1137" s="7"/>
      <c r="FZ1137" s="7"/>
      <c r="GB1137" s="7"/>
    </row>
    <row r="1138" spans="5:184" s="166" customFormat="1" x14ac:dyDescent="0.2">
      <c r="E1138" s="7"/>
      <c r="G1138" s="7"/>
      <c r="I1138" s="7"/>
      <c r="K1138" s="7"/>
      <c r="M1138" s="7"/>
      <c r="N1138" s="7"/>
      <c r="P1138" s="7"/>
      <c r="R1138" s="7"/>
      <c r="T1138" s="7"/>
      <c r="V1138" s="7"/>
      <c r="X1138" s="7"/>
      <c r="Z1138" s="7"/>
      <c r="AB1138" s="7"/>
      <c r="AD1138" s="7"/>
      <c r="AF1138" s="7"/>
      <c r="AH1138" s="7"/>
      <c r="AJ1138" s="7"/>
      <c r="AL1138" s="7"/>
      <c r="AN1138" s="7"/>
      <c r="AO1138" s="7"/>
      <c r="AQ1138" s="7"/>
      <c r="AR1138" s="7"/>
      <c r="AS1138" s="7"/>
      <c r="AT1138" s="7"/>
      <c r="AU1138" s="7"/>
      <c r="AV1138" s="7"/>
      <c r="AW1138" s="7"/>
      <c r="AX1138" s="7"/>
      <c r="AZ1138" s="7"/>
      <c r="BB1138" s="7"/>
      <c r="BC1138" s="7"/>
      <c r="BD1138" s="7"/>
      <c r="BF1138" s="7"/>
      <c r="BH1138" s="7"/>
      <c r="BJ1138" s="7"/>
      <c r="BL1138" s="7"/>
      <c r="BN1138" s="7"/>
      <c r="BP1138" s="7"/>
      <c r="BR1138" s="7"/>
      <c r="BT1138" s="7"/>
      <c r="BV1138" s="7"/>
      <c r="BX1138" s="7"/>
      <c r="BZ1138" s="7"/>
      <c r="CB1138" s="7"/>
      <c r="CD1138" s="7"/>
      <c r="CF1138" s="7"/>
      <c r="CH1138" s="7"/>
      <c r="CJ1138" s="7"/>
      <c r="CL1138" s="7"/>
      <c r="CM1138" s="7"/>
      <c r="CO1138" s="7"/>
      <c r="CQ1138" s="7"/>
      <c r="CS1138" s="7"/>
      <c r="CU1138" s="7"/>
      <c r="CW1138" s="7"/>
      <c r="CY1138" s="7"/>
      <c r="DA1138" s="7"/>
      <c r="DC1138" s="7"/>
      <c r="DE1138" s="7"/>
      <c r="DG1138" s="7"/>
      <c r="DI1138" s="7"/>
      <c r="DK1138" s="7"/>
      <c r="DL1138" s="7"/>
      <c r="DM1138" s="7"/>
      <c r="DN1138" s="7"/>
      <c r="DP1138" s="7"/>
      <c r="DR1138" s="7"/>
      <c r="DT1138" s="7"/>
      <c r="DV1138" s="7"/>
      <c r="DX1138" s="7"/>
      <c r="DY1138" s="7"/>
      <c r="EA1138" s="7"/>
      <c r="EC1138" s="7"/>
      <c r="EE1138" s="7"/>
      <c r="EG1138" s="7"/>
      <c r="EI1138" s="7"/>
      <c r="EK1138" s="7"/>
      <c r="EM1138" s="7"/>
      <c r="EO1138" s="7"/>
      <c r="EQ1138" s="7"/>
      <c r="ES1138" s="7"/>
      <c r="EU1138" s="7"/>
      <c r="EY1138" s="7"/>
      <c r="FA1138" s="7"/>
      <c r="FB1138" s="7"/>
      <c r="FD1138" s="7"/>
      <c r="FE1138" s="7"/>
      <c r="FG1138" s="7"/>
      <c r="FI1138" s="7"/>
      <c r="FJ1138" s="7"/>
      <c r="FL1138" s="7"/>
      <c r="FN1138" s="7"/>
      <c r="FP1138" s="7"/>
      <c r="FR1138" s="7"/>
      <c r="FT1138" s="7"/>
      <c r="FV1138" s="7"/>
      <c r="FX1138" s="7"/>
      <c r="FZ1138" s="7"/>
      <c r="GB1138" s="7"/>
    </row>
    <row r="1139" spans="5:184" s="166" customFormat="1" x14ac:dyDescent="0.2">
      <c r="E1139" s="7"/>
      <c r="G1139" s="7"/>
      <c r="I1139" s="7"/>
      <c r="K1139" s="7"/>
      <c r="M1139" s="7"/>
      <c r="N1139" s="7"/>
      <c r="P1139" s="7"/>
      <c r="R1139" s="7"/>
      <c r="T1139" s="7"/>
      <c r="V1139" s="7"/>
      <c r="X1139" s="7"/>
      <c r="Z1139" s="7"/>
      <c r="AB1139" s="7"/>
      <c r="AD1139" s="7"/>
      <c r="AF1139" s="7"/>
      <c r="AH1139" s="7"/>
      <c r="AJ1139" s="7"/>
      <c r="AL1139" s="7"/>
      <c r="AN1139" s="7"/>
      <c r="AO1139" s="7"/>
      <c r="AQ1139" s="7"/>
      <c r="AR1139" s="7"/>
      <c r="AS1139" s="7"/>
      <c r="AT1139" s="7"/>
      <c r="AU1139" s="7"/>
      <c r="AV1139" s="7"/>
      <c r="AW1139" s="7"/>
      <c r="AX1139" s="7"/>
      <c r="AZ1139" s="7"/>
      <c r="BB1139" s="7"/>
      <c r="BC1139" s="7"/>
      <c r="BD1139" s="7"/>
      <c r="BF1139" s="7"/>
      <c r="BH1139" s="7"/>
      <c r="BJ1139" s="7"/>
      <c r="BL1139" s="7"/>
      <c r="BN1139" s="7"/>
      <c r="BP1139" s="7"/>
      <c r="BR1139" s="7"/>
      <c r="BT1139" s="7"/>
      <c r="BV1139" s="7"/>
      <c r="BX1139" s="7"/>
      <c r="BZ1139" s="7"/>
      <c r="CB1139" s="7"/>
      <c r="CD1139" s="7"/>
      <c r="CF1139" s="7"/>
      <c r="CH1139" s="7"/>
      <c r="CJ1139" s="7"/>
      <c r="CL1139" s="7"/>
      <c r="CM1139" s="7"/>
      <c r="CO1139" s="7"/>
      <c r="CQ1139" s="7"/>
      <c r="CS1139" s="7"/>
      <c r="CU1139" s="7"/>
      <c r="CW1139" s="7"/>
      <c r="CY1139" s="7"/>
      <c r="DA1139" s="7"/>
      <c r="DC1139" s="7"/>
      <c r="DE1139" s="7"/>
      <c r="DG1139" s="7"/>
      <c r="DI1139" s="7"/>
      <c r="DK1139" s="7"/>
      <c r="DL1139" s="7"/>
      <c r="DM1139" s="7"/>
      <c r="DN1139" s="7"/>
      <c r="DP1139" s="7"/>
      <c r="DR1139" s="7"/>
      <c r="DT1139" s="7"/>
      <c r="DV1139" s="7"/>
      <c r="DX1139" s="7"/>
      <c r="DY1139" s="7"/>
      <c r="EA1139" s="7"/>
      <c r="EC1139" s="7"/>
      <c r="EE1139" s="7"/>
      <c r="EG1139" s="7"/>
      <c r="EI1139" s="7"/>
      <c r="EK1139" s="7"/>
      <c r="EM1139" s="7"/>
      <c r="EO1139" s="7"/>
      <c r="EQ1139" s="7"/>
      <c r="ES1139" s="7"/>
      <c r="EU1139" s="7"/>
      <c r="EY1139" s="7"/>
      <c r="FA1139" s="7"/>
      <c r="FB1139" s="7"/>
      <c r="FD1139" s="7"/>
      <c r="FE1139" s="7"/>
      <c r="FG1139" s="7"/>
      <c r="FI1139" s="7"/>
      <c r="FJ1139" s="7"/>
      <c r="FL1139" s="7"/>
      <c r="FN1139" s="7"/>
      <c r="FP1139" s="7"/>
      <c r="FR1139" s="7"/>
      <c r="FT1139" s="7"/>
      <c r="FV1139" s="7"/>
      <c r="FX1139" s="7"/>
      <c r="FZ1139" s="7"/>
      <c r="GB1139" s="7"/>
    </row>
    <row r="1140" spans="5:184" s="166" customFormat="1" x14ac:dyDescent="0.2">
      <c r="E1140" s="7"/>
      <c r="G1140" s="7"/>
      <c r="I1140" s="7"/>
      <c r="K1140" s="7"/>
      <c r="M1140" s="7"/>
      <c r="N1140" s="7"/>
      <c r="P1140" s="7"/>
      <c r="R1140" s="7"/>
      <c r="T1140" s="7"/>
      <c r="V1140" s="7"/>
      <c r="X1140" s="7"/>
      <c r="Z1140" s="7"/>
      <c r="AB1140" s="7"/>
      <c r="AD1140" s="7"/>
      <c r="AF1140" s="7"/>
      <c r="AH1140" s="7"/>
      <c r="AJ1140" s="7"/>
      <c r="AL1140" s="7"/>
      <c r="AN1140" s="7"/>
      <c r="AO1140" s="7"/>
      <c r="AQ1140" s="7"/>
      <c r="AR1140" s="7"/>
      <c r="AS1140" s="7"/>
      <c r="AT1140" s="7"/>
      <c r="AU1140" s="7"/>
      <c r="AV1140" s="7"/>
      <c r="AW1140" s="7"/>
      <c r="AX1140" s="7"/>
      <c r="AZ1140" s="7"/>
      <c r="BB1140" s="7"/>
      <c r="BC1140" s="7"/>
      <c r="BD1140" s="7"/>
      <c r="BF1140" s="7"/>
      <c r="BH1140" s="7"/>
      <c r="BJ1140" s="7"/>
      <c r="BL1140" s="7"/>
      <c r="BN1140" s="7"/>
      <c r="BP1140" s="7"/>
      <c r="BR1140" s="7"/>
      <c r="BT1140" s="7"/>
      <c r="BV1140" s="7"/>
      <c r="BX1140" s="7"/>
      <c r="BZ1140" s="7"/>
      <c r="CB1140" s="7"/>
      <c r="CD1140" s="7"/>
      <c r="CF1140" s="7"/>
      <c r="CH1140" s="7"/>
      <c r="CJ1140" s="7"/>
      <c r="CL1140" s="7"/>
      <c r="CM1140" s="7"/>
      <c r="CO1140" s="7"/>
      <c r="CQ1140" s="7"/>
      <c r="CS1140" s="7"/>
      <c r="CU1140" s="7"/>
      <c r="CW1140" s="7"/>
      <c r="CY1140" s="7"/>
      <c r="DA1140" s="7"/>
      <c r="DC1140" s="7"/>
      <c r="DE1140" s="7"/>
      <c r="DG1140" s="7"/>
      <c r="DI1140" s="7"/>
      <c r="DK1140" s="7"/>
      <c r="DL1140" s="7"/>
      <c r="DM1140" s="7"/>
      <c r="DN1140" s="7"/>
      <c r="DP1140" s="7"/>
      <c r="DR1140" s="7"/>
      <c r="DT1140" s="7"/>
      <c r="DV1140" s="7"/>
      <c r="DX1140" s="7"/>
      <c r="DY1140" s="7"/>
      <c r="EA1140" s="7"/>
      <c r="EC1140" s="7"/>
      <c r="EE1140" s="7"/>
      <c r="EG1140" s="7"/>
      <c r="EI1140" s="7"/>
      <c r="EK1140" s="7"/>
      <c r="EM1140" s="7"/>
      <c r="EO1140" s="7"/>
      <c r="EQ1140" s="7"/>
      <c r="ES1140" s="7"/>
      <c r="EU1140" s="7"/>
      <c r="EY1140" s="7"/>
      <c r="FA1140" s="7"/>
      <c r="FB1140" s="7"/>
      <c r="FD1140" s="7"/>
      <c r="FE1140" s="7"/>
      <c r="FG1140" s="7"/>
      <c r="FI1140" s="7"/>
      <c r="FJ1140" s="7"/>
      <c r="FL1140" s="7"/>
      <c r="FN1140" s="7"/>
      <c r="FP1140" s="7"/>
      <c r="FR1140" s="7"/>
      <c r="FT1140" s="7"/>
      <c r="FV1140" s="7"/>
      <c r="FX1140" s="7"/>
      <c r="FZ1140" s="7"/>
      <c r="GB1140" s="7"/>
    </row>
    <row r="1141" spans="5:184" s="166" customFormat="1" x14ac:dyDescent="0.2">
      <c r="E1141" s="7"/>
      <c r="G1141" s="7"/>
      <c r="I1141" s="7"/>
      <c r="K1141" s="7"/>
      <c r="M1141" s="7"/>
      <c r="N1141" s="7"/>
      <c r="P1141" s="7"/>
      <c r="R1141" s="7"/>
      <c r="T1141" s="7"/>
      <c r="V1141" s="7"/>
      <c r="X1141" s="7"/>
      <c r="Z1141" s="7"/>
      <c r="AB1141" s="7"/>
      <c r="AD1141" s="7"/>
      <c r="AF1141" s="7"/>
      <c r="AH1141" s="7"/>
      <c r="AJ1141" s="7"/>
      <c r="AL1141" s="7"/>
      <c r="AN1141" s="7"/>
      <c r="AO1141" s="7"/>
      <c r="AQ1141" s="7"/>
      <c r="AR1141" s="7"/>
      <c r="AS1141" s="7"/>
      <c r="AT1141" s="7"/>
      <c r="AU1141" s="7"/>
      <c r="AV1141" s="7"/>
      <c r="AW1141" s="7"/>
      <c r="AX1141" s="7"/>
      <c r="AZ1141" s="7"/>
      <c r="BB1141" s="7"/>
      <c r="BC1141" s="7"/>
      <c r="BD1141" s="7"/>
      <c r="BF1141" s="7"/>
      <c r="BH1141" s="7"/>
      <c r="BJ1141" s="7"/>
      <c r="BL1141" s="7"/>
      <c r="BN1141" s="7"/>
      <c r="BP1141" s="7"/>
      <c r="BR1141" s="7"/>
      <c r="BT1141" s="7"/>
      <c r="BV1141" s="7"/>
      <c r="BX1141" s="7"/>
      <c r="BZ1141" s="7"/>
      <c r="CB1141" s="7"/>
      <c r="CD1141" s="7"/>
      <c r="CF1141" s="7"/>
      <c r="CH1141" s="7"/>
      <c r="CJ1141" s="7"/>
      <c r="CL1141" s="7"/>
      <c r="CM1141" s="7"/>
      <c r="CO1141" s="7"/>
      <c r="CQ1141" s="7"/>
      <c r="CS1141" s="7"/>
      <c r="CU1141" s="7"/>
      <c r="CW1141" s="7"/>
      <c r="CY1141" s="7"/>
      <c r="DA1141" s="7"/>
      <c r="DC1141" s="7"/>
      <c r="DE1141" s="7"/>
      <c r="DG1141" s="7"/>
      <c r="DI1141" s="7"/>
      <c r="DK1141" s="7"/>
      <c r="DL1141" s="7"/>
      <c r="DM1141" s="7"/>
      <c r="DN1141" s="7"/>
      <c r="DP1141" s="7"/>
      <c r="DR1141" s="7"/>
      <c r="DT1141" s="7"/>
      <c r="DV1141" s="7"/>
      <c r="DX1141" s="7"/>
      <c r="DY1141" s="7"/>
      <c r="EA1141" s="7"/>
      <c r="EC1141" s="7"/>
      <c r="EE1141" s="7"/>
      <c r="EG1141" s="7"/>
      <c r="EI1141" s="7"/>
      <c r="EK1141" s="7"/>
      <c r="EM1141" s="7"/>
      <c r="EO1141" s="7"/>
      <c r="EQ1141" s="7"/>
      <c r="ES1141" s="7"/>
      <c r="EU1141" s="7"/>
      <c r="EY1141" s="7"/>
      <c r="FA1141" s="7"/>
      <c r="FB1141" s="7"/>
      <c r="FD1141" s="7"/>
      <c r="FE1141" s="7"/>
      <c r="FG1141" s="7"/>
      <c r="FI1141" s="7"/>
      <c r="FJ1141" s="7"/>
      <c r="FL1141" s="7"/>
      <c r="FN1141" s="7"/>
      <c r="FP1141" s="7"/>
      <c r="FR1141" s="7"/>
      <c r="FT1141" s="7"/>
      <c r="FV1141" s="7"/>
      <c r="FX1141" s="7"/>
      <c r="FZ1141" s="7"/>
      <c r="GB1141" s="7"/>
    </row>
    <row r="1142" spans="5:184" s="166" customFormat="1" x14ac:dyDescent="0.2">
      <c r="E1142" s="7"/>
      <c r="G1142" s="7"/>
      <c r="I1142" s="7"/>
      <c r="K1142" s="7"/>
      <c r="M1142" s="7"/>
      <c r="N1142" s="7"/>
      <c r="P1142" s="7"/>
      <c r="R1142" s="7"/>
      <c r="T1142" s="7"/>
      <c r="V1142" s="7"/>
      <c r="X1142" s="7"/>
      <c r="Z1142" s="7"/>
      <c r="AB1142" s="7"/>
      <c r="AD1142" s="7"/>
      <c r="AF1142" s="7"/>
      <c r="AH1142" s="7"/>
      <c r="AJ1142" s="7"/>
      <c r="AL1142" s="7"/>
      <c r="AN1142" s="7"/>
      <c r="AO1142" s="7"/>
      <c r="AQ1142" s="7"/>
      <c r="AR1142" s="7"/>
      <c r="AS1142" s="7"/>
      <c r="AT1142" s="7"/>
      <c r="AU1142" s="7"/>
      <c r="AV1142" s="7"/>
      <c r="AW1142" s="7"/>
      <c r="AX1142" s="7"/>
      <c r="AZ1142" s="7"/>
      <c r="BB1142" s="7"/>
      <c r="BC1142" s="7"/>
      <c r="BD1142" s="7"/>
      <c r="BF1142" s="7"/>
      <c r="BH1142" s="7"/>
      <c r="BJ1142" s="7"/>
      <c r="BL1142" s="7"/>
      <c r="BN1142" s="7"/>
      <c r="BP1142" s="7"/>
      <c r="BR1142" s="7"/>
      <c r="BT1142" s="7"/>
      <c r="BV1142" s="7"/>
      <c r="BX1142" s="7"/>
      <c r="BZ1142" s="7"/>
      <c r="CB1142" s="7"/>
      <c r="CD1142" s="7"/>
      <c r="CF1142" s="7"/>
      <c r="CH1142" s="7"/>
      <c r="CJ1142" s="7"/>
      <c r="CL1142" s="7"/>
      <c r="CM1142" s="7"/>
      <c r="CO1142" s="7"/>
      <c r="CQ1142" s="7"/>
      <c r="CS1142" s="7"/>
      <c r="CU1142" s="7"/>
      <c r="CW1142" s="7"/>
      <c r="CY1142" s="7"/>
      <c r="DA1142" s="7"/>
      <c r="DC1142" s="7"/>
      <c r="DE1142" s="7"/>
      <c r="DG1142" s="7"/>
      <c r="DI1142" s="7"/>
      <c r="DK1142" s="7"/>
      <c r="DL1142" s="7"/>
      <c r="DM1142" s="7"/>
      <c r="DN1142" s="7"/>
      <c r="DP1142" s="7"/>
      <c r="DR1142" s="7"/>
      <c r="DT1142" s="7"/>
      <c r="DV1142" s="7"/>
      <c r="DX1142" s="7"/>
      <c r="DY1142" s="7"/>
      <c r="EA1142" s="7"/>
      <c r="EC1142" s="7"/>
      <c r="EE1142" s="7"/>
      <c r="EG1142" s="7"/>
      <c r="EI1142" s="7"/>
      <c r="EK1142" s="7"/>
      <c r="EM1142" s="7"/>
      <c r="EO1142" s="7"/>
      <c r="EQ1142" s="7"/>
      <c r="ES1142" s="7"/>
      <c r="EU1142" s="7"/>
      <c r="EY1142" s="7"/>
      <c r="FA1142" s="7"/>
      <c r="FB1142" s="7"/>
      <c r="FD1142" s="7"/>
      <c r="FE1142" s="7"/>
      <c r="FG1142" s="7"/>
      <c r="FI1142" s="7"/>
      <c r="FJ1142" s="7"/>
      <c r="FL1142" s="7"/>
      <c r="FN1142" s="7"/>
      <c r="FP1142" s="7"/>
      <c r="FR1142" s="7"/>
      <c r="FT1142" s="7"/>
      <c r="FV1142" s="7"/>
      <c r="FX1142" s="7"/>
      <c r="FZ1142" s="7"/>
      <c r="GB1142" s="7"/>
    </row>
    <row r="1143" spans="5:184" s="166" customFormat="1" x14ac:dyDescent="0.2">
      <c r="E1143" s="7"/>
      <c r="G1143" s="7"/>
      <c r="I1143" s="7"/>
      <c r="K1143" s="7"/>
      <c r="M1143" s="7"/>
      <c r="N1143" s="7"/>
      <c r="P1143" s="7"/>
      <c r="R1143" s="7"/>
      <c r="T1143" s="7"/>
      <c r="V1143" s="7"/>
      <c r="X1143" s="7"/>
      <c r="Z1143" s="7"/>
      <c r="AB1143" s="7"/>
      <c r="AD1143" s="7"/>
      <c r="AF1143" s="7"/>
      <c r="AH1143" s="7"/>
      <c r="AJ1143" s="7"/>
      <c r="AL1143" s="7"/>
      <c r="AN1143" s="7"/>
      <c r="AO1143" s="7"/>
      <c r="AQ1143" s="7"/>
      <c r="AR1143" s="7"/>
      <c r="AS1143" s="7"/>
      <c r="AT1143" s="7"/>
      <c r="AU1143" s="7"/>
      <c r="AV1143" s="7"/>
      <c r="AW1143" s="7"/>
      <c r="AX1143" s="7"/>
      <c r="AZ1143" s="7"/>
      <c r="BB1143" s="7"/>
      <c r="BC1143" s="7"/>
      <c r="BD1143" s="7"/>
      <c r="BF1143" s="7"/>
      <c r="BH1143" s="7"/>
      <c r="BJ1143" s="7"/>
      <c r="BL1143" s="7"/>
      <c r="BN1143" s="7"/>
      <c r="BP1143" s="7"/>
      <c r="BR1143" s="7"/>
      <c r="BT1143" s="7"/>
      <c r="BV1143" s="7"/>
      <c r="BX1143" s="7"/>
      <c r="BZ1143" s="7"/>
      <c r="CB1143" s="7"/>
      <c r="CD1143" s="7"/>
      <c r="CF1143" s="7"/>
      <c r="CH1143" s="7"/>
      <c r="CJ1143" s="7"/>
      <c r="CL1143" s="7"/>
      <c r="CM1143" s="7"/>
      <c r="CO1143" s="7"/>
      <c r="CQ1143" s="7"/>
      <c r="CS1143" s="7"/>
      <c r="CU1143" s="7"/>
      <c r="CW1143" s="7"/>
      <c r="CY1143" s="7"/>
      <c r="DA1143" s="7"/>
      <c r="DC1143" s="7"/>
      <c r="DE1143" s="7"/>
      <c r="DG1143" s="7"/>
      <c r="DI1143" s="7"/>
      <c r="DK1143" s="7"/>
      <c r="DL1143" s="7"/>
      <c r="DM1143" s="7"/>
      <c r="DN1143" s="7"/>
      <c r="DP1143" s="7"/>
      <c r="DR1143" s="7"/>
      <c r="DT1143" s="7"/>
      <c r="DV1143" s="7"/>
      <c r="DX1143" s="7"/>
      <c r="DY1143" s="7"/>
      <c r="EA1143" s="7"/>
      <c r="EC1143" s="7"/>
      <c r="EE1143" s="7"/>
      <c r="EG1143" s="7"/>
      <c r="EI1143" s="7"/>
      <c r="EK1143" s="7"/>
      <c r="EM1143" s="7"/>
      <c r="EO1143" s="7"/>
      <c r="EQ1143" s="7"/>
      <c r="ES1143" s="7"/>
      <c r="EU1143" s="7"/>
      <c r="EY1143" s="7"/>
      <c r="FA1143" s="7"/>
      <c r="FB1143" s="7"/>
      <c r="FD1143" s="7"/>
      <c r="FE1143" s="7"/>
      <c r="FG1143" s="7"/>
      <c r="FI1143" s="7"/>
      <c r="FJ1143" s="7"/>
      <c r="FL1143" s="7"/>
      <c r="FN1143" s="7"/>
      <c r="FP1143" s="7"/>
      <c r="FR1143" s="7"/>
      <c r="FT1143" s="7"/>
      <c r="FV1143" s="7"/>
      <c r="FX1143" s="7"/>
      <c r="FZ1143" s="7"/>
      <c r="GB1143" s="7"/>
    </row>
    <row r="1144" spans="5:184" s="166" customFormat="1" x14ac:dyDescent="0.2">
      <c r="E1144" s="7"/>
      <c r="G1144" s="7"/>
      <c r="I1144" s="7"/>
      <c r="K1144" s="7"/>
      <c r="M1144" s="7"/>
      <c r="N1144" s="7"/>
      <c r="P1144" s="7"/>
      <c r="R1144" s="7"/>
      <c r="T1144" s="7"/>
      <c r="V1144" s="7"/>
      <c r="X1144" s="7"/>
      <c r="Z1144" s="7"/>
      <c r="AB1144" s="7"/>
      <c r="AD1144" s="7"/>
      <c r="AF1144" s="7"/>
      <c r="AH1144" s="7"/>
      <c r="AJ1144" s="7"/>
      <c r="AL1144" s="7"/>
      <c r="AN1144" s="7"/>
      <c r="AO1144" s="7"/>
      <c r="AQ1144" s="7"/>
      <c r="AR1144" s="7"/>
      <c r="AS1144" s="7"/>
      <c r="AT1144" s="7"/>
      <c r="AU1144" s="7"/>
      <c r="AV1144" s="7"/>
      <c r="AW1144" s="7"/>
      <c r="AX1144" s="7"/>
      <c r="AZ1144" s="7"/>
      <c r="BB1144" s="7"/>
      <c r="BC1144" s="7"/>
      <c r="BD1144" s="7"/>
      <c r="BF1144" s="7"/>
      <c r="BH1144" s="7"/>
      <c r="BJ1144" s="7"/>
      <c r="BL1144" s="7"/>
      <c r="BN1144" s="7"/>
      <c r="BP1144" s="7"/>
      <c r="BR1144" s="7"/>
      <c r="BT1144" s="7"/>
      <c r="BV1144" s="7"/>
      <c r="BX1144" s="7"/>
      <c r="BZ1144" s="7"/>
      <c r="CB1144" s="7"/>
      <c r="CD1144" s="7"/>
      <c r="CF1144" s="7"/>
      <c r="CH1144" s="7"/>
      <c r="CJ1144" s="7"/>
      <c r="CL1144" s="7"/>
      <c r="CM1144" s="7"/>
      <c r="CO1144" s="7"/>
      <c r="CQ1144" s="7"/>
      <c r="CS1144" s="7"/>
      <c r="CU1144" s="7"/>
      <c r="CW1144" s="7"/>
      <c r="CY1144" s="7"/>
      <c r="DA1144" s="7"/>
      <c r="DC1144" s="7"/>
      <c r="DE1144" s="7"/>
      <c r="DG1144" s="7"/>
      <c r="DI1144" s="7"/>
      <c r="DK1144" s="7"/>
      <c r="DL1144" s="7"/>
      <c r="DM1144" s="7"/>
      <c r="DN1144" s="7"/>
      <c r="DP1144" s="7"/>
      <c r="DR1144" s="7"/>
      <c r="DT1144" s="7"/>
      <c r="DV1144" s="7"/>
      <c r="DX1144" s="7"/>
      <c r="DY1144" s="7"/>
      <c r="EA1144" s="7"/>
      <c r="EC1144" s="7"/>
      <c r="EE1144" s="7"/>
      <c r="EG1144" s="7"/>
      <c r="EI1144" s="7"/>
      <c r="EK1144" s="7"/>
      <c r="EM1144" s="7"/>
      <c r="EO1144" s="7"/>
      <c r="EQ1144" s="7"/>
      <c r="ES1144" s="7"/>
      <c r="EU1144" s="7"/>
      <c r="EY1144" s="7"/>
      <c r="FA1144" s="7"/>
      <c r="FB1144" s="7"/>
      <c r="FD1144" s="7"/>
      <c r="FE1144" s="7"/>
      <c r="FG1144" s="7"/>
      <c r="FI1144" s="7"/>
      <c r="FJ1144" s="7"/>
      <c r="FL1144" s="7"/>
      <c r="FN1144" s="7"/>
      <c r="FP1144" s="7"/>
      <c r="FR1144" s="7"/>
      <c r="FT1144" s="7"/>
      <c r="FV1144" s="7"/>
      <c r="FX1144" s="7"/>
      <c r="FZ1144" s="7"/>
      <c r="GB1144" s="7"/>
    </row>
    <row r="1145" spans="5:184" s="166" customFormat="1" x14ac:dyDescent="0.2">
      <c r="E1145" s="7"/>
      <c r="G1145" s="7"/>
      <c r="I1145" s="7"/>
      <c r="K1145" s="7"/>
      <c r="M1145" s="7"/>
      <c r="N1145" s="7"/>
      <c r="P1145" s="7"/>
      <c r="R1145" s="7"/>
      <c r="T1145" s="7"/>
      <c r="V1145" s="7"/>
      <c r="X1145" s="7"/>
      <c r="Z1145" s="7"/>
      <c r="AB1145" s="7"/>
      <c r="AD1145" s="7"/>
      <c r="AF1145" s="7"/>
      <c r="AH1145" s="7"/>
      <c r="AJ1145" s="7"/>
      <c r="AL1145" s="7"/>
      <c r="AN1145" s="7"/>
      <c r="AO1145" s="7"/>
      <c r="AQ1145" s="7"/>
      <c r="AR1145" s="7"/>
      <c r="AS1145" s="7"/>
      <c r="AT1145" s="7"/>
      <c r="AU1145" s="7"/>
      <c r="AV1145" s="7"/>
      <c r="AW1145" s="7"/>
      <c r="AX1145" s="7"/>
      <c r="AZ1145" s="7"/>
      <c r="BB1145" s="7"/>
      <c r="BC1145" s="7"/>
      <c r="BD1145" s="7"/>
      <c r="BF1145" s="7"/>
      <c r="BH1145" s="7"/>
      <c r="BJ1145" s="7"/>
      <c r="BL1145" s="7"/>
      <c r="BN1145" s="7"/>
      <c r="BP1145" s="7"/>
      <c r="BR1145" s="7"/>
      <c r="BT1145" s="7"/>
      <c r="BV1145" s="7"/>
      <c r="BX1145" s="7"/>
      <c r="BZ1145" s="7"/>
      <c r="CB1145" s="7"/>
      <c r="CD1145" s="7"/>
      <c r="CF1145" s="7"/>
      <c r="CH1145" s="7"/>
      <c r="CJ1145" s="7"/>
      <c r="CL1145" s="7"/>
      <c r="CM1145" s="7"/>
      <c r="CO1145" s="7"/>
      <c r="CQ1145" s="7"/>
      <c r="CS1145" s="7"/>
      <c r="CU1145" s="7"/>
      <c r="CW1145" s="7"/>
      <c r="CY1145" s="7"/>
      <c r="DA1145" s="7"/>
      <c r="DC1145" s="7"/>
      <c r="DE1145" s="7"/>
      <c r="DG1145" s="7"/>
      <c r="DI1145" s="7"/>
      <c r="DK1145" s="7"/>
      <c r="DL1145" s="7"/>
      <c r="DM1145" s="7"/>
      <c r="DN1145" s="7"/>
      <c r="DP1145" s="7"/>
      <c r="DR1145" s="7"/>
      <c r="DT1145" s="7"/>
      <c r="DV1145" s="7"/>
      <c r="DX1145" s="7"/>
      <c r="DY1145" s="7"/>
      <c r="EA1145" s="7"/>
      <c r="EC1145" s="7"/>
      <c r="EE1145" s="7"/>
      <c r="EG1145" s="7"/>
      <c r="EI1145" s="7"/>
      <c r="EK1145" s="7"/>
      <c r="EM1145" s="7"/>
      <c r="EO1145" s="7"/>
      <c r="EQ1145" s="7"/>
      <c r="ES1145" s="7"/>
      <c r="EU1145" s="7"/>
      <c r="EY1145" s="7"/>
      <c r="FA1145" s="7"/>
      <c r="FB1145" s="7"/>
      <c r="FD1145" s="7"/>
      <c r="FE1145" s="7"/>
      <c r="FG1145" s="7"/>
      <c r="FI1145" s="7"/>
      <c r="FJ1145" s="7"/>
      <c r="FL1145" s="7"/>
      <c r="FN1145" s="7"/>
      <c r="FP1145" s="7"/>
      <c r="FR1145" s="7"/>
      <c r="FT1145" s="7"/>
      <c r="FV1145" s="7"/>
      <c r="FX1145" s="7"/>
      <c r="FZ1145" s="7"/>
      <c r="GB1145" s="7"/>
    </row>
    <row r="1146" spans="5:184" s="166" customFormat="1" x14ac:dyDescent="0.2">
      <c r="E1146" s="7"/>
      <c r="G1146" s="7"/>
      <c r="I1146" s="7"/>
      <c r="K1146" s="7"/>
      <c r="M1146" s="7"/>
      <c r="N1146" s="7"/>
      <c r="P1146" s="7"/>
      <c r="R1146" s="7"/>
      <c r="T1146" s="7"/>
      <c r="V1146" s="7"/>
      <c r="X1146" s="7"/>
      <c r="Z1146" s="7"/>
      <c r="AB1146" s="7"/>
      <c r="AD1146" s="7"/>
      <c r="AF1146" s="7"/>
      <c r="AH1146" s="7"/>
      <c r="AJ1146" s="7"/>
      <c r="AL1146" s="7"/>
      <c r="AN1146" s="7"/>
      <c r="AO1146" s="7"/>
      <c r="AQ1146" s="7"/>
      <c r="AR1146" s="7"/>
      <c r="AS1146" s="7"/>
      <c r="AT1146" s="7"/>
      <c r="AU1146" s="7"/>
      <c r="AV1146" s="7"/>
      <c r="AW1146" s="7"/>
      <c r="AX1146" s="7"/>
      <c r="AZ1146" s="7"/>
      <c r="BB1146" s="7"/>
      <c r="BC1146" s="7"/>
      <c r="BD1146" s="7"/>
      <c r="BF1146" s="7"/>
      <c r="BH1146" s="7"/>
      <c r="BJ1146" s="7"/>
      <c r="BL1146" s="7"/>
      <c r="BN1146" s="7"/>
      <c r="BP1146" s="7"/>
      <c r="BR1146" s="7"/>
      <c r="BT1146" s="7"/>
      <c r="BV1146" s="7"/>
      <c r="BX1146" s="7"/>
      <c r="BZ1146" s="7"/>
      <c r="CB1146" s="7"/>
      <c r="CD1146" s="7"/>
      <c r="CF1146" s="7"/>
      <c r="CH1146" s="7"/>
      <c r="CJ1146" s="7"/>
      <c r="CL1146" s="7"/>
      <c r="CM1146" s="7"/>
      <c r="CO1146" s="7"/>
      <c r="CQ1146" s="7"/>
      <c r="CS1146" s="7"/>
      <c r="CU1146" s="7"/>
      <c r="CW1146" s="7"/>
      <c r="CY1146" s="7"/>
      <c r="DA1146" s="7"/>
      <c r="DC1146" s="7"/>
      <c r="DE1146" s="7"/>
      <c r="DG1146" s="7"/>
      <c r="DI1146" s="7"/>
      <c r="DK1146" s="7"/>
      <c r="DL1146" s="7"/>
      <c r="DM1146" s="7"/>
      <c r="DN1146" s="7"/>
      <c r="DP1146" s="7"/>
      <c r="DR1146" s="7"/>
      <c r="DT1146" s="7"/>
      <c r="DV1146" s="7"/>
      <c r="DX1146" s="7"/>
      <c r="DY1146" s="7"/>
      <c r="EA1146" s="7"/>
      <c r="EC1146" s="7"/>
      <c r="EE1146" s="7"/>
      <c r="EG1146" s="7"/>
      <c r="EI1146" s="7"/>
      <c r="EK1146" s="7"/>
      <c r="EM1146" s="7"/>
      <c r="EO1146" s="7"/>
      <c r="EQ1146" s="7"/>
      <c r="ES1146" s="7"/>
      <c r="EU1146" s="7"/>
      <c r="EY1146" s="7"/>
      <c r="FA1146" s="7"/>
      <c r="FB1146" s="7"/>
      <c r="FD1146" s="7"/>
      <c r="FE1146" s="7"/>
      <c r="FG1146" s="7"/>
      <c r="FI1146" s="7"/>
      <c r="FJ1146" s="7"/>
      <c r="FL1146" s="7"/>
      <c r="FN1146" s="7"/>
      <c r="FP1146" s="7"/>
      <c r="FR1146" s="7"/>
      <c r="FT1146" s="7"/>
      <c r="FV1146" s="7"/>
      <c r="FX1146" s="7"/>
      <c r="FZ1146" s="7"/>
      <c r="GB1146" s="7"/>
    </row>
    <row r="1147" spans="5:184" s="166" customFormat="1" x14ac:dyDescent="0.2">
      <c r="E1147" s="7"/>
      <c r="G1147" s="7"/>
      <c r="I1147" s="7"/>
      <c r="K1147" s="7"/>
      <c r="M1147" s="7"/>
      <c r="N1147" s="7"/>
      <c r="P1147" s="7"/>
      <c r="R1147" s="7"/>
      <c r="T1147" s="7"/>
      <c r="V1147" s="7"/>
      <c r="X1147" s="7"/>
      <c r="Z1147" s="7"/>
      <c r="AB1147" s="7"/>
      <c r="AD1147" s="7"/>
      <c r="AF1147" s="7"/>
      <c r="AH1147" s="7"/>
      <c r="AJ1147" s="7"/>
      <c r="AL1147" s="7"/>
      <c r="AN1147" s="7"/>
      <c r="AO1147" s="7"/>
      <c r="AQ1147" s="7"/>
      <c r="AR1147" s="7"/>
      <c r="AS1147" s="7"/>
      <c r="AT1147" s="7"/>
      <c r="AU1147" s="7"/>
      <c r="AV1147" s="7"/>
      <c r="AW1147" s="7"/>
      <c r="AX1147" s="7"/>
      <c r="AZ1147" s="7"/>
      <c r="BB1147" s="7"/>
      <c r="BC1147" s="7"/>
      <c r="BD1147" s="7"/>
      <c r="BF1147" s="7"/>
      <c r="BH1147" s="7"/>
      <c r="BJ1147" s="7"/>
      <c r="BL1147" s="7"/>
      <c r="BN1147" s="7"/>
      <c r="BP1147" s="7"/>
      <c r="BR1147" s="7"/>
      <c r="BT1147" s="7"/>
      <c r="BV1147" s="7"/>
      <c r="BX1147" s="7"/>
      <c r="BZ1147" s="7"/>
      <c r="CB1147" s="7"/>
      <c r="CD1147" s="7"/>
      <c r="CF1147" s="7"/>
      <c r="CH1147" s="7"/>
      <c r="CJ1147" s="7"/>
      <c r="CL1147" s="7"/>
      <c r="CM1147" s="7"/>
      <c r="CO1147" s="7"/>
      <c r="CQ1147" s="7"/>
      <c r="CS1147" s="7"/>
      <c r="CU1147" s="7"/>
      <c r="CW1147" s="7"/>
      <c r="CY1147" s="7"/>
      <c r="DA1147" s="7"/>
      <c r="DC1147" s="7"/>
      <c r="DE1147" s="7"/>
      <c r="DG1147" s="7"/>
      <c r="DI1147" s="7"/>
      <c r="DK1147" s="7"/>
      <c r="DL1147" s="7"/>
      <c r="DM1147" s="7"/>
      <c r="DN1147" s="7"/>
      <c r="DP1147" s="7"/>
      <c r="DR1147" s="7"/>
      <c r="DT1147" s="7"/>
      <c r="DV1147" s="7"/>
      <c r="DX1147" s="7"/>
      <c r="DY1147" s="7"/>
      <c r="EA1147" s="7"/>
      <c r="EC1147" s="7"/>
      <c r="EE1147" s="7"/>
      <c r="EG1147" s="7"/>
      <c r="EI1147" s="7"/>
      <c r="EK1147" s="7"/>
      <c r="EM1147" s="7"/>
      <c r="EO1147" s="7"/>
      <c r="EQ1147" s="7"/>
      <c r="ES1147" s="7"/>
      <c r="EU1147" s="7"/>
      <c r="EY1147" s="7"/>
      <c r="FA1147" s="7"/>
      <c r="FB1147" s="7"/>
      <c r="FD1147" s="7"/>
      <c r="FE1147" s="7"/>
      <c r="FG1147" s="7"/>
      <c r="FI1147" s="7"/>
      <c r="FJ1147" s="7"/>
      <c r="FL1147" s="7"/>
      <c r="FN1147" s="7"/>
      <c r="FP1147" s="7"/>
      <c r="FR1147" s="7"/>
      <c r="FT1147" s="7"/>
      <c r="FV1147" s="7"/>
      <c r="FX1147" s="7"/>
      <c r="FZ1147" s="7"/>
      <c r="GB1147" s="7"/>
    </row>
    <row r="1148" spans="5:184" s="166" customFormat="1" x14ac:dyDescent="0.2">
      <c r="E1148" s="7"/>
      <c r="G1148" s="7"/>
      <c r="I1148" s="7"/>
      <c r="K1148" s="7"/>
      <c r="M1148" s="7"/>
      <c r="N1148" s="7"/>
      <c r="P1148" s="7"/>
      <c r="R1148" s="7"/>
      <c r="T1148" s="7"/>
      <c r="V1148" s="7"/>
      <c r="X1148" s="7"/>
      <c r="Z1148" s="7"/>
      <c r="AB1148" s="7"/>
      <c r="AD1148" s="7"/>
      <c r="AF1148" s="7"/>
      <c r="AH1148" s="7"/>
      <c r="AJ1148" s="7"/>
      <c r="AL1148" s="7"/>
      <c r="AN1148" s="7"/>
      <c r="AO1148" s="7"/>
      <c r="AQ1148" s="7"/>
      <c r="AR1148" s="7"/>
      <c r="AS1148" s="7"/>
      <c r="AT1148" s="7"/>
      <c r="AU1148" s="7"/>
      <c r="AV1148" s="7"/>
      <c r="AW1148" s="7"/>
      <c r="AX1148" s="7"/>
      <c r="AZ1148" s="7"/>
      <c r="BB1148" s="7"/>
      <c r="BC1148" s="7"/>
      <c r="BD1148" s="7"/>
      <c r="BF1148" s="7"/>
      <c r="BH1148" s="7"/>
      <c r="BJ1148" s="7"/>
      <c r="BL1148" s="7"/>
      <c r="BN1148" s="7"/>
      <c r="BP1148" s="7"/>
      <c r="BR1148" s="7"/>
      <c r="BT1148" s="7"/>
      <c r="BV1148" s="7"/>
      <c r="BX1148" s="7"/>
      <c r="BZ1148" s="7"/>
      <c r="CB1148" s="7"/>
      <c r="CD1148" s="7"/>
      <c r="CF1148" s="7"/>
      <c r="CH1148" s="7"/>
      <c r="CJ1148" s="7"/>
      <c r="CL1148" s="7"/>
      <c r="CM1148" s="7"/>
      <c r="CO1148" s="7"/>
      <c r="CQ1148" s="7"/>
      <c r="CS1148" s="7"/>
      <c r="CU1148" s="7"/>
      <c r="CW1148" s="7"/>
      <c r="CY1148" s="7"/>
      <c r="DA1148" s="7"/>
      <c r="DC1148" s="7"/>
      <c r="DE1148" s="7"/>
      <c r="DG1148" s="7"/>
      <c r="DI1148" s="7"/>
      <c r="DK1148" s="7"/>
      <c r="DL1148" s="7"/>
      <c r="DM1148" s="7"/>
      <c r="DN1148" s="7"/>
      <c r="DP1148" s="7"/>
      <c r="DR1148" s="7"/>
      <c r="DT1148" s="7"/>
      <c r="DV1148" s="7"/>
      <c r="DX1148" s="7"/>
      <c r="DY1148" s="7"/>
      <c r="EA1148" s="7"/>
      <c r="EC1148" s="7"/>
      <c r="EE1148" s="7"/>
      <c r="EG1148" s="7"/>
      <c r="EI1148" s="7"/>
      <c r="EK1148" s="7"/>
      <c r="EM1148" s="7"/>
      <c r="EO1148" s="7"/>
      <c r="EQ1148" s="7"/>
      <c r="ES1148" s="7"/>
      <c r="EU1148" s="7"/>
      <c r="EY1148" s="7"/>
      <c r="FA1148" s="7"/>
      <c r="FB1148" s="7"/>
      <c r="FD1148" s="7"/>
      <c r="FE1148" s="7"/>
      <c r="FG1148" s="7"/>
      <c r="FI1148" s="7"/>
      <c r="FJ1148" s="7"/>
      <c r="FL1148" s="7"/>
      <c r="FN1148" s="7"/>
      <c r="FP1148" s="7"/>
      <c r="FR1148" s="7"/>
      <c r="FT1148" s="7"/>
      <c r="FV1148" s="7"/>
      <c r="FX1148" s="7"/>
      <c r="FZ1148" s="7"/>
      <c r="GB1148" s="7"/>
    </row>
    <row r="1149" spans="5:184" s="166" customFormat="1" x14ac:dyDescent="0.2">
      <c r="E1149" s="7"/>
      <c r="G1149" s="7"/>
      <c r="I1149" s="7"/>
      <c r="K1149" s="7"/>
      <c r="M1149" s="7"/>
      <c r="N1149" s="7"/>
      <c r="P1149" s="7"/>
      <c r="R1149" s="7"/>
      <c r="T1149" s="7"/>
      <c r="V1149" s="7"/>
      <c r="X1149" s="7"/>
      <c r="Z1149" s="7"/>
      <c r="AB1149" s="7"/>
      <c r="AD1149" s="7"/>
      <c r="AF1149" s="7"/>
      <c r="AH1149" s="7"/>
      <c r="AJ1149" s="7"/>
      <c r="AL1149" s="7"/>
      <c r="AN1149" s="7"/>
      <c r="AO1149" s="7"/>
      <c r="AQ1149" s="7"/>
      <c r="AR1149" s="7"/>
      <c r="AS1149" s="7"/>
      <c r="AT1149" s="7"/>
      <c r="AU1149" s="7"/>
      <c r="AV1149" s="7"/>
      <c r="AW1149" s="7"/>
      <c r="AX1149" s="7"/>
      <c r="AZ1149" s="7"/>
      <c r="BB1149" s="7"/>
      <c r="BC1149" s="7"/>
      <c r="BD1149" s="7"/>
      <c r="BF1149" s="7"/>
      <c r="BH1149" s="7"/>
      <c r="BJ1149" s="7"/>
      <c r="BL1149" s="7"/>
      <c r="BN1149" s="7"/>
      <c r="BP1149" s="7"/>
      <c r="BR1149" s="7"/>
      <c r="BT1149" s="7"/>
      <c r="BV1149" s="7"/>
      <c r="BX1149" s="7"/>
      <c r="BZ1149" s="7"/>
      <c r="CB1149" s="7"/>
      <c r="CD1149" s="7"/>
      <c r="CF1149" s="7"/>
      <c r="CH1149" s="7"/>
      <c r="CJ1149" s="7"/>
      <c r="CL1149" s="7"/>
      <c r="CM1149" s="7"/>
      <c r="CO1149" s="7"/>
      <c r="CQ1149" s="7"/>
      <c r="CS1149" s="7"/>
      <c r="CU1149" s="7"/>
      <c r="CW1149" s="7"/>
      <c r="CY1149" s="7"/>
      <c r="DA1149" s="7"/>
      <c r="DC1149" s="7"/>
      <c r="DE1149" s="7"/>
      <c r="DG1149" s="7"/>
      <c r="DI1149" s="7"/>
      <c r="DK1149" s="7"/>
      <c r="DL1149" s="7"/>
      <c r="DM1149" s="7"/>
      <c r="DN1149" s="7"/>
      <c r="DP1149" s="7"/>
      <c r="DR1149" s="7"/>
      <c r="DT1149" s="7"/>
      <c r="DV1149" s="7"/>
      <c r="DX1149" s="7"/>
      <c r="DY1149" s="7"/>
      <c r="EA1149" s="7"/>
      <c r="EC1149" s="7"/>
      <c r="EE1149" s="7"/>
      <c r="EG1149" s="7"/>
      <c r="EI1149" s="7"/>
      <c r="EK1149" s="7"/>
      <c r="EM1149" s="7"/>
      <c r="EO1149" s="7"/>
      <c r="EQ1149" s="7"/>
      <c r="ES1149" s="7"/>
      <c r="EU1149" s="7"/>
      <c r="EY1149" s="7"/>
      <c r="FA1149" s="7"/>
      <c r="FB1149" s="7"/>
      <c r="FD1149" s="7"/>
      <c r="FE1149" s="7"/>
      <c r="FG1149" s="7"/>
      <c r="FI1149" s="7"/>
      <c r="FJ1149" s="7"/>
      <c r="FL1149" s="7"/>
      <c r="FN1149" s="7"/>
      <c r="FP1149" s="7"/>
      <c r="FR1149" s="7"/>
      <c r="FT1149" s="7"/>
      <c r="FV1149" s="7"/>
      <c r="FX1149" s="7"/>
      <c r="FZ1149" s="7"/>
      <c r="GB1149" s="7"/>
    </row>
    <row r="1150" spans="5:184" s="166" customFormat="1" x14ac:dyDescent="0.2">
      <c r="E1150" s="7"/>
      <c r="G1150" s="7"/>
      <c r="I1150" s="7"/>
      <c r="K1150" s="7"/>
      <c r="M1150" s="7"/>
      <c r="N1150" s="7"/>
      <c r="P1150" s="7"/>
      <c r="R1150" s="7"/>
      <c r="T1150" s="7"/>
      <c r="V1150" s="7"/>
      <c r="X1150" s="7"/>
      <c r="Z1150" s="7"/>
      <c r="AB1150" s="7"/>
      <c r="AD1150" s="7"/>
      <c r="AF1150" s="7"/>
      <c r="AH1150" s="7"/>
      <c r="AJ1150" s="7"/>
      <c r="AL1150" s="7"/>
      <c r="AN1150" s="7"/>
      <c r="AO1150" s="7"/>
      <c r="AQ1150" s="7"/>
      <c r="AR1150" s="7"/>
      <c r="AS1150" s="7"/>
      <c r="AT1150" s="7"/>
      <c r="AU1150" s="7"/>
      <c r="AV1150" s="7"/>
      <c r="AW1150" s="7"/>
      <c r="AX1150" s="7"/>
      <c r="AZ1150" s="7"/>
      <c r="BB1150" s="7"/>
      <c r="BC1150" s="7"/>
      <c r="BD1150" s="7"/>
      <c r="BF1150" s="7"/>
      <c r="BH1150" s="7"/>
      <c r="BJ1150" s="7"/>
      <c r="BL1150" s="7"/>
      <c r="BN1150" s="7"/>
      <c r="BP1150" s="7"/>
      <c r="BR1150" s="7"/>
      <c r="BT1150" s="7"/>
      <c r="BV1150" s="7"/>
      <c r="BX1150" s="7"/>
      <c r="BZ1150" s="7"/>
      <c r="CB1150" s="7"/>
      <c r="CD1150" s="7"/>
      <c r="CF1150" s="7"/>
      <c r="CH1150" s="7"/>
      <c r="CJ1150" s="7"/>
      <c r="CL1150" s="7"/>
      <c r="CM1150" s="7"/>
      <c r="CO1150" s="7"/>
      <c r="CQ1150" s="7"/>
      <c r="CS1150" s="7"/>
      <c r="CU1150" s="7"/>
      <c r="CW1150" s="7"/>
      <c r="CY1150" s="7"/>
      <c r="DA1150" s="7"/>
      <c r="DC1150" s="7"/>
      <c r="DE1150" s="7"/>
      <c r="DG1150" s="7"/>
      <c r="DI1150" s="7"/>
      <c r="DK1150" s="7"/>
      <c r="DL1150" s="7"/>
      <c r="DM1150" s="7"/>
      <c r="DN1150" s="7"/>
      <c r="DP1150" s="7"/>
      <c r="DR1150" s="7"/>
      <c r="DT1150" s="7"/>
      <c r="DV1150" s="7"/>
      <c r="DX1150" s="7"/>
      <c r="DY1150" s="7"/>
      <c r="EA1150" s="7"/>
      <c r="EC1150" s="7"/>
      <c r="EE1150" s="7"/>
      <c r="EG1150" s="7"/>
      <c r="EI1150" s="7"/>
      <c r="EK1150" s="7"/>
      <c r="EM1150" s="7"/>
      <c r="EO1150" s="7"/>
      <c r="EQ1150" s="7"/>
      <c r="ES1150" s="7"/>
      <c r="EU1150" s="7"/>
      <c r="EY1150" s="7"/>
      <c r="FA1150" s="7"/>
      <c r="FB1150" s="7"/>
      <c r="FD1150" s="7"/>
      <c r="FE1150" s="7"/>
      <c r="FG1150" s="7"/>
      <c r="FI1150" s="7"/>
      <c r="FJ1150" s="7"/>
      <c r="FL1150" s="7"/>
      <c r="FN1150" s="7"/>
      <c r="FP1150" s="7"/>
      <c r="FR1150" s="7"/>
      <c r="FT1150" s="7"/>
      <c r="FV1150" s="7"/>
      <c r="FX1150" s="7"/>
      <c r="FZ1150" s="7"/>
      <c r="GB1150" s="7"/>
    </row>
    <row r="1151" spans="5:184" s="166" customFormat="1" x14ac:dyDescent="0.2">
      <c r="E1151" s="7"/>
      <c r="G1151" s="7"/>
      <c r="I1151" s="7"/>
      <c r="K1151" s="7"/>
      <c r="M1151" s="7"/>
      <c r="N1151" s="7"/>
      <c r="P1151" s="7"/>
      <c r="R1151" s="7"/>
      <c r="T1151" s="7"/>
      <c r="V1151" s="7"/>
      <c r="X1151" s="7"/>
      <c r="Z1151" s="7"/>
      <c r="AB1151" s="7"/>
      <c r="AD1151" s="7"/>
      <c r="AF1151" s="7"/>
      <c r="AH1151" s="7"/>
      <c r="AJ1151" s="7"/>
      <c r="AL1151" s="7"/>
      <c r="AN1151" s="7"/>
      <c r="AO1151" s="7"/>
      <c r="AQ1151" s="7"/>
      <c r="AR1151" s="7"/>
      <c r="AS1151" s="7"/>
      <c r="AT1151" s="7"/>
      <c r="AU1151" s="7"/>
      <c r="AV1151" s="7"/>
      <c r="AW1151" s="7"/>
      <c r="AX1151" s="7"/>
      <c r="AZ1151" s="7"/>
      <c r="BB1151" s="7"/>
      <c r="BC1151" s="7"/>
      <c r="BD1151" s="7"/>
      <c r="BF1151" s="7"/>
      <c r="BH1151" s="7"/>
      <c r="BJ1151" s="7"/>
      <c r="BL1151" s="7"/>
      <c r="BN1151" s="7"/>
      <c r="BP1151" s="7"/>
      <c r="BR1151" s="7"/>
      <c r="BT1151" s="7"/>
      <c r="BV1151" s="7"/>
      <c r="BX1151" s="7"/>
      <c r="BZ1151" s="7"/>
      <c r="CB1151" s="7"/>
      <c r="CD1151" s="7"/>
      <c r="CF1151" s="7"/>
      <c r="CH1151" s="7"/>
      <c r="CJ1151" s="7"/>
      <c r="CL1151" s="7"/>
      <c r="CM1151" s="7"/>
      <c r="CO1151" s="7"/>
      <c r="CQ1151" s="7"/>
      <c r="CS1151" s="7"/>
      <c r="CU1151" s="7"/>
      <c r="CW1151" s="7"/>
      <c r="CY1151" s="7"/>
      <c r="DA1151" s="7"/>
      <c r="DC1151" s="7"/>
      <c r="DE1151" s="7"/>
      <c r="DG1151" s="7"/>
      <c r="DI1151" s="7"/>
      <c r="DK1151" s="7"/>
      <c r="DL1151" s="7"/>
      <c r="DM1151" s="7"/>
      <c r="DN1151" s="7"/>
      <c r="DP1151" s="7"/>
      <c r="DR1151" s="7"/>
      <c r="DT1151" s="7"/>
      <c r="DV1151" s="7"/>
      <c r="DX1151" s="7"/>
      <c r="DY1151" s="7"/>
      <c r="EA1151" s="7"/>
      <c r="EC1151" s="7"/>
      <c r="EE1151" s="7"/>
      <c r="EG1151" s="7"/>
      <c r="EI1151" s="7"/>
      <c r="EK1151" s="7"/>
      <c r="EM1151" s="7"/>
      <c r="EO1151" s="7"/>
      <c r="EQ1151" s="7"/>
      <c r="ES1151" s="7"/>
      <c r="EU1151" s="7"/>
      <c r="EY1151" s="7"/>
      <c r="FA1151" s="7"/>
      <c r="FB1151" s="7"/>
      <c r="FD1151" s="7"/>
      <c r="FE1151" s="7"/>
      <c r="FG1151" s="7"/>
      <c r="FI1151" s="7"/>
      <c r="FJ1151" s="7"/>
      <c r="FL1151" s="7"/>
      <c r="FN1151" s="7"/>
      <c r="FP1151" s="7"/>
      <c r="FR1151" s="7"/>
      <c r="FT1151" s="7"/>
      <c r="FV1151" s="7"/>
      <c r="FX1151" s="7"/>
      <c r="FZ1151" s="7"/>
      <c r="GB1151" s="7"/>
    </row>
    <row r="1152" spans="5:184" s="166" customFormat="1" x14ac:dyDescent="0.2">
      <c r="E1152" s="7"/>
      <c r="G1152" s="7"/>
      <c r="I1152" s="7"/>
      <c r="K1152" s="7"/>
      <c r="M1152" s="7"/>
      <c r="N1152" s="7"/>
      <c r="P1152" s="7"/>
      <c r="R1152" s="7"/>
      <c r="T1152" s="7"/>
      <c r="V1152" s="7"/>
      <c r="X1152" s="7"/>
      <c r="Z1152" s="7"/>
      <c r="AB1152" s="7"/>
      <c r="AD1152" s="7"/>
      <c r="AF1152" s="7"/>
      <c r="AH1152" s="7"/>
      <c r="AJ1152" s="7"/>
      <c r="AL1152" s="7"/>
      <c r="AN1152" s="7"/>
      <c r="AO1152" s="7"/>
      <c r="AQ1152" s="7"/>
      <c r="AR1152" s="7"/>
      <c r="AS1152" s="7"/>
      <c r="AT1152" s="7"/>
      <c r="AU1152" s="7"/>
      <c r="AV1152" s="7"/>
      <c r="AW1152" s="7"/>
      <c r="AX1152" s="7"/>
      <c r="AZ1152" s="7"/>
      <c r="BB1152" s="7"/>
      <c r="BC1152" s="7"/>
      <c r="BD1152" s="7"/>
      <c r="BF1152" s="7"/>
      <c r="BH1152" s="7"/>
      <c r="BJ1152" s="7"/>
      <c r="BL1152" s="7"/>
      <c r="BN1152" s="7"/>
      <c r="BP1152" s="7"/>
      <c r="BR1152" s="7"/>
      <c r="BT1152" s="7"/>
      <c r="BV1152" s="7"/>
      <c r="BX1152" s="7"/>
      <c r="BZ1152" s="7"/>
      <c r="CB1152" s="7"/>
      <c r="CD1152" s="7"/>
      <c r="CF1152" s="7"/>
      <c r="CH1152" s="7"/>
      <c r="CJ1152" s="7"/>
      <c r="CL1152" s="7"/>
      <c r="CM1152" s="7"/>
      <c r="CO1152" s="7"/>
      <c r="CQ1152" s="7"/>
      <c r="CS1152" s="7"/>
      <c r="CU1152" s="7"/>
      <c r="CW1152" s="7"/>
      <c r="CY1152" s="7"/>
      <c r="DA1152" s="7"/>
      <c r="DC1152" s="7"/>
      <c r="DE1152" s="7"/>
      <c r="DG1152" s="7"/>
      <c r="DI1152" s="7"/>
      <c r="DK1152" s="7"/>
      <c r="DL1152" s="7"/>
      <c r="DM1152" s="7"/>
      <c r="DN1152" s="7"/>
      <c r="DP1152" s="7"/>
      <c r="DR1152" s="7"/>
      <c r="DT1152" s="7"/>
      <c r="DV1152" s="7"/>
      <c r="DX1152" s="7"/>
      <c r="DY1152" s="7"/>
      <c r="EA1152" s="7"/>
      <c r="EC1152" s="7"/>
      <c r="EE1152" s="7"/>
      <c r="EG1152" s="7"/>
      <c r="EI1152" s="7"/>
      <c r="EK1152" s="7"/>
      <c r="EM1152" s="7"/>
      <c r="EO1152" s="7"/>
      <c r="EQ1152" s="7"/>
      <c r="ES1152" s="7"/>
      <c r="EU1152" s="7"/>
      <c r="EY1152" s="7"/>
      <c r="FA1152" s="7"/>
      <c r="FB1152" s="7"/>
      <c r="FD1152" s="7"/>
      <c r="FE1152" s="7"/>
      <c r="FG1152" s="7"/>
      <c r="FI1152" s="7"/>
      <c r="FJ1152" s="7"/>
      <c r="FL1152" s="7"/>
      <c r="FN1152" s="7"/>
      <c r="FP1152" s="7"/>
      <c r="FR1152" s="7"/>
      <c r="FT1152" s="7"/>
      <c r="FV1152" s="7"/>
      <c r="FX1152" s="7"/>
      <c r="FZ1152" s="7"/>
      <c r="GB1152" s="7"/>
    </row>
    <row r="1153" spans="5:184" s="166" customFormat="1" x14ac:dyDescent="0.2">
      <c r="E1153" s="7"/>
      <c r="G1153" s="7"/>
      <c r="I1153" s="7"/>
      <c r="K1153" s="7"/>
      <c r="M1153" s="7"/>
      <c r="N1153" s="7"/>
      <c r="P1153" s="7"/>
      <c r="R1153" s="7"/>
      <c r="T1153" s="7"/>
      <c r="V1153" s="7"/>
      <c r="X1153" s="7"/>
      <c r="Z1153" s="7"/>
      <c r="AB1153" s="7"/>
      <c r="AD1153" s="7"/>
      <c r="AF1153" s="7"/>
      <c r="AH1153" s="7"/>
      <c r="AJ1153" s="7"/>
      <c r="AL1153" s="7"/>
      <c r="AN1153" s="7"/>
      <c r="AO1153" s="7"/>
      <c r="AQ1153" s="7"/>
      <c r="AR1153" s="7"/>
      <c r="AS1153" s="7"/>
      <c r="AT1153" s="7"/>
      <c r="AU1153" s="7"/>
      <c r="AV1153" s="7"/>
      <c r="AW1153" s="7"/>
      <c r="AX1153" s="7"/>
      <c r="AZ1153" s="7"/>
      <c r="BB1153" s="7"/>
      <c r="BC1153" s="7"/>
      <c r="BD1153" s="7"/>
      <c r="BF1153" s="7"/>
      <c r="BH1153" s="7"/>
      <c r="BJ1153" s="7"/>
      <c r="BL1153" s="7"/>
      <c r="BN1153" s="7"/>
      <c r="BP1153" s="7"/>
      <c r="BR1153" s="7"/>
      <c r="BT1153" s="7"/>
      <c r="BV1153" s="7"/>
      <c r="BX1153" s="7"/>
      <c r="BZ1153" s="7"/>
      <c r="CB1153" s="7"/>
      <c r="CD1153" s="7"/>
      <c r="CF1153" s="7"/>
      <c r="CH1153" s="7"/>
      <c r="CJ1153" s="7"/>
      <c r="CL1153" s="7"/>
      <c r="CM1153" s="7"/>
      <c r="CO1153" s="7"/>
      <c r="CQ1153" s="7"/>
      <c r="CS1153" s="7"/>
      <c r="CU1153" s="7"/>
      <c r="CW1153" s="7"/>
      <c r="CY1153" s="7"/>
      <c r="DA1153" s="7"/>
      <c r="DC1153" s="7"/>
      <c r="DE1153" s="7"/>
      <c r="DG1153" s="7"/>
      <c r="DI1153" s="7"/>
      <c r="DK1153" s="7"/>
      <c r="DL1153" s="7"/>
      <c r="DM1153" s="7"/>
      <c r="DN1153" s="7"/>
      <c r="DP1153" s="7"/>
      <c r="DR1153" s="7"/>
      <c r="DT1153" s="7"/>
      <c r="DV1153" s="7"/>
      <c r="DX1153" s="7"/>
      <c r="DY1153" s="7"/>
      <c r="EA1153" s="7"/>
      <c r="EC1153" s="7"/>
      <c r="EE1153" s="7"/>
      <c r="EG1153" s="7"/>
      <c r="EI1153" s="7"/>
      <c r="EK1153" s="7"/>
      <c r="EM1153" s="7"/>
      <c r="EO1153" s="7"/>
      <c r="EQ1153" s="7"/>
      <c r="ES1153" s="7"/>
      <c r="EU1153" s="7"/>
      <c r="EY1153" s="7"/>
      <c r="FA1153" s="7"/>
      <c r="FB1153" s="7"/>
      <c r="FD1153" s="7"/>
      <c r="FE1153" s="7"/>
      <c r="FG1153" s="7"/>
      <c r="FI1153" s="7"/>
      <c r="FJ1153" s="7"/>
      <c r="FL1153" s="7"/>
      <c r="FN1153" s="7"/>
      <c r="FP1153" s="7"/>
      <c r="FR1153" s="7"/>
      <c r="FT1153" s="7"/>
      <c r="FV1153" s="7"/>
      <c r="FX1153" s="7"/>
      <c r="FZ1153" s="7"/>
      <c r="GB1153" s="7"/>
    </row>
    <row r="1154" spans="5:184" s="166" customFormat="1" x14ac:dyDescent="0.2">
      <c r="E1154" s="7"/>
      <c r="G1154" s="7"/>
      <c r="I1154" s="7"/>
      <c r="K1154" s="7"/>
      <c r="M1154" s="7"/>
      <c r="N1154" s="7"/>
      <c r="P1154" s="7"/>
      <c r="R1154" s="7"/>
      <c r="T1154" s="7"/>
      <c r="V1154" s="7"/>
      <c r="X1154" s="7"/>
      <c r="Z1154" s="7"/>
      <c r="AB1154" s="7"/>
      <c r="AD1154" s="7"/>
      <c r="AF1154" s="7"/>
      <c r="AH1154" s="7"/>
      <c r="AJ1154" s="7"/>
      <c r="AL1154" s="7"/>
      <c r="AN1154" s="7"/>
      <c r="AO1154" s="7"/>
      <c r="AQ1154" s="7"/>
      <c r="AR1154" s="7"/>
      <c r="AS1154" s="7"/>
      <c r="AT1154" s="7"/>
      <c r="AU1154" s="7"/>
      <c r="AV1154" s="7"/>
      <c r="AW1154" s="7"/>
      <c r="AX1154" s="7"/>
      <c r="AZ1154" s="7"/>
      <c r="BB1154" s="7"/>
      <c r="BC1154" s="7"/>
      <c r="BD1154" s="7"/>
      <c r="BF1154" s="7"/>
      <c r="BH1154" s="7"/>
      <c r="BJ1154" s="7"/>
      <c r="BL1154" s="7"/>
      <c r="BN1154" s="7"/>
      <c r="BP1154" s="7"/>
      <c r="BR1154" s="7"/>
      <c r="BT1154" s="7"/>
      <c r="BV1154" s="7"/>
      <c r="BX1154" s="7"/>
      <c r="BZ1154" s="7"/>
      <c r="CB1154" s="7"/>
      <c r="CD1154" s="7"/>
      <c r="CF1154" s="7"/>
      <c r="CH1154" s="7"/>
      <c r="CJ1154" s="7"/>
      <c r="CL1154" s="7"/>
      <c r="CM1154" s="7"/>
      <c r="CO1154" s="7"/>
      <c r="CQ1154" s="7"/>
      <c r="CS1154" s="7"/>
      <c r="CU1154" s="7"/>
      <c r="CW1154" s="7"/>
      <c r="CY1154" s="7"/>
      <c r="DA1154" s="7"/>
      <c r="DC1154" s="7"/>
      <c r="DE1154" s="7"/>
      <c r="DG1154" s="7"/>
      <c r="DI1154" s="7"/>
      <c r="DK1154" s="7"/>
      <c r="DL1154" s="7"/>
      <c r="DM1154" s="7"/>
      <c r="DN1154" s="7"/>
      <c r="DP1154" s="7"/>
      <c r="DR1154" s="7"/>
      <c r="DT1154" s="7"/>
      <c r="DV1154" s="7"/>
      <c r="DX1154" s="7"/>
      <c r="DY1154" s="7"/>
      <c r="EA1154" s="7"/>
      <c r="EC1154" s="7"/>
      <c r="EE1154" s="7"/>
      <c r="EG1154" s="7"/>
      <c r="EI1154" s="7"/>
      <c r="EK1154" s="7"/>
      <c r="EM1154" s="7"/>
      <c r="EO1154" s="7"/>
      <c r="EQ1154" s="7"/>
      <c r="ES1154" s="7"/>
      <c r="EU1154" s="7"/>
      <c r="EY1154" s="7"/>
      <c r="FA1154" s="7"/>
      <c r="FB1154" s="7"/>
      <c r="FD1154" s="7"/>
      <c r="FE1154" s="7"/>
      <c r="FG1154" s="7"/>
      <c r="FI1154" s="7"/>
      <c r="FJ1154" s="7"/>
      <c r="FL1154" s="7"/>
      <c r="FN1154" s="7"/>
      <c r="FP1154" s="7"/>
      <c r="FR1154" s="7"/>
      <c r="FT1154" s="7"/>
      <c r="FV1154" s="7"/>
      <c r="FX1154" s="7"/>
      <c r="FZ1154" s="7"/>
      <c r="GB1154" s="7"/>
    </row>
    <row r="1155" spans="5:184" s="166" customFormat="1" x14ac:dyDescent="0.2">
      <c r="E1155" s="7"/>
      <c r="G1155" s="7"/>
      <c r="I1155" s="7"/>
      <c r="K1155" s="7"/>
      <c r="M1155" s="7"/>
      <c r="N1155" s="7"/>
      <c r="P1155" s="7"/>
      <c r="R1155" s="7"/>
      <c r="T1155" s="7"/>
      <c r="V1155" s="7"/>
      <c r="X1155" s="7"/>
      <c r="Z1155" s="7"/>
      <c r="AB1155" s="7"/>
      <c r="AD1155" s="7"/>
      <c r="AF1155" s="7"/>
      <c r="AH1155" s="7"/>
      <c r="AJ1155" s="7"/>
      <c r="AL1155" s="7"/>
      <c r="AN1155" s="7"/>
      <c r="AO1155" s="7"/>
      <c r="AQ1155" s="7"/>
      <c r="AR1155" s="7"/>
      <c r="AS1155" s="7"/>
      <c r="AT1155" s="7"/>
      <c r="AU1155" s="7"/>
      <c r="AV1155" s="7"/>
      <c r="AW1155" s="7"/>
      <c r="AX1155" s="7"/>
      <c r="AZ1155" s="7"/>
      <c r="BB1155" s="7"/>
      <c r="BC1155" s="7"/>
      <c r="BD1155" s="7"/>
      <c r="BF1155" s="7"/>
      <c r="BH1155" s="7"/>
      <c r="BJ1155" s="7"/>
      <c r="BL1155" s="7"/>
      <c r="BN1155" s="7"/>
      <c r="BP1155" s="7"/>
      <c r="BR1155" s="7"/>
      <c r="BT1155" s="7"/>
      <c r="BV1155" s="7"/>
      <c r="BX1155" s="7"/>
      <c r="BZ1155" s="7"/>
      <c r="CB1155" s="7"/>
      <c r="CD1155" s="7"/>
      <c r="CF1155" s="7"/>
      <c r="CH1155" s="7"/>
      <c r="CJ1155" s="7"/>
      <c r="CL1155" s="7"/>
      <c r="CM1155" s="7"/>
      <c r="CO1155" s="7"/>
      <c r="CQ1155" s="7"/>
      <c r="CS1155" s="7"/>
      <c r="CU1155" s="7"/>
      <c r="CW1155" s="7"/>
      <c r="CY1155" s="7"/>
      <c r="DA1155" s="7"/>
      <c r="DC1155" s="7"/>
      <c r="DE1155" s="7"/>
      <c r="DG1155" s="7"/>
      <c r="DI1155" s="7"/>
      <c r="DK1155" s="7"/>
      <c r="DL1155" s="7"/>
      <c r="DM1155" s="7"/>
      <c r="DN1155" s="7"/>
      <c r="DP1155" s="7"/>
      <c r="DR1155" s="7"/>
      <c r="DT1155" s="7"/>
      <c r="DV1155" s="7"/>
      <c r="DX1155" s="7"/>
      <c r="DY1155" s="7"/>
      <c r="EA1155" s="7"/>
      <c r="EC1155" s="7"/>
      <c r="EE1155" s="7"/>
      <c r="EG1155" s="7"/>
      <c r="EI1155" s="7"/>
      <c r="EK1155" s="7"/>
      <c r="EM1155" s="7"/>
      <c r="EO1155" s="7"/>
      <c r="EQ1155" s="7"/>
      <c r="ES1155" s="7"/>
      <c r="EU1155" s="7"/>
      <c r="EY1155" s="7"/>
      <c r="FA1155" s="7"/>
      <c r="FB1155" s="7"/>
      <c r="FD1155" s="7"/>
      <c r="FE1155" s="7"/>
      <c r="FG1155" s="7"/>
      <c r="FI1155" s="7"/>
      <c r="FJ1155" s="7"/>
      <c r="FL1155" s="7"/>
      <c r="FN1155" s="7"/>
      <c r="FP1155" s="7"/>
      <c r="FR1155" s="7"/>
      <c r="FT1155" s="7"/>
      <c r="FV1155" s="7"/>
      <c r="FX1155" s="7"/>
      <c r="FZ1155" s="7"/>
      <c r="GB1155" s="7"/>
    </row>
    <row r="1156" spans="5:184" s="166" customFormat="1" x14ac:dyDescent="0.2">
      <c r="E1156" s="7"/>
      <c r="G1156" s="7"/>
      <c r="I1156" s="7"/>
      <c r="K1156" s="7"/>
      <c r="M1156" s="7"/>
      <c r="N1156" s="7"/>
      <c r="P1156" s="7"/>
      <c r="R1156" s="7"/>
      <c r="T1156" s="7"/>
      <c r="V1156" s="7"/>
      <c r="X1156" s="7"/>
      <c r="Z1156" s="7"/>
      <c r="AB1156" s="7"/>
      <c r="AD1156" s="7"/>
      <c r="AF1156" s="7"/>
      <c r="AH1156" s="7"/>
      <c r="AJ1156" s="7"/>
      <c r="AL1156" s="7"/>
      <c r="AN1156" s="7"/>
      <c r="AO1156" s="7"/>
      <c r="AQ1156" s="7"/>
      <c r="AR1156" s="7"/>
      <c r="AS1156" s="7"/>
      <c r="AT1156" s="7"/>
      <c r="AU1156" s="7"/>
      <c r="AV1156" s="7"/>
      <c r="AW1156" s="7"/>
      <c r="AX1156" s="7"/>
      <c r="AZ1156" s="7"/>
      <c r="BB1156" s="7"/>
      <c r="BC1156" s="7"/>
      <c r="BD1156" s="7"/>
      <c r="BF1156" s="7"/>
      <c r="BH1156" s="7"/>
      <c r="BJ1156" s="7"/>
      <c r="BL1156" s="7"/>
      <c r="BN1156" s="7"/>
      <c r="BP1156" s="7"/>
      <c r="BR1156" s="7"/>
      <c r="BT1156" s="7"/>
      <c r="BV1156" s="7"/>
      <c r="BX1156" s="7"/>
      <c r="BZ1156" s="7"/>
      <c r="CB1156" s="7"/>
      <c r="CD1156" s="7"/>
      <c r="CF1156" s="7"/>
      <c r="CH1156" s="7"/>
      <c r="CJ1156" s="7"/>
      <c r="CL1156" s="7"/>
      <c r="CM1156" s="7"/>
      <c r="CO1156" s="7"/>
      <c r="CQ1156" s="7"/>
      <c r="CS1156" s="7"/>
      <c r="CU1156" s="7"/>
      <c r="CW1156" s="7"/>
      <c r="CY1156" s="7"/>
      <c r="DA1156" s="7"/>
      <c r="DC1156" s="7"/>
      <c r="DE1156" s="7"/>
      <c r="DG1156" s="7"/>
      <c r="DI1156" s="7"/>
      <c r="DK1156" s="7"/>
      <c r="DL1156" s="7"/>
      <c r="DM1156" s="7"/>
      <c r="DN1156" s="7"/>
      <c r="DP1156" s="7"/>
      <c r="DR1156" s="7"/>
      <c r="DT1156" s="7"/>
      <c r="DV1156" s="7"/>
      <c r="DX1156" s="7"/>
      <c r="DY1156" s="7"/>
      <c r="EA1156" s="7"/>
      <c r="EC1156" s="7"/>
      <c r="EE1156" s="7"/>
      <c r="EG1156" s="7"/>
      <c r="EI1156" s="7"/>
      <c r="EK1156" s="7"/>
      <c r="EM1156" s="7"/>
      <c r="EO1156" s="7"/>
      <c r="EQ1156" s="7"/>
      <c r="ES1156" s="7"/>
      <c r="EU1156" s="7"/>
      <c r="EY1156" s="7"/>
      <c r="FA1156" s="7"/>
      <c r="FB1156" s="7"/>
      <c r="FD1156" s="7"/>
      <c r="FE1156" s="7"/>
      <c r="FG1156" s="7"/>
      <c r="FI1156" s="7"/>
      <c r="FJ1156" s="7"/>
      <c r="FL1156" s="7"/>
      <c r="FN1156" s="7"/>
      <c r="FP1156" s="7"/>
      <c r="FR1156" s="7"/>
      <c r="FT1156" s="7"/>
      <c r="FV1156" s="7"/>
      <c r="FX1156" s="7"/>
      <c r="FZ1156" s="7"/>
      <c r="GB1156" s="7"/>
    </row>
    <row r="1157" spans="5:184" s="166" customFormat="1" x14ac:dyDescent="0.2">
      <c r="E1157" s="7"/>
      <c r="G1157" s="7"/>
      <c r="I1157" s="7"/>
      <c r="K1157" s="7"/>
      <c r="M1157" s="7"/>
      <c r="N1157" s="7"/>
      <c r="P1157" s="7"/>
      <c r="R1157" s="7"/>
      <c r="T1157" s="7"/>
      <c r="V1157" s="7"/>
      <c r="X1157" s="7"/>
      <c r="Z1157" s="7"/>
      <c r="AB1157" s="7"/>
      <c r="AD1157" s="7"/>
      <c r="AF1157" s="7"/>
      <c r="AH1157" s="7"/>
      <c r="AJ1157" s="7"/>
      <c r="AL1157" s="7"/>
      <c r="AN1157" s="7"/>
      <c r="AO1157" s="7"/>
      <c r="AQ1157" s="7"/>
      <c r="AR1157" s="7"/>
      <c r="AS1157" s="7"/>
      <c r="AT1157" s="7"/>
      <c r="AU1157" s="7"/>
      <c r="AV1157" s="7"/>
      <c r="AW1157" s="7"/>
      <c r="AX1157" s="7"/>
      <c r="AZ1157" s="7"/>
      <c r="BB1157" s="7"/>
      <c r="BC1157" s="7"/>
      <c r="BD1157" s="7"/>
      <c r="BF1157" s="7"/>
      <c r="BH1157" s="7"/>
      <c r="BJ1157" s="7"/>
      <c r="BL1157" s="7"/>
      <c r="BN1157" s="7"/>
      <c r="BP1157" s="7"/>
      <c r="BR1157" s="7"/>
      <c r="BT1157" s="7"/>
      <c r="BV1157" s="7"/>
      <c r="BX1157" s="7"/>
      <c r="BZ1157" s="7"/>
      <c r="CB1157" s="7"/>
      <c r="CD1157" s="7"/>
      <c r="CF1157" s="7"/>
      <c r="CH1157" s="7"/>
      <c r="CJ1157" s="7"/>
      <c r="CL1157" s="7"/>
      <c r="CM1157" s="7"/>
      <c r="CO1157" s="7"/>
      <c r="CQ1157" s="7"/>
      <c r="CS1157" s="7"/>
      <c r="CU1157" s="7"/>
      <c r="CW1157" s="7"/>
      <c r="CY1157" s="7"/>
      <c r="DA1157" s="7"/>
      <c r="DC1157" s="7"/>
      <c r="DE1157" s="7"/>
      <c r="DG1157" s="7"/>
      <c r="DI1157" s="7"/>
      <c r="DK1157" s="7"/>
      <c r="DL1157" s="7"/>
      <c r="DM1157" s="7"/>
      <c r="DN1157" s="7"/>
      <c r="DP1157" s="7"/>
      <c r="DR1157" s="7"/>
      <c r="DT1157" s="7"/>
      <c r="DV1157" s="7"/>
      <c r="DX1157" s="7"/>
      <c r="DY1157" s="7"/>
      <c r="EA1157" s="7"/>
      <c r="EC1157" s="7"/>
      <c r="EE1157" s="7"/>
      <c r="EG1157" s="7"/>
      <c r="EI1157" s="7"/>
      <c r="EK1157" s="7"/>
      <c r="EM1157" s="7"/>
      <c r="EO1157" s="7"/>
      <c r="EQ1157" s="7"/>
      <c r="ES1157" s="7"/>
      <c r="EU1157" s="7"/>
      <c r="EY1157" s="7"/>
      <c r="FA1157" s="7"/>
      <c r="FB1157" s="7"/>
      <c r="FD1157" s="7"/>
      <c r="FE1157" s="7"/>
      <c r="FG1157" s="7"/>
      <c r="FI1157" s="7"/>
      <c r="FJ1157" s="7"/>
      <c r="FL1157" s="7"/>
      <c r="FN1157" s="7"/>
      <c r="FP1157" s="7"/>
      <c r="FR1157" s="7"/>
      <c r="FT1157" s="7"/>
      <c r="FV1157" s="7"/>
      <c r="FX1157" s="7"/>
      <c r="FZ1157" s="7"/>
      <c r="GB1157" s="7"/>
    </row>
    <row r="1158" spans="5:184" s="166" customFormat="1" x14ac:dyDescent="0.2">
      <c r="E1158" s="7"/>
      <c r="G1158" s="7"/>
      <c r="I1158" s="7"/>
      <c r="K1158" s="7"/>
      <c r="M1158" s="7"/>
      <c r="N1158" s="7"/>
      <c r="P1158" s="7"/>
      <c r="R1158" s="7"/>
      <c r="T1158" s="7"/>
      <c r="V1158" s="7"/>
      <c r="X1158" s="7"/>
      <c r="Z1158" s="7"/>
      <c r="AB1158" s="7"/>
      <c r="AD1158" s="7"/>
      <c r="AF1158" s="7"/>
      <c r="AH1158" s="7"/>
      <c r="AJ1158" s="7"/>
      <c r="AL1158" s="7"/>
      <c r="AN1158" s="7"/>
      <c r="AO1158" s="7"/>
      <c r="AQ1158" s="7"/>
      <c r="AR1158" s="7"/>
      <c r="AS1158" s="7"/>
      <c r="AT1158" s="7"/>
      <c r="AU1158" s="7"/>
      <c r="AV1158" s="7"/>
      <c r="AW1158" s="7"/>
      <c r="AX1158" s="7"/>
      <c r="AZ1158" s="7"/>
      <c r="BB1158" s="7"/>
      <c r="BC1158" s="7"/>
      <c r="BD1158" s="7"/>
      <c r="BF1158" s="7"/>
      <c r="BH1158" s="7"/>
      <c r="BJ1158" s="7"/>
      <c r="BL1158" s="7"/>
      <c r="BN1158" s="7"/>
      <c r="BP1158" s="7"/>
      <c r="BR1158" s="7"/>
      <c r="BT1158" s="7"/>
      <c r="BV1158" s="7"/>
      <c r="BX1158" s="7"/>
      <c r="BZ1158" s="7"/>
      <c r="CB1158" s="7"/>
      <c r="CD1158" s="7"/>
      <c r="CF1158" s="7"/>
      <c r="CH1158" s="7"/>
      <c r="CJ1158" s="7"/>
      <c r="CL1158" s="7"/>
      <c r="CM1158" s="7"/>
      <c r="CO1158" s="7"/>
      <c r="CQ1158" s="7"/>
      <c r="CS1158" s="7"/>
      <c r="CU1158" s="7"/>
      <c r="CW1158" s="7"/>
      <c r="CY1158" s="7"/>
      <c r="DA1158" s="7"/>
      <c r="DC1158" s="7"/>
      <c r="DE1158" s="7"/>
      <c r="DG1158" s="7"/>
      <c r="DI1158" s="7"/>
      <c r="DK1158" s="7"/>
      <c r="DL1158" s="7"/>
      <c r="DM1158" s="7"/>
      <c r="DN1158" s="7"/>
      <c r="DP1158" s="7"/>
      <c r="DR1158" s="7"/>
      <c r="DT1158" s="7"/>
      <c r="DV1158" s="7"/>
      <c r="DX1158" s="7"/>
      <c r="DY1158" s="7"/>
      <c r="EA1158" s="7"/>
      <c r="EC1158" s="7"/>
      <c r="EE1158" s="7"/>
      <c r="EG1158" s="7"/>
      <c r="EI1158" s="7"/>
      <c r="EK1158" s="7"/>
      <c r="EM1158" s="7"/>
      <c r="EO1158" s="7"/>
      <c r="EQ1158" s="7"/>
      <c r="ES1158" s="7"/>
      <c r="EU1158" s="7"/>
      <c r="EY1158" s="7"/>
      <c r="FA1158" s="7"/>
      <c r="FB1158" s="7"/>
      <c r="FD1158" s="7"/>
      <c r="FE1158" s="7"/>
      <c r="FG1158" s="7"/>
      <c r="FI1158" s="7"/>
      <c r="FJ1158" s="7"/>
      <c r="FL1158" s="7"/>
      <c r="FN1158" s="7"/>
      <c r="FP1158" s="7"/>
      <c r="FR1158" s="7"/>
      <c r="FT1158" s="7"/>
      <c r="FV1158" s="7"/>
      <c r="FX1158" s="7"/>
      <c r="FZ1158" s="7"/>
      <c r="GB1158" s="7"/>
    </row>
    <row r="1159" spans="5:184" s="166" customFormat="1" x14ac:dyDescent="0.2">
      <c r="E1159" s="7"/>
      <c r="G1159" s="7"/>
      <c r="I1159" s="7"/>
      <c r="K1159" s="7"/>
      <c r="M1159" s="7"/>
      <c r="N1159" s="7"/>
      <c r="P1159" s="7"/>
      <c r="R1159" s="7"/>
      <c r="T1159" s="7"/>
      <c r="V1159" s="7"/>
      <c r="X1159" s="7"/>
      <c r="Z1159" s="7"/>
      <c r="AB1159" s="7"/>
      <c r="AD1159" s="7"/>
      <c r="AF1159" s="7"/>
      <c r="AH1159" s="7"/>
      <c r="AJ1159" s="7"/>
      <c r="AL1159" s="7"/>
      <c r="AN1159" s="7"/>
      <c r="AO1159" s="7"/>
      <c r="AQ1159" s="7"/>
      <c r="AR1159" s="7"/>
      <c r="AS1159" s="7"/>
      <c r="AT1159" s="7"/>
      <c r="AU1159" s="7"/>
      <c r="AV1159" s="7"/>
      <c r="AW1159" s="7"/>
      <c r="AX1159" s="7"/>
      <c r="AZ1159" s="7"/>
      <c r="BB1159" s="7"/>
      <c r="BC1159" s="7"/>
      <c r="BD1159" s="7"/>
      <c r="BF1159" s="7"/>
      <c r="BH1159" s="7"/>
      <c r="BJ1159" s="7"/>
      <c r="BL1159" s="7"/>
      <c r="BN1159" s="7"/>
      <c r="BP1159" s="7"/>
      <c r="BR1159" s="7"/>
      <c r="BT1159" s="7"/>
      <c r="BV1159" s="7"/>
      <c r="BX1159" s="7"/>
      <c r="BZ1159" s="7"/>
      <c r="CB1159" s="7"/>
      <c r="CD1159" s="7"/>
      <c r="CF1159" s="7"/>
      <c r="CH1159" s="7"/>
      <c r="CJ1159" s="7"/>
      <c r="CL1159" s="7"/>
      <c r="CM1159" s="7"/>
      <c r="CO1159" s="7"/>
      <c r="CQ1159" s="7"/>
      <c r="CS1159" s="7"/>
      <c r="CU1159" s="7"/>
      <c r="CW1159" s="7"/>
      <c r="CY1159" s="7"/>
      <c r="DA1159" s="7"/>
      <c r="DC1159" s="7"/>
      <c r="DE1159" s="7"/>
      <c r="DG1159" s="7"/>
      <c r="DI1159" s="7"/>
      <c r="DK1159" s="7"/>
      <c r="DL1159" s="7"/>
      <c r="DM1159" s="7"/>
      <c r="DN1159" s="7"/>
      <c r="DP1159" s="7"/>
      <c r="DR1159" s="7"/>
      <c r="DT1159" s="7"/>
      <c r="DV1159" s="7"/>
      <c r="DX1159" s="7"/>
      <c r="DY1159" s="7"/>
      <c r="EA1159" s="7"/>
      <c r="EC1159" s="7"/>
      <c r="EE1159" s="7"/>
      <c r="EG1159" s="7"/>
      <c r="EI1159" s="7"/>
      <c r="EK1159" s="7"/>
      <c r="EM1159" s="7"/>
      <c r="EO1159" s="7"/>
      <c r="EQ1159" s="7"/>
      <c r="ES1159" s="7"/>
      <c r="EU1159" s="7"/>
      <c r="EY1159" s="7"/>
      <c r="FA1159" s="7"/>
      <c r="FB1159" s="7"/>
      <c r="FD1159" s="7"/>
      <c r="FE1159" s="7"/>
      <c r="FG1159" s="7"/>
      <c r="FI1159" s="7"/>
      <c r="FJ1159" s="7"/>
      <c r="FL1159" s="7"/>
      <c r="FN1159" s="7"/>
      <c r="FP1159" s="7"/>
      <c r="FR1159" s="7"/>
      <c r="FT1159" s="7"/>
      <c r="FV1159" s="7"/>
      <c r="FX1159" s="7"/>
      <c r="FZ1159" s="7"/>
      <c r="GB1159" s="7"/>
    </row>
    <row r="1160" spans="5:184" s="166" customFormat="1" x14ac:dyDescent="0.2">
      <c r="E1160" s="7"/>
      <c r="G1160" s="7"/>
      <c r="I1160" s="7"/>
      <c r="K1160" s="7"/>
      <c r="M1160" s="7"/>
      <c r="N1160" s="7"/>
      <c r="P1160" s="7"/>
      <c r="R1160" s="7"/>
      <c r="T1160" s="7"/>
      <c r="V1160" s="7"/>
      <c r="X1160" s="7"/>
      <c r="Z1160" s="7"/>
      <c r="AB1160" s="7"/>
      <c r="AD1160" s="7"/>
      <c r="AF1160" s="7"/>
      <c r="AH1160" s="7"/>
      <c r="AJ1160" s="7"/>
      <c r="AL1160" s="7"/>
      <c r="AN1160" s="7"/>
      <c r="AO1160" s="7"/>
      <c r="AQ1160" s="7"/>
      <c r="AR1160" s="7"/>
      <c r="AS1160" s="7"/>
      <c r="AT1160" s="7"/>
      <c r="AU1160" s="7"/>
      <c r="AV1160" s="7"/>
      <c r="AW1160" s="7"/>
      <c r="AX1160" s="7"/>
      <c r="AZ1160" s="7"/>
      <c r="BB1160" s="7"/>
      <c r="BC1160" s="7"/>
      <c r="BD1160" s="7"/>
      <c r="BF1160" s="7"/>
      <c r="BH1160" s="7"/>
      <c r="BJ1160" s="7"/>
      <c r="BL1160" s="7"/>
      <c r="BN1160" s="7"/>
      <c r="BP1160" s="7"/>
      <c r="BR1160" s="7"/>
      <c r="BT1160" s="7"/>
      <c r="BV1160" s="7"/>
      <c r="BX1160" s="7"/>
      <c r="BZ1160" s="7"/>
      <c r="CB1160" s="7"/>
      <c r="CD1160" s="7"/>
      <c r="CF1160" s="7"/>
      <c r="CH1160" s="7"/>
      <c r="CJ1160" s="7"/>
      <c r="CL1160" s="7"/>
      <c r="CM1160" s="7"/>
      <c r="CO1160" s="7"/>
      <c r="CQ1160" s="7"/>
      <c r="CS1160" s="7"/>
      <c r="CU1160" s="7"/>
      <c r="CW1160" s="7"/>
      <c r="CY1160" s="7"/>
      <c r="DA1160" s="7"/>
      <c r="DC1160" s="7"/>
      <c r="DE1160" s="7"/>
      <c r="DG1160" s="7"/>
      <c r="DI1160" s="7"/>
      <c r="DK1160" s="7"/>
      <c r="DL1160" s="7"/>
      <c r="DM1160" s="7"/>
      <c r="DN1160" s="7"/>
      <c r="DP1160" s="7"/>
      <c r="DR1160" s="7"/>
      <c r="DT1160" s="7"/>
      <c r="DV1160" s="7"/>
      <c r="DX1160" s="7"/>
      <c r="DY1160" s="7"/>
      <c r="EA1160" s="7"/>
      <c r="EC1160" s="7"/>
      <c r="EE1160" s="7"/>
      <c r="EG1160" s="7"/>
      <c r="EI1160" s="7"/>
      <c r="EK1160" s="7"/>
      <c r="EM1160" s="7"/>
      <c r="EO1160" s="7"/>
      <c r="EQ1160" s="7"/>
      <c r="ES1160" s="7"/>
      <c r="EU1160" s="7"/>
      <c r="EY1160" s="7"/>
      <c r="FA1160" s="7"/>
      <c r="FB1160" s="7"/>
      <c r="FD1160" s="7"/>
      <c r="FE1160" s="7"/>
      <c r="FG1160" s="7"/>
      <c r="FI1160" s="7"/>
      <c r="FJ1160" s="7"/>
      <c r="FL1160" s="7"/>
      <c r="FN1160" s="7"/>
      <c r="FP1160" s="7"/>
      <c r="FR1160" s="7"/>
      <c r="FT1160" s="7"/>
      <c r="FV1160" s="7"/>
      <c r="FX1160" s="7"/>
      <c r="FZ1160" s="7"/>
      <c r="GB1160" s="7"/>
    </row>
    <row r="1161" spans="5:184" s="166" customFormat="1" x14ac:dyDescent="0.2">
      <c r="E1161" s="7"/>
      <c r="G1161" s="7"/>
      <c r="I1161" s="7"/>
      <c r="K1161" s="7"/>
      <c r="M1161" s="7"/>
      <c r="N1161" s="7"/>
      <c r="P1161" s="7"/>
      <c r="R1161" s="7"/>
      <c r="T1161" s="7"/>
      <c r="V1161" s="7"/>
      <c r="X1161" s="7"/>
      <c r="Z1161" s="7"/>
      <c r="AB1161" s="7"/>
      <c r="AD1161" s="7"/>
      <c r="AF1161" s="7"/>
      <c r="AH1161" s="7"/>
      <c r="AJ1161" s="7"/>
      <c r="AL1161" s="7"/>
      <c r="AN1161" s="7"/>
      <c r="AO1161" s="7"/>
      <c r="AQ1161" s="7"/>
      <c r="AR1161" s="7"/>
      <c r="AS1161" s="7"/>
      <c r="AT1161" s="7"/>
      <c r="AU1161" s="7"/>
      <c r="AV1161" s="7"/>
      <c r="AW1161" s="7"/>
      <c r="AX1161" s="7"/>
      <c r="AZ1161" s="7"/>
      <c r="BB1161" s="7"/>
      <c r="BC1161" s="7"/>
      <c r="BD1161" s="7"/>
      <c r="BF1161" s="7"/>
      <c r="BH1161" s="7"/>
      <c r="BJ1161" s="7"/>
      <c r="BL1161" s="7"/>
      <c r="BN1161" s="7"/>
      <c r="BP1161" s="7"/>
      <c r="BR1161" s="7"/>
      <c r="BT1161" s="7"/>
      <c r="BV1161" s="7"/>
      <c r="BX1161" s="7"/>
      <c r="BZ1161" s="7"/>
      <c r="CB1161" s="7"/>
      <c r="CD1161" s="7"/>
      <c r="CF1161" s="7"/>
      <c r="CH1161" s="7"/>
      <c r="CJ1161" s="7"/>
      <c r="CL1161" s="7"/>
      <c r="CM1161" s="7"/>
      <c r="CO1161" s="7"/>
      <c r="CQ1161" s="7"/>
      <c r="CS1161" s="7"/>
      <c r="CU1161" s="7"/>
      <c r="CW1161" s="7"/>
      <c r="CY1161" s="7"/>
      <c r="DA1161" s="7"/>
      <c r="DC1161" s="7"/>
      <c r="DE1161" s="7"/>
      <c r="DG1161" s="7"/>
      <c r="DI1161" s="7"/>
      <c r="DK1161" s="7"/>
      <c r="DL1161" s="7"/>
      <c r="DM1161" s="7"/>
      <c r="DN1161" s="7"/>
      <c r="DP1161" s="7"/>
      <c r="DR1161" s="7"/>
      <c r="DT1161" s="7"/>
      <c r="DV1161" s="7"/>
      <c r="DX1161" s="7"/>
      <c r="DY1161" s="7"/>
      <c r="EA1161" s="7"/>
      <c r="EC1161" s="7"/>
      <c r="EE1161" s="7"/>
      <c r="EG1161" s="7"/>
      <c r="EI1161" s="7"/>
      <c r="EK1161" s="7"/>
      <c r="EM1161" s="7"/>
      <c r="EO1161" s="7"/>
      <c r="EQ1161" s="7"/>
      <c r="ES1161" s="7"/>
      <c r="EU1161" s="7"/>
      <c r="EY1161" s="7"/>
      <c r="FA1161" s="7"/>
      <c r="FB1161" s="7"/>
      <c r="FD1161" s="7"/>
      <c r="FE1161" s="7"/>
      <c r="FG1161" s="7"/>
      <c r="FI1161" s="7"/>
      <c r="FJ1161" s="7"/>
      <c r="FL1161" s="7"/>
      <c r="FN1161" s="7"/>
      <c r="FP1161" s="7"/>
      <c r="FR1161" s="7"/>
      <c r="FT1161" s="7"/>
      <c r="FV1161" s="7"/>
      <c r="FX1161" s="7"/>
      <c r="FZ1161" s="7"/>
      <c r="GB1161" s="7"/>
    </row>
    <row r="1162" spans="5:184" s="166" customFormat="1" x14ac:dyDescent="0.2">
      <c r="E1162" s="7"/>
      <c r="G1162" s="7"/>
      <c r="I1162" s="7"/>
      <c r="K1162" s="7"/>
      <c r="M1162" s="7"/>
      <c r="N1162" s="7"/>
      <c r="P1162" s="7"/>
      <c r="R1162" s="7"/>
      <c r="T1162" s="7"/>
      <c r="V1162" s="7"/>
      <c r="X1162" s="7"/>
      <c r="Z1162" s="7"/>
      <c r="AB1162" s="7"/>
      <c r="AD1162" s="7"/>
      <c r="AF1162" s="7"/>
      <c r="AH1162" s="7"/>
      <c r="AJ1162" s="7"/>
      <c r="AL1162" s="7"/>
      <c r="AN1162" s="7"/>
      <c r="AO1162" s="7"/>
      <c r="AQ1162" s="7"/>
      <c r="AR1162" s="7"/>
      <c r="AS1162" s="7"/>
      <c r="AT1162" s="7"/>
      <c r="AU1162" s="7"/>
      <c r="AV1162" s="7"/>
      <c r="AW1162" s="7"/>
      <c r="AX1162" s="7"/>
      <c r="AZ1162" s="7"/>
      <c r="BB1162" s="7"/>
      <c r="BC1162" s="7"/>
      <c r="BD1162" s="7"/>
      <c r="BF1162" s="7"/>
      <c r="BH1162" s="7"/>
      <c r="BJ1162" s="7"/>
      <c r="BL1162" s="7"/>
      <c r="BN1162" s="7"/>
      <c r="BP1162" s="7"/>
      <c r="BR1162" s="7"/>
      <c r="BT1162" s="7"/>
      <c r="BV1162" s="7"/>
      <c r="BX1162" s="7"/>
      <c r="BZ1162" s="7"/>
      <c r="CB1162" s="7"/>
      <c r="CD1162" s="7"/>
      <c r="CF1162" s="7"/>
      <c r="CH1162" s="7"/>
      <c r="CJ1162" s="7"/>
      <c r="CL1162" s="7"/>
      <c r="CM1162" s="7"/>
      <c r="CO1162" s="7"/>
      <c r="CQ1162" s="7"/>
      <c r="CS1162" s="7"/>
      <c r="CU1162" s="7"/>
      <c r="CW1162" s="7"/>
      <c r="CY1162" s="7"/>
      <c r="DA1162" s="7"/>
      <c r="DC1162" s="7"/>
      <c r="DE1162" s="7"/>
      <c r="DG1162" s="7"/>
      <c r="DI1162" s="7"/>
      <c r="DK1162" s="7"/>
      <c r="DL1162" s="7"/>
      <c r="DM1162" s="7"/>
      <c r="DN1162" s="7"/>
      <c r="DP1162" s="7"/>
      <c r="DR1162" s="7"/>
      <c r="DT1162" s="7"/>
      <c r="DV1162" s="7"/>
      <c r="DX1162" s="7"/>
      <c r="DY1162" s="7"/>
      <c r="EA1162" s="7"/>
      <c r="EC1162" s="7"/>
      <c r="EE1162" s="7"/>
      <c r="EG1162" s="7"/>
      <c r="EI1162" s="7"/>
      <c r="EK1162" s="7"/>
      <c r="EM1162" s="7"/>
      <c r="EO1162" s="7"/>
      <c r="EQ1162" s="7"/>
      <c r="ES1162" s="7"/>
      <c r="EU1162" s="7"/>
      <c r="EY1162" s="7"/>
      <c r="FA1162" s="7"/>
      <c r="FB1162" s="7"/>
      <c r="FD1162" s="7"/>
      <c r="FE1162" s="7"/>
      <c r="FG1162" s="7"/>
      <c r="FI1162" s="7"/>
      <c r="FJ1162" s="7"/>
      <c r="FL1162" s="7"/>
      <c r="FN1162" s="7"/>
      <c r="FP1162" s="7"/>
      <c r="FR1162" s="7"/>
      <c r="FT1162" s="7"/>
      <c r="FV1162" s="7"/>
      <c r="FX1162" s="7"/>
      <c r="FZ1162" s="7"/>
      <c r="GB1162" s="7"/>
    </row>
    <row r="1163" spans="5:184" s="166" customFormat="1" x14ac:dyDescent="0.2">
      <c r="E1163" s="7"/>
      <c r="G1163" s="7"/>
      <c r="I1163" s="7"/>
      <c r="K1163" s="7"/>
      <c r="M1163" s="7"/>
      <c r="N1163" s="7"/>
      <c r="P1163" s="7"/>
      <c r="R1163" s="7"/>
      <c r="T1163" s="7"/>
      <c r="V1163" s="7"/>
      <c r="X1163" s="7"/>
      <c r="Z1163" s="7"/>
      <c r="AB1163" s="7"/>
      <c r="AD1163" s="7"/>
      <c r="AF1163" s="7"/>
      <c r="AH1163" s="7"/>
      <c r="AJ1163" s="7"/>
      <c r="AL1163" s="7"/>
      <c r="AN1163" s="7"/>
      <c r="AO1163" s="7"/>
      <c r="AQ1163" s="7"/>
      <c r="AR1163" s="7"/>
      <c r="AS1163" s="7"/>
      <c r="AT1163" s="7"/>
      <c r="AU1163" s="7"/>
      <c r="AV1163" s="7"/>
      <c r="AW1163" s="7"/>
      <c r="AX1163" s="7"/>
      <c r="AZ1163" s="7"/>
      <c r="BB1163" s="7"/>
      <c r="BC1163" s="7"/>
      <c r="BD1163" s="7"/>
      <c r="BF1163" s="7"/>
      <c r="BH1163" s="7"/>
      <c r="BJ1163" s="7"/>
      <c r="BL1163" s="7"/>
      <c r="BN1163" s="7"/>
      <c r="BP1163" s="7"/>
      <c r="BR1163" s="7"/>
      <c r="BT1163" s="7"/>
      <c r="BV1163" s="7"/>
      <c r="BX1163" s="7"/>
      <c r="BZ1163" s="7"/>
      <c r="CB1163" s="7"/>
      <c r="CD1163" s="7"/>
      <c r="CF1163" s="7"/>
      <c r="CH1163" s="7"/>
      <c r="CJ1163" s="7"/>
      <c r="CL1163" s="7"/>
      <c r="CM1163" s="7"/>
      <c r="CO1163" s="7"/>
      <c r="CQ1163" s="7"/>
      <c r="CS1163" s="7"/>
      <c r="CU1163" s="7"/>
      <c r="CW1163" s="7"/>
      <c r="CY1163" s="7"/>
      <c r="DA1163" s="7"/>
      <c r="DC1163" s="7"/>
      <c r="DE1163" s="7"/>
      <c r="DG1163" s="7"/>
      <c r="DI1163" s="7"/>
      <c r="DK1163" s="7"/>
      <c r="DL1163" s="7"/>
      <c r="DM1163" s="7"/>
      <c r="DN1163" s="7"/>
      <c r="DP1163" s="7"/>
      <c r="DR1163" s="7"/>
      <c r="DT1163" s="7"/>
      <c r="DV1163" s="7"/>
      <c r="DX1163" s="7"/>
      <c r="DY1163" s="7"/>
      <c r="EA1163" s="7"/>
      <c r="EC1163" s="7"/>
      <c r="EE1163" s="7"/>
      <c r="EG1163" s="7"/>
      <c r="EI1163" s="7"/>
      <c r="EK1163" s="7"/>
      <c r="EM1163" s="7"/>
      <c r="EO1163" s="7"/>
      <c r="EQ1163" s="7"/>
      <c r="ES1163" s="7"/>
      <c r="EU1163" s="7"/>
      <c r="EY1163" s="7"/>
      <c r="FA1163" s="7"/>
      <c r="FB1163" s="7"/>
      <c r="FD1163" s="7"/>
      <c r="FE1163" s="7"/>
      <c r="FG1163" s="7"/>
      <c r="FI1163" s="7"/>
      <c r="FJ1163" s="7"/>
      <c r="FL1163" s="7"/>
      <c r="FN1163" s="7"/>
      <c r="FP1163" s="7"/>
      <c r="FR1163" s="7"/>
      <c r="FT1163" s="7"/>
      <c r="FV1163" s="7"/>
      <c r="FX1163" s="7"/>
      <c r="FZ1163" s="7"/>
      <c r="GB1163" s="7"/>
    </row>
    <row r="1164" spans="5:184" s="166" customFormat="1" x14ac:dyDescent="0.2">
      <c r="E1164" s="7"/>
      <c r="G1164" s="7"/>
      <c r="I1164" s="7"/>
      <c r="K1164" s="7"/>
      <c r="M1164" s="7"/>
      <c r="N1164" s="7"/>
      <c r="P1164" s="7"/>
      <c r="R1164" s="7"/>
      <c r="T1164" s="7"/>
      <c r="V1164" s="7"/>
      <c r="X1164" s="7"/>
      <c r="Z1164" s="7"/>
      <c r="AB1164" s="7"/>
      <c r="AD1164" s="7"/>
      <c r="AF1164" s="7"/>
      <c r="AH1164" s="7"/>
      <c r="AJ1164" s="7"/>
      <c r="AL1164" s="7"/>
      <c r="AN1164" s="7"/>
      <c r="AO1164" s="7"/>
      <c r="AQ1164" s="7"/>
      <c r="AR1164" s="7"/>
      <c r="AS1164" s="7"/>
      <c r="AT1164" s="7"/>
      <c r="AU1164" s="7"/>
      <c r="AV1164" s="7"/>
      <c r="AW1164" s="7"/>
      <c r="AX1164" s="7"/>
      <c r="AZ1164" s="7"/>
      <c r="BB1164" s="7"/>
      <c r="BC1164" s="7"/>
      <c r="BD1164" s="7"/>
      <c r="BF1164" s="7"/>
      <c r="BH1164" s="7"/>
      <c r="BJ1164" s="7"/>
      <c r="BL1164" s="7"/>
      <c r="BN1164" s="7"/>
      <c r="BP1164" s="7"/>
      <c r="BR1164" s="7"/>
      <c r="BT1164" s="7"/>
      <c r="BV1164" s="7"/>
      <c r="BX1164" s="7"/>
      <c r="BZ1164" s="7"/>
      <c r="CB1164" s="7"/>
      <c r="CD1164" s="7"/>
      <c r="CF1164" s="7"/>
      <c r="CH1164" s="7"/>
      <c r="CJ1164" s="7"/>
      <c r="CL1164" s="7"/>
      <c r="CM1164" s="7"/>
      <c r="CO1164" s="7"/>
      <c r="CQ1164" s="7"/>
      <c r="CS1164" s="7"/>
      <c r="CU1164" s="7"/>
      <c r="CW1164" s="7"/>
      <c r="CY1164" s="7"/>
      <c r="DA1164" s="7"/>
      <c r="DC1164" s="7"/>
      <c r="DE1164" s="7"/>
      <c r="DG1164" s="7"/>
      <c r="DI1164" s="7"/>
      <c r="DK1164" s="7"/>
      <c r="DL1164" s="7"/>
      <c r="DM1164" s="7"/>
      <c r="DN1164" s="7"/>
      <c r="DP1164" s="7"/>
      <c r="DR1164" s="7"/>
      <c r="DT1164" s="7"/>
      <c r="DV1164" s="7"/>
      <c r="DX1164" s="7"/>
      <c r="DY1164" s="7"/>
      <c r="EA1164" s="7"/>
      <c r="EC1164" s="7"/>
      <c r="EE1164" s="7"/>
      <c r="EG1164" s="7"/>
      <c r="EI1164" s="7"/>
      <c r="EK1164" s="7"/>
      <c r="EM1164" s="7"/>
      <c r="EO1164" s="7"/>
      <c r="EQ1164" s="7"/>
      <c r="ES1164" s="7"/>
      <c r="EU1164" s="7"/>
      <c r="EY1164" s="7"/>
      <c r="FA1164" s="7"/>
      <c r="FB1164" s="7"/>
      <c r="FD1164" s="7"/>
      <c r="FE1164" s="7"/>
      <c r="FG1164" s="7"/>
      <c r="FI1164" s="7"/>
      <c r="FJ1164" s="7"/>
      <c r="FL1164" s="7"/>
      <c r="FN1164" s="7"/>
      <c r="FP1164" s="7"/>
      <c r="FR1164" s="7"/>
      <c r="FT1164" s="7"/>
      <c r="FV1164" s="7"/>
      <c r="FX1164" s="7"/>
      <c r="FZ1164" s="7"/>
      <c r="GB1164" s="7"/>
    </row>
    <row r="1165" spans="5:184" s="166" customFormat="1" x14ac:dyDescent="0.2">
      <c r="E1165" s="7"/>
      <c r="G1165" s="7"/>
      <c r="I1165" s="7"/>
      <c r="K1165" s="7"/>
      <c r="M1165" s="7"/>
      <c r="N1165" s="7"/>
      <c r="P1165" s="7"/>
      <c r="R1165" s="7"/>
      <c r="T1165" s="7"/>
      <c r="V1165" s="7"/>
      <c r="X1165" s="7"/>
      <c r="Z1165" s="7"/>
      <c r="AB1165" s="7"/>
      <c r="AD1165" s="7"/>
      <c r="AF1165" s="7"/>
      <c r="AH1165" s="7"/>
      <c r="AJ1165" s="7"/>
      <c r="AL1165" s="7"/>
      <c r="AN1165" s="7"/>
      <c r="AO1165" s="7"/>
      <c r="AQ1165" s="7"/>
      <c r="AR1165" s="7"/>
      <c r="AS1165" s="7"/>
      <c r="AT1165" s="7"/>
      <c r="AU1165" s="7"/>
      <c r="AV1165" s="7"/>
      <c r="AW1165" s="7"/>
      <c r="AX1165" s="7"/>
      <c r="AZ1165" s="7"/>
      <c r="BB1165" s="7"/>
      <c r="BC1165" s="7"/>
      <c r="BD1165" s="7"/>
      <c r="BF1165" s="7"/>
      <c r="BH1165" s="7"/>
      <c r="BJ1165" s="7"/>
      <c r="BL1165" s="7"/>
      <c r="BN1165" s="7"/>
      <c r="BP1165" s="7"/>
      <c r="BR1165" s="7"/>
      <c r="BT1165" s="7"/>
      <c r="BV1165" s="7"/>
      <c r="BX1165" s="7"/>
      <c r="BZ1165" s="7"/>
      <c r="CB1165" s="7"/>
      <c r="CD1165" s="7"/>
      <c r="CF1165" s="7"/>
      <c r="CH1165" s="7"/>
      <c r="CJ1165" s="7"/>
      <c r="CL1165" s="7"/>
      <c r="CM1165" s="7"/>
      <c r="CO1165" s="7"/>
      <c r="CQ1165" s="7"/>
      <c r="CS1165" s="7"/>
      <c r="CU1165" s="7"/>
      <c r="CW1165" s="7"/>
      <c r="CY1165" s="7"/>
      <c r="DA1165" s="7"/>
      <c r="DC1165" s="7"/>
      <c r="DE1165" s="7"/>
      <c r="DG1165" s="7"/>
      <c r="DI1165" s="7"/>
      <c r="DK1165" s="7"/>
      <c r="DL1165" s="7"/>
      <c r="DM1165" s="7"/>
      <c r="DN1165" s="7"/>
      <c r="DP1165" s="7"/>
      <c r="DR1165" s="7"/>
      <c r="DT1165" s="7"/>
      <c r="DV1165" s="7"/>
      <c r="DX1165" s="7"/>
      <c r="DY1165" s="7"/>
      <c r="EA1165" s="7"/>
      <c r="EC1165" s="7"/>
      <c r="EE1165" s="7"/>
      <c r="EG1165" s="7"/>
      <c r="EI1165" s="7"/>
      <c r="EK1165" s="7"/>
      <c r="EM1165" s="7"/>
      <c r="EO1165" s="7"/>
      <c r="EQ1165" s="7"/>
      <c r="ES1165" s="7"/>
      <c r="EU1165" s="7"/>
      <c r="EY1165" s="7"/>
      <c r="FA1165" s="7"/>
      <c r="FB1165" s="7"/>
      <c r="FD1165" s="7"/>
      <c r="FE1165" s="7"/>
      <c r="FG1165" s="7"/>
      <c r="FI1165" s="7"/>
      <c r="FJ1165" s="7"/>
      <c r="FL1165" s="7"/>
      <c r="FN1165" s="7"/>
      <c r="FP1165" s="7"/>
      <c r="FR1165" s="7"/>
      <c r="FT1165" s="7"/>
      <c r="FV1165" s="7"/>
      <c r="FX1165" s="7"/>
      <c r="FZ1165" s="7"/>
      <c r="GB1165" s="7"/>
    </row>
    <row r="1166" spans="5:184" s="166" customFormat="1" x14ac:dyDescent="0.2">
      <c r="E1166" s="7"/>
      <c r="G1166" s="7"/>
      <c r="I1166" s="7"/>
      <c r="K1166" s="7"/>
      <c r="M1166" s="7"/>
      <c r="N1166" s="7"/>
      <c r="P1166" s="7"/>
      <c r="R1166" s="7"/>
      <c r="T1166" s="7"/>
      <c r="V1166" s="7"/>
      <c r="X1166" s="7"/>
      <c r="Z1166" s="7"/>
      <c r="AB1166" s="7"/>
      <c r="AD1166" s="7"/>
      <c r="AF1166" s="7"/>
      <c r="AH1166" s="7"/>
      <c r="AJ1166" s="7"/>
      <c r="AL1166" s="7"/>
      <c r="AN1166" s="7"/>
      <c r="AO1166" s="7"/>
      <c r="AQ1166" s="7"/>
      <c r="AR1166" s="7"/>
      <c r="AS1166" s="7"/>
      <c r="AT1166" s="7"/>
      <c r="AU1166" s="7"/>
      <c r="AV1166" s="7"/>
      <c r="AW1166" s="7"/>
      <c r="AX1166" s="7"/>
      <c r="AZ1166" s="7"/>
      <c r="BB1166" s="7"/>
      <c r="BC1166" s="7"/>
      <c r="BD1166" s="7"/>
      <c r="BF1166" s="7"/>
      <c r="BH1166" s="7"/>
      <c r="BJ1166" s="7"/>
      <c r="BL1166" s="7"/>
      <c r="BN1166" s="7"/>
      <c r="BP1166" s="7"/>
      <c r="BR1166" s="7"/>
      <c r="BT1166" s="7"/>
      <c r="BV1166" s="7"/>
      <c r="BX1166" s="7"/>
      <c r="BZ1166" s="7"/>
      <c r="CB1166" s="7"/>
      <c r="CD1166" s="7"/>
      <c r="CF1166" s="7"/>
      <c r="CH1166" s="7"/>
      <c r="CJ1166" s="7"/>
      <c r="CL1166" s="7"/>
      <c r="CM1166" s="7"/>
      <c r="CO1166" s="7"/>
      <c r="CQ1166" s="7"/>
      <c r="CS1166" s="7"/>
      <c r="CU1166" s="7"/>
      <c r="CW1166" s="7"/>
      <c r="CY1166" s="7"/>
      <c r="DA1166" s="7"/>
      <c r="DC1166" s="7"/>
      <c r="DE1166" s="7"/>
      <c r="DG1166" s="7"/>
      <c r="DI1166" s="7"/>
      <c r="DK1166" s="7"/>
      <c r="DL1166" s="7"/>
      <c r="DM1166" s="7"/>
      <c r="DN1166" s="7"/>
      <c r="DP1166" s="7"/>
      <c r="DR1166" s="7"/>
      <c r="DT1166" s="7"/>
      <c r="DV1166" s="7"/>
      <c r="DX1166" s="7"/>
      <c r="DY1166" s="7"/>
      <c r="EA1166" s="7"/>
      <c r="EC1166" s="7"/>
      <c r="EE1166" s="7"/>
      <c r="EG1166" s="7"/>
      <c r="EI1166" s="7"/>
      <c r="EK1166" s="7"/>
      <c r="EM1166" s="7"/>
      <c r="EO1166" s="7"/>
      <c r="EQ1166" s="7"/>
      <c r="ES1166" s="7"/>
      <c r="EU1166" s="7"/>
      <c r="EY1166" s="7"/>
      <c r="FA1166" s="7"/>
      <c r="FB1166" s="7"/>
      <c r="FD1166" s="7"/>
      <c r="FE1166" s="7"/>
      <c r="FG1166" s="7"/>
      <c r="FI1166" s="7"/>
      <c r="FJ1166" s="7"/>
      <c r="FL1166" s="7"/>
      <c r="FN1166" s="7"/>
      <c r="FP1166" s="7"/>
      <c r="FR1166" s="7"/>
      <c r="FT1166" s="7"/>
      <c r="FV1166" s="7"/>
      <c r="FX1166" s="7"/>
      <c r="FZ1166" s="7"/>
      <c r="GB1166" s="7"/>
    </row>
    <row r="1167" spans="5:184" s="166" customFormat="1" x14ac:dyDescent="0.2">
      <c r="E1167" s="7"/>
      <c r="G1167" s="7"/>
      <c r="I1167" s="7"/>
      <c r="K1167" s="7"/>
      <c r="M1167" s="7"/>
      <c r="N1167" s="7"/>
      <c r="P1167" s="7"/>
      <c r="R1167" s="7"/>
      <c r="T1167" s="7"/>
      <c r="V1167" s="7"/>
      <c r="X1167" s="7"/>
      <c r="Z1167" s="7"/>
      <c r="AB1167" s="7"/>
      <c r="AD1167" s="7"/>
      <c r="AF1167" s="7"/>
      <c r="AH1167" s="7"/>
      <c r="AJ1167" s="7"/>
      <c r="AL1167" s="7"/>
      <c r="AN1167" s="7"/>
      <c r="AO1167" s="7"/>
      <c r="AQ1167" s="7"/>
      <c r="AR1167" s="7"/>
      <c r="AS1167" s="7"/>
      <c r="AT1167" s="7"/>
      <c r="AU1167" s="7"/>
      <c r="AV1167" s="7"/>
      <c r="AW1167" s="7"/>
      <c r="AX1167" s="7"/>
      <c r="AZ1167" s="7"/>
      <c r="BB1167" s="7"/>
      <c r="BC1167" s="7"/>
      <c r="BD1167" s="7"/>
      <c r="BF1167" s="7"/>
      <c r="BH1167" s="7"/>
      <c r="BJ1167" s="7"/>
      <c r="BL1167" s="7"/>
      <c r="BN1167" s="7"/>
      <c r="BP1167" s="7"/>
      <c r="BR1167" s="7"/>
      <c r="BT1167" s="7"/>
      <c r="BV1167" s="7"/>
      <c r="BX1167" s="7"/>
      <c r="BZ1167" s="7"/>
      <c r="CB1167" s="7"/>
      <c r="CD1167" s="7"/>
      <c r="CF1167" s="7"/>
      <c r="CH1167" s="7"/>
      <c r="CJ1167" s="7"/>
      <c r="CL1167" s="7"/>
      <c r="CM1167" s="7"/>
      <c r="CO1167" s="7"/>
      <c r="CQ1167" s="7"/>
      <c r="CS1167" s="7"/>
      <c r="CU1167" s="7"/>
      <c r="CW1167" s="7"/>
      <c r="CY1167" s="7"/>
      <c r="DA1167" s="7"/>
      <c r="DC1167" s="7"/>
      <c r="DE1167" s="7"/>
      <c r="DG1167" s="7"/>
      <c r="DI1167" s="7"/>
      <c r="DK1167" s="7"/>
      <c r="DL1167" s="7"/>
      <c r="DM1167" s="7"/>
      <c r="DN1167" s="7"/>
      <c r="DP1167" s="7"/>
      <c r="DR1167" s="7"/>
      <c r="DT1167" s="7"/>
      <c r="DV1167" s="7"/>
      <c r="DX1167" s="7"/>
      <c r="DY1167" s="7"/>
      <c r="EA1167" s="7"/>
      <c r="EC1167" s="7"/>
      <c r="EE1167" s="7"/>
      <c r="EG1167" s="7"/>
      <c r="EI1167" s="7"/>
      <c r="EK1167" s="7"/>
      <c r="EM1167" s="7"/>
      <c r="EO1167" s="7"/>
      <c r="EQ1167" s="7"/>
      <c r="ES1167" s="7"/>
      <c r="EU1167" s="7"/>
      <c r="EY1167" s="7"/>
      <c r="FA1167" s="7"/>
      <c r="FB1167" s="7"/>
      <c r="FD1167" s="7"/>
      <c r="FE1167" s="7"/>
      <c r="FG1167" s="7"/>
      <c r="FI1167" s="7"/>
      <c r="FJ1167" s="7"/>
      <c r="FL1167" s="7"/>
      <c r="FN1167" s="7"/>
      <c r="FP1167" s="7"/>
      <c r="FR1167" s="7"/>
      <c r="FT1167" s="7"/>
      <c r="FV1167" s="7"/>
      <c r="FX1167" s="7"/>
      <c r="FZ1167" s="7"/>
      <c r="GB1167" s="7"/>
    </row>
    <row r="1168" spans="5:184" s="166" customFormat="1" x14ac:dyDescent="0.2">
      <c r="E1168" s="7"/>
      <c r="G1168" s="7"/>
      <c r="I1168" s="7"/>
      <c r="K1168" s="7"/>
      <c r="M1168" s="7"/>
      <c r="N1168" s="7"/>
      <c r="P1168" s="7"/>
      <c r="R1168" s="7"/>
      <c r="T1168" s="7"/>
      <c r="V1168" s="7"/>
      <c r="X1168" s="7"/>
      <c r="Z1168" s="7"/>
      <c r="AB1168" s="7"/>
      <c r="AD1168" s="7"/>
      <c r="AF1168" s="7"/>
      <c r="AH1168" s="7"/>
      <c r="AJ1168" s="7"/>
      <c r="AL1168" s="7"/>
      <c r="AN1168" s="7"/>
      <c r="AO1168" s="7"/>
      <c r="AQ1168" s="7"/>
      <c r="AR1168" s="7"/>
      <c r="AS1168" s="7"/>
      <c r="AT1168" s="7"/>
      <c r="AU1168" s="7"/>
      <c r="AV1168" s="7"/>
      <c r="AW1168" s="7"/>
      <c r="AX1168" s="7"/>
      <c r="AZ1168" s="7"/>
      <c r="BB1168" s="7"/>
      <c r="BC1168" s="7"/>
      <c r="BD1168" s="7"/>
      <c r="BF1168" s="7"/>
      <c r="BH1168" s="7"/>
      <c r="BJ1168" s="7"/>
      <c r="BL1168" s="7"/>
      <c r="BN1168" s="7"/>
      <c r="BP1168" s="7"/>
      <c r="BR1168" s="7"/>
      <c r="BT1168" s="7"/>
      <c r="BV1168" s="7"/>
      <c r="BX1168" s="7"/>
      <c r="BZ1168" s="7"/>
      <c r="CB1168" s="7"/>
      <c r="CD1168" s="7"/>
      <c r="CF1168" s="7"/>
      <c r="CH1168" s="7"/>
      <c r="CJ1168" s="7"/>
      <c r="CL1168" s="7"/>
      <c r="CM1168" s="7"/>
      <c r="CO1168" s="7"/>
      <c r="CQ1168" s="7"/>
      <c r="CS1168" s="7"/>
      <c r="CU1168" s="7"/>
      <c r="CW1168" s="7"/>
      <c r="CY1168" s="7"/>
      <c r="DA1168" s="7"/>
      <c r="DC1168" s="7"/>
      <c r="DE1168" s="7"/>
      <c r="DG1168" s="7"/>
      <c r="DI1168" s="7"/>
      <c r="DK1168" s="7"/>
      <c r="DL1168" s="7"/>
      <c r="DM1168" s="7"/>
      <c r="DN1168" s="7"/>
      <c r="DP1168" s="7"/>
      <c r="DR1168" s="7"/>
      <c r="DT1168" s="7"/>
      <c r="DV1168" s="7"/>
      <c r="DX1168" s="7"/>
      <c r="DY1168" s="7"/>
      <c r="EA1168" s="7"/>
      <c r="EC1168" s="7"/>
      <c r="EE1168" s="7"/>
      <c r="EG1168" s="7"/>
      <c r="EI1168" s="7"/>
      <c r="EK1168" s="7"/>
      <c r="EM1168" s="7"/>
      <c r="EO1168" s="7"/>
      <c r="EQ1168" s="7"/>
      <c r="ES1168" s="7"/>
      <c r="EU1168" s="7"/>
      <c r="EY1168" s="7"/>
      <c r="FA1168" s="7"/>
      <c r="FB1168" s="7"/>
      <c r="FD1168" s="7"/>
      <c r="FE1168" s="7"/>
      <c r="FG1168" s="7"/>
      <c r="FI1168" s="7"/>
      <c r="FJ1168" s="7"/>
      <c r="FL1168" s="7"/>
      <c r="FN1168" s="7"/>
      <c r="FP1168" s="7"/>
      <c r="FR1168" s="7"/>
      <c r="FT1168" s="7"/>
      <c r="FV1168" s="7"/>
      <c r="FX1168" s="7"/>
      <c r="FZ1168" s="7"/>
      <c r="GB1168" s="7"/>
    </row>
    <row r="1169" spans="5:184" s="166" customFormat="1" x14ac:dyDescent="0.2">
      <c r="E1169" s="7"/>
      <c r="G1169" s="7"/>
      <c r="I1169" s="7"/>
      <c r="K1169" s="7"/>
      <c r="M1169" s="7"/>
      <c r="N1169" s="7"/>
      <c r="P1169" s="7"/>
      <c r="R1169" s="7"/>
      <c r="T1169" s="7"/>
      <c r="V1169" s="7"/>
      <c r="X1169" s="7"/>
      <c r="Z1169" s="7"/>
      <c r="AB1169" s="7"/>
      <c r="AD1169" s="7"/>
      <c r="AF1169" s="7"/>
      <c r="AH1169" s="7"/>
      <c r="AJ1169" s="7"/>
      <c r="AL1169" s="7"/>
      <c r="AN1169" s="7"/>
      <c r="AO1169" s="7"/>
      <c r="AQ1169" s="7"/>
      <c r="AR1169" s="7"/>
      <c r="AS1169" s="7"/>
      <c r="AT1169" s="7"/>
      <c r="AU1169" s="7"/>
      <c r="AV1169" s="7"/>
      <c r="AW1169" s="7"/>
      <c r="AX1169" s="7"/>
      <c r="AZ1169" s="7"/>
      <c r="BB1169" s="7"/>
      <c r="BC1169" s="7"/>
      <c r="BD1169" s="7"/>
      <c r="BF1169" s="7"/>
      <c r="BH1169" s="7"/>
      <c r="BJ1169" s="7"/>
      <c r="BL1169" s="7"/>
      <c r="BN1169" s="7"/>
      <c r="BP1169" s="7"/>
      <c r="BR1169" s="7"/>
      <c r="BT1169" s="7"/>
      <c r="BV1169" s="7"/>
      <c r="BX1169" s="7"/>
      <c r="BZ1169" s="7"/>
      <c r="CB1169" s="7"/>
      <c r="CD1169" s="7"/>
      <c r="CF1169" s="7"/>
      <c r="CH1169" s="7"/>
      <c r="CJ1169" s="7"/>
      <c r="CL1169" s="7"/>
      <c r="CM1169" s="7"/>
      <c r="CO1169" s="7"/>
      <c r="CQ1169" s="7"/>
      <c r="CS1169" s="7"/>
      <c r="CU1169" s="7"/>
      <c r="CW1169" s="7"/>
      <c r="CY1169" s="7"/>
      <c r="DA1169" s="7"/>
      <c r="DC1169" s="7"/>
      <c r="DE1169" s="7"/>
      <c r="DG1169" s="7"/>
      <c r="DI1169" s="7"/>
      <c r="DK1169" s="7"/>
      <c r="DL1169" s="7"/>
      <c r="DM1169" s="7"/>
      <c r="DN1169" s="7"/>
      <c r="DP1169" s="7"/>
      <c r="DR1169" s="7"/>
      <c r="DT1169" s="7"/>
      <c r="DV1169" s="7"/>
      <c r="DX1169" s="7"/>
      <c r="DY1169" s="7"/>
      <c r="EA1169" s="7"/>
      <c r="EC1169" s="7"/>
      <c r="EE1169" s="7"/>
      <c r="EG1169" s="7"/>
      <c r="EI1169" s="7"/>
      <c r="EK1169" s="7"/>
      <c r="EM1169" s="7"/>
      <c r="EO1169" s="7"/>
      <c r="EQ1169" s="7"/>
      <c r="ES1169" s="7"/>
      <c r="EU1169" s="7"/>
      <c r="EY1169" s="7"/>
      <c r="FA1169" s="7"/>
      <c r="FB1169" s="7"/>
      <c r="FD1169" s="7"/>
      <c r="FE1169" s="7"/>
      <c r="FG1169" s="7"/>
      <c r="FI1169" s="7"/>
      <c r="FJ1169" s="7"/>
      <c r="FL1169" s="7"/>
      <c r="FN1169" s="7"/>
      <c r="FP1169" s="7"/>
      <c r="FR1169" s="7"/>
      <c r="FT1169" s="7"/>
      <c r="FV1169" s="7"/>
      <c r="FX1169" s="7"/>
      <c r="FZ1169" s="7"/>
      <c r="GB1169" s="7"/>
    </row>
    <row r="1170" spans="5:184" s="166" customFormat="1" x14ac:dyDescent="0.2">
      <c r="E1170" s="7"/>
      <c r="G1170" s="7"/>
      <c r="I1170" s="7"/>
      <c r="K1170" s="7"/>
      <c r="M1170" s="7"/>
      <c r="N1170" s="7"/>
      <c r="P1170" s="7"/>
      <c r="R1170" s="7"/>
      <c r="T1170" s="7"/>
      <c r="V1170" s="7"/>
      <c r="X1170" s="7"/>
      <c r="Z1170" s="7"/>
      <c r="AB1170" s="7"/>
      <c r="AD1170" s="7"/>
      <c r="AF1170" s="7"/>
      <c r="AH1170" s="7"/>
      <c r="AJ1170" s="7"/>
      <c r="AL1170" s="7"/>
      <c r="AN1170" s="7"/>
      <c r="AO1170" s="7"/>
      <c r="AQ1170" s="7"/>
      <c r="AR1170" s="7"/>
      <c r="AS1170" s="7"/>
      <c r="AT1170" s="7"/>
      <c r="AU1170" s="7"/>
      <c r="AV1170" s="7"/>
      <c r="AW1170" s="7"/>
      <c r="AX1170" s="7"/>
      <c r="AZ1170" s="7"/>
      <c r="BB1170" s="7"/>
      <c r="BC1170" s="7"/>
      <c r="BD1170" s="7"/>
      <c r="BF1170" s="7"/>
      <c r="BH1170" s="7"/>
      <c r="BJ1170" s="7"/>
      <c r="BL1170" s="7"/>
      <c r="BN1170" s="7"/>
      <c r="BP1170" s="7"/>
      <c r="BR1170" s="7"/>
      <c r="BT1170" s="7"/>
      <c r="BV1170" s="7"/>
      <c r="BX1170" s="7"/>
      <c r="BZ1170" s="7"/>
      <c r="CB1170" s="7"/>
      <c r="CD1170" s="7"/>
      <c r="CF1170" s="7"/>
      <c r="CH1170" s="7"/>
      <c r="CJ1170" s="7"/>
      <c r="CL1170" s="7"/>
      <c r="CM1170" s="7"/>
      <c r="CO1170" s="7"/>
      <c r="CQ1170" s="7"/>
      <c r="CS1170" s="7"/>
      <c r="CU1170" s="7"/>
      <c r="CW1170" s="7"/>
      <c r="CY1170" s="7"/>
      <c r="DA1170" s="7"/>
      <c r="DC1170" s="7"/>
      <c r="DE1170" s="7"/>
      <c r="DG1170" s="7"/>
      <c r="DI1170" s="7"/>
      <c r="DK1170" s="7"/>
      <c r="DL1170" s="7"/>
      <c r="DM1170" s="7"/>
      <c r="DN1170" s="7"/>
      <c r="DP1170" s="7"/>
      <c r="DR1170" s="7"/>
      <c r="DT1170" s="7"/>
      <c r="DV1170" s="7"/>
      <c r="DX1170" s="7"/>
      <c r="DY1170" s="7"/>
      <c r="EA1170" s="7"/>
      <c r="EC1170" s="7"/>
      <c r="EE1170" s="7"/>
      <c r="EG1170" s="7"/>
      <c r="EI1170" s="7"/>
      <c r="EK1170" s="7"/>
      <c r="EM1170" s="7"/>
      <c r="EO1170" s="7"/>
      <c r="EQ1170" s="7"/>
      <c r="ES1170" s="7"/>
      <c r="EU1170" s="7"/>
      <c r="EY1170" s="7"/>
      <c r="FA1170" s="7"/>
      <c r="FB1170" s="7"/>
      <c r="FD1170" s="7"/>
      <c r="FE1170" s="7"/>
      <c r="FG1170" s="7"/>
      <c r="FI1170" s="7"/>
      <c r="FJ1170" s="7"/>
      <c r="FL1170" s="7"/>
      <c r="FN1170" s="7"/>
      <c r="FP1170" s="7"/>
      <c r="FR1170" s="7"/>
      <c r="FT1170" s="7"/>
      <c r="FV1170" s="7"/>
      <c r="FX1170" s="7"/>
      <c r="FZ1170" s="7"/>
      <c r="GB1170" s="7"/>
    </row>
    <row r="1171" spans="5:184" s="166" customFormat="1" x14ac:dyDescent="0.2">
      <c r="E1171" s="7"/>
      <c r="G1171" s="7"/>
      <c r="I1171" s="7"/>
      <c r="K1171" s="7"/>
      <c r="M1171" s="7"/>
      <c r="N1171" s="7"/>
      <c r="P1171" s="7"/>
      <c r="R1171" s="7"/>
      <c r="T1171" s="7"/>
      <c r="V1171" s="7"/>
      <c r="X1171" s="7"/>
      <c r="Z1171" s="7"/>
      <c r="AB1171" s="7"/>
      <c r="AD1171" s="7"/>
      <c r="AF1171" s="7"/>
      <c r="AH1171" s="7"/>
      <c r="AJ1171" s="7"/>
      <c r="AL1171" s="7"/>
      <c r="AN1171" s="7"/>
      <c r="AO1171" s="7"/>
      <c r="AQ1171" s="7"/>
      <c r="AR1171" s="7"/>
      <c r="AS1171" s="7"/>
      <c r="AT1171" s="7"/>
      <c r="AU1171" s="7"/>
      <c r="AV1171" s="7"/>
      <c r="AW1171" s="7"/>
      <c r="AX1171" s="7"/>
      <c r="AZ1171" s="7"/>
      <c r="BB1171" s="7"/>
      <c r="BC1171" s="7"/>
      <c r="BD1171" s="7"/>
      <c r="BF1171" s="7"/>
      <c r="BH1171" s="7"/>
      <c r="BJ1171" s="7"/>
      <c r="BL1171" s="7"/>
      <c r="BN1171" s="7"/>
      <c r="BP1171" s="7"/>
      <c r="BR1171" s="7"/>
      <c r="BT1171" s="7"/>
      <c r="BV1171" s="7"/>
      <c r="BX1171" s="7"/>
      <c r="BZ1171" s="7"/>
      <c r="CB1171" s="7"/>
      <c r="CD1171" s="7"/>
      <c r="CF1171" s="7"/>
      <c r="CH1171" s="7"/>
      <c r="CJ1171" s="7"/>
      <c r="CL1171" s="7"/>
      <c r="CM1171" s="7"/>
      <c r="CO1171" s="7"/>
      <c r="CQ1171" s="7"/>
      <c r="CS1171" s="7"/>
      <c r="CU1171" s="7"/>
      <c r="CW1171" s="7"/>
      <c r="CY1171" s="7"/>
      <c r="DA1171" s="7"/>
      <c r="DC1171" s="7"/>
      <c r="DE1171" s="7"/>
      <c r="DG1171" s="7"/>
      <c r="DI1171" s="7"/>
      <c r="DK1171" s="7"/>
      <c r="DL1171" s="7"/>
      <c r="DM1171" s="7"/>
      <c r="DN1171" s="7"/>
      <c r="DP1171" s="7"/>
      <c r="DR1171" s="7"/>
      <c r="DT1171" s="7"/>
      <c r="DV1171" s="7"/>
      <c r="DX1171" s="7"/>
      <c r="DY1171" s="7"/>
      <c r="EA1171" s="7"/>
      <c r="EC1171" s="7"/>
      <c r="EE1171" s="7"/>
      <c r="EG1171" s="7"/>
      <c r="EI1171" s="7"/>
      <c r="EK1171" s="7"/>
      <c r="EM1171" s="7"/>
      <c r="EO1171" s="7"/>
      <c r="EQ1171" s="7"/>
      <c r="ES1171" s="7"/>
      <c r="EU1171" s="7"/>
      <c r="EY1171" s="7"/>
      <c r="FA1171" s="7"/>
      <c r="FB1171" s="7"/>
      <c r="FD1171" s="7"/>
      <c r="FE1171" s="7"/>
      <c r="FG1171" s="7"/>
      <c r="FI1171" s="7"/>
      <c r="FJ1171" s="7"/>
      <c r="FL1171" s="7"/>
      <c r="FN1171" s="7"/>
      <c r="FP1171" s="7"/>
      <c r="FR1171" s="7"/>
      <c r="FT1171" s="7"/>
      <c r="FV1171" s="7"/>
      <c r="FX1171" s="7"/>
      <c r="FZ1171" s="7"/>
      <c r="GB1171" s="7"/>
    </row>
    <row r="1172" spans="5:184" s="166" customFormat="1" x14ac:dyDescent="0.2">
      <c r="E1172" s="7"/>
      <c r="G1172" s="7"/>
      <c r="I1172" s="7"/>
      <c r="K1172" s="7"/>
      <c r="M1172" s="7"/>
      <c r="N1172" s="7"/>
      <c r="P1172" s="7"/>
      <c r="R1172" s="7"/>
      <c r="T1172" s="7"/>
      <c r="V1172" s="7"/>
      <c r="X1172" s="7"/>
      <c r="Z1172" s="7"/>
      <c r="AB1172" s="7"/>
      <c r="AD1172" s="7"/>
      <c r="AF1172" s="7"/>
      <c r="AH1172" s="7"/>
      <c r="AJ1172" s="7"/>
      <c r="AL1172" s="7"/>
      <c r="AN1172" s="7"/>
      <c r="AO1172" s="7"/>
      <c r="AQ1172" s="7"/>
      <c r="AR1172" s="7"/>
      <c r="AS1172" s="7"/>
      <c r="AT1172" s="7"/>
      <c r="AU1172" s="7"/>
      <c r="AV1172" s="7"/>
      <c r="AW1172" s="7"/>
      <c r="AX1172" s="7"/>
      <c r="AZ1172" s="7"/>
      <c r="BB1172" s="7"/>
      <c r="BC1172" s="7"/>
      <c r="BD1172" s="7"/>
      <c r="BF1172" s="7"/>
      <c r="BH1172" s="7"/>
      <c r="BJ1172" s="7"/>
      <c r="BL1172" s="7"/>
      <c r="BN1172" s="7"/>
      <c r="BP1172" s="7"/>
      <c r="BR1172" s="7"/>
      <c r="BT1172" s="7"/>
      <c r="BV1172" s="7"/>
      <c r="BX1172" s="7"/>
      <c r="BZ1172" s="7"/>
      <c r="CB1172" s="7"/>
      <c r="CD1172" s="7"/>
      <c r="CF1172" s="7"/>
      <c r="CH1172" s="7"/>
      <c r="CJ1172" s="7"/>
      <c r="CL1172" s="7"/>
      <c r="CM1172" s="7"/>
      <c r="CO1172" s="7"/>
      <c r="CQ1172" s="7"/>
      <c r="CS1172" s="7"/>
      <c r="CU1172" s="7"/>
      <c r="CW1172" s="7"/>
      <c r="CY1172" s="7"/>
      <c r="DA1172" s="7"/>
      <c r="DC1172" s="7"/>
      <c r="DE1172" s="7"/>
      <c r="DG1172" s="7"/>
      <c r="DI1172" s="7"/>
      <c r="DK1172" s="7"/>
      <c r="DL1172" s="7"/>
      <c r="DM1172" s="7"/>
      <c r="DN1172" s="7"/>
      <c r="DP1172" s="7"/>
      <c r="DR1172" s="7"/>
      <c r="DT1172" s="7"/>
      <c r="DV1172" s="7"/>
      <c r="DX1172" s="7"/>
      <c r="DY1172" s="7"/>
      <c r="EA1172" s="7"/>
      <c r="EC1172" s="7"/>
      <c r="EE1172" s="7"/>
      <c r="EG1172" s="7"/>
      <c r="EI1172" s="7"/>
      <c r="EK1172" s="7"/>
      <c r="EM1172" s="7"/>
      <c r="EO1172" s="7"/>
      <c r="EQ1172" s="7"/>
      <c r="ES1172" s="7"/>
      <c r="EU1172" s="7"/>
      <c r="EY1172" s="7"/>
      <c r="FA1172" s="7"/>
      <c r="FB1172" s="7"/>
      <c r="FD1172" s="7"/>
      <c r="FE1172" s="7"/>
      <c r="FG1172" s="7"/>
      <c r="FI1172" s="7"/>
      <c r="FJ1172" s="7"/>
      <c r="FL1172" s="7"/>
      <c r="FN1172" s="7"/>
      <c r="FP1172" s="7"/>
      <c r="FR1172" s="7"/>
      <c r="FT1172" s="7"/>
      <c r="FV1172" s="7"/>
      <c r="FX1172" s="7"/>
      <c r="FZ1172" s="7"/>
      <c r="GB1172" s="7"/>
    </row>
    <row r="1173" spans="5:184" s="166" customFormat="1" x14ac:dyDescent="0.2">
      <c r="E1173" s="7"/>
      <c r="G1173" s="7"/>
      <c r="I1173" s="7"/>
      <c r="K1173" s="7"/>
      <c r="M1173" s="7"/>
      <c r="N1173" s="7"/>
      <c r="P1173" s="7"/>
      <c r="R1173" s="7"/>
      <c r="T1173" s="7"/>
      <c r="V1173" s="7"/>
      <c r="X1173" s="7"/>
      <c r="Z1173" s="7"/>
      <c r="AB1173" s="7"/>
      <c r="AD1173" s="7"/>
      <c r="AF1173" s="7"/>
      <c r="AH1173" s="7"/>
      <c r="AJ1173" s="7"/>
      <c r="AL1173" s="7"/>
      <c r="AN1173" s="7"/>
      <c r="AO1173" s="7"/>
      <c r="AQ1173" s="7"/>
      <c r="AR1173" s="7"/>
      <c r="AS1173" s="7"/>
      <c r="AT1173" s="7"/>
      <c r="AU1173" s="7"/>
      <c r="AV1173" s="7"/>
      <c r="AW1173" s="7"/>
      <c r="AX1173" s="7"/>
      <c r="AZ1173" s="7"/>
      <c r="BB1173" s="7"/>
      <c r="BC1173" s="7"/>
      <c r="BD1173" s="7"/>
      <c r="BF1173" s="7"/>
      <c r="BH1173" s="7"/>
      <c r="BJ1173" s="7"/>
      <c r="BL1173" s="7"/>
      <c r="BN1173" s="7"/>
      <c r="BP1173" s="7"/>
      <c r="BR1173" s="7"/>
      <c r="BT1173" s="7"/>
      <c r="BV1173" s="7"/>
      <c r="BX1173" s="7"/>
      <c r="BZ1173" s="7"/>
      <c r="CB1173" s="7"/>
      <c r="CD1173" s="7"/>
      <c r="CF1173" s="7"/>
      <c r="CH1173" s="7"/>
      <c r="CJ1173" s="7"/>
      <c r="CL1173" s="7"/>
      <c r="CM1173" s="7"/>
      <c r="CO1173" s="7"/>
      <c r="CQ1173" s="7"/>
      <c r="CS1173" s="7"/>
      <c r="CU1173" s="7"/>
      <c r="CW1173" s="7"/>
      <c r="CY1173" s="7"/>
      <c r="DA1173" s="7"/>
      <c r="DC1173" s="7"/>
      <c r="DE1173" s="7"/>
      <c r="DG1173" s="7"/>
      <c r="DI1173" s="7"/>
      <c r="DK1173" s="7"/>
      <c r="DL1173" s="7"/>
      <c r="DM1173" s="7"/>
      <c r="DN1173" s="7"/>
      <c r="DP1173" s="7"/>
      <c r="DR1173" s="7"/>
      <c r="DT1173" s="7"/>
      <c r="DV1173" s="7"/>
      <c r="DX1173" s="7"/>
      <c r="DY1173" s="7"/>
      <c r="EA1173" s="7"/>
      <c r="EC1173" s="7"/>
      <c r="EE1173" s="7"/>
      <c r="EG1173" s="7"/>
      <c r="EI1173" s="7"/>
      <c r="EK1173" s="7"/>
      <c r="EM1173" s="7"/>
      <c r="EO1173" s="7"/>
      <c r="EQ1173" s="7"/>
      <c r="ES1173" s="7"/>
      <c r="EU1173" s="7"/>
      <c r="EY1173" s="7"/>
      <c r="FA1173" s="7"/>
      <c r="FB1173" s="7"/>
      <c r="FD1173" s="7"/>
      <c r="FE1173" s="7"/>
      <c r="FG1173" s="7"/>
      <c r="FI1173" s="7"/>
      <c r="FJ1173" s="7"/>
      <c r="FL1173" s="7"/>
      <c r="FN1173" s="7"/>
      <c r="FP1173" s="7"/>
      <c r="FR1173" s="7"/>
      <c r="FT1173" s="7"/>
      <c r="FV1173" s="7"/>
      <c r="FX1173" s="7"/>
      <c r="FZ1173" s="7"/>
      <c r="GB1173" s="7"/>
    </row>
    <row r="1174" spans="5:184" s="166" customFormat="1" x14ac:dyDescent="0.2">
      <c r="E1174" s="7"/>
      <c r="G1174" s="7"/>
      <c r="I1174" s="7"/>
      <c r="K1174" s="7"/>
      <c r="M1174" s="7"/>
      <c r="N1174" s="7"/>
      <c r="P1174" s="7"/>
      <c r="R1174" s="7"/>
      <c r="T1174" s="7"/>
      <c r="V1174" s="7"/>
      <c r="X1174" s="7"/>
      <c r="Z1174" s="7"/>
      <c r="AB1174" s="7"/>
      <c r="AD1174" s="7"/>
      <c r="AF1174" s="7"/>
      <c r="AH1174" s="7"/>
      <c r="AJ1174" s="7"/>
      <c r="AL1174" s="7"/>
      <c r="AN1174" s="7"/>
      <c r="AO1174" s="7"/>
      <c r="AQ1174" s="7"/>
      <c r="AR1174" s="7"/>
      <c r="AS1174" s="7"/>
      <c r="AT1174" s="7"/>
      <c r="AU1174" s="7"/>
      <c r="AV1174" s="7"/>
      <c r="AW1174" s="7"/>
      <c r="AX1174" s="7"/>
      <c r="AZ1174" s="7"/>
      <c r="BB1174" s="7"/>
      <c r="BC1174" s="7"/>
      <c r="BD1174" s="7"/>
      <c r="BF1174" s="7"/>
      <c r="BH1174" s="7"/>
      <c r="BJ1174" s="7"/>
      <c r="BL1174" s="7"/>
      <c r="BN1174" s="7"/>
      <c r="BP1174" s="7"/>
      <c r="BR1174" s="7"/>
      <c r="BT1174" s="7"/>
      <c r="BV1174" s="7"/>
      <c r="BX1174" s="7"/>
      <c r="BZ1174" s="7"/>
      <c r="CB1174" s="7"/>
      <c r="CD1174" s="7"/>
      <c r="CF1174" s="7"/>
      <c r="CH1174" s="7"/>
      <c r="CJ1174" s="7"/>
      <c r="CL1174" s="7"/>
      <c r="CM1174" s="7"/>
      <c r="CO1174" s="7"/>
      <c r="CQ1174" s="7"/>
      <c r="CS1174" s="7"/>
      <c r="CU1174" s="7"/>
      <c r="CW1174" s="7"/>
      <c r="CY1174" s="7"/>
      <c r="DA1174" s="7"/>
      <c r="DC1174" s="7"/>
      <c r="DE1174" s="7"/>
      <c r="DG1174" s="7"/>
      <c r="DI1174" s="7"/>
      <c r="DK1174" s="7"/>
      <c r="DL1174" s="7"/>
      <c r="DM1174" s="7"/>
      <c r="DN1174" s="7"/>
      <c r="DP1174" s="7"/>
      <c r="DR1174" s="7"/>
      <c r="DT1174" s="7"/>
      <c r="DV1174" s="7"/>
      <c r="DX1174" s="7"/>
      <c r="DY1174" s="7"/>
      <c r="EA1174" s="7"/>
      <c r="EC1174" s="7"/>
      <c r="EE1174" s="7"/>
      <c r="EG1174" s="7"/>
      <c r="EI1174" s="7"/>
      <c r="EK1174" s="7"/>
      <c r="EM1174" s="7"/>
      <c r="EO1174" s="7"/>
      <c r="EQ1174" s="7"/>
      <c r="ES1174" s="7"/>
      <c r="EU1174" s="7"/>
      <c r="EY1174" s="7"/>
      <c r="FA1174" s="7"/>
      <c r="FB1174" s="7"/>
      <c r="FD1174" s="7"/>
      <c r="FE1174" s="7"/>
      <c r="FG1174" s="7"/>
      <c r="FI1174" s="7"/>
      <c r="FJ1174" s="7"/>
      <c r="FL1174" s="7"/>
      <c r="FN1174" s="7"/>
      <c r="FP1174" s="7"/>
      <c r="FR1174" s="7"/>
      <c r="FT1174" s="7"/>
      <c r="FV1174" s="7"/>
      <c r="FX1174" s="7"/>
      <c r="FZ1174" s="7"/>
      <c r="GB1174" s="7"/>
    </row>
    <row r="1175" spans="5:184" s="166" customFormat="1" x14ac:dyDescent="0.2">
      <c r="E1175" s="7"/>
      <c r="G1175" s="7"/>
      <c r="I1175" s="7"/>
      <c r="K1175" s="7"/>
      <c r="M1175" s="7"/>
      <c r="N1175" s="7"/>
      <c r="P1175" s="7"/>
      <c r="R1175" s="7"/>
      <c r="T1175" s="7"/>
      <c r="V1175" s="7"/>
      <c r="X1175" s="7"/>
      <c r="Z1175" s="7"/>
      <c r="AB1175" s="7"/>
      <c r="AD1175" s="7"/>
      <c r="AF1175" s="7"/>
      <c r="AH1175" s="7"/>
      <c r="AJ1175" s="7"/>
      <c r="AL1175" s="7"/>
      <c r="AN1175" s="7"/>
      <c r="AO1175" s="7"/>
      <c r="AQ1175" s="7"/>
      <c r="AR1175" s="7"/>
      <c r="AS1175" s="7"/>
      <c r="AT1175" s="7"/>
      <c r="AU1175" s="7"/>
      <c r="AV1175" s="7"/>
      <c r="AW1175" s="7"/>
      <c r="AX1175" s="7"/>
      <c r="AZ1175" s="7"/>
      <c r="BB1175" s="7"/>
      <c r="BC1175" s="7"/>
      <c r="BD1175" s="7"/>
      <c r="BF1175" s="7"/>
      <c r="BH1175" s="7"/>
      <c r="BJ1175" s="7"/>
      <c r="BL1175" s="7"/>
      <c r="BN1175" s="7"/>
      <c r="BP1175" s="7"/>
      <c r="BR1175" s="7"/>
      <c r="BT1175" s="7"/>
      <c r="BV1175" s="7"/>
      <c r="BX1175" s="7"/>
      <c r="BZ1175" s="7"/>
      <c r="CB1175" s="7"/>
      <c r="CD1175" s="7"/>
      <c r="CF1175" s="7"/>
      <c r="CH1175" s="7"/>
      <c r="CJ1175" s="7"/>
      <c r="CL1175" s="7"/>
      <c r="CM1175" s="7"/>
      <c r="CO1175" s="7"/>
      <c r="CQ1175" s="7"/>
      <c r="CS1175" s="7"/>
      <c r="CU1175" s="7"/>
      <c r="CW1175" s="7"/>
      <c r="CY1175" s="7"/>
      <c r="DA1175" s="7"/>
      <c r="DC1175" s="7"/>
      <c r="DE1175" s="7"/>
      <c r="DG1175" s="7"/>
      <c r="DI1175" s="7"/>
      <c r="DK1175" s="7"/>
      <c r="DL1175" s="7"/>
      <c r="DM1175" s="7"/>
      <c r="DN1175" s="7"/>
      <c r="DP1175" s="7"/>
      <c r="DR1175" s="7"/>
      <c r="DT1175" s="7"/>
      <c r="DV1175" s="7"/>
      <c r="DX1175" s="7"/>
      <c r="DY1175" s="7"/>
      <c r="EA1175" s="7"/>
      <c r="EC1175" s="7"/>
      <c r="EE1175" s="7"/>
      <c r="EG1175" s="7"/>
      <c r="EI1175" s="7"/>
      <c r="EK1175" s="7"/>
      <c r="EM1175" s="7"/>
      <c r="EO1175" s="7"/>
      <c r="EQ1175" s="7"/>
      <c r="ES1175" s="7"/>
      <c r="EU1175" s="7"/>
      <c r="EY1175" s="7"/>
      <c r="FA1175" s="7"/>
      <c r="FB1175" s="7"/>
      <c r="FD1175" s="7"/>
      <c r="FE1175" s="7"/>
      <c r="FG1175" s="7"/>
      <c r="FI1175" s="7"/>
      <c r="FJ1175" s="7"/>
      <c r="FL1175" s="7"/>
      <c r="FN1175" s="7"/>
      <c r="FP1175" s="7"/>
      <c r="FR1175" s="7"/>
      <c r="FT1175" s="7"/>
      <c r="FV1175" s="7"/>
      <c r="FX1175" s="7"/>
      <c r="FZ1175" s="7"/>
      <c r="GB1175" s="7"/>
    </row>
    <row r="1176" spans="5:184" s="166" customFormat="1" x14ac:dyDescent="0.2">
      <c r="E1176" s="7"/>
      <c r="G1176" s="7"/>
      <c r="I1176" s="7"/>
      <c r="K1176" s="7"/>
      <c r="M1176" s="7"/>
      <c r="N1176" s="7"/>
      <c r="P1176" s="7"/>
      <c r="R1176" s="7"/>
      <c r="T1176" s="7"/>
      <c r="V1176" s="7"/>
      <c r="X1176" s="7"/>
      <c r="Z1176" s="7"/>
      <c r="AB1176" s="7"/>
      <c r="AD1176" s="7"/>
      <c r="AF1176" s="7"/>
      <c r="AH1176" s="7"/>
      <c r="AJ1176" s="7"/>
      <c r="AL1176" s="7"/>
      <c r="AN1176" s="7"/>
      <c r="AO1176" s="7"/>
      <c r="AQ1176" s="7"/>
      <c r="AR1176" s="7"/>
      <c r="AS1176" s="7"/>
      <c r="AT1176" s="7"/>
      <c r="AU1176" s="7"/>
      <c r="AV1176" s="7"/>
      <c r="AW1176" s="7"/>
      <c r="AX1176" s="7"/>
      <c r="AZ1176" s="7"/>
      <c r="BB1176" s="7"/>
      <c r="BC1176" s="7"/>
      <c r="BD1176" s="7"/>
      <c r="BF1176" s="7"/>
      <c r="BH1176" s="7"/>
      <c r="BJ1176" s="7"/>
      <c r="BL1176" s="7"/>
      <c r="BN1176" s="7"/>
      <c r="BP1176" s="7"/>
      <c r="BR1176" s="7"/>
      <c r="BT1176" s="7"/>
      <c r="BV1176" s="7"/>
      <c r="BX1176" s="7"/>
      <c r="BZ1176" s="7"/>
      <c r="CB1176" s="7"/>
      <c r="CD1176" s="7"/>
      <c r="CF1176" s="7"/>
      <c r="CH1176" s="7"/>
      <c r="CJ1176" s="7"/>
      <c r="CL1176" s="7"/>
      <c r="CM1176" s="7"/>
      <c r="CO1176" s="7"/>
      <c r="CQ1176" s="7"/>
      <c r="CS1176" s="7"/>
      <c r="CU1176" s="7"/>
      <c r="CW1176" s="7"/>
      <c r="CY1176" s="7"/>
      <c r="DA1176" s="7"/>
      <c r="DC1176" s="7"/>
      <c r="DE1176" s="7"/>
      <c r="DG1176" s="7"/>
      <c r="DI1176" s="7"/>
      <c r="DK1176" s="7"/>
      <c r="DL1176" s="7"/>
      <c r="DM1176" s="7"/>
      <c r="DN1176" s="7"/>
      <c r="DP1176" s="7"/>
      <c r="DR1176" s="7"/>
      <c r="DT1176" s="7"/>
      <c r="DV1176" s="7"/>
      <c r="DX1176" s="7"/>
      <c r="DY1176" s="7"/>
      <c r="EA1176" s="7"/>
      <c r="EC1176" s="7"/>
      <c r="EE1176" s="7"/>
      <c r="EG1176" s="7"/>
      <c r="EI1176" s="7"/>
      <c r="EK1176" s="7"/>
      <c r="EM1176" s="7"/>
      <c r="EO1176" s="7"/>
      <c r="EQ1176" s="7"/>
      <c r="ES1176" s="7"/>
      <c r="EU1176" s="7"/>
      <c r="EY1176" s="7"/>
      <c r="FA1176" s="7"/>
      <c r="FB1176" s="7"/>
      <c r="FD1176" s="7"/>
      <c r="FE1176" s="7"/>
      <c r="FG1176" s="7"/>
      <c r="FI1176" s="7"/>
      <c r="FJ1176" s="7"/>
      <c r="FL1176" s="7"/>
      <c r="FN1176" s="7"/>
      <c r="FP1176" s="7"/>
      <c r="FR1176" s="7"/>
      <c r="FT1176" s="7"/>
      <c r="FV1176" s="7"/>
      <c r="FX1176" s="7"/>
      <c r="FZ1176" s="7"/>
      <c r="GB1176" s="7"/>
    </row>
    <row r="1177" spans="5:184" s="166" customFormat="1" x14ac:dyDescent="0.2">
      <c r="E1177" s="7"/>
      <c r="G1177" s="7"/>
      <c r="I1177" s="7"/>
      <c r="K1177" s="7"/>
      <c r="M1177" s="7"/>
      <c r="N1177" s="7"/>
      <c r="P1177" s="7"/>
      <c r="R1177" s="7"/>
      <c r="T1177" s="7"/>
      <c r="V1177" s="7"/>
      <c r="X1177" s="7"/>
      <c r="Z1177" s="7"/>
      <c r="AB1177" s="7"/>
      <c r="AD1177" s="7"/>
      <c r="AF1177" s="7"/>
      <c r="AH1177" s="7"/>
      <c r="AJ1177" s="7"/>
      <c r="AL1177" s="7"/>
      <c r="AN1177" s="7"/>
      <c r="AO1177" s="7"/>
      <c r="AQ1177" s="7"/>
      <c r="AR1177" s="7"/>
      <c r="AS1177" s="7"/>
      <c r="AT1177" s="7"/>
      <c r="AU1177" s="7"/>
      <c r="AV1177" s="7"/>
      <c r="AW1177" s="7"/>
      <c r="AX1177" s="7"/>
      <c r="AZ1177" s="7"/>
      <c r="BB1177" s="7"/>
      <c r="BC1177" s="7"/>
      <c r="BD1177" s="7"/>
      <c r="BF1177" s="7"/>
      <c r="BH1177" s="7"/>
      <c r="BJ1177" s="7"/>
      <c r="BL1177" s="7"/>
      <c r="BN1177" s="7"/>
      <c r="BP1177" s="7"/>
      <c r="BR1177" s="7"/>
      <c r="BT1177" s="7"/>
      <c r="BV1177" s="7"/>
      <c r="BX1177" s="7"/>
      <c r="BZ1177" s="7"/>
      <c r="CB1177" s="7"/>
      <c r="CD1177" s="7"/>
      <c r="CF1177" s="7"/>
      <c r="CH1177" s="7"/>
      <c r="CJ1177" s="7"/>
      <c r="CL1177" s="7"/>
      <c r="CM1177" s="7"/>
      <c r="CO1177" s="7"/>
      <c r="CQ1177" s="7"/>
      <c r="CS1177" s="7"/>
      <c r="CU1177" s="7"/>
      <c r="CW1177" s="7"/>
      <c r="CY1177" s="7"/>
      <c r="DA1177" s="7"/>
      <c r="DC1177" s="7"/>
      <c r="DE1177" s="7"/>
      <c r="DG1177" s="7"/>
      <c r="DI1177" s="7"/>
      <c r="DK1177" s="7"/>
      <c r="DL1177" s="7"/>
      <c r="DM1177" s="7"/>
      <c r="DN1177" s="7"/>
      <c r="DP1177" s="7"/>
      <c r="DR1177" s="7"/>
      <c r="DT1177" s="7"/>
      <c r="DV1177" s="7"/>
      <c r="DX1177" s="7"/>
      <c r="DY1177" s="7"/>
      <c r="EA1177" s="7"/>
      <c r="EC1177" s="7"/>
      <c r="EE1177" s="7"/>
      <c r="EG1177" s="7"/>
      <c r="EI1177" s="7"/>
      <c r="EK1177" s="7"/>
      <c r="EM1177" s="7"/>
      <c r="EO1177" s="7"/>
      <c r="EQ1177" s="7"/>
      <c r="ES1177" s="7"/>
      <c r="EU1177" s="7"/>
      <c r="EY1177" s="7"/>
      <c r="FA1177" s="7"/>
      <c r="FB1177" s="7"/>
      <c r="FD1177" s="7"/>
      <c r="FE1177" s="7"/>
      <c r="FG1177" s="7"/>
      <c r="FI1177" s="7"/>
      <c r="FJ1177" s="7"/>
      <c r="FL1177" s="7"/>
      <c r="FN1177" s="7"/>
      <c r="FP1177" s="7"/>
      <c r="FR1177" s="7"/>
      <c r="FT1177" s="7"/>
      <c r="FV1177" s="7"/>
      <c r="FX1177" s="7"/>
      <c r="FZ1177" s="7"/>
      <c r="GB1177" s="7"/>
    </row>
    <row r="1178" spans="5:184" s="166" customFormat="1" x14ac:dyDescent="0.2">
      <c r="E1178" s="7"/>
      <c r="G1178" s="7"/>
      <c r="I1178" s="7"/>
      <c r="K1178" s="7"/>
      <c r="M1178" s="7"/>
      <c r="N1178" s="7"/>
      <c r="P1178" s="7"/>
      <c r="R1178" s="7"/>
      <c r="T1178" s="7"/>
      <c r="V1178" s="7"/>
      <c r="X1178" s="7"/>
      <c r="Z1178" s="7"/>
      <c r="AB1178" s="7"/>
      <c r="AD1178" s="7"/>
      <c r="AF1178" s="7"/>
      <c r="AH1178" s="7"/>
      <c r="AJ1178" s="7"/>
      <c r="AL1178" s="7"/>
      <c r="AN1178" s="7"/>
      <c r="AO1178" s="7"/>
      <c r="AQ1178" s="7"/>
      <c r="AR1178" s="7"/>
      <c r="AS1178" s="7"/>
      <c r="AT1178" s="7"/>
      <c r="AU1178" s="7"/>
      <c r="AV1178" s="7"/>
      <c r="AW1178" s="7"/>
      <c r="AX1178" s="7"/>
      <c r="AZ1178" s="7"/>
      <c r="BB1178" s="7"/>
      <c r="BC1178" s="7"/>
      <c r="BD1178" s="7"/>
      <c r="BF1178" s="7"/>
      <c r="BH1178" s="7"/>
      <c r="BJ1178" s="7"/>
      <c r="BL1178" s="7"/>
      <c r="BN1178" s="7"/>
      <c r="BP1178" s="7"/>
      <c r="BR1178" s="7"/>
      <c r="BT1178" s="7"/>
      <c r="BV1178" s="7"/>
      <c r="BX1178" s="7"/>
      <c r="BZ1178" s="7"/>
      <c r="CB1178" s="7"/>
      <c r="CD1178" s="7"/>
      <c r="CF1178" s="7"/>
      <c r="CH1178" s="7"/>
      <c r="CJ1178" s="7"/>
      <c r="CL1178" s="7"/>
      <c r="CM1178" s="7"/>
      <c r="CO1178" s="7"/>
      <c r="CQ1178" s="7"/>
      <c r="CS1178" s="7"/>
      <c r="CU1178" s="7"/>
      <c r="CW1178" s="7"/>
      <c r="CY1178" s="7"/>
      <c r="DA1178" s="7"/>
      <c r="DC1178" s="7"/>
      <c r="DE1178" s="7"/>
      <c r="DG1178" s="7"/>
      <c r="DI1178" s="7"/>
      <c r="DK1178" s="7"/>
      <c r="DL1178" s="7"/>
      <c r="DM1178" s="7"/>
      <c r="DN1178" s="7"/>
      <c r="DP1178" s="7"/>
      <c r="DR1178" s="7"/>
      <c r="DT1178" s="7"/>
      <c r="DV1178" s="7"/>
      <c r="DX1178" s="7"/>
      <c r="DY1178" s="7"/>
      <c r="EA1178" s="7"/>
      <c r="EC1178" s="7"/>
      <c r="EE1178" s="7"/>
      <c r="EG1178" s="7"/>
      <c r="EI1178" s="7"/>
      <c r="EK1178" s="7"/>
      <c r="EM1178" s="7"/>
      <c r="EO1178" s="7"/>
      <c r="EQ1178" s="7"/>
      <c r="ES1178" s="7"/>
      <c r="EU1178" s="7"/>
      <c r="EY1178" s="7"/>
      <c r="FA1178" s="7"/>
      <c r="FB1178" s="7"/>
      <c r="FD1178" s="7"/>
      <c r="FE1178" s="7"/>
      <c r="FG1178" s="7"/>
      <c r="FI1178" s="7"/>
      <c r="FJ1178" s="7"/>
      <c r="FL1178" s="7"/>
      <c r="FN1178" s="7"/>
      <c r="FP1178" s="7"/>
      <c r="FR1178" s="7"/>
      <c r="FT1178" s="7"/>
      <c r="FV1178" s="7"/>
      <c r="FX1178" s="7"/>
      <c r="FZ1178" s="7"/>
      <c r="GB1178" s="7"/>
    </row>
    <row r="1179" spans="5:184" s="166" customFormat="1" x14ac:dyDescent="0.2">
      <c r="E1179" s="7"/>
      <c r="G1179" s="7"/>
      <c r="I1179" s="7"/>
      <c r="K1179" s="7"/>
      <c r="M1179" s="7"/>
      <c r="N1179" s="7"/>
      <c r="P1179" s="7"/>
      <c r="R1179" s="7"/>
      <c r="T1179" s="7"/>
      <c r="V1179" s="7"/>
      <c r="X1179" s="7"/>
      <c r="Z1179" s="7"/>
      <c r="AB1179" s="7"/>
      <c r="AD1179" s="7"/>
      <c r="AF1179" s="7"/>
      <c r="AH1179" s="7"/>
      <c r="AJ1179" s="7"/>
      <c r="AL1179" s="7"/>
      <c r="AN1179" s="7"/>
      <c r="AO1179" s="7"/>
      <c r="AQ1179" s="7"/>
      <c r="AR1179" s="7"/>
      <c r="AS1179" s="7"/>
      <c r="AT1179" s="7"/>
      <c r="AU1179" s="7"/>
      <c r="AV1179" s="7"/>
      <c r="AW1179" s="7"/>
      <c r="AX1179" s="7"/>
      <c r="AZ1179" s="7"/>
      <c r="BB1179" s="7"/>
      <c r="BC1179" s="7"/>
      <c r="BD1179" s="7"/>
      <c r="BF1179" s="7"/>
      <c r="BH1179" s="7"/>
      <c r="BJ1179" s="7"/>
      <c r="BL1179" s="7"/>
      <c r="BN1179" s="7"/>
      <c r="BP1179" s="7"/>
      <c r="BR1179" s="7"/>
      <c r="BT1179" s="7"/>
      <c r="BV1179" s="7"/>
      <c r="BX1179" s="7"/>
      <c r="BZ1179" s="7"/>
      <c r="CB1179" s="7"/>
      <c r="CD1179" s="7"/>
      <c r="CF1179" s="7"/>
      <c r="CH1179" s="7"/>
      <c r="CJ1179" s="7"/>
      <c r="CL1179" s="7"/>
      <c r="CM1179" s="7"/>
      <c r="CO1179" s="7"/>
      <c r="CQ1179" s="7"/>
      <c r="CS1179" s="7"/>
      <c r="CU1179" s="7"/>
      <c r="CW1179" s="7"/>
      <c r="CY1179" s="7"/>
      <c r="DA1179" s="7"/>
      <c r="DC1179" s="7"/>
      <c r="DE1179" s="7"/>
      <c r="DG1179" s="7"/>
      <c r="DI1179" s="7"/>
      <c r="DK1179" s="7"/>
      <c r="DL1179" s="7"/>
      <c r="DM1179" s="7"/>
      <c r="DN1179" s="7"/>
      <c r="DP1179" s="7"/>
      <c r="DR1179" s="7"/>
      <c r="DT1179" s="7"/>
      <c r="DV1179" s="7"/>
      <c r="DX1179" s="7"/>
      <c r="DY1179" s="7"/>
      <c r="EA1179" s="7"/>
      <c r="EC1179" s="7"/>
      <c r="EE1179" s="7"/>
      <c r="EG1179" s="7"/>
      <c r="EI1179" s="7"/>
      <c r="EK1179" s="7"/>
      <c r="EM1179" s="7"/>
      <c r="EO1179" s="7"/>
      <c r="EQ1179" s="7"/>
      <c r="ES1179" s="7"/>
      <c r="EU1179" s="7"/>
      <c r="EY1179" s="7"/>
      <c r="FA1179" s="7"/>
      <c r="FB1179" s="7"/>
      <c r="FD1179" s="7"/>
      <c r="FE1179" s="7"/>
      <c r="FG1179" s="7"/>
      <c r="FI1179" s="7"/>
      <c r="FJ1179" s="7"/>
      <c r="FL1179" s="7"/>
      <c r="FN1179" s="7"/>
      <c r="FP1179" s="7"/>
      <c r="FR1179" s="7"/>
      <c r="FT1179" s="7"/>
      <c r="FV1179" s="7"/>
      <c r="FX1179" s="7"/>
      <c r="FZ1179" s="7"/>
      <c r="GB1179" s="7"/>
    </row>
    <row r="1180" spans="5:184" s="166" customFormat="1" x14ac:dyDescent="0.2">
      <c r="E1180" s="7"/>
      <c r="G1180" s="7"/>
      <c r="I1180" s="7"/>
      <c r="K1180" s="7"/>
      <c r="M1180" s="7"/>
      <c r="N1180" s="7"/>
      <c r="P1180" s="7"/>
      <c r="R1180" s="7"/>
      <c r="T1180" s="7"/>
      <c r="V1180" s="7"/>
      <c r="X1180" s="7"/>
      <c r="Z1180" s="7"/>
      <c r="AB1180" s="7"/>
      <c r="AD1180" s="7"/>
      <c r="AF1180" s="7"/>
      <c r="AH1180" s="7"/>
      <c r="AJ1180" s="7"/>
      <c r="AL1180" s="7"/>
      <c r="AN1180" s="7"/>
      <c r="AO1180" s="7"/>
      <c r="AQ1180" s="7"/>
      <c r="AR1180" s="7"/>
      <c r="AS1180" s="7"/>
      <c r="AT1180" s="7"/>
      <c r="AU1180" s="7"/>
      <c r="AV1180" s="7"/>
      <c r="AW1180" s="7"/>
      <c r="AX1180" s="7"/>
      <c r="AZ1180" s="7"/>
      <c r="BB1180" s="7"/>
      <c r="BC1180" s="7"/>
      <c r="BD1180" s="7"/>
      <c r="BF1180" s="7"/>
      <c r="BH1180" s="7"/>
      <c r="BJ1180" s="7"/>
      <c r="BL1180" s="7"/>
      <c r="BN1180" s="7"/>
      <c r="BP1180" s="7"/>
      <c r="BR1180" s="7"/>
      <c r="BT1180" s="7"/>
      <c r="BV1180" s="7"/>
      <c r="BX1180" s="7"/>
      <c r="BZ1180" s="7"/>
      <c r="CB1180" s="7"/>
      <c r="CD1180" s="7"/>
      <c r="CF1180" s="7"/>
      <c r="CH1180" s="7"/>
      <c r="CJ1180" s="7"/>
      <c r="CL1180" s="7"/>
      <c r="CM1180" s="7"/>
      <c r="CO1180" s="7"/>
      <c r="CQ1180" s="7"/>
      <c r="CS1180" s="7"/>
      <c r="CU1180" s="7"/>
      <c r="CW1180" s="7"/>
      <c r="CY1180" s="7"/>
      <c r="DA1180" s="7"/>
      <c r="DC1180" s="7"/>
      <c r="DE1180" s="7"/>
      <c r="DG1180" s="7"/>
      <c r="DI1180" s="7"/>
      <c r="DK1180" s="7"/>
      <c r="DL1180" s="7"/>
      <c r="DM1180" s="7"/>
      <c r="DN1180" s="7"/>
      <c r="DP1180" s="7"/>
      <c r="DR1180" s="7"/>
      <c r="DT1180" s="7"/>
      <c r="DV1180" s="7"/>
      <c r="DX1180" s="7"/>
      <c r="DY1180" s="7"/>
      <c r="EA1180" s="7"/>
      <c r="EC1180" s="7"/>
      <c r="EE1180" s="7"/>
      <c r="EG1180" s="7"/>
      <c r="EI1180" s="7"/>
      <c r="EK1180" s="7"/>
      <c r="EM1180" s="7"/>
      <c r="EO1180" s="7"/>
      <c r="EQ1180" s="7"/>
      <c r="ES1180" s="7"/>
      <c r="EU1180" s="7"/>
      <c r="EY1180" s="7"/>
      <c r="FA1180" s="7"/>
      <c r="FB1180" s="7"/>
      <c r="FD1180" s="7"/>
      <c r="FE1180" s="7"/>
      <c r="FG1180" s="7"/>
      <c r="FI1180" s="7"/>
      <c r="FJ1180" s="7"/>
      <c r="FL1180" s="7"/>
      <c r="FN1180" s="7"/>
      <c r="FP1180" s="7"/>
      <c r="FR1180" s="7"/>
      <c r="FT1180" s="7"/>
      <c r="FV1180" s="7"/>
      <c r="FX1180" s="7"/>
      <c r="FZ1180" s="7"/>
      <c r="GB1180" s="7"/>
    </row>
    <row r="1181" spans="5:184" s="166" customFormat="1" x14ac:dyDescent="0.2">
      <c r="E1181" s="7"/>
      <c r="G1181" s="7"/>
      <c r="I1181" s="7"/>
      <c r="K1181" s="7"/>
      <c r="M1181" s="7"/>
      <c r="N1181" s="7"/>
      <c r="P1181" s="7"/>
      <c r="R1181" s="7"/>
      <c r="T1181" s="7"/>
      <c r="V1181" s="7"/>
      <c r="X1181" s="7"/>
      <c r="Z1181" s="7"/>
      <c r="AB1181" s="7"/>
      <c r="AD1181" s="7"/>
      <c r="AF1181" s="7"/>
      <c r="AH1181" s="7"/>
      <c r="AJ1181" s="7"/>
      <c r="AL1181" s="7"/>
      <c r="AN1181" s="7"/>
      <c r="AO1181" s="7"/>
      <c r="AQ1181" s="7"/>
      <c r="AR1181" s="7"/>
      <c r="AS1181" s="7"/>
      <c r="AT1181" s="7"/>
      <c r="AU1181" s="7"/>
      <c r="AV1181" s="7"/>
      <c r="AW1181" s="7"/>
      <c r="AX1181" s="7"/>
      <c r="AZ1181" s="7"/>
      <c r="BB1181" s="7"/>
      <c r="BC1181" s="7"/>
      <c r="BD1181" s="7"/>
      <c r="BF1181" s="7"/>
      <c r="BH1181" s="7"/>
      <c r="BJ1181" s="7"/>
      <c r="BL1181" s="7"/>
      <c r="BN1181" s="7"/>
      <c r="BP1181" s="7"/>
      <c r="BR1181" s="7"/>
      <c r="BT1181" s="7"/>
      <c r="BV1181" s="7"/>
      <c r="BX1181" s="7"/>
      <c r="BZ1181" s="7"/>
      <c r="CB1181" s="7"/>
      <c r="CD1181" s="7"/>
      <c r="CF1181" s="7"/>
      <c r="CH1181" s="7"/>
      <c r="CJ1181" s="7"/>
      <c r="CL1181" s="7"/>
      <c r="CM1181" s="7"/>
      <c r="CO1181" s="7"/>
      <c r="CQ1181" s="7"/>
      <c r="CS1181" s="7"/>
      <c r="CU1181" s="7"/>
      <c r="CW1181" s="7"/>
      <c r="CY1181" s="7"/>
      <c r="DA1181" s="7"/>
      <c r="DC1181" s="7"/>
      <c r="DE1181" s="7"/>
      <c r="DG1181" s="7"/>
      <c r="DI1181" s="7"/>
      <c r="DK1181" s="7"/>
      <c r="DL1181" s="7"/>
      <c r="DM1181" s="7"/>
      <c r="DN1181" s="7"/>
      <c r="DP1181" s="7"/>
      <c r="DR1181" s="7"/>
      <c r="DT1181" s="7"/>
      <c r="DV1181" s="7"/>
      <c r="DX1181" s="7"/>
      <c r="DY1181" s="7"/>
      <c r="EA1181" s="7"/>
      <c r="EC1181" s="7"/>
      <c r="EE1181" s="7"/>
      <c r="EG1181" s="7"/>
      <c r="EI1181" s="7"/>
      <c r="EK1181" s="7"/>
      <c r="EM1181" s="7"/>
      <c r="EO1181" s="7"/>
      <c r="EQ1181" s="7"/>
      <c r="ES1181" s="7"/>
      <c r="EU1181" s="7"/>
      <c r="EY1181" s="7"/>
      <c r="FA1181" s="7"/>
      <c r="FB1181" s="7"/>
      <c r="FD1181" s="7"/>
      <c r="FE1181" s="7"/>
      <c r="FG1181" s="7"/>
      <c r="FI1181" s="7"/>
      <c r="FJ1181" s="7"/>
      <c r="FL1181" s="7"/>
      <c r="FN1181" s="7"/>
      <c r="FP1181" s="7"/>
      <c r="FR1181" s="7"/>
      <c r="FT1181" s="7"/>
      <c r="FV1181" s="7"/>
      <c r="FX1181" s="7"/>
      <c r="FZ1181" s="7"/>
      <c r="GB1181" s="7"/>
    </row>
    <row r="1182" spans="5:184" s="166" customFormat="1" x14ac:dyDescent="0.2">
      <c r="E1182" s="7"/>
      <c r="G1182" s="7"/>
      <c r="I1182" s="7"/>
      <c r="K1182" s="7"/>
      <c r="M1182" s="7"/>
      <c r="N1182" s="7"/>
      <c r="P1182" s="7"/>
      <c r="R1182" s="7"/>
      <c r="T1182" s="7"/>
      <c r="V1182" s="7"/>
      <c r="X1182" s="7"/>
      <c r="Z1182" s="7"/>
      <c r="AB1182" s="7"/>
      <c r="AD1182" s="7"/>
      <c r="AF1182" s="7"/>
      <c r="AH1182" s="7"/>
      <c r="AJ1182" s="7"/>
      <c r="AL1182" s="7"/>
      <c r="AN1182" s="7"/>
      <c r="AO1182" s="7"/>
      <c r="AQ1182" s="7"/>
      <c r="AR1182" s="7"/>
      <c r="AS1182" s="7"/>
      <c r="AT1182" s="7"/>
      <c r="AU1182" s="7"/>
      <c r="AV1182" s="7"/>
      <c r="AW1182" s="7"/>
      <c r="AX1182" s="7"/>
      <c r="AZ1182" s="7"/>
      <c r="BB1182" s="7"/>
      <c r="BC1182" s="7"/>
      <c r="BD1182" s="7"/>
      <c r="BF1182" s="7"/>
      <c r="BH1182" s="7"/>
      <c r="BJ1182" s="7"/>
      <c r="BL1182" s="7"/>
      <c r="BN1182" s="7"/>
      <c r="BP1182" s="7"/>
      <c r="BR1182" s="7"/>
      <c r="BT1182" s="7"/>
      <c r="BV1182" s="7"/>
      <c r="BX1182" s="7"/>
      <c r="BZ1182" s="7"/>
      <c r="CB1182" s="7"/>
      <c r="CD1182" s="7"/>
      <c r="CF1182" s="7"/>
      <c r="CH1182" s="7"/>
      <c r="CJ1182" s="7"/>
      <c r="CL1182" s="7"/>
      <c r="CM1182" s="7"/>
      <c r="CO1182" s="7"/>
      <c r="CQ1182" s="7"/>
      <c r="CS1182" s="7"/>
      <c r="CU1182" s="7"/>
      <c r="CW1182" s="7"/>
      <c r="CY1182" s="7"/>
      <c r="DA1182" s="7"/>
      <c r="DC1182" s="7"/>
      <c r="DE1182" s="7"/>
      <c r="DG1182" s="7"/>
      <c r="DI1182" s="7"/>
      <c r="DK1182" s="7"/>
      <c r="DL1182" s="7"/>
      <c r="DM1182" s="7"/>
      <c r="DN1182" s="7"/>
      <c r="DP1182" s="7"/>
      <c r="DR1182" s="7"/>
      <c r="DT1182" s="7"/>
      <c r="DV1182" s="7"/>
      <c r="DX1182" s="7"/>
      <c r="DY1182" s="7"/>
      <c r="EA1182" s="7"/>
      <c r="EC1182" s="7"/>
      <c r="EE1182" s="7"/>
      <c r="EG1182" s="7"/>
      <c r="EI1182" s="7"/>
      <c r="EK1182" s="7"/>
      <c r="EM1182" s="7"/>
      <c r="EO1182" s="7"/>
      <c r="EQ1182" s="7"/>
      <c r="ES1182" s="7"/>
      <c r="EU1182" s="7"/>
      <c r="EY1182" s="7"/>
      <c r="FA1182" s="7"/>
      <c r="FB1182" s="7"/>
      <c r="FD1182" s="7"/>
      <c r="FE1182" s="7"/>
      <c r="FG1182" s="7"/>
      <c r="FI1182" s="7"/>
      <c r="FJ1182" s="7"/>
      <c r="FL1182" s="7"/>
      <c r="FN1182" s="7"/>
      <c r="FP1182" s="7"/>
      <c r="FR1182" s="7"/>
      <c r="FT1182" s="7"/>
      <c r="FV1182" s="7"/>
      <c r="FX1182" s="7"/>
      <c r="FZ1182" s="7"/>
      <c r="GB1182" s="7"/>
    </row>
    <row r="1183" spans="5:184" s="166" customFormat="1" x14ac:dyDescent="0.2">
      <c r="E1183" s="7"/>
      <c r="G1183" s="7"/>
      <c r="I1183" s="7"/>
      <c r="K1183" s="7"/>
      <c r="M1183" s="7"/>
      <c r="N1183" s="7"/>
      <c r="P1183" s="7"/>
      <c r="R1183" s="7"/>
      <c r="T1183" s="7"/>
      <c r="V1183" s="7"/>
      <c r="X1183" s="7"/>
      <c r="Z1183" s="7"/>
      <c r="AB1183" s="7"/>
      <c r="AD1183" s="7"/>
      <c r="AF1183" s="7"/>
      <c r="AH1183" s="7"/>
      <c r="AJ1183" s="7"/>
      <c r="AL1183" s="7"/>
      <c r="AN1183" s="7"/>
      <c r="AO1183" s="7"/>
      <c r="AQ1183" s="7"/>
      <c r="AR1183" s="7"/>
      <c r="AS1183" s="7"/>
      <c r="AT1183" s="7"/>
      <c r="AU1183" s="7"/>
      <c r="AV1183" s="7"/>
      <c r="AW1183" s="7"/>
      <c r="AX1183" s="7"/>
      <c r="AZ1183" s="7"/>
      <c r="BB1183" s="7"/>
      <c r="BC1183" s="7"/>
      <c r="BD1183" s="7"/>
      <c r="BF1183" s="7"/>
      <c r="BH1183" s="7"/>
      <c r="BJ1183" s="7"/>
      <c r="BL1183" s="7"/>
      <c r="BN1183" s="7"/>
      <c r="BP1183" s="7"/>
      <c r="BR1183" s="7"/>
      <c r="BT1183" s="7"/>
      <c r="BV1183" s="7"/>
      <c r="BX1183" s="7"/>
      <c r="BZ1183" s="7"/>
      <c r="CB1183" s="7"/>
      <c r="CD1183" s="7"/>
      <c r="CF1183" s="7"/>
      <c r="CH1183" s="7"/>
      <c r="CJ1183" s="7"/>
      <c r="CL1183" s="7"/>
      <c r="CM1183" s="7"/>
      <c r="CO1183" s="7"/>
      <c r="CQ1183" s="7"/>
      <c r="CS1183" s="7"/>
      <c r="CU1183" s="7"/>
      <c r="CW1183" s="7"/>
      <c r="CY1183" s="7"/>
      <c r="DA1183" s="7"/>
      <c r="DC1183" s="7"/>
      <c r="DE1183" s="7"/>
      <c r="DG1183" s="7"/>
      <c r="DI1183" s="7"/>
      <c r="DK1183" s="7"/>
      <c r="DL1183" s="7"/>
      <c r="DM1183" s="7"/>
      <c r="DN1183" s="7"/>
      <c r="DP1183" s="7"/>
      <c r="DR1183" s="7"/>
      <c r="DT1183" s="7"/>
      <c r="DV1183" s="7"/>
      <c r="DX1183" s="7"/>
      <c r="DY1183" s="7"/>
      <c r="EA1183" s="7"/>
      <c r="EC1183" s="7"/>
      <c r="EE1183" s="7"/>
      <c r="EG1183" s="7"/>
      <c r="EI1183" s="7"/>
      <c r="EK1183" s="7"/>
      <c r="EM1183" s="7"/>
      <c r="EO1183" s="7"/>
      <c r="EQ1183" s="7"/>
      <c r="ES1183" s="7"/>
      <c r="EU1183" s="7"/>
      <c r="EY1183" s="7"/>
      <c r="FA1183" s="7"/>
      <c r="FB1183" s="7"/>
      <c r="FD1183" s="7"/>
      <c r="FE1183" s="7"/>
      <c r="FG1183" s="7"/>
      <c r="FI1183" s="7"/>
      <c r="FJ1183" s="7"/>
      <c r="FL1183" s="7"/>
      <c r="FN1183" s="7"/>
      <c r="FP1183" s="7"/>
      <c r="FR1183" s="7"/>
      <c r="FT1183" s="7"/>
      <c r="FV1183" s="7"/>
      <c r="FX1183" s="7"/>
      <c r="FZ1183" s="7"/>
      <c r="GB1183" s="7"/>
    </row>
    <row r="1184" spans="5:184" s="166" customFormat="1" x14ac:dyDescent="0.2">
      <c r="E1184" s="7"/>
      <c r="G1184" s="7"/>
      <c r="I1184" s="7"/>
      <c r="K1184" s="7"/>
      <c r="M1184" s="7"/>
      <c r="N1184" s="7"/>
      <c r="P1184" s="7"/>
      <c r="R1184" s="7"/>
      <c r="T1184" s="7"/>
      <c r="V1184" s="7"/>
      <c r="X1184" s="7"/>
      <c r="Z1184" s="7"/>
      <c r="AB1184" s="7"/>
      <c r="AD1184" s="7"/>
      <c r="AF1184" s="7"/>
      <c r="AH1184" s="7"/>
      <c r="AJ1184" s="7"/>
      <c r="AL1184" s="7"/>
      <c r="AN1184" s="7"/>
      <c r="AO1184" s="7"/>
      <c r="AQ1184" s="7"/>
      <c r="AR1184" s="7"/>
      <c r="AS1184" s="7"/>
      <c r="AT1184" s="7"/>
      <c r="AU1184" s="7"/>
      <c r="AV1184" s="7"/>
      <c r="AW1184" s="7"/>
      <c r="AX1184" s="7"/>
      <c r="AZ1184" s="7"/>
      <c r="BB1184" s="7"/>
      <c r="BC1184" s="7"/>
      <c r="BD1184" s="7"/>
      <c r="BF1184" s="7"/>
      <c r="BH1184" s="7"/>
      <c r="BJ1184" s="7"/>
      <c r="BL1184" s="7"/>
      <c r="BN1184" s="7"/>
      <c r="BP1184" s="7"/>
      <c r="BR1184" s="7"/>
      <c r="BT1184" s="7"/>
      <c r="BV1184" s="7"/>
      <c r="BX1184" s="7"/>
      <c r="BZ1184" s="7"/>
      <c r="CB1184" s="7"/>
      <c r="CD1184" s="7"/>
      <c r="CF1184" s="7"/>
      <c r="CH1184" s="7"/>
      <c r="CJ1184" s="7"/>
      <c r="CL1184" s="7"/>
      <c r="CM1184" s="7"/>
      <c r="CO1184" s="7"/>
      <c r="CQ1184" s="7"/>
      <c r="CS1184" s="7"/>
      <c r="CU1184" s="7"/>
      <c r="CW1184" s="7"/>
      <c r="CY1184" s="7"/>
      <c r="DA1184" s="7"/>
      <c r="DC1184" s="7"/>
      <c r="DE1184" s="7"/>
      <c r="DG1184" s="7"/>
      <c r="DI1184" s="7"/>
      <c r="DK1184" s="7"/>
      <c r="DL1184" s="7"/>
      <c r="DM1184" s="7"/>
      <c r="DN1184" s="7"/>
      <c r="DP1184" s="7"/>
      <c r="DR1184" s="7"/>
      <c r="DT1184" s="7"/>
      <c r="DV1184" s="7"/>
      <c r="DX1184" s="7"/>
      <c r="DY1184" s="7"/>
      <c r="EA1184" s="7"/>
      <c r="EC1184" s="7"/>
      <c r="EE1184" s="7"/>
      <c r="EG1184" s="7"/>
      <c r="EI1184" s="7"/>
      <c r="EK1184" s="7"/>
      <c r="EM1184" s="7"/>
      <c r="EO1184" s="7"/>
      <c r="EQ1184" s="7"/>
      <c r="ES1184" s="7"/>
      <c r="EU1184" s="7"/>
      <c r="EY1184" s="7"/>
      <c r="FA1184" s="7"/>
      <c r="FB1184" s="7"/>
      <c r="FD1184" s="7"/>
      <c r="FE1184" s="7"/>
      <c r="FG1184" s="7"/>
      <c r="FI1184" s="7"/>
      <c r="FJ1184" s="7"/>
      <c r="FL1184" s="7"/>
      <c r="FN1184" s="7"/>
      <c r="FP1184" s="7"/>
      <c r="FR1184" s="7"/>
      <c r="FT1184" s="7"/>
      <c r="FV1184" s="7"/>
      <c r="FX1184" s="7"/>
      <c r="FZ1184" s="7"/>
      <c r="GB1184" s="7"/>
    </row>
    <row r="1185" spans="5:184" s="166" customFormat="1" x14ac:dyDescent="0.2">
      <c r="E1185" s="7"/>
      <c r="G1185" s="7"/>
      <c r="I1185" s="7"/>
      <c r="K1185" s="7"/>
      <c r="M1185" s="7"/>
      <c r="N1185" s="7"/>
      <c r="P1185" s="7"/>
      <c r="R1185" s="7"/>
      <c r="T1185" s="7"/>
      <c r="V1185" s="7"/>
      <c r="X1185" s="7"/>
      <c r="Z1185" s="7"/>
      <c r="AB1185" s="7"/>
      <c r="AD1185" s="7"/>
      <c r="AF1185" s="7"/>
      <c r="AH1185" s="7"/>
      <c r="AJ1185" s="7"/>
      <c r="AL1185" s="7"/>
      <c r="AN1185" s="7"/>
      <c r="AO1185" s="7"/>
      <c r="AQ1185" s="7"/>
      <c r="AR1185" s="7"/>
      <c r="AS1185" s="7"/>
      <c r="AT1185" s="7"/>
      <c r="AU1185" s="7"/>
      <c r="AV1185" s="7"/>
      <c r="AW1185" s="7"/>
      <c r="AX1185" s="7"/>
      <c r="AZ1185" s="7"/>
      <c r="BB1185" s="7"/>
      <c r="BC1185" s="7"/>
      <c r="BD1185" s="7"/>
      <c r="BF1185" s="7"/>
      <c r="BH1185" s="7"/>
      <c r="BJ1185" s="7"/>
      <c r="BL1185" s="7"/>
      <c r="BN1185" s="7"/>
      <c r="BP1185" s="7"/>
      <c r="BR1185" s="7"/>
      <c r="BT1185" s="7"/>
      <c r="BV1185" s="7"/>
      <c r="BX1185" s="7"/>
      <c r="BZ1185" s="7"/>
      <c r="CB1185" s="7"/>
      <c r="CD1185" s="7"/>
      <c r="CF1185" s="7"/>
      <c r="CH1185" s="7"/>
      <c r="CJ1185" s="7"/>
      <c r="CL1185" s="7"/>
      <c r="CM1185" s="7"/>
      <c r="CO1185" s="7"/>
      <c r="CQ1185" s="7"/>
      <c r="CS1185" s="7"/>
      <c r="CU1185" s="7"/>
      <c r="CW1185" s="7"/>
      <c r="CY1185" s="7"/>
      <c r="DA1185" s="7"/>
      <c r="DC1185" s="7"/>
      <c r="DE1185" s="7"/>
      <c r="DG1185" s="7"/>
      <c r="DI1185" s="7"/>
      <c r="DK1185" s="7"/>
      <c r="DL1185" s="7"/>
      <c r="DM1185" s="7"/>
      <c r="DN1185" s="7"/>
      <c r="DP1185" s="7"/>
      <c r="DR1185" s="7"/>
      <c r="DT1185" s="7"/>
      <c r="DV1185" s="7"/>
      <c r="DX1185" s="7"/>
      <c r="DY1185" s="7"/>
      <c r="EA1185" s="7"/>
      <c r="EC1185" s="7"/>
      <c r="EE1185" s="7"/>
      <c r="EG1185" s="7"/>
      <c r="EI1185" s="7"/>
      <c r="EK1185" s="7"/>
      <c r="EM1185" s="7"/>
      <c r="EO1185" s="7"/>
      <c r="EQ1185" s="7"/>
      <c r="ES1185" s="7"/>
      <c r="EU1185" s="7"/>
      <c r="EY1185" s="7"/>
      <c r="FA1185" s="7"/>
      <c r="FB1185" s="7"/>
      <c r="FD1185" s="7"/>
      <c r="FE1185" s="7"/>
      <c r="FG1185" s="7"/>
      <c r="FI1185" s="7"/>
      <c r="FJ1185" s="7"/>
      <c r="FL1185" s="7"/>
      <c r="FN1185" s="7"/>
      <c r="FP1185" s="7"/>
      <c r="FR1185" s="7"/>
      <c r="FT1185" s="7"/>
      <c r="FV1185" s="7"/>
      <c r="FX1185" s="7"/>
      <c r="FZ1185" s="7"/>
      <c r="GB1185" s="7"/>
    </row>
    <row r="1186" spans="5:184" s="166" customFormat="1" x14ac:dyDescent="0.2">
      <c r="E1186" s="7"/>
      <c r="G1186" s="7"/>
      <c r="I1186" s="7"/>
      <c r="K1186" s="7"/>
      <c r="M1186" s="7"/>
      <c r="N1186" s="7"/>
      <c r="P1186" s="7"/>
      <c r="R1186" s="7"/>
      <c r="T1186" s="7"/>
      <c r="V1186" s="7"/>
      <c r="X1186" s="7"/>
      <c r="Z1186" s="7"/>
      <c r="AB1186" s="7"/>
      <c r="AD1186" s="7"/>
      <c r="AF1186" s="7"/>
      <c r="AH1186" s="7"/>
      <c r="AJ1186" s="7"/>
      <c r="AL1186" s="7"/>
      <c r="AN1186" s="7"/>
      <c r="AO1186" s="7"/>
      <c r="AQ1186" s="7"/>
      <c r="AR1186" s="7"/>
      <c r="AS1186" s="7"/>
      <c r="AT1186" s="7"/>
      <c r="AU1186" s="7"/>
      <c r="AV1186" s="7"/>
      <c r="AW1186" s="7"/>
      <c r="AX1186" s="7"/>
      <c r="AZ1186" s="7"/>
      <c r="BB1186" s="7"/>
      <c r="BC1186" s="7"/>
      <c r="BD1186" s="7"/>
      <c r="BF1186" s="7"/>
      <c r="BH1186" s="7"/>
      <c r="BJ1186" s="7"/>
      <c r="BL1186" s="7"/>
      <c r="BN1186" s="7"/>
      <c r="BP1186" s="7"/>
      <c r="BR1186" s="7"/>
      <c r="BT1186" s="7"/>
      <c r="BV1186" s="7"/>
      <c r="BX1186" s="7"/>
      <c r="BZ1186" s="7"/>
      <c r="CB1186" s="7"/>
      <c r="CD1186" s="7"/>
      <c r="CF1186" s="7"/>
      <c r="CH1186" s="7"/>
      <c r="CJ1186" s="7"/>
      <c r="CL1186" s="7"/>
      <c r="CM1186" s="7"/>
      <c r="CO1186" s="7"/>
      <c r="CQ1186" s="7"/>
      <c r="CS1186" s="7"/>
      <c r="CU1186" s="7"/>
      <c r="CW1186" s="7"/>
      <c r="CY1186" s="7"/>
      <c r="DA1186" s="7"/>
      <c r="DC1186" s="7"/>
      <c r="DE1186" s="7"/>
      <c r="DG1186" s="7"/>
      <c r="DI1186" s="7"/>
      <c r="DK1186" s="7"/>
      <c r="DL1186" s="7"/>
      <c r="DM1186" s="7"/>
      <c r="DN1186" s="7"/>
      <c r="DP1186" s="7"/>
      <c r="DR1186" s="7"/>
      <c r="DT1186" s="7"/>
      <c r="DV1186" s="7"/>
      <c r="DX1186" s="7"/>
      <c r="DY1186" s="7"/>
      <c r="EA1186" s="7"/>
      <c r="EC1186" s="7"/>
      <c r="EE1186" s="7"/>
      <c r="EG1186" s="7"/>
      <c r="EI1186" s="7"/>
      <c r="EK1186" s="7"/>
      <c r="EM1186" s="7"/>
      <c r="EO1186" s="7"/>
      <c r="EQ1186" s="7"/>
      <c r="ES1186" s="7"/>
      <c r="EU1186" s="7"/>
      <c r="EY1186" s="7"/>
      <c r="FA1186" s="7"/>
      <c r="FB1186" s="7"/>
      <c r="FD1186" s="7"/>
      <c r="FE1186" s="7"/>
      <c r="FG1186" s="7"/>
      <c r="FI1186" s="7"/>
      <c r="FJ1186" s="7"/>
      <c r="FL1186" s="7"/>
      <c r="FN1186" s="7"/>
      <c r="FP1186" s="7"/>
      <c r="FR1186" s="7"/>
      <c r="FT1186" s="7"/>
      <c r="FV1186" s="7"/>
      <c r="FX1186" s="7"/>
      <c r="FZ1186" s="7"/>
      <c r="GB1186" s="7"/>
    </row>
    <row r="1187" spans="5:184" s="166" customFormat="1" x14ac:dyDescent="0.2">
      <c r="E1187" s="7"/>
      <c r="G1187" s="7"/>
      <c r="I1187" s="7"/>
      <c r="K1187" s="7"/>
      <c r="M1187" s="7"/>
      <c r="N1187" s="7"/>
      <c r="P1187" s="7"/>
      <c r="R1187" s="7"/>
      <c r="T1187" s="7"/>
      <c r="V1187" s="7"/>
      <c r="X1187" s="7"/>
      <c r="Z1187" s="7"/>
      <c r="AB1187" s="7"/>
      <c r="AD1187" s="7"/>
      <c r="AF1187" s="7"/>
      <c r="AH1187" s="7"/>
      <c r="AJ1187" s="7"/>
      <c r="AL1187" s="7"/>
      <c r="AN1187" s="7"/>
      <c r="AO1187" s="7"/>
      <c r="AQ1187" s="7"/>
      <c r="AR1187" s="7"/>
      <c r="AS1187" s="7"/>
      <c r="AT1187" s="7"/>
      <c r="AU1187" s="7"/>
      <c r="AV1187" s="7"/>
      <c r="AW1187" s="7"/>
      <c r="AX1187" s="7"/>
      <c r="AZ1187" s="7"/>
      <c r="BB1187" s="7"/>
      <c r="BC1187" s="7"/>
      <c r="BD1187" s="7"/>
      <c r="BF1187" s="7"/>
      <c r="BH1187" s="7"/>
      <c r="BJ1187" s="7"/>
      <c r="BL1187" s="7"/>
      <c r="BN1187" s="7"/>
      <c r="BP1187" s="7"/>
      <c r="BR1187" s="7"/>
      <c r="BT1187" s="7"/>
      <c r="BV1187" s="7"/>
      <c r="BX1187" s="7"/>
      <c r="BZ1187" s="7"/>
      <c r="CB1187" s="7"/>
      <c r="CD1187" s="7"/>
      <c r="CF1187" s="7"/>
      <c r="CH1187" s="7"/>
      <c r="CJ1187" s="7"/>
      <c r="CL1187" s="7"/>
      <c r="CM1187" s="7"/>
      <c r="CO1187" s="7"/>
      <c r="CQ1187" s="7"/>
      <c r="CS1187" s="7"/>
      <c r="CU1187" s="7"/>
      <c r="CW1187" s="7"/>
      <c r="CY1187" s="7"/>
      <c r="DA1187" s="7"/>
      <c r="DC1187" s="7"/>
      <c r="DE1187" s="7"/>
      <c r="DG1187" s="7"/>
      <c r="DI1187" s="7"/>
      <c r="DK1187" s="7"/>
      <c r="DL1187" s="7"/>
      <c r="DM1187" s="7"/>
      <c r="DN1187" s="7"/>
      <c r="DP1187" s="7"/>
      <c r="DR1187" s="7"/>
      <c r="DT1187" s="7"/>
      <c r="DV1187" s="7"/>
      <c r="DX1187" s="7"/>
      <c r="DY1187" s="7"/>
      <c r="EA1187" s="7"/>
      <c r="EC1187" s="7"/>
      <c r="EE1187" s="7"/>
      <c r="EG1187" s="7"/>
      <c r="EI1187" s="7"/>
      <c r="EK1187" s="7"/>
      <c r="EM1187" s="7"/>
      <c r="EO1187" s="7"/>
      <c r="EQ1187" s="7"/>
      <c r="ES1187" s="7"/>
      <c r="EU1187" s="7"/>
      <c r="EY1187" s="7"/>
      <c r="FA1187" s="7"/>
      <c r="FB1187" s="7"/>
      <c r="FD1187" s="7"/>
      <c r="FE1187" s="7"/>
      <c r="FG1187" s="7"/>
      <c r="FI1187" s="7"/>
      <c r="FJ1187" s="7"/>
      <c r="FL1187" s="7"/>
      <c r="FN1187" s="7"/>
      <c r="FP1187" s="7"/>
      <c r="FR1187" s="7"/>
      <c r="FT1187" s="7"/>
      <c r="FV1187" s="7"/>
      <c r="FX1187" s="7"/>
      <c r="FZ1187" s="7"/>
      <c r="GB1187" s="7"/>
    </row>
    <row r="1188" spans="5:184" s="166" customFormat="1" x14ac:dyDescent="0.2">
      <c r="E1188" s="7"/>
      <c r="G1188" s="7"/>
      <c r="I1188" s="7"/>
      <c r="K1188" s="7"/>
      <c r="M1188" s="7"/>
      <c r="N1188" s="7"/>
      <c r="P1188" s="7"/>
      <c r="R1188" s="7"/>
      <c r="T1188" s="7"/>
      <c r="V1188" s="7"/>
      <c r="X1188" s="7"/>
      <c r="Z1188" s="7"/>
      <c r="AB1188" s="7"/>
      <c r="AD1188" s="7"/>
      <c r="AF1188" s="7"/>
      <c r="AH1188" s="7"/>
      <c r="AJ1188" s="7"/>
      <c r="AL1188" s="7"/>
      <c r="AN1188" s="7"/>
      <c r="AO1188" s="7"/>
      <c r="AQ1188" s="7"/>
      <c r="AR1188" s="7"/>
      <c r="AS1188" s="7"/>
      <c r="AT1188" s="7"/>
      <c r="AU1188" s="7"/>
      <c r="AV1188" s="7"/>
      <c r="AW1188" s="7"/>
      <c r="AX1188" s="7"/>
      <c r="AZ1188" s="7"/>
      <c r="BB1188" s="7"/>
      <c r="BC1188" s="7"/>
      <c r="BD1188" s="7"/>
      <c r="BF1188" s="7"/>
      <c r="BH1188" s="7"/>
      <c r="BJ1188" s="7"/>
      <c r="BL1188" s="7"/>
      <c r="BN1188" s="7"/>
      <c r="BP1188" s="7"/>
      <c r="BR1188" s="7"/>
      <c r="BT1188" s="7"/>
      <c r="BV1188" s="7"/>
      <c r="BX1188" s="7"/>
      <c r="BZ1188" s="7"/>
      <c r="CB1188" s="7"/>
      <c r="CD1188" s="7"/>
      <c r="CF1188" s="7"/>
      <c r="CH1188" s="7"/>
      <c r="CJ1188" s="7"/>
      <c r="CL1188" s="7"/>
      <c r="CM1188" s="7"/>
      <c r="CO1188" s="7"/>
      <c r="CQ1188" s="7"/>
      <c r="CS1188" s="7"/>
      <c r="CU1188" s="7"/>
      <c r="CW1188" s="7"/>
      <c r="CY1188" s="7"/>
      <c r="DA1188" s="7"/>
      <c r="DC1188" s="7"/>
      <c r="DE1188" s="7"/>
      <c r="DG1188" s="7"/>
      <c r="DI1188" s="7"/>
      <c r="DK1188" s="7"/>
      <c r="DL1188" s="7"/>
      <c r="DM1188" s="7"/>
      <c r="DN1188" s="7"/>
      <c r="DP1188" s="7"/>
      <c r="DR1188" s="7"/>
      <c r="DT1188" s="7"/>
      <c r="DV1188" s="7"/>
      <c r="DX1188" s="7"/>
      <c r="DY1188" s="7"/>
      <c r="EA1188" s="7"/>
      <c r="EC1188" s="7"/>
      <c r="EE1188" s="7"/>
      <c r="EG1188" s="7"/>
      <c r="EI1188" s="7"/>
      <c r="EK1188" s="7"/>
      <c r="EM1188" s="7"/>
      <c r="EO1188" s="7"/>
      <c r="EQ1188" s="7"/>
      <c r="ES1188" s="7"/>
      <c r="EU1188" s="7"/>
      <c r="EY1188" s="7"/>
      <c r="FA1188" s="7"/>
      <c r="FB1188" s="7"/>
      <c r="FD1188" s="7"/>
      <c r="FE1188" s="7"/>
      <c r="FG1188" s="7"/>
      <c r="FI1188" s="7"/>
      <c r="FJ1188" s="7"/>
      <c r="FL1188" s="7"/>
      <c r="FN1188" s="7"/>
      <c r="FP1188" s="7"/>
      <c r="FR1188" s="7"/>
      <c r="FT1188" s="7"/>
      <c r="FV1188" s="7"/>
      <c r="FX1188" s="7"/>
      <c r="FZ1188" s="7"/>
      <c r="GB1188" s="7"/>
    </row>
    <row r="1189" spans="5:184" s="166" customFormat="1" x14ac:dyDescent="0.2">
      <c r="E1189" s="7"/>
      <c r="G1189" s="7"/>
      <c r="I1189" s="7"/>
      <c r="K1189" s="7"/>
      <c r="M1189" s="7"/>
      <c r="N1189" s="7"/>
      <c r="P1189" s="7"/>
      <c r="R1189" s="7"/>
      <c r="T1189" s="7"/>
      <c r="V1189" s="7"/>
      <c r="X1189" s="7"/>
      <c r="Z1189" s="7"/>
      <c r="AB1189" s="7"/>
      <c r="AD1189" s="7"/>
      <c r="AF1189" s="7"/>
      <c r="AH1189" s="7"/>
      <c r="AJ1189" s="7"/>
      <c r="AL1189" s="7"/>
      <c r="AN1189" s="7"/>
      <c r="AO1189" s="7"/>
      <c r="AQ1189" s="7"/>
      <c r="AR1189" s="7"/>
      <c r="AS1189" s="7"/>
      <c r="AT1189" s="7"/>
      <c r="AU1189" s="7"/>
      <c r="AV1189" s="7"/>
      <c r="AW1189" s="7"/>
      <c r="AX1189" s="7"/>
      <c r="AZ1189" s="7"/>
      <c r="BB1189" s="7"/>
      <c r="BC1189" s="7"/>
      <c r="BD1189" s="7"/>
      <c r="BF1189" s="7"/>
      <c r="BH1189" s="7"/>
      <c r="BJ1189" s="7"/>
      <c r="BL1189" s="7"/>
      <c r="BN1189" s="7"/>
      <c r="BP1189" s="7"/>
      <c r="BR1189" s="7"/>
      <c r="BT1189" s="7"/>
      <c r="BV1189" s="7"/>
      <c r="BX1189" s="7"/>
      <c r="BZ1189" s="7"/>
      <c r="CB1189" s="7"/>
      <c r="CD1189" s="7"/>
      <c r="CF1189" s="7"/>
      <c r="CH1189" s="7"/>
      <c r="CJ1189" s="7"/>
      <c r="CL1189" s="7"/>
      <c r="CM1189" s="7"/>
      <c r="CO1189" s="7"/>
      <c r="CQ1189" s="7"/>
      <c r="CS1189" s="7"/>
      <c r="CU1189" s="7"/>
      <c r="CW1189" s="7"/>
      <c r="CY1189" s="7"/>
      <c r="DA1189" s="7"/>
      <c r="DC1189" s="7"/>
      <c r="DE1189" s="7"/>
      <c r="DG1189" s="7"/>
      <c r="DI1189" s="7"/>
      <c r="DK1189" s="7"/>
      <c r="DL1189" s="7"/>
      <c r="DM1189" s="7"/>
      <c r="DN1189" s="7"/>
      <c r="DP1189" s="7"/>
      <c r="DR1189" s="7"/>
      <c r="DT1189" s="7"/>
      <c r="DV1189" s="7"/>
      <c r="DX1189" s="7"/>
      <c r="DY1189" s="7"/>
      <c r="EA1189" s="7"/>
      <c r="EC1189" s="7"/>
      <c r="EE1189" s="7"/>
      <c r="EG1189" s="7"/>
      <c r="EI1189" s="7"/>
      <c r="EK1189" s="7"/>
      <c r="EM1189" s="7"/>
      <c r="EO1189" s="7"/>
      <c r="EQ1189" s="7"/>
      <c r="ES1189" s="7"/>
      <c r="EU1189" s="7"/>
      <c r="EY1189" s="7"/>
      <c r="FA1189" s="7"/>
      <c r="FB1189" s="7"/>
      <c r="FD1189" s="7"/>
      <c r="FE1189" s="7"/>
      <c r="FG1189" s="7"/>
      <c r="FI1189" s="7"/>
      <c r="FJ1189" s="7"/>
      <c r="FL1189" s="7"/>
      <c r="FN1189" s="7"/>
      <c r="FP1189" s="7"/>
      <c r="FR1189" s="7"/>
      <c r="FT1189" s="7"/>
      <c r="FV1189" s="7"/>
      <c r="FX1189" s="7"/>
      <c r="FZ1189" s="7"/>
      <c r="GB1189" s="7"/>
    </row>
    <row r="1190" spans="5:184" s="166" customFormat="1" x14ac:dyDescent="0.2">
      <c r="E1190" s="7"/>
      <c r="G1190" s="7"/>
      <c r="I1190" s="7"/>
      <c r="K1190" s="7"/>
      <c r="M1190" s="7"/>
      <c r="N1190" s="7"/>
      <c r="P1190" s="7"/>
      <c r="R1190" s="7"/>
      <c r="T1190" s="7"/>
      <c r="V1190" s="7"/>
      <c r="X1190" s="7"/>
      <c r="Z1190" s="7"/>
      <c r="AB1190" s="7"/>
      <c r="AD1190" s="7"/>
      <c r="AF1190" s="7"/>
      <c r="AH1190" s="7"/>
      <c r="AJ1190" s="7"/>
      <c r="AL1190" s="7"/>
      <c r="AN1190" s="7"/>
      <c r="AO1190" s="7"/>
      <c r="AQ1190" s="7"/>
      <c r="AR1190" s="7"/>
      <c r="AS1190" s="7"/>
      <c r="AT1190" s="7"/>
      <c r="AU1190" s="7"/>
      <c r="AV1190" s="7"/>
      <c r="AW1190" s="7"/>
      <c r="AX1190" s="7"/>
      <c r="AZ1190" s="7"/>
      <c r="BB1190" s="7"/>
      <c r="BC1190" s="7"/>
      <c r="BD1190" s="7"/>
      <c r="BF1190" s="7"/>
      <c r="BH1190" s="7"/>
      <c r="BJ1190" s="7"/>
      <c r="BL1190" s="7"/>
      <c r="BN1190" s="7"/>
      <c r="BP1190" s="7"/>
      <c r="BR1190" s="7"/>
      <c r="BT1190" s="7"/>
      <c r="BV1190" s="7"/>
      <c r="BX1190" s="7"/>
      <c r="BZ1190" s="7"/>
      <c r="CB1190" s="7"/>
      <c r="CD1190" s="7"/>
      <c r="CF1190" s="7"/>
      <c r="CH1190" s="7"/>
      <c r="CJ1190" s="7"/>
      <c r="CL1190" s="7"/>
      <c r="CM1190" s="7"/>
      <c r="CO1190" s="7"/>
      <c r="CQ1190" s="7"/>
      <c r="CS1190" s="7"/>
      <c r="CU1190" s="7"/>
      <c r="CW1190" s="7"/>
      <c r="CY1190" s="7"/>
      <c r="DA1190" s="7"/>
      <c r="DC1190" s="7"/>
      <c r="DE1190" s="7"/>
      <c r="DG1190" s="7"/>
      <c r="DI1190" s="7"/>
      <c r="DK1190" s="7"/>
      <c r="DL1190" s="7"/>
      <c r="DM1190" s="7"/>
      <c r="DN1190" s="7"/>
      <c r="DP1190" s="7"/>
      <c r="DR1190" s="7"/>
      <c r="DT1190" s="7"/>
      <c r="DV1190" s="7"/>
      <c r="DX1190" s="7"/>
      <c r="DY1190" s="7"/>
      <c r="EA1190" s="7"/>
      <c r="EC1190" s="7"/>
      <c r="EE1190" s="7"/>
      <c r="EG1190" s="7"/>
      <c r="EI1190" s="7"/>
      <c r="EK1190" s="7"/>
      <c r="EM1190" s="7"/>
      <c r="EO1190" s="7"/>
      <c r="EQ1190" s="7"/>
      <c r="ES1190" s="7"/>
      <c r="EU1190" s="7"/>
      <c r="EY1190" s="7"/>
      <c r="FA1190" s="7"/>
      <c r="FB1190" s="7"/>
      <c r="FD1190" s="7"/>
      <c r="FE1190" s="7"/>
      <c r="FG1190" s="7"/>
      <c r="FI1190" s="7"/>
      <c r="FJ1190" s="7"/>
      <c r="FL1190" s="7"/>
      <c r="FN1190" s="7"/>
      <c r="FP1190" s="7"/>
      <c r="FR1190" s="7"/>
      <c r="FT1190" s="7"/>
      <c r="FV1190" s="7"/>
      <c r="FX1190" s="7"/>
      <c r="FZ1190" s="7"/>
      <c r="GB1190" s="7"/>
    </row>
    <row r="1191" spans="5:184" s="166" customFormat="1" x14ac:dyDescent="0.2">
      <c r="E1191" s="7"/>
      <c r="G1191" s="7"/>
      <c r="I1191" s="7"/>
      <c r="K1191" s="7"/>
      <c r="M1191" s="7"/>
      <c r="N1191" s="7"/>
      <c r="P1191" s="7"/>
      <c r="R1191" s="7"/>
      <c r="T1191" s="7"/>
      <c r="V1191" s="7"/>
      <c r="X1191" s="7"/>
      <c r="Z1191" s="7"/>
      <c r="AB1191" s="7"/>
      <c r="AD1191" s="7"/>
      <c r="AF1191" s="7"/>
      <c r="AH1191" s="7"/>
      <c r="AJ1191" s="7"/>
      <c r="AL1191" s="7"/>
      <c r="AN1191" s="7"/>
      <c r="AO1191" s="7"/>
      <c r="AQ1191" s="7"/>
      <c r="AR1191" s="7"/>
      <c r="AS1191" s="7"/>
      <c r="AT1191" s="7"/>
      <c r="AU1191" s="7"/>
      <c r="AV1191" s="7"/>
      <c r="AW1191" s="7"/>
      <c r="AX1191" s="7"/>
      <c r="AZ1191" s="7"/>
      <c r="BB1191" s="7"/>
      <c r="BC1191" s="7"/>
      <c r="BD1191" s="7"/>
      <c r="BF1191" s="7"/>
      <c r="BH1191" s="7"/>
      <c r="BJ1191" s="7"/>
      <c r="BL1191" s="7"/>
      <c r="BN1191" s="7"/>
      <c r="BP1191" s="7"/>
      <c r="BR1191" s="7"/>
      <c r="BT1191" s="7"/>
      <c r="BV1191" s="7"/>
      <c r="BX1191" s="7"/>
      <c r="BZ1191" s="7"/>
      <c r="CB1191" s="7"/>
      <c r="CD1191" s="7"/>
      <c r="CF1191" s="7"/>
      <c r="CH1191" s="7"/>
      <c r="CJ1191" s="7"/>
      <c r="CL1191" s="7"/>
      <c r="CM1191" s="7"/>
      <c r="CO1191" s="7"/>
      <c r="CQ1191" s="7"/>
      <c r="CS1191" s="7"/>
      <c r="CU1191" s="7"/>
      <c r="CW1191" s="7"/>
      <c r="CY1191" s="7"/>
      <c r="DA1191" s="7"/>
      <c r="DC1191" s="7"/>
      <c r="DE1191" s="7"/>
      <c r="DG1191" s="7"/>
      <c r="DI1191" s="7"/>
      <c r="DK1191" s="7"/>
      <c r="DL1191" s="7"/>
      <c r="DM1191" s="7"/>
      <c r="DN1191" s="7"/>
      <c r="DP1191" s="7"/>
      <c r="DR1191" s="7"/>
      <c r="DT1191" s="7"/>
      <c r="DV1191" s="7"/>
      <c r="DX1191" s="7"/>
      <c r="DY1191" s="7"/>
      <c r="EA1191" s="7"/>
      <c r="EC1191" s="7"/>
      <c r="EE1191" s="7"/>
      <c r="EG1191" s="7"/>
      <c r="EI1191" s="7"/>
      <c r="EK1191" s="7"/>
      <c r="EM1191" s="7"/>
      <c r="EO1191" s="7"/>
      <c r="EQ1191" s="7"/>
      <c r="ES1191" s="7"/>
      <c r="EU1191" s="7"/>
      <c r="EY1191" s="7"/>
      <c r="FA1191" s="7"/>
      <c r="FB1191" s="7"/>
      <c r="FD1191" s="7"/>
      <c r="FE1191" s="7"/>
      <c r="FG1191" s="7"/>
      <c r="FI1191" s="7"/>
      <c r="FJ1191" s="7"/>
      <c r="FL1191" s="7"/>
      <c r="FN1191" s="7"/>
      <c r="FP1191" s="7"/>
      <c r="FR1191" s="7"/>
      <c r="FT1191" s="7"/>
      <c r="FV1191" s="7"/>
      <c r="FX1191" s="7"/>
      <c r="FZ1191" s="7"/>
      <c r="GB1191" s="7"/>
    </row>
    <row r="1192" spans="5:184" s="166" customFormat="1" x14ac:dyDescent="0.2">
      <c r="E1192" s="7"/>
      <c r="G1192" s="7"/>
      <c r="I1192" s="7"/>
      <c r="K1192" s="7"/>
      <c r="M1192" s="7"/>
      <c r="N1192" s="7"/>
      <c r="P1192" s="7"/>
      <c r="R1192" s="7"/>
      <c r="T1192" s="7"/>
      <c r="V1192" s="7"/>
      <c r="X1192" s="7"/>
      <c r="Z1192" s="7"/>
      <c r="AB1192" s="7"/>
      <c r="AD1192" s="7"/>
      <c r="AF1192" s="7"/>
      <c r="AH1192" s="7"/>
      <c r="AJ1192" s="7"/>
      <c r="AL1192" s="7"/>
      <c r="AN1192" s="7"/>
      <c r="AO1192" s="7"/>
      <c r="AQ1192" s="7"/>
      <c r="AR1192" s="7"/>
      <c r="AS1192" s="7"/>
      <c r="AT1192" s="7"/>
      <c r="AU1192" s="7"/>
      <c r="AV1192" s="7"/>
      <c r="AW1192" s="7"/>
      <c r="AX1192" s="7"/>
      <c r="AZ1192" s="7"/>
      <c r="BB1192" s="7"/>
      <c r="BC1192" s="7"/>
      <c r="BD1192" s="7"/>
      <c r="BF1192" s="7"/>
      <c r="BH1192" s="7"/>
      <c r="BJ1192" s="7"/>
      <c r="BL1192" s="7"/>
      <c r="BN1192" s="7"/>
      <c r="BP1192" s="7"/>
      <c r="BR1192" s="7"/>
      <c r="BT1192" s="7"/>
      <c r="BV1192" s="7"/>
      <c r="BX1192" s="7"/>
      <c r="BZ1192" s="7"/>
      <c r="CB1192" s="7"/>
      <c r="CD1192" s="7"/>
      <c r="CF1192" s="7"/>
      <c r="CH1192" s="7"/>
      <c r="CJ1192" s="7"/>
      <c r="CL1192" s="7"/>
      <c r="CM1192" s="7"/>
      <c r="CO1192" s="7"/>
      <c r="CQ1192" s="7"/>
      <c r="CS1192" s="7"/>
      <c r="CU1192" s="7"/>
      <c r="CW1192" s="7"/>
      <c r="CY1192" s="7"/>
      <c r="DA1192" s="7"/>
      <c r="DC1192" s="7"/>
      <c r="DE1192" s="7"/>
      <c r="DG1192" s="7"/>
      <c r="DI1192" s="7"/>
      <c r="DK1192" s="7"/>
      <c r="DL1192" s="7"/>
      <c r="DM1192" s="7"/>
      <c r="DN1192" s="7"/>
      <c r="DP1192" s="7"/>
      <c r="DR1192" s="7"/>
      <c r="DT1192" s="7"/>
      <c r="DV1192" s="7"/>
      <c r="DX1192" s="7"/>
      <c r="DY1192" s="7"/>
      <c r="EA1192" s="7"/>
      <c r="EC1192" s="7"/>
      <c r="EE1192" s="7"/>
      <c r="EG1192" s="7"/>
      <c r="EI1192" s="7"/>
      <c r="EK1192" s="7"/>
      <c r="EM1192" s="7"/>
      <c r="EO1192" s="7"/>
      <c r="EQ1192" s="7"/>
      <c r="ES1192" s="7"/>
      <c r="EU1192" s="7"/>
      <c r="EY1192" s="7"/>
      <c r="FA1192" s="7"/>
      <c r="FB1192" s="7"/>
      <c r="FD1192" s="7"/>
      <c r="FE1192" s="7"/>
      <c r="FG1192" s="7"/>
      <c r="FI1192" s="7"/>
      <c r="FJ1192" s="7"/>
      <c r="FL1192" s="7"/>
      <c r="FN1192" s="7"/>
      <c r="FP1192" s="7"/>
      <c r="FR1192" s="7"/>
      <c r="FT1192" s="7"/>
      <c r="FV1192" s="7"/>
      <c r="FX1192" s="7"/>
      <c r="FZ1192" s="7"/>
      <c r="GB1192" s="7"/>
    </row>
    <row r="1193" spans="5:184" s="166" customFormat="1" x14ac:dyDescent="0.2">
      <c r="E1193" s="7"/>
      <c r="G1193" s="7"/>
      <c r="I1193" s="7"/>
      <c r="K1193" s="7"/>
      <c r="M1193" s="7"/>
      <c r="N1193" s="7"/>
      <c r="P1193" s="7"/>
      <c r="R1193" s="7"/>
      <c r="T1193" s="7"/>
      <c r="V1193" s="7"/>
      <c r="X1193" s="7"/>
      <c r="Z1193" s="7"/>
      <c r="AB1193" s="7"/>
      <c r="AD1193" s="7"/>
      <c r="AF1193" s="7"/>
      <c r="AH1193" s="7"/>
      <c r="AJ1193" s="7"/>
      <c r="AL1193" s="7"/>
      <c r="AN1193" s="7"/>
      <c r="AO1193" s="7"/>
      <c r="AQ1193" s="7"/>
      <c r="AR1193" s="7"/>
      <c r="AS1193" s="7"/>
      <c r="AT1193" s="7"/>
      <c r="AU1193" s="7"/>
      <c r="AV1193" s="7"/>
      <c r="AW1193" s="7"/>
      <c r="AX1193" s="7"/>
      <c r="AZ1193" s="7"/>
      <c r="BB1193" s="7"/>
      <c r="BC1193" s="7"/>
      <c r="BD1193" s="7"/>
      <c r="BF1193" s="7"/>
      <c r="BH1193" s="7"/>
      <c r="BJ1193" s="7"/>
      <c r="BL1193" s="7"/>
      <c r="BN1193" s="7"/>
      <c r="BP1193" s="7"/>
      <c r="BR1193" s="7"/>
      <c r="BT1193" s="7"/>
      <c r="BV1193" s="7"/>
      <c r="BX1193" s="7"/>
      <c r="BZ1193" s="7"/>
      <c r="CB1193" s="7"/>
      <c r="CD1193" s="7"/>
      <c r="CF1193" s="7"/>
      <c r="CH1193" s="7"/>
      <c r="CJ1193" s="7"/>
      <c r="CL1193" s="7"/>
      <c r="CM1193" s="7"/>
      <c r="CO1193" s="7"/>
      <c r="CQ1193" s="7"/>
      <c r="CS1193" s="7"/>
      <c r="CU1193" s="7"/>
      <c r="CW1193" s="7"/>
      <c r="CY1193" s="7"/>
      <c r="DA1193" s="7"/>
      <c r="DC1193" s="7"/>
      <c r="DE1193" s="7"/>
      <c r="DG1193" s="7"/>
      <c r="DI1193" s="7"/>
      <c r="DK1193" s="7"/>
      <c r="DL1193" s="7"/>
      <c r="DM1193" s="7"/>
      <c r="DN1193" s="7"/>
      <c r="DP1193" s="7"/>
      <c r="DR1193" s="7"/>
      <c r="DT1193" s="7"/>
      <c r="DV1193" s="7"/>
      <c r="DX1193" s="7"/>
      <c r="DY1193" s="7"/>
      <c r="EA1193" s="7"/>
      <c r="EC1193" s="7"/>
      <c r="EE1193" s="7"/>
      <c r="EG1193" s="7"/>
      <c r="EI1193" s="7"/>
      <c r="EK1193" s="7"/>
      <c r="EM1193" s="7"/>
      <c r="EO1193" s="7"/>
      <c r="EQ1193" s="7"/>
      <c r="ES1193" s="7"/>
      <c r="EU1193" s="7"/>
      <c r="EY1193" s="7"/>
      <c r="FA1193" s="7"/>
      <c r="FB1193" s="7"/>
      <c r="FD1193" s="7"/>
      <c r="FE1193" s="7"/>
      <c r="FG1193" s="7"/>
      <c r="FI1193" s="7"/>
      <c r="FJ1193" s="7"/>
      <c r="FL1193" s="7"/>
      <c r="FN1193" s="7"/>
      <c r="FP1193" s="7"/>
      <c r="FR1193" s="7"/>
      <c r="FT1193" s="7"/>
      <c r="FV1193" s="7"/>
      <c r="FX1193" s="7"/>
      <c r="FZ1193" s="7"/>
      <c r="GB1193" s="7"/>
    </row>
    <row r="1194" spans="5:184" s="166" customFormat="1" x14ac:dyDescent="0.2">
      <c r="E1194" s="7"/>
      <c r="G1194" s="7"/>
      <c r="I1194" s="7"/>
      <c r="K1194" s="7"/>
      <c r="M1194" s="7"/>
      <c r="N1194" s="7"/>
      <c r="P1194" s="7"/>
      <c r="R1194" s="7"/>
      <c r="T1194" s="7"/>
      <c r="V1194" s="7"/>
      <c r="X1194" s="7"/>
      <c r="Z1194" s="7"/>
      <c r="AB1194" s="7"/>
      <c r="AD1194" s="7"/>
      <c r="AF1194" s="7"/>
      <c r="AH1194" s="7"/>
      <c r="AJ1194" s="7"/>
      <c r="AL1194" s="7"/>
      <c r="AN1194" s="7"/>
      <c r="AO1194" s="7"/>
      <c r="AQ1194" s="7"/>
      <c r="AR1194" s="7"/>
      <c r="AS1194" s="7"/>
      <c r="AT1194" s="7"/>
      <c r="AU1194" s="7"/>
      <c r="AV1194" s="7"/>
      <c r="AW1194" s="7"/>
      <c r="AX1194" s="7"/>
      <c r="AZ1194" s="7"/>
      <c r="BB1194" s="7"/>
      <c r="BC1194" s="7"/>
      <c r="BD1194" s="7"/>
      <c r="BF1194" s="7"/>
      <c r="BH1194" s="7"/>
      <c r="BJ1194" s="7"/>
      <c r="BL1194" s="7"/>
      <c r="BN1194" s="7"/>
      <c r="BP1194" s="7"/>
      <c r="BR1194" s="7"/>
      <c r="BT1194" s="7"/>
      <c r="BV1194" s="7"/>
      <c r="BX1194" s="7"/>
      <c r="BZ1194" s="7"/>
      <c r="CB1194" s="7"/>
      <c r="CD1194" s="7"/>
      <c r="CF1194" s="7"/>
      <c r="CH1194" s="7"/>
      <c r="CJ1194" s="7"/>
      <c r="CL1194" s="7"/>
      <c r="CM1194" s="7"/>
      <c r="CO1194" s="7"/>
      <c r="CQ1194" s="7"/>
      <c r="CS1194" s="7"/>
      <c r="CU1194" s="7"/>
      <c r="CW1194" s="7"/>
      <c r="CY1194" s="7"/>
      <c r="DA1194" s="7"/>
      <c r="DC1194" s="7"/>
      <c r="DE1194" s="7"/>
      <c r="DG1194" s="7"/>
      <c r="DI1194" s="7"/>
      <c r="DK1194" s="7"/>
      <c r="DL1194" s="7"/>
      <c r="DM1194" s="7"/>
      <c r="DN1194" s="7"/>
      <c r="DP1194" s="7"/>
      <c r="DR1194" s="7"/>
      <c r="DT1194" s="7"/>
      <c r="DV1194" s="7"/>
      <c r="DX1194" s="7"/>
      <c r="DY1194" s="7"/>
      <c r="EA1194" s="7"/>
      <c r="EC1194" s="7"/>
      <c r="EE1194" s="7"/>
      <c r="EG1194" s="7"/>
      <c r="EI1194" s="7"/>
      <c r="EK1194" s="7"/>
      <c r="EM1194" s="7"/>
      <c r="EO1194" s="7"/>
      <c r="EQ1194" s="7"/>
      <c r="ES1194" s="7"/>
      <c r="EU1194" s="7"/>
      <c r="EY1194" s="7"/>
      <c r="FA1194" s="7"/>
      <c r="FB1194" s="7"/>
      <c r="FD1194" s="7"/>
      <c r="FE1194" s="7"/>
      <c r="FG1194" s="7"/>
      <c r="FI1194" s="7"/>
      <c r="FJ1194" s="7"/>
      <c r="FL1194" s="7"/>
      <c r="FN1194" s="7"/>
      <c r="FP1194" s="7"/>
      <c r="FR1194" s="7"/>
      <c r="FT1194" s="7"/>
      <c r="FV1194" s="7"/>
      <c r="FX1194" s="7"/>
      <c r="FZ1194" s="7"/>
      <c r="GB1194" s="7"/>
    </row>
    <row r="1195" spans="5:184" s="166" customFormat="1" x14ac:dyDescent="0.2">
      <c r="E1195" s="7"/>
      <c r="G1195" s="7"/>
      <c r="I1195" s="7"/>
      <c r="K1195" s="7"/>
      <c r="M1195" s="7"/>
      <c r="N1195" s="7"/>
      <c r="P1195" s="7"/>
      <c r="R1195" s="7"/>
      <c r="T1195" s="7"/>
      <c r="V1195" s="7"/>
      <c r="X1195" s="7"/>
      <c r="Z1195" s="7"/>
      <c r="AB1195" s="7"/>
      <c r="AD1195" s="7"/>
      <c r="AF1195" s="7"/>
      <c r="AH1195" s="7"/>
      <c r="AJ1195" s="7"/>
      <c r="AL1195" s="7"/>
      <c r="AN1195" s="7"/>
      <c r="AO1195" s="7"/>
      <c r="AQ1195" s="7"/>
      <c r="AR1195" s="7"/>
      <c r="AS1195" s="7"/>
      <c r="AT1195" s="7"/>
      <c r="AU1195" s="7"/>
      <c r="AV1195" s="7"/>
      <c r="AW1195" s="7"/>
      <c r="AX1195" s="7"/>
      <c r="AZ1195" s="7"/>
      <c r="BB1195" s="7"/>
      <c r="BC1195" s="7"/>
      <c r="BD1195" s="7"/>
      <c r="BF1195" s="7"/>
      <c r="BH1195" s="7"/>
      <c r="BJ1195" s="7"/>
      <c r="BL1195" s="7"/>
      <c r="BN1195" s="7"/>
      <c r="BP1195" s="7"/>
      <c r="BR1195" s="7"/>
      <c r="BT1195" s="7"/>
      <c r="BV1195" s="7"/>
      <c r="BX1195" s="7"/>
      <c r="BZ1195" s="7"/>
      <c r="CB1195" s="7"/>
      <c r="CD1195" s="7"/>
      <c r="CF1195" s="7"/>
      <c r="CH1195" s="7"/>
      <c r="CJ1195" s="7"/>
      <c r="CL1195" s="7"/>
      <c r="CM1195" s="7"/>
      <c r="CO1195" s="7"/>
      <c r="CQ1195" s="7"/>
      <c r="CS1195" s="7"/>
      <c r="CU1195" s="7"/>
      <c r="CW1195" s="7"/>
      <c r="CY1195" s="7"/>
      <c r="DA1195" s="7"/>
      <c r="DC1195" s="7"/>
      <c r="DE1195" s="7"/>
      <c r="DG1195" s="7"/>
      <c r="DI1195" s="7"/>
      <c r="DK1195" s="7"/>
      <c r="DL1195" s="7"/>
      <c r="DM1195" s="7"/>
      <c r="DN1195" s="7"/>
      <c r="DP1195" s="7"/>
      <c r="DR1195" s="7"/>
      <c r="DT1195" s="7"/>
      <c r="DV1195" s="7"/>
      <c r="DX1195" s="7"/>
      <c r="DY1195" s="7"/>
      <c r="EA1195" s="7"/>
      <c r="EC1195" s="7"/>
      <c r="EE1195" s="7"/>
      <c r="EG1195" s="7"/>
      <c r="EI1195" s="7"/>
      <c r="EK1195" s="7"/>
      <c r="EM1195" s="7"/>
      <c r="EO1195" s="7"/>
      <c r="EQ1195" s="7"/>
      <c r="ES1195" s="7"/>
      <c r="EU1195" s="7"/>
      <c r="EY1195" s="7"/>
      <c r="FA1195" s="7"/>
      <c r="FB1195" s="7"/>
      <c r="FD1195" s="7"/>
      <c r="FE1195" s="7"/>
      <c r="FG1195" s="7"/>
      <c r="FI1195" s="7"/>
      <c r="FJ1195" s="7"/>
      <c r="FL1195" s="7"/>
      <c r="FN1195" s="7"/>
      <c r="FP1195" s="7"/>
      <c r="FR1195" s="7"/>
      <c r="FT1195" s="7"/>
      <c r="FV1195" s="7"/>
      <c r="FX1195" s="7"/>
      <c r="FZ1195" s="7"/>
      <c r="GB1195" s="7"/>
    </row>
    <row r="1196" spans="5:184" s="166" customFormat="1" x14ac:dyDescent="0.2">
      <c r="E1196" s="7"/>
      <c r="G1196" s="7"/>
      <c r="I1196" s="7"/>
      <c r="K1196" s="7"/>
      <c r="M1196" s="7"/>
      <c r="N1196" s="7"/>
      <c r="P1196" s="7"/>
      <c r="R1196" s="7"/>
      <c r="T1196" s="7"/>
      <c r="V1196" s="7"/>
      <c r="X1196" s="7"/>
      <c r="Z1196" s="7"/>
      <c r="AB1196" s="7"/>
      <c r="AD1196" s="7"/>
      <c r="AF1196" s="7"/>
      <c r="AH1196" s="7"/>
      <c r="AJ1196" s="7"/>
      <c r="AL1196" s="7"/>
      <c r="AN1196" s="7"/>
      <c r="AO1196" s="7"/>
      <c r="AQ1196" s="7"/>
      <c r="AR1196" s="7"/>
      <c r="AS1196" s="7"/>
      <c r="AT1196" s="7"/>
      <c r="AU1196" s="7"/>
      <c r="AV1196" s="7"/>
      <c r="AW1196" s="7"/>
      <c r="AX1196" s="7"/>
      <c r="AZ1196" s="7"/>
      <c r="BB1196" s="7"/>
      <c r="BC1196" s="7"/>
      <c r="BD1196" s="7"/>
      <c r="BF1196" s="7"/>
      <c r="BH1196" s="7"/>
      <c r="BJ1196" s="7"/>
      <c r="BL1196" s="7"/>
      <c r="BN1196" s="7"/>
      <c r="BP1196" s="7"/>
      <c r="BR1196" s="7"/>
      <c r="BT1196" s="7"/>
      <c r="BV1196" s="7"/>
      <c r="BX1196" s="7"/>
      <c r="BZ1196" s="7"/>
      <c r="CB1196" s="7"/>
      <c r="CD1196" s="7"/>
      <c r="CF1196" s="7"/>
      <c r="CH1196" s="7"/>
      <c r="CJ1196" s="7"/>
      <c r="CL1196" s="7"/>
      <c r="CM1196" s="7"/>
      <c r="CO1196" s="7"/>
      <c r="CQ1196" s="7"/>
      <c r="CS1196" s="7"/>
      <c r="CU1196" s="7"/>
      <c r="CW1196" s="7"/>
      <c r="CY1196" s="7"/>
      <c r="DA1196" s="7"/>
      <c r="DC1196" s="7"/>
      <c r="DE1196" s="7"/>
      <c r="DG1196" s="7"/>
      <c r="DI1196" s="7"/>
      <c r="DK1196" s="7"/>
      <c r="DL1196" s="7"/>
      <c r="DM1196" s="7"/>
      <c r="DN1196" s="7"/>
      <c r="DP1196" s="7"/>
      <c r="DR1196" s="7"/>
      <c r="DT1196" s="7"/>
      <c r="DV1196" s="7"/>
      <c r="DX1196" s="7"/>
      <c r="DY1196" s="7"/>
      <c r="EA1196" s="7"/>
      <c r="EC1196" s="7"/>
      <c r="EE1196" s="7"/>
      <c r="EG1196" s="7"/>
      <c r="EI1196" s="7"/>
      <c r="EK1196" s="7"/>
      <c r="EM1196" s="7"/>
      <c r="EO1196" s="7"/>
      <c r="EQ1196" s="7"/>
      <c r="ES1196" s="7"/>
      <c r="EU1196" s="7"/>
      <c r="EY1196" s="7"/>
      <c r="FA1196" s="7"/>
      <c r="FB1196" s="7"/>
      <c r="FD1196" s="7"/>
      <c r="FE1196" s="7"/>
      <c r="FG1196" s="7"/>
      <c r="FI1196" s="7"/>
      <c r="FJ1196" s="7"/>
      <c r="FL1196" s="7"/>
      <c r="FN1196" s="7"/>
      <c r="FP1196" s="7"/>
      <c r="FR1196" s="7"/>
      <c r="FT1196" s="7"/>
      <c r="FV1196" s="7"/>
      <c r="FX1196" s="7"/>
      <c r="FZ1196" s="7"/>
      <c r="GB1196" s="7"/>
    </row>
    <row r="1197" spans="5:184" s="166" customFormat="1" x14ac:dyDescent="0.2">
      <c r="E1197" s="7"/>
      <c r="G1197" s="7"/>
      <c r="I1197" s="7"/>
      <c r="K1197" s="7"/>
      <c r="M1197" s="7"/>
      <c r="N1197" s="7"/>
      <c r="P1197" s="7"/>
      <c r="R1197" s="7"/>
      <c r="T1197" s="7"/>
      <c r="V1197" s="7"/>
      <c r="X1197" s="7"/>
      <c r="Z1197" s="7"/>
      <c r="AB1197" s="7"/>
      <c r="AD1197" s="7"/>
      <c r="AF1197" s="7"/>
      <c r="AH1197" s="7"/>
      <c r="AJ1197" s="7"/>
      <c r="AL1197" s="7"/>
      <c r="AN1197" s="7"/>
      <c r="AO1197" s="7"/>
      <c r="AQ1197" s="7"/>
      <c r="AR1197" s="7"/>
      <c r="AS1197" s="7"/>
      <c r="AT1197" s="7"/>
      <c r="AU1197" s="7"/>
      <c r="AV1197" s="7"/>
      <c r="AW1197" s="7"/>
      <c r="AX1197" s="7"/>
      <c r="AZ1197" s="7"/>
      <c r="BB1197" s="7"/>
      <c r="BC1197" s="7"/>
      <c r="BD1197" s="7"/>
      <c r="BF1197" s="7"/>
      <c r="BH1197" s="7"/>
      <c r="BJ1197" s="7"/>
      <c r="BL1197" s="7"/>
      <c r="BN1197" s="7"/>
      <c r="BP1197" s="7"/>
      <c r="BR1197" s="7"/>
      <c r="BT1197" s="7"/>
      <c r="BV1197" s="7"/>
      <c r="BX1197" s="7"/>
      <c r="BZ1197" s="7"/>
      <c r="CB1197" s="7"/>
      <c r="CD1197" s="7"/>
      <c r="CF1197" s="7"/>
      <c r="CH1197" s="7"/>
      <c r="CJ1197" s="7"/>
      <c r="CL1197" s="7"/>
      <c r="CM1197" s="7"/>
      <c r="CO1197" s="7"/>
      <c r="CQ1197" s="7"/>
      <c r="CS1197" s="7"/>
      <c r="CU1197" s="7"/>
      <c r="CW1197" s="7"/>
      <c r="CY1197" s="7"/>
      <c r="DA1197" s="7"/>
      <c r="DC1197" s="7"/>
      <c r="DE1197" s="7"/>
      <c r="DG1197" s="7"/>
      <c r="DI1197" s="7"/>
      <c r="DK1197" s="7"/>
      <c r="DL1197" s="7"/>
      <c r="DM1197" s="7"/>
      <c r="DN1197" s="7"/>
      <c r="DP1197" s="7"/>
      <c r="DR1197" s="7"/>
      <c r="DT1197" s="7"/>
      <c r="DV1197" s="7"/>
      <c r="DX1197" s="7"/>
      <c r="DY1197" s="7"/>
      <c r="EA1197" s="7"/>
      <c r="EC1197" s="7"/>
      <c r="EE1197" s="7"/>
      <c r="EG1197" s="7"/>
      <c r="EI1197" s="7"/>
      <c r="EK1197" s="7"/>
      <c r="EM1197" s="7"/>
      <c r="EO1197" s="7"/>
      <c r="EQ1197" s="7"/>
      <c r="ES1197" s="7"/>
      <c r="EU1197" s="7"/>
      <c r="EY1197" s="7"/>
      <c r="FA1197" s="7"/>
      <c r="FB1197" s="7"/>
      <c r="FD1197" s="7"/>
      <c r="FE1197" s="7"/>
      <c r="FG1197" s="7"/>
      <c r="FI1197" s="7"/>
      <c r="FJ1197" s="7"/>
      <c r="FL1197" s="7"/>
      <c r="FN1197" s="7"/>
      <c r="FP1197" s="7"/>
      <c r="FR1197" s="7"/>
      <c r="FT1197" s="7"/>
      <c r="FV1197" s="7"/>
      <c r="FX1197" s="7"/>
      <c r="FZ1197" s="7"/>
      <c r="GB1197" s="7"/>
    </row>
    <row r="1198" spans="5:184" s="166" customFormat="1" x14ac:dyDescent="0.2">
      <c r="E1198" s="7"/>
      <c r="G1198" s="7"/>
      <c r="I1198" s="7"/>
      <c r="K1198" s="7"/>
      <c r="M1198" s="7"/>
      <c r="N1198" s="7"/>
      <c r="P1198" s="7"/>
      <c r="R1198" s="7"/>
      <c r="T1198" s="7"/>
      <c r="V1198" s="7"/>
      <c r="X1198" s="7"/>
      <c r="Z1198" s="7"/>
      <c r="AB1198" s="7"/>
      <c r="AD1198" s="7"/>
      <c r="AF1198" s="7"/>
      <c r="AH1198" s="7"/>
      <c r="AJ1198" s="7"/>
      <c r="AL1198" s="7"/>
      <c r="AN1198" s="7"/>
      <c r="AO1198" s="7"/>
      <c r="AQ1198" s="7"/>
      <c r="AR1198" s="7"/>
      <c r="AS1198" s="7"/>
      <c r="AT1198" s="7"/>
      <c r="AU1198" s="7"/>
      <c r="AV1198" s="7"/>
      <c r="AW1198" s="7"/>
      <c r="AX1198" s="7"/>
      <c r="AZ1198" s="7"/>
      <c r="BB1198" s="7"/>
      <c r="BC1198" s="7"/>
      <c r="BD1198" s="7"/>
      <c r="BF1198" s="7"/>
      <c r="BH1198" s="7"/>
      <c r="BJ1198" s="7"/>
      <c r="BL1198" s="7"/>
      <c r="BN1198" s="7"/>
      <c r="BP1198" s="7"/>
      <c r="BR1198" s="7"/>
      <c r="BT1198" s="7"/>
      <c r="BV1198" s="7"/>
      <c r="BX1198" s="7"/>
      <c r="BZ1198" s="7"/>
      <c r="CB1198" s="7"/>
      <c r="CD1198" s="7"/>
      <c r="CF1198" s="7"/>
      <c r="CH1198" s="7"/>
      <c r="CJ1198" s="7"/>
      <c r="CL1198" s="7"/>
      <c r="CM1198" s="7"/>
      <c r="CO1198" s="7"/>
      <c r="CQ1198" s="7"/>
      <c r="CS1198" s="7"/>
      <c r="CU1198" s="7"/>
      <c r="CW1198" s="7"/>
      <c r="CY1198" s="7"/>
      <c r="DA1198" s="7"/>
      <c r="DC1198" s="7"/>
      <c r="DE1198" s="7"/>
      <c r="DG1198" s="7"/>
      <c r="DI1198" s="7"/>
      <c r="DK1198" s="7"/>
      <c r="DL1198" s="7"/>
      <c r="DM1198" s="7"/>
      <c r="DN1198" s="7"/>
      <c r="DP1198" s="7"/>
      <c r="DR1198" s="7"/>
      <c r="DT1198" s="7"/>
      <c r="DV1198" s="7"/>
      <c r="DX1198" s="7"/>
      <c r="DY1198" s="7"/>
      <c r="EA1198" s="7"/>
      <c r="EC1198" s="7"/>
      <c r="EE1198" s="7"/>
      <c r="EG1198" s="7"/>
      <c r="EI1198" s="7"/>
      <c r="EK1198" s="7"/>
      <c r="EM1198" s="7"/>
      <c r="EO1198" s="7"/>
      <c r="EQ1198" s="7"/>
      <c r="ES1198" s="7"/>
      <c r="EU1198" s="7"/>
      <c r="EY1198" s="7"/>
      <c r="FA1198" s="7"/>
      <c r="FB1198" s="7"/>
      <c r="FD1198" s="7"/>
      <c r="FE1198" s="7"/>
      <c r="FG1198" s="7"/>
      <c r="FI1198" s="7"/>
      <c r="FJ1198" s="7"/>
      <c r="FL1198" s="7"/>
      <c r="FN1198" s="7"/>
      <c r="FP1198" s="7"/>
      <c r="FR1198" s="7"/>
      <c r="FT1198" s="7"/>
      <c r="FV1198" s="7"/>
      <c r="FX1198" s="7"/>
      <c r="FZ1198" s="7"/>
      <c r="GB1198" s="7"/>
    </row>
    <row r="1199" spans="5:184" s="166" customFormat="1" x14ac:dyDescent="0.2">
      <c r="E1199" s="7"/>
      <c r="G1199" s="7"/>
      <c r="I1199" s="7"/>
      <c r="K1199" s="7"/>
      <c r="M1199" s="7"/>
      <c r="N1199" s="7"/>
      <c r="P1199" s="7"/>
      <c r="R1199" s="7"/>
      <c r="T1199" s="7"/>
      <c r="V1199" s="7"/>
      <c r="X1199" s="7"/>
      <c r="Z1199" s="7"/>
      <c r="AB1199" s="7"/>
      <c r="AD1199" s="7"/>
      <c r="AF1199" s="7"/>
      <c r="AH1199" s="7"/>
      <c r="AJ1199" s="7"/>
      <c r="AL1199" s="7"/>
      <c r="AN1199" s="7"/>
      <c r="AO1199" s="7"/>
      <c r="AQ1199" s="7"/>
      <c r="AR1199" s="7"/>
      <c r="AS1199" s="7"/>
      <c r="AT1199" s="7"/>
      <c r="AU1199" s="7"/>
      <c r="AV1199" s="7"/>
      <c r="AW1199" s="7"/>
      <c r="AX1199" s="7"/>
      <c r="AZ1199" s="7"/>
      <c r="BB1199" s="7"/>
      <c r="BC1199" s="7"/>
      <c r="BD1199" s="7"/>
      <c r="BF1199" s="7"/>
      <c r="BH1199" s="7"/>
      <c r="BJ1199" s="7"/>
      <c r="BL1199" s="7"/>
      <c r="BN1199" s="7"/>
      <c r="BP1199" s="7"/>
      <c r="BR1199" s="7"/>
      <c r="BT1199" s="7"/>
      <c r="BV1199" s="7"/>
      <c r="BX1199" s="7"/>
      <c r="BZ1199" s="7"/>
      <c r="CB1199" s="7"/>
      <c r="CD1199" s="7"/>
      <c r="CF1199" s="7"/>
      <c r="CH1199" s="7"/>
      <c r="CJ1199" s="7"/>
      <c r="CL1199" s="7"/>
      <c r="CM1199" s="7"/>
      <c r="CO1199" s="7"/>
      <c r="CQ1199" s="7"/>
      <c r="CS1199" s="7"/>
      <c r="CU1199" s="7"/>
      <c r="CW1199" s="7"/>
      <c r="CY1199" s="7"/>
      <c r="DA1199" s="7"/>
      <c r="DC1199" s="7"/>
      <c r="DE1199" s="7"/>
      <c r="DG1199" s="7"/>
      <c r="DI1199" s="7"/>
      <c r="DK1199" s="7"/>
      <c r="DL1199" s="7"/>
      <c r="DM1199" s="7"/>
      <c r="DN1199" s="7"/>
      <c r="DP1199" s="7"/>
      <c r="DR1199" s="7"/>
      <c r="DT1199" s="7"/>
      <c r="DV1199" s="7"/>
      <c r="DX1199" s="7"/>
      <c r="DY1199" s="7"/>
      <c r="EA1199" s="7"/>
      <c r="EC1199" s="7"/>
      <c r="EE1199" s="7"/>
      <c r="EG1199" s="7"/>
      <c r="EI1199" s="7"/>
      <c r="EK1199" s="7"/>
      <c r="EM1199" s="7"/>
      <c r="EO1199" s="7"/>
      <c r="EQ1199" s="7"/>
      <c r="ES1199" s="7"/>
      <c r="EU1199" s="7"/>
      <c r="EY1199" s="7"/>
      <c r="FA1199" s="7"/>
      <c r="FB1199" s="7"/>
      <c r="FD1199" s="7"/>
      <c r="FE1199" s="7"/>
      <c r="FG1199" s="7"/>
      <c r="FI1199" s="7"/>
      <c r="FJ1199" s="7"/>
      <c r="FL1199" s="7"/>
      <c r="FN1199" s="7"/>
      <c r="FP1199" s="7"/>
      <c r="FR1199" s="7"/>
      <c r="FT1199" s="7"/>
      <c r="FV1199" s="7"/>
      <c r="FX1199" s="7"/>
      <c r="FZ1199" s="7"/>
      <c r="GB1199" s="7"/>
    </row>
    <row r="1200" spans="5:184" s="166" customFormat="1" x14ac:dyDescent="0.2">
      <c r="E1200" s="7"/>
      <c r="G1200" s="7"/>
      <c r="I1200" s="7"/>
      <c r="K1200" s="7"/>
      <c r="M1200" s="7"/>
      <c r="N1200" s="7"/>
      <c r="P1200" s="7"/>
      <c r="R1200" s="7"/>
      <c r="T1200" s="7"/>
      <c r="V1200" s="7"/>
      <c r="X1200" s="7"/>
      <c r="Z1200" s="7"/>
      <c r="AB1200" s="7"/>
      <c r="AD1200" s="7"/>
      <c r="AF1200" s="7"/>
      <c r="AH1200" s="7"/>
      <c r="AJ1200" s="7"/>
      <c r="AL1200" s="7"/>
      <c r="AN1200" s="7"/>
      <c r="AO1200" s="7"/>
      <c r="AQ1200" s="7"/>
      <c r="AR1200" s="7"/>
      <c r="AS1200" s="7"/>
      <c r="AT1200" s="7"/>
      <c r="AU1200" s="7"/>
      <c r="AV1200" s="7"/>
      <c r="AW1200" s="7"/>
      <c r="AX1200" s="7"/>
      <c r="AZ1200" s="7"/>
      <c r="BB1200" s="7"/>
      <c r="BC1200" s="7"/>
      <c r="BD1200" s="7"/>
      <c r="BF1200" s="7"/>
      <c r="BH1200" s="7"/>
      <c r="BJ1200" s="7"/>
      <c r="BL1200" s="7"/>
      <c r="BN1200" s="7"/>
      <c r="BP1200" s="7"/>
      <c r="BR1200" s="7"/>
      <c r="BT1200" s="7"/>
      <c r="BV1200" s="7"/>
      <c r="BX1200" s="7"/>
      <c r="BZ1200" s="7"/>
      <c r="CB1200" s="7"/>
      <c r="CD1200" s="7"/>
      <c r="CF1200" s="7"/>
      <c r="CH1200" s="7"/>
      <c r="CJ1200" s="7"/>
      <c r="CL1200" s="7"/>
      <c r="CM1200" s="7"/>
      <c r="CO1200" s="7"/>
      <c r="CQ1200" s="7"/>
      <c r="CS1200" s="7"/>
      <c r="CU1200" s="7"/>
      <c r="CW1200" s="7"/>
      <c r="CY1200" s="7"/>
      <c r="DA1200" s="7"/>
      <c r="DC1200" s="7"/>
      <c r="DE1200" s="7"/>
      <c r="DG1200" s="7"/>
      <c r="DI1200" s="7"/>
      <c r="DK1200" s="7"/>
      <c r="DL1200" s="7"/>
      <c r="DM1200" s="7"/>
      <c r="DN1200" s="7"/>
      <c r="DP1200" s="7"/>
      <c r="DR1200" s="7"/>
      <c r="DT1200" s="7"/>
      <c r="DV1200" s="7"/>
      <c r="DX1200" s="7"/>
      <c r="DY1200" s="7"/>
      <c r="EA1200" s="7"/>
      <c r="EC1200" s="7"/>
      <c r="EE1200" s="7"/>
      <c r="EG1200" s="7"/>
      <c r="EI1200" s="7"/>
      <c r="EK1200" s="7"/>
      <c r="EM1200" s="7"/>
      <c r="EO1200" s="7"/>
      <c r="EQ1200" s="7"/>
      <c r="ES1200" s="7"/>
      <c r="EU1200" s="7"/>
      <c r="EY1200" s="7"/>
      <c r="FA1200" s="7"/>
      <c r="FB1200" s="7"/>
      <c r="FD1200" s="7"/>
      <c r="FE1200" s="7"/>
      <c r="FG1200" s="7"/>
      <c r="FI1200" s="7"/>
      <c r="FJ1200" s="7"/>
      <c r="FL1200" s="7"/>
      <c r="FN1200" s="7"/>
      <c r="FP1200" s="7"/>
      <c r="FR1200" s="7"/>
      <c r="FT1200" s="7"/>
      <c r="FV1200" s="7"/>
      <c r="FX1200" s="7"/>
      <c r="FZ1200" s="7"/>
      <c r="GB1200" s="7"/>
    </row>
    <row r="1201" spans="5:184" s="166" customFormat="1" x14ac:dyDescent="0.2">
      <c r="E1201" s="7"/>
      <c r="G1201" s="7"/>
      <c r="I1201" s="7"/>
      <c r="K1201" s="7"/>
      <c r="M1201" s="7"/>
      <c r="N1201" s="7"/>
      <c r="P1201" s="7"/>
      <c r="R1201" s="7"/>
      <c r="T1201" s="7"/>
      <c r="V1201" s="7"/>
      <c r="X1201" s="7"/>
      <c r="Z1201" s="7"/>
      <c r="AB1201" s="7"/>
      <c r="AD1201" s="7"/>
      <c r="AF1201" s="7"/>
      <c r="AH1201" s="7"/>
      <c r="AJ1201" s="7"/>
      <c r="AL1201" s="7"/>
      <c r="AN1201" s="7"/>
      <c r="AO1201" s="7"/>
      <c r="AQ1201" s="7"/>
      <c r="AR1201" s="7"/>
      <c r="AS1201" s="7"/>
      <c r="AT1201" s="7"/>
      <c r="AU1201" s="7"/>
      <c r="AV1201" s="7"/>
      <c r="AW1201" s="7"/>
      <c r="AX1201" s="7"/>
      <c r="AZ1201" s="7"/>
      <c r="BB1201" s="7"/>
      <c r="BC1201" s="7"/>
      <c r="BD1201" s="7"/>
      <c r="BF1201" s="7"/>
      <c r="BH1201" s="7"/>
      <c r="BJ1201" s="7"/>
      <c r="BL1201" s="7"/>
      <c r="BN1201" s="7"/>
      <c r="BP1201" s="7"/>
      <c r="BR1201" s="7"/>
      <c r="BT1201" s="7"/>
      <c r="BV1201" s="7"/>
      <c r="BX1201" s="7"/>
      <c r="BZ1201" s="7"/>
      <c r="CB1201" s="7"/>
      <c r="CD1201" s="7"/>
      <c r="CF1201" s="7"/>
      <c r="CH1201" s="7"/>
      <c r="CJ1201" s="7"/>
      <c r="CL1201" s="7"/>
      <c r="CM1201" s="7"/>
      <c r="CO1201" s="7"/>
      <c r="CQ1201" s="7"/>
      <c r="CS1201" s="7"/>
      <c r="CU1201" s="7"/>
      <c r="CW1201" s="7"/>
      <c r="CY1201" s="7"/>
      <c r="DA1201" s="7"/>
      <c r="DC1201" s="7"/>
      <c r="DE1201" s="7"/>
      <c r="DG1201" s="7"/>
      <c r="DI1201" s="7"/>
      <c r="DK1201" s="7"/>
      <c r="DL1201" s="7"/>
      <c r="DM1201" s="7"/>
      <c r="DN1201" s="7"/>
      <c r="DP1201" s="7"/>
      <c r="DR1201" s="7"/>
      <c r="DT1201" s="7"/>
      <c r="DV1201" s="7"/>
      <c r="DX1201" s="7"/>
      <c r="DY1201" s="7"/>
      <c r="EA1201" s="7"/>
      <c r="EC1201" s="7"/>
      <c r="EE1201" s="7"/>
      <c r="EG1201" s="7"/>
      <c r="EI1201" s="7"/>
      <c r="EK1201" s="7"/>
      <c r="EM1201" s="7"/>
      <c r="EO1201" s="7"/>
      <c r="EQ1201" s="7"/>
      <c r="ES1201" s="7"/>
      <c r="EU1201" s="7"/>
      <c r="EY1201" s="7"/>
      <c r="FA1201" s="7"/>
      <c r="FB1201" s="7"/>
      <c r="FD1201" s="7"/>
      <c r="FE1201" s="7"/>
      <c r="FG1201" s="7"/>
      <c r="FI1201" s="7"/>
      <c r="FJ1201" s="7"/>
      <c r="FL1201" s="7"/>
      <c r="FN1201" s="7"/>
      <c r="FP1201" s="7"/>
      <c r="FR1201" s="7"/>
      <c r="FT1201" s="7"/>
      <c r="FV1201" s="7"/>
      <c r="FX1201" s="7"/>
      <c r="FZ1201" s="7"/>
      <c r="GB1201" s="7"/>
    </row>
    <row r="1202" spans="5:184" s="166" customFormat="1" x14ac:dyDescent="0.2">
      <c r="E1202" s="7"/>
      <c r="G1202" s="7"/>
      <c r="I1202" s="7"/>
      <c r="K1202" s="7"/>
      <c r="M1202" s="7"/>
      <c r="N1202" s="7"/>
      <c r="P1202" s="7"/>
      <c r="R1202" s="7"/>
      <c r="T1202" s="7"/>
      <c r="V1202" s="7"/>
      <c r="X1202" s="7"/>
      <c r="Z1202" s="7"/>
      <c r="AB1202" s="7"/>
      <c r="AD1202" s="7"/>
      <c r="AF1202" s="7"/>
      <c r="AH1202" s="7"/>
      <c r="AJ1202" s="7"/>
      <c r="AL1202" s="7"/>
      <c r="AN1202" s="7"/>
      <c r="AO1202" s="7"/>
      <c r="AQ1202" s="7"/>
      <c r="AR1202" s="7"/>
      <c r="AS1202" s="7"/>
      <c r="AT1202" s="7"/>
      <c r="AU1202" s="7"/>
      <c r="AV1202" s="7"/>
      <c r="AW1202" s="7"/>
      <c r="AX1202" s="7"/>
      <c r="AZ1202" s="7"/>
      <c r="BB1202" s="7"/>
      <c r="BC1202" s="7"/>
      <c r="BD1202" s="7"/>
      <c r="BF1202" s="7"/>
      <c r="BH1202" s="7"/>
      <c r="BJ1202" s="7"/>
      <c r="BL1202" s="7"/>
      <c r="BN1202" s="7"/>
      <c r="BP1202" s="7"/>
      <c r="BR1202" s="7"/>
      <c r="BT1202" s="7"/>
      <c r="BV1202" s="7"/>
      <c r="BX1202" s="7"/>
      <c r="BZ1202" s="7"/>
      <c r="CB1202" s="7"/>
      <c r="CD1202" s="7"/>
      <c r="CF1202" s="7"/>
      <c r="CH1202" s="7"/>
      <c r="CJ1202" s="7"/>
      <c r="CL1202" s="7"/>
      <c r="CM1202" s="7"/>
      <c r="CO1202" s="7"/>
      <c r="CQ1202" s="7"/>
      <c r="CS1202" s="7"/>
      <c r="CU1202" s="7"/>
      <c r="CW1202" s="7"/>
      <c r="CY1202" s="7"/>
      <c r="DA1202" s="7"/>
      <c r="DC1202" s="7"/>
      <c r="DE1202" s="7"/>
      <c r="DG1202" s="7"/>
      <c r="DI1202" s="7"/>
      <c r="DK1202" s="7"/>
      <c r="DL1202" s="7"/>
      <c r="DM1202" s="7"/>
      <c r="DN1202" s="7"/>
      <c r="DP1202" s="7"/>
      <c r="DR1202" s="7"/>
      <c r="DT1202" s="7"/>
      <c r="DV1202" s="7"/>
      <c r="DX1202" s="7"/>
      <c r="DY1202" s="7"/>
      <c r="EA1202" s="7"/>
      <c r="EC1202" s="7"/>
      <c r="EE1202" s="7"/>
      <c r="EG1202" s="7"/>
      <c r="EI1202" s="7"/>
      <c r="EK1202" s="7"/>
      <c r="EM1202" s="7"/>
      <c r="EO1202" s="7"/>
      <c r="EQ1202" s="7"/>
      <c r="ES1202" s="7"/>
      <c r="EU1202" s="7"/>
      <c r="EY1202" s="7"/>
      <c r="FA1202" s="7"/>
      <c r="FB1202" s="7"/>
      <c r="FD1202" s="7"/>
      <c r="FE1202" s="7"/>
      <c r="FG1202" s="7"/>
      <c r="FI1202" s="7"/>
      <c r="FJ1202" s="7"/>
      <c r="FL1202" s="7"/>
      <c r="FN1202" s="7"/>
      <c r="FP1202" s="7"/>
      <c r="FR1202" s="7"/>
      <c r="FT1202" s="7"/>
      <c r="FV1202" s="7"/>
      <c r="FX1202" s="7"/>
      <c r="FZ1202" s="7"/>
      <c r="GB1202" s="7"/>
    </row>
    <row r="1203" spans="5:184" s="166" customFormat="1" x14ac:dyDescent="0.2">
      <c r="E1203" s="7"/>
      <c r="G1203" s="7"/>
      <c r="I1203" s="7"/>
      <c r="K1203" s="7"/>
      <c r="M1203" s="7"/>
      <c r="N1203" s="7"/>
      <c r="P1203" s="7"/>
      <c r="R1203" s="7"/>
      <c r="T1203" s="7"/>
      <c r="V1203" s="7"/>
      <c r="X1203" s="7"/>
      <c r="Z1203" s="7"/>
      <c r="AB1203" s="7"/>
      <c r="AD1203" s="7"/>
      <c r="AF1203" s="7"/>
      <c r="AH1203" s="7"/>
      <c r="AJ1203" s="7"/>
      <c r="AL1203" s="7"/>
      <c r="AN1203" s="7"/>
      <c r="AO1203" s="7"/>
      <c r="AQ1203" s="7"/>
      <c r="AR1203" s="7"/>
      <c r="AS1203" s="7"/>
      <c r="AT1203" s="7"/>
      <c r="AU1203" s="7"/>
      <c r="AV1203" s="7"/>
      <c r="AW1203" s="7"/>
      <c r="AX1203" s="7"/>
      <c r="AZ1203" s="7"/>
      <c r="BB1203" s="7"/>
      <c r="BC1203" s="7"/>
      <c r="BD1203" s="7"/>
      <c r="BF1203" s="7"/>
      <c r="BH1203" s="7"/>
      <c r="BJ1203" s="7"/>
      <c r="BL1203" s="7"/>
      <c r="BN1203" s="7"/>
      <c r="BP1203" s="7"/>
      <c r="BR1203" s="7"/>
      <c r="BT1203" s="7"/>
      <c r="BV1203" s="7"/>
      <c r="BX1203" s="7"/>
      <c r="BZ1203" s="7"/>
      <c r="CB1203" s="7"/>
      <c r="CD1203" s="7"/>
      <c r="CF1203" s="7"/>
      <c r="CH1203" s="7"/>
      <c r="CJ1203" s="7"/>
      <c r="CL1203" s="7"/>
      <c r="CM1203" s="7"/>
      <c r="CO1203" s="7"/>
      <c r="CQ1203" s="7"/>
      <c r="CS1203" s="7"/>
      <c r="CU1203" s="7"/>
      <c r="CW1203" s="7"/>
      <c r="CY1203" s="7"/>
      <c r="DA1203" s="7"/>
      <c r="DC1203" s="7"/>
      <c r="DE1203" s="7"/>
      <c r="DG1203" s="7"/>
      <c r="DI1203" s="7"/>
      <c r="DK1203" s="7"/>
      <c r="DL1203" s="7"/>
      <c r="DM1203" s="7"/>
      <c r="DN1203" s="7"/>
      <c r="DP1203" s="7"/>
      <c r="DR1203" s="7"/>
      <c r="DT1203" s="7"/>
      <c r="DV1203" s="7"/>
      <c r="DX1203" s="7"/>
      <c r="DY1203" s="7"/>
      <c r="EA1203" s="7"/>
      <c r="EC1203" s="7"/>
      <c r="EE1203" s="7"/>
      <c r="EG1203" s="7"/>
      <c r="EI1203" s="7"/>
      <c r="EK1203" s="7"/>
      <c r="EM1203" s="7"/>
      <c r="EO1203" s="7"/>
      <c r="EQ1203" s="7"/>
      <c r="ES1203" s="7"/>
      <c r="EU1203" s="7"/>
      <c r="EY1203" s="7"/>
      <c r="FA1203" s="7"/>
      <c r="FB1203" s="7"/>
      <c r="FD1203" s="7"/>
      <c r="FE1203" s="7"/>
      <c r="FG1203" s="7"/>
      <c r="FI1203" s="7"/>
      <c r="FJ1203" s="7"/>
      <c r="FL1203" s="7"/>
      <c r="FN1203" s="7"/>
      <c r="FP1203" s="7"/>
      <c r="FR1203" s="7"/>
      <c r="FT1203" s="7"/>
      <c r="FV1203" s="7"/>
      <c r="FX1203" s="7"/>
      <c r="FZ1203" s="7"/>
      <c r="GB1203" s="7"/>
    </row>
    <row r="1204" spans="5:184" s="166" customFormat="1" x14ac:dyDescent="0.2">
      <c r="E1204" s="7"/>
      <c r="G1204" s="7"/>
      <c r="I1204" s="7"/>
      <c r="K1204" s="7"/>
      <c r="M1204" s="7"/>
      <c r="N1204" s="7"/>
      <c r="P1204" s="7"/>
      <c r="R1204" s="7"/>
      <c r="T1204" s="7"/>
      <c r="V1204" s="7"/>
      <c r="X1204" s="7"/>
      <c r="Z1204" s="7"/>
      <c r="AB1204" s="7"/>
      <c r="AD1204" s="7"/>
      <c r="AF1204" s="7"/>
      <c r="AH1204" s="7"/>
      <c r="AJ1204" s="7"/>
      <c r="AL1204" s="7"/>
      <c r="AN1204" s="7"/>
      <c r="AO1204" s="7"/>
      <c r="AQ1204" s="7"/>
      <c r="AR1204" s="7"/>
      <c r="AS1204" s="7"/>
      <c r="AT1204" s="7"/>
      <c r="AU1204" s="7"/>
      <c r="AV1204" s="7"/>
      <c r="AW1204" s="7"/>
      <c r="AX1204" s="7"/>
      <c r="AZ1204" s="7"/>
      <c r="BB1204" s="7"/>
      <c r="BC1204" s="7"/>
      <c r="BD1204" s="7"/>
      <c r="BF1204" s="7"/>
      <c r="BH1204" s="7"/>
      <c r="BJ1204" s="7"/>
      <c r="BL1204" s="7"/>
      <c r="BN1204" s="7"/>
      <c r="BP1204" s="7"/>
      <c r="BR1204" s="7"/>
      <c r="BT1204" s="7"/>
      <c r="BV1204" s="7"/>
      <c r="BX1204" s="7"/>
      <c r="BZ1204" s="7"/>
      <c r="CB1204" s="7"/>
      <c r="CD1204" s="7"/>
      <c r="CF1204" s="7"/>
      <c r="CH1204" s="7"/>
      <c r="CJ1204" s="7"/>
      <c r="CL1204" s="7"/>
      <c r="CM1204" s="7"/>
      <c r="CO1204" s="7"/>
      <c r="CQ1204" s="7"/>
      <c r="CS1204" s="7"/>
      <c r="CU1204" s="7"/>
      <c r="CW1204" s="7"/>
      <c r="CY1204" s="7"/>
      <c r="DA1204" s="7"/>
      <c r="DC1204" s="7"/>
      <c r="DE1204" s="7"/>
      <c r="DG1204" s="7"/>
      <c r="DI1204" s="7"/>
      <c r="DK1204" s="7"/>
      <c r="DL1204" s="7"/>
      <c r="DM1204" s="7"/>
      <c r="DN1204" s="7"/>
      <c r="DP1204" s="7"/>
      <c r="DR1204" s="7"/>
      <c r="DT1204" s="7"/>
      <c r="DV1204" s="7"/>
      <c r="DX1204" s="7"/>
      <c r="DY1204" s="7"/>
      <c r="EA1204" s="7"/>
      <c r="EC1204" s="7"/>
      <c r="EE1204" s="7"/>
      <c r="EG1204" s="7"/>
      <c r="EI1204" s="7"/>
      <c r="EK1204" s="7"/>
      <c r="EM1204" s="7"/>
      <c r="EO1204" s="7"/>
      <c r="EQ1204" s="7"/>
      <c r="ES1204" s="7"/>
      <c r="EU1204" s="7"/>
      <c r="EY1204" s="7"/>
      <c r="FA1204" s="7"/>
      <c r="FB1204" s="7"/>
      <c r="FD1204" s="7"/>
      <c r="FE1204" s="7"/>
      <c r="FG1204" s="7"/>
      <c r="FI1204" s="7"/>
      <c r="FJ1204" s="7"/>
      <c r="FL1204" s="7"/>
      <c r="FN1204" s="7"/>
      <c r="FP1204" s="7"/>
      <c r="FR1204" s="7"/>
      <c r="FT1204" s="7"/>
      <c r="FV1204" s="7"/>
      <c r="FX1204" s="7"/>
      <c r="FZ1204" s="7"/>
      <c r="GB1204" s="7"/>
    </row>
    <row r="1205" spans="5:184" s="166" customFormat="1" x14ac:dyDescent="0.2">
      <c r="E1205" s="7"/>
      <c r="G1205" s="7"/>
      <c r="I1205" s="7"/>
      <c r="K1205" s="7"/>
      <c r="M1205" s="7"/>
      <c r="N1205" s="7"/>
      <c r="P1205" s="7"/>
      <c r="R1205" s="7"/>
      <c r="T1205" s="7"/>
      <c r="V1205" s="7"/>
      <c r="X1205" s="7"/>
      <c r="Z1205" s="7"/>
      <c r="AB1205" s="7"/>
      <c r="AD1205" s="7"/>
      <c r="AF1205" s="7"/>
      <c r="AH1205" s="7"/>
      <c r="AJ1205" s="7"/>
      <c r="AL1205" s="7"/>
      <c r="AN1205" s="7"/>
      <c r="AO1205" s="7"/>
      <c r="AQ1205" s="7"/>
      <c r="AR1205" s="7"/>
      <c r="AS1205" s="7"/>
      <c r="AT1205" s="7"/>
      <c r="AU1205" s="7"/>
      <c r="AV1205" s="7"/>
      <c r="AW1205" s="7"/>
      <c r="AX1205" s="7"/>
      <c r="AZ1205" s="7"/>
      <c r="BB1205" s="7"/>
      <c r="BC1205" s="7"/>
      <c r="BD1205" s="7"/>
      <c r="BF1205" s="7"/>
      <c r="BH1205" s="7"/>
      <c r="BJ1205" s="7"/>
      <c r="BL1205" s="7"/>
      <c r="BN1205" s="7"/>
      <c r="BP1205" s="7"/>
      <c r="BR1205" s="7"/>
      <c r="BT1205" s="7"/>
      <c r="BV1205" s="7"/>
      <c r="BX1205" s="7"/>
      <c r="BZ1205" s="7"/>
      <c r="CB1205" s="7"/>
      <c r="CD1205" s="7"/>
      <c r="CF1205" s="7"/>
      <c r="CH1205" s="7"/>
      <c r="CJ1205" s="7"/>
      <c r="CL1205" s="7"/>
      <c r="CM1205" s="7"/>
      <c r="CO1205" s="7"/>
      <c r="CQ1205" s="7"/>
      <c r="CS1205" s="7"/>
      <c r="CU1205" s="7"/>
      <c r="CW1205" s="7"/>
      <c r="CY1205" s="7"/>
      <c r="DA1205" s="7"/>
      <c r="DC1205" s="7"/>
      <c r="DE1205" s="7"/>
      <c r="DG1205" s="7"/>
      <c r="DI1205" s="7"/>
      <c r="DK1205" s="7"/>
      <c r="DL1205" s="7"/>
      <c r="DM1205" s="7"/>
      <c r="DN1205" s="7"/>
      <c r="DP1205" s="7"/>
      <c r="DR1205" s="7"/>
      <c r="DT1205" s="7"/>
      <c r="DV1205" s="7"/>
      <c r="DX1205" s="7"/>
      <c r="DY1205" s="7"/>
      <c r="EA1205" s="7"/>
      <c r="EC1205" s="7"/>
      <c r="EE1205" s="7"/>
      <c r="EG1205" s="7"/>
      <c r="EI1205" s="7"/>
      <c r="EK1205" s="7"/>
      <c r="EM1205" s="7"/>
      <c r="EO1205" s="7"/>
      <c r="EQ1205" s="7"/>
      <c r="ES1205" s="7"/>
      <c r="EU1205" s="7"/>
      <c r="EY1205" s="7"/>
      <c r="FA1205" s="7"/>
      <c r="FB1205" s="7"/>
      <c r="FD1205" s="7"/>
      <c r="FE1205" s="7"/>
      <c r="FG1205" s="7"/>
      <c r="FI1205" s="7"/>
      <c r="FJ1205" s="7"/>
      <c r="FL1205" s="7"/>
      <c r="FN1205" s="7"/>
      <c r="FP1205" s="7"/>
      <c r="FR1205" s="7"/>
      <c r="FT1205" s="7"/>
      <c r="FV1205" s="7"/>
      <c r="FX1205" s="7"/>
      <c r="FZ1205" s="7"/>
      <c r="GB1205" s="7"/>
    </row>
    <row r="1206" spans="5:184" s="166" customFormat="1" x14ac:dyDescent="0.2">
      <c r="E1206" s="7"/>
      <c r="G1206" s="7"/>
      <c r="I1206" s="7"/>
      <c r="K1206" s="7"/>
      <c r="M1206" s="7"/>
      <c r="N1206" s="7"/>
      <c r="P1206" s="7"/>
      <c r="R1206" s="7"/>
      <c r="T1206" s="7"/>
      <c r="V1206" s="7"/>
      <c r="X1206" s="7"/>
      <c r="Z1206" s="7"/>
      <c r="AB1206" s="7"/>
      <c r="AD1206" s="7"/>
      <c r="AF1206" s="7"/>
      <c r="AH1206" s="7"/>
      <c r="AJ1206" s="7"/>
      <c r="AL1206" s="7"/>
      <c r="AN1206" s="7"/>
      <c r="AO1206" s="7"/>
      <c r="AQ1206" s="7"/>
      <c r="AR1206" s="7"/>
      <c r="AS1206" s="7"/>
      <c r="AT1206" s="7"/>
      <c r="AU1206" s="7"/>
      <c r="AV1206" s="7"/>
      <c r="AW1206" s="7"/>
      <c r="AX1206" s="7"/>
      <c r="AZ1206" s="7"/>
      <c r="BB1206" s="7"/>
      <c r="BC1206" s="7"/>
      <c r="BD1206" s="7"/>
      <c r="BF1206" s="7"/>
      <c r="BH1206" s="7"/>
      <c r="BJ1206" s="7"/>
      <c r="BL1206" s="7"/>
      <c r="BN1206" s="7"/>
      <c r="BP1206" s="7"/>
      <c r="BR1206" s="7"/>
      <c r="BT1206" s="7"/>
      <c r="BV1206" s="7"/>
      <c r="BX1206" s="7"/>
      <c r="BZ1206" s="7"/>
      <c r="CB1206" s="7"/>
      <c r="CD1206" s="7"/>
      <c r="CF1206" s="7"/>
      <c r="CH1206" s="7"/>
      <c r="CJ1206" s="7"/>
      <c r="CL1206" s="7"/>
      <c r="CM1206" s="7"/>
      <c r="CO1206" s="7"/>
      <c r="CQ1206" s="7"/>
      <c r="CS1206" s="7"/>
      <c r="CU1206" s="7"/>
      <c r="CW1206" s="7"/>
      <c r="CY1206" s="7"/>
      <c r="DA1206" s="7"/>
      <c r="DC1206" s="7"/>
      <c r="DE1206" s="7"/>
      <c r="DG1206" s="7"/>
      <c r="DI1206" s="7"/>
      <c r="DK1206" s="7"/>
      <c r="DL1206" s="7"/>
      <c r="DM1206" s="7"/>
      <c r="DN1206" s="7"/>
      <c r="DP1206" s="7"/>
      <c r="DR1206" s="7"/>
      <c r="DT1206" s="7"/>
      <c r="DV1206" s="7"/>
      <c r="DX1206" s="7"/>
      <c r="DY1206" s="7"/>
      <c r="EA1206" s="7"/>
      <c r="EC1206" s="7"/>
      <c r="EE1206" s="7"/>
      <c r="EG1206" s="7"/>
      <c r="EI1206" s="7"/>
      <c r="EK1206" s="7"/>
      <c r="EM1206" s="7"/>
      <c r="EO1206" s="7"/>
      <c r="EQ1206" s="7"/>
      <c r="ES1206" s="7"/>
      <c r="EU1206" s="7"/>
      <c r="EY1206" s="7"/>
      <c r="FA1206" s="7"/>
      <c r="FB1206" s="7"/>
      <c r="FD1206" s="7"/>
      <c r="FE1206" s="7"/>
      <c r="FG1206" s="7"/>
      <c r="FI1206" s="7"/>
      <c r="FJ1206" s="7"/>
      <c r="FL1206" s="7"/>
      <c r="FN1206" s="7"/>
      <c r="FP1206" s="7"/>
      <c r="FR1206" s="7"/>
      <c r="FT1206" s="7"/>
      <c r="FV1206" s="7"/>
      <c r="FX1206" s="7"/>
      <c r="FZ1206" s="7"/>
      <c r="GB1206" s="7"/>
    </row>
    <row r="1207" spans="5:184" s="166" customFormat="1" x14ac:dyDescent="0.2">
      <c r="E1207" s="7"/>
      <c r="G1207" s="7"/>
      <c r="I1207" s="7"/>
      <c r="K1207" s="7"/>
      <c r="M1207" s="7"/>
      <c r="N1207" s="7"/>
      <c r="P1207" s="7"/>
      <c r="R1207" s="7"/>
      <c r="T1207" s="7"/>
      <c r="V1207" s="7"/>
      <c r="X1207" s="7"/>
      <c r="Z1207" s="7"/>
      <c r="AB1207" s="7"/>
      <c r="AD1207" s="7"/>
      <c r="AF1207" s="7"/>
      <c r="AH1207" s="7"/>
      <c r="AJ1207" s="7"/>
      <c r="AL1207" s="7"/>
      <c r="AN1207" s="7"/>
      <c r="AO1207" s="7"/>
      <c r="AQ1207" s="7"/>
      <c r="AR1207" s="7"/>
      <c r="AS1207" s="7"/>
      <c r="AT1207" s="7"/>
      <c r="AU1207" s="7"/>
      <c r="AV1207" s="7"/>
      <c r="AW1207" s="7"/>
      <c r="AX1207" s="7"/>
      <c r="AZ1207" s="7"/>
      <c r="BB1207" s="7"/>
      <c r="BC1207" s="7"/>
      <c r="BD1207" s="7"/>
      <c r="BF1207" s="7"/>
      <c r="BH1207" s="7"/>
      <c r="BJ1207" s="7"/>
      <c r="BL1207" s="7"/>
      <c r="BN1207" s="7"/>
      <c r="BP1207" s="7"/>
      <c r="BR1207" s="7"/>
      <c r="BT1207" s="7"/>
      <c r="BV1207" s="7"/>
      <c r="BX1207" s="7"/>
      <c r="BZ1207" s="7"/>
      <c r="CB1207" s="7"/>
      <c r="CD1207" s="7"/>
      <c r="CF1207" s="7"/>
      <c r="CH1207" s="7"/>
      <c r="CJ1207" s="7"/>
      <c r="CL1207" s="7"/>
      <c r="CM1207" s="7"/>
      <c r="CO1207" s="7"/>
      <c r="CQ1207" s="7"/>
      <c r="CS1207" s="7"/>
      <c r="CU1207" s="7"/>
      <c r="CW1207" s="7"/>
      <c r="CY1207" s="7"/>
      <c r="DA1207" s="7"/>
      <c r="DC1207" s="7"/>
      <c r="DE1207" s="7"/>
      <c r="DG1207" s="7"/>
      <c r="DI1207" s="7"/>
      <c r="DK1207" s="7"/>
      <c r="DL1207" s="7"/>
      <c r="DM1207" s="7"/>
      <c r="DN1207" s="7"/>
      <c r="DP1207" s="7"/>
      <c r="DR1207" s="7"/>
      <c r="DT1207" s="7"/>
      <c r="DV1207" s="7"/>
      <c r="DX1207" s="7"/>
      <c r="DY1207" s="7"/>
      <c r="EA1207" s="7"/>
      <c r="EC1207" s="7"/>
      <c r="EE1207" s="7"/>
      <c r="EG1207" s="7"/>
      <c r="EI1207" s="7"/>
      <c r="EK1207" s="7"/>
      <c r="EM1207" s="7"/>
      <c r="EO1207" s="7"/>
      <c r="EQ1207" s="7"/>
      <c r="ES1207" s="7"/>
      <c r="EU1207" s="7"/>
      <c r="EY1207" s="7"/>
      <c r="FA1207" s="7"/>
      <c r="FB1207" s="7"/>
      <c r="FD1207" s="7"/>
      <c r="FE1207" s="7"/>
      <c r="FG1207" s="7"/>
      <c r="FI1207" s="7"/>
      <c r="FJ1207" s="7"/>
      <c r="FL1207" s="7"/>
      <c r="FN1207" s="7"/>
      <c r="FP1207" s="7"/>
      <c r="FR1207" s="7"/>
      <c r="FT1207" s="7"/>
      <c r="FV1207" s="7"/>
      <c r="FX1207" s="7"/>
      <c r="FZ1207" s="7"/>
      <c r="GB1207" s="7"/>
    </row>
    <row r="1208" spans="5:184" s="166" customFormat="1" x14ac:dyDescent="0.2">
      <c r="E1208" s="7"/>
      <c r="G1208" s="7"/>
      <c r="I1208" s="7"/>
      <c r="K1208" s="7"/>
      <c r="M1208" s="7"/>
      <c r="N1208" s="7"/>
      <c r="P1208" s="7"/>
      <c r="R1208" s="7"/>
      <c r="T1208" s="7"/>
      <c r="V1208" s="7"/>
      <c r="X1208" s="7"/>
      <c r="Z1208" s="7"/>
      <c r="AB1208" s="7"/>
      <c r="AD1208" s="7"/>
      <c r="AF1208" s="7"/>
      <c r="AH1208" s="7"/>
      <c r="AJ1208" s="7"/>
      <c r="AL1208" s="7"/>
      <c r="AN1208" s="7"/>
      <c r="AO1208" s="7"/>
      <c r="AQ1208" s="7"/>
      <c r="AR1208" s="7"/>
      <c r="AS1208" s="7"/>
      <c r="AT1208" s="7"/>
      <c r="AU1208" s="7"/>
      <c r="AV1208" s="7"/>
      <c r="AW1208" s="7"/>
      <c r="AX1208" s="7"/>
      <c r="AZ1208" s="7"/>
      <c r="BB1208" s="7"/>
      <c r="BC1208" s="7"/>
      <c r="BD1208" s="7"/>
      <c r="BF1208" s="7"/>
      <c r="BH1208" s="7"/>
      <c r="BJ1208" s="7"/>
      <c r="BL1208" s="7"/>
      <c r="BN1208" s="7"/>
      <c r="BP1208" s="7"/>
      <c r="BR1208" s="7"/>
      <c r="BT1208" s="7"/>
      <c r="BV1208" s="7"/>
      <c r="BX1208" s="7"/>
      <c r="BZ1208" s="7"/>
      <c r="CB1208" s="7"/>
      <c r="CD1208" s="7"/>
      <c r="CF1208" s="7"/>
      <c r="CH1208" s="7"/>
      <c r="CJ1208" s="7"/>
      <c r="CL1208" s="7"/>
      <c r="CM1208" s="7"/>
      <c r="CO1208" s="7"/>
      <c r="CQ1208" s="7"/>
      <c r="CS1208" s="7"/>
      <c r="CU1208" s="7"/>
      <c r="CW1208" s="7"/>
      <c r="CY1208" s="7"/>
      <c r="DA1208" s="7"/>
      <c r="DC1208" s="7"/>
      <c r="DE1208" s="7"/>
      <c r="DG1208" s="7"/>
      <c r="DI1208" s="7"/>
      <c r="DK1208" s="7"/>
      <c r="DL1208" s="7"/>
      <c r="DM1208" s="7"/>
      <c r="DN1208" s="7"/>
      <c r="DP1208" s="7"/>
      <c r="DR1208" s="7"/>
      <c r="DT1208" s="7"/>
      <c r="DV1208" s="7"/>
      <c r="DX1208" s="7"/>
      <c r="DY1208" s="7"/>
      <c r="EA1208" s="7"/>
      <c r="EC1208" s="7"/>
      <c r="EE1208" s="7"/>
      <c r="EG1208" s="7"/>
      <c r="EI1208" s="7"/>
      <c r="EK1208" s="7"/>
      <c r="EM1208" s="7"/>
      <c r="EO1208" s="7"/>
      <c r="EQ1208" s="7"/>
      <c r="ES1208" s="7"/>
      <c r="EU1208" s="7"/>
      <c r="EY1208" s="7"/>
      <c r="FA1208" s="7"/>
      <c r="FB1208" s="7"/>
      <c r="FD1208" s="7"/>
      <c r="FE1208" s="7"/>
      <c r="FG1208" s="7"/>
      <c r="FI1208" s="7"/>
      <c r="FJ1208" s="7"/>
      <c r="FL1208" s="7"/>
      <c r="FN1208" s="7"/>
      <c r="FP1208" s="7"/>
      <c r="FR1208" s="7"/>
      <c r="FT1208" s="7"/>
      <c r="FV1208" s="7"/>
      <c r="FX1208" s="7"/>
      <c r="FZ1208" s="7"/>
      <c r="GB1208" s="7"/>
    </row>
    <row r="1209" spans="5:184" s="166" customFormat="1" x14ac:dyDescent="0.2">
      <c r="E1209" s="7"/>
      <c r="G1209" s="7"/>
      <c r="I1209" s="7"/>
      <c r="K1209" s="7"/>
      <c r="M1209" s="7"/>
      <c r="N1209" s="7"/>
      <c r="P1209" s="7"/>
      <c r="R1209" s="7"/>
      <c r="T1209" s="7"/>
      <c r="V1209" s="7"/>
      <c r="X1209" s="7"/>
      <c r="Z1209" s="7"/>
      <c r="AB1209" s="7"/>
      <c r="AD1209" s="7"/>
      <c r="AF1209" s="7"/>
      <c r="AH1209" s="7"/>
      <c r="AJ1209" s="7"/>
      <c r="AL1209" s="7"/>
      <c r="AN1209" s="7"/>
      <c r="AO1209" s="7"/>
      <c r="AQ1209" s="7"/>
      <c r="AR1209" s="7"/>
      <c r="AS1209" s="7"/>
      <c r="AT1209" s="7"/>
      <c r="AU1209" s="7"/>
      <c r="AV1209" s="7"/>
      <c r="AW1209" s="7"/>
      <c r="AX1209" s="7"/>
      <c r="AZ1209" s="7"/>
      <c r="BB1209" s="7"/>
      <c r="BC1209" s="7"/>
      <c r="BD1209" s="7"/>
      <c r="BF1209" s="7"/>
      <c r="BH1209" s="7"/>
      <c r="BJ1209" s="7"/>
      <c r="BL1209" s="7"/>
      <c r="BN1209" s="7"/>
      <c r="BP1209" s="7"/>
      <c r="BR1209" s="7"/>
      <c r="BT1209" s="7"/>
      <c r="BV1209" s="7"/>
      <c r="BX1209" s="7"/>
      <c r="BZ1209" s="7"/>
      <c r="CB1209" s="7"/>
      <c r="CD1209" s="7"/>
      <c r="CF1209" s="7"/>
      <c r="CH1209" s="7"/>
      <c r="CJ1209" s="7"/>
      <c r="CL1209" s="7"/>
      <c r="CM1209" s="7"/>
      <c r="CO1209" s="7"/>
      <c r="CQ1209" s="7"/>
      <c r="CS1209" s="7"/>
      <c r="CU1209" s="7"/>
      <c r="CW1209" s="7"/>
      <c r="CY1209" s="7"/>
      <c r="DA1209" s="7"/>
      <c r="DC1209" s="7"/>
      <c r="DE1209" s="7"/>
      <c r="DG1209" s="7"/>
      <c r="DI1209" s="7"/>
      <c r="DK1209" s="7"/>
      <c r="DL1209" s="7"/>
      <c r="DM1209" s="7"/>
      <c r="DN1209" s="7"/>
      <c r="DP1209" s="7"/>
      <c r="DR1209" s="7"/>
      <c r="DT1209" s="7"/>
      <c r="DV1209" s="7"/>
      <c r="DX1209" s="7"/>
      <c r="DY1209" s="7"/>
      <c r="EA1209" s="7"/>
      <c r="EC1209" s="7"/>
      <c r="EE1209" s="7"/>
      <c r="EG1209" s="7"/>
      <c r="EI1209" s="7"/>
      <c r="EK1209" s="7"/>
      <c r="EM1209" s="7"/>
      <c r="EO1209" s="7"/>
      <c r="EQ1209" s="7"/>
      <c r="ES1209" s="7"/>
      <c r="EU1209" s="7"/>
      <c r="EY1209" s="7"/>
      <c r="FA1209" s="7"/>
      <c r="FB1209" s="7"/>
      <c r="FD1209" s="7"/>
      <c r="FE1209" s="7"/>
      <c r="FG1209" s="7"/>
      <c r="FI1209" s="7"/>
      <c r="FJ1209" s="7"/>
      <c r="FL1209" s="7"/>
      <c r="FN1209" s="7"/>
      <c r="FP1209" s="7"/>
      <c r="FR1209" s="7"/>
      <c r="FT1209" s="7"/>
      <c r="FV1209" s="7"/>
      <c r="FX1209" s="7"/>
      <c r="FZ1209" s="7"/>
      <c r="GB1209" s="7"/>
    </row>
    <row r="1210" spans="5:184" s="166" customFormat="1" x14ac:dyDescent="0.2">
      <c r="E1210" s="7"/>
      <c r="G1210" s="7"/>
      <c r="I1210" s="7"/>
      <c r="K1210" s="7"/>
      <c r="M1210" s="7"/>
      <c r="N1210" s="7"/>
      <c r="P1210" s="7"/>
      <c r="R1210" s="7"/>
      <c r="T1210" s="7"/>
      <c r="V1210" s="7"/>
      <c r="X1210" s="7"/>
      <c r="Z1210" s="7"/>
      <c r="AB1210" s="7"/>
      <c r="AD1210" s="7"/>
      <c r="AF1210" s="7"/>
      <c r="AH1210" s="7"/>
      <c r="AJ1210" s="7"/>
      <c r="AL1210" s="7"/>
      <c r="AN1210" s="7"/>
      <c r="AO1210" s="7"/>
      <c r="AQ1210" s="7"/>
      <c r="AR1210" s="7"/>
      <c r="AS1210" s="7"/>
      <c r="AT1210" s="7"/>
      <c r="AU1210" s="7"/>
      <c r="AV1210" s="7"/>
      <c r="AW1210" s="7"/>
      <c r="AX1210" s="7"/>
      <c r="AZ1210" s="7"/>
      <c r="BB1210" s="7"/>
      <c r="BC1210" s="7"/>
      <c r="BD1210" s="7"/>
      <c r="BF1210" s="7"/>
      <c r="BH1210" s="7"/>
      <c r="BJ1210" s="7"/>
      <c r="BL1210" s="7"/>
      <c r="BN1210" s="7"/>
      <c r="BP1210" s="7"/>
      <c r="BR1210" s="7"/>
      <c r="BT1210" s="7"/>
      <c r="BV1210" s="7"/>
      <c r="BX1210" s="7"/>
      <c r="BZ1210" s="7"/>
      <c r="CB1210" s="7"/>
      <c r="CD1210" s="7"/>
      <c r="CF1210" s="7"/>
      <c r="CH1210" s="7"/>
      <c r="CJ1210" s="7"/>
      <c r="CL1210" s="7"/>
      <c r="CM1210" s="7"/>
      <c r="CO1210" s="7"/>
      <c r="CQ1210" s="7"/>
      <c r="CS1210" s="7"/>
      <c r="CU1210" s="7"/>
      <c r="CW1210" s="7"/>
      <c r="CY1210" s="7"/>
      <c r="DA1210" s="7"/>
      <c r="DC1210" s="7"/>
      <c r="DE1210" s="7"/>
      <c r="DG1210" s="7"/>
      <c r="DI1210" s="7"/>
      <c r="DK1210" s="7"/>
      <c r="DL1210" s="7"/>
      <c r="DM1210" s="7"/>
      <c r="DN1210" s="7"/>
      <c r="DP1210" s="7"/>
      <c r="DR1210" s="7"/>
      <c r="DT1210" s="7"/>
      <c r="DV1210" s="7"/>
      <c r="DX1210" s="7"/>
      <c r="DY1210" s="7"/>
      <c r="EA1210" s="7"/>
      <c r="EC1210" s="7"/>
      <c r="EE1210" s="7"/>
      <c r="EG1210" s="7"/>
      <c r="EI1210" s="7"/>
      <c r="EK1210" s="7"/>
      <c r="EM1210" s="7"/>
      <c r="EO1210" s="7"/>
      <c r="EQ1210" s="7"/>
      <c r="ES1210" s="7"/>
      <c r="EU1210" s="7"/>
      <c r="EY1210" s="7"/>
      <c r="FA1210" s="7"/>
      <c r="FB1210" s="7"/>
      <c r="FD1210" s="7"/>
      <c r="FE1210" s="7"/>
      <c r="FG1210" s="7"/>
      <c r="FI1210" s="7"/>
      <c r="FJ1210" s="7"/>
      <c r="FL1210" s="7"/>
      <c r="FN1210" s="7"/>
      <c r="FP1210" s="7"/>
      <c r="FR1210" s="7"/>
      <c r="FT1210" s="7"/>
      <c r="FV1210" s="7"/>
      <c r="FX1210" s="7"/>
      <c r="FZ1210" s="7"/>
      <c r="GB1210" s="7"/>
    </row>
    <row r="1211" spans="5:184" s="166" customFormat="1" x14ac:dyDescent="0.2">
      <c r="E1211" s="7"/>
      <c r="G1211" s="7"/>
      <c r="I1211" s="7"/>
      <c r="K1211" s="7"/>
      <c r="M1211" s="7"/>
      <c r="N1211" s="7"/>
      <c r="P1211" s="7"/>
      <c r="R1211" s="7"/>
      <c r="T1211" s="7"/>
      <c r="V1211" s="7"/>
      <c r="X1211" s="7"/>
      <c r="Z1211" s="7"/>
      <c r="AB1211" s="7"/>
      <c r="AD1211" s="7"/>
      <c r="AF1211" s="7"/>
      <c r="AH1211" s="7"/>
      <c r="AJ1211" s="7"/>
      <c r="AL1211" s="7"/>
      <c r="AN1211" s="7"/>
      <c r="AO1211" s="7"/>
      <c r="AQ1211" s="7"/>
      <c r="AR1211" s="7"/>
      <c r="AS1211" s="7"/>
      <c r="AT1211" s="7"/>
      <c r="AU1211" s="7"/>
      <c r="AV1211" s="7"/>
      <c r="AW1211" s="7"/>
      <c r="AX1211" s="7"/>
      <c r="AZ1211" s="7"/>
      <c r="BB1211" s="7"/>
      <c r="BC1211" s="7"/>
      <c r="BD1211" s="7"/>
      <c r="BF1211" s="7"/>
      <c r="BH1211" s="7"/>
      <c r="BJ1211" s="7"/>
      <c r="BL1211" s="7"/>
      <c r="BN1211" s="7"/>
      <c r="BP1211" s="7"/>
      <c r="BR1211" s="7"/>
      <c r="BT1211" s="7"/>
      <c r="BV1211" s="7"/>
      <c r="BX1211" s="7"/>
      <c r="BZ1211" s="7"/>
      <c r="CB1211" s="7"/>
      <c r="CD1211" s="7"/>
      <c r="CF1211" s="7"/>
      <c r="CH1211" s="7"/>
      <c r="CJ1211" s="7"/>
      <c r="CL1211" s="7"/>
      <c r="CM1211" s="7"/>
      <c r="CO1211" s="7"/>
      <c r="CQ1211" s="7"/>
      <c r="CS1211" s="7"/>
      <c r="CU1211" s="7"/>
      <c r="CW1211" s="7"/>
      <c r="CY1211" s="7"/>
      <c r="DA1211" s="7"/>
      <c r="DC1211" s="7"/>
      <c r="DE1211" s="7"/>
      <c r="DG1211" s="7"/>
      <c r="DI1211" s="7"/>
      <c r="DK1211" s="7"/>
      <c r="DL1211" s="7"/>
      <c r="DM1211" s="7"/>
      <c r="DN1211" s="7"/>
      <c r="DP1211" s="7"/>
      <c r="DR1211" s="7"/>
      <c r="DT1211" s="7"/>
      <c r="DV1211" s="7"/>
      <c r="DX1211" s="7"/>
      <c r="DY1211" s="7"/>
      <c r="EA1211" s="7"/>
      <c r="EC1211" s="7"/>
      <c r="EE1211" s="7"/>
      <c r="EG1211" s="7"/>
      <c r="EI1211" s="7"/>
      <c r="EK1211" s="7"/>
      <c r="EM1211" s="7"/>
      <c r="EO1211" s="7"/>
      <c r="EQ1211" s="7"/>
      <c r="ES1211" s="7"/>
      <c r="EU1211" s="7"/>
      <c r="EY1211" s="7"/>
      <c r="FA1211" s="7"/>
      <c r="FB1211" s="7"/>
      <c r="FD1211" s="7"/>
      <c r="FE1211" s="7"/>
      <c r="FG1211" s="7"/>
      <c r="FI1211" s="7"/>
      <c r="FJ1211" s="7"/>
      <c r="FL1211" s="7"/>
      <c r="FN1211" s="7"/>
      <c r="FP1211" s="7"/>
      <c r="FR1211" s="7"/>
      <c r="FT1211" s="7"/>
      <c r="FV1211" s="7"/>
      <c r="FX1211" s="7"/>
      <c r="FZ1211" s="7"/>
      <c r="GB1211" s="7"/>
    </row>
    <row r="1212" spans="5:184" s="166" customFormat="1" x14ac:dyDescent="0.2">
      <c r="E1212" s="7"/>
      <c r="G1212" s="7"/>
      <c r="I1212" s="7"/>
      <c r="K1212" s="7"/>
      <c r="M1212" s="7"/>
      <c r="N1212" s="7"/>
      <c r="P1212" s="7"/>
      <c r="R1212" s="7"/>
      <c r="T1212" s="7"/>
      <c r="V1212" s="7"/>
      <c r="X1212" s="7"/>
      <c r="Z1212" s="7"/>
      <c r="AB1212" s="7"/>
      <c r="AD1212" s="7"/>
      <c r="AF1212" s="7"/>
      <c r="AH1212" s="7"/>
      <c r="AJ1212" s="7"/>
      <c r="AL1212" s="7"/>
      <c r="AN1212" s="7"/>
      <c r="AO1212" s="7"/>
      <c r="AQ1212" s="7"/>
      <c r="AR1212" s="7"/>
      <c r="AS1212" s="7"/>
      <c r="AT1212" s="7"/>
      <c r="AU1212" s="7"/>
      <c r="AV1212" s="7"/>
      <c r="AW1212" s="7"/>
      <c r="AX1212" s="7"/>
      <c r="AZ1212" s="7"/>
      <c r="BB1212" s="7"/>
      <c r="BC1212" s="7"/>
      <c r="BD1212" s="7"/>
      <c r="BF1212" s="7"/>
      <c r="BH1212" s="7"/>
      <c r="BJ1212" s="7"/>
      <c r="BL1212" s="7"/>
      <c r="BN1212" s="7"/>
      <c r="BP1212" s="7"/>
      <c r="BR1212" s="7"/>
      <c r="BT1212" s="7"/>
      <c r="BV1212" s="7"/>
      <c r="BX1212" s="7"/>
      <c r="BZ1212" s="7"/>
      <c r="CB1212" s="7"/>
      <c r="CD1212" s="7"/>
      <c r="CF1212" s="7"/>
      <c r="CH1212" s="7"/>
      <c r="CJ1212" s="7"/>
      <c r="CL1212" s="7"/>
      <c r="CM1212" s="7"/>
      <c r="CO1212" s="7"/>
      <c r="CQ1212" s="7"/>
      <c r="CS1212" s="7"/>
      <c r="CU1212" s="7"/>
      <c r="CW1212" s="7"/>
      <c r="CY1212" s="7"/>
      <c r="DA1212" s="7"/>
      <c r="DC1212" s="7"/>
      <c r="DE1212" s="7"/>
      <c r="DG1212" s="7"/>
      <c r="DI1212" s="7"/>
      <c r="DK1212" s="7"/>
      <c r="DL1212" s="7"/>
      <c r="DM1212" s="7"/>
      <c r="DN1212" s="7"/>
      <c r="DP1212" s="7"/>
      <c r="DR1212" s="7"/>
      <c r="DT1212" s="7"/>
      <c r="DV1212" s="7"/>
      <c r="DX1212" s="7"/>
      <c r="DY1212" s="7"/>
      <c r="EA1212" s="7"/>
      <c r="EC1212" s="7"/>
      <c r="EE1212" s="7"/>
      <c r="EG1212" s="7"/>
      <c r="EI1212" s="7"/>
      <c r="EK1212" s="7"/>
      <c r="EM1212" s="7"/>
      <c r="EO1212" s="7"/>
      <c r="EQ1212" s="7"/>
      <c r="ES1212" s="7"/>
      <c r="EU1212" s="7"/>
      <c r="EY1212" s="7"/>
      <c r="FA1212" s="7"/>
      <c r="FB1212" s="7"/>
      <c r="FD1212" s="7"/>
      <c r="FE1212" s="7"/>
      <c r="FG1212" s="7"/>
      <c r="FI1212" s="7"/>
      <c r="FJ1212" s="7"/>
      <c r="FL1212" s="7"/>
      <c r="FN1212" s="7"/>
      <c r="FP1212" s="7"/>
      <c r="FR1212" s="7"/>
      <c r="FT1212" s="7"/>
      <c r="FV1212" s="7"/>
      <c r="FX1212" s="7"/>
      <c r="FZ1212" s="7"/>
      <c r="GB1212" s="7"/>
    </row>
    <row r="1213" spans="5:184" s="166" customFormat="1" x14ac:dyDescent="0.2">
      <c r="E1213" s="7"/>
      <c r="G1213" s="7"/>
      <c r="I1213" s="7"/>
      <c r="K1213" s="7"/>
      <c r="M1213" s="7"/>
      <c r="N1213" s="7"/>
      <c r="P1213" s="7"/>
      <c r="R1213" s="7"/>
      <c r="T1213" s="7"/>
      <c r="V1213" s="7"/>
      <c r="X1213" s="7"/>
      <c r="Z1213" s="7"/>
      <c r="AB1213" s="7"/>
      <c r="AD1213" s="7"/>
      <c r="AF1213" s="7"/>
      <c r="AH1213" s="7"/>
      <c r="AJ1213" s="7"/>
      <c r="AL1213" s="7"/>
      <c r="AN1213" s="7"/>
      <c r="AO1213" s="7"/>
      <c r="AQ1213" s="7"/>
      <c r="AR1213" s="7"/>
      <c r="AS1213" s="7"/>
      <c r="AT1213" s="7"/>
      <c r="AU1213" s="7"/>
      <c r="AV1213" s="7"/>
      <c r="AW1213" s="7"/>
      <c r="AX1213" s="7"/>
      <c r="AZ1213" s="7"/>
      <c r="BB1213" s="7"/>
      <c r="BC1213" s="7"/>
      <c r="BD1213" s="7"/>
      <c r="BF1213" s="7"/>
      <c r="BH1213" s="7"/>
      <c r="BJ1213" s="7"/>
      <c r="BL1213" s="7"/>
      <c r="BN1213" s="7"/>
      <c r="BP1213" s="7"/>
      <c r="BR1213" s="7"/>
      <c r="BT1213" s="7"/>
      <c r="BV1213" s="7"/>
      <c r="BX1213" s="7"/>
      <c r="BZ1213" s="7"/>
      <c r="CB1213" s="7"/>
      <c r="CD1213" s="7"/>
      <c r="CF1213" s="7"/>
      <c r="CH1213" s="7"/>
      <c r="CJ1213" s="7"/>
      <c r="CL1213" s="7"/>
      <c r="CM1213" s="7"/>
      <c r="CO1213" s="7"/>
      <c r="CQ1213" s="7"/>
      <c r="CS1213" s="7"/>
      <c r="CU1213" s="7"/>
      <c r="CW1213" s="7"/>
      <c r="CY1213" s="7"/>
      <c r="DA1213" s="7"/>
      <c r="DC1213" s="7"/>
      <c r="DE1213" s="7"/>
      <c r="DG1213" s="7"/>
      <c r="DI1213" s="7"/>
      <c r="DK1213" s="7"/>
      <c r="DL1213" s="7"/>
      <c r="DM1213" s="7"/>
      <c r="DN1213" s="7"/>
      <c r="DP1213" s="7"/>
      <c r="DR1213" s="7"/>
      <c r="DT1213" s="7"/>
      <c r="DV1213" s="7"/>
      <c r="DX1213" s="7"/>
      <c r="DY1213" s="7"/>
      <c r="EA1213" s="7"/>
      <c r="EC1213" s="7"/>
      <c r="EE1213" s="7"/>
      <c r="EG1213" s="7"/>
      <c r="EI1213" s="7"/>
      <c r="EK1213" s="7"/>
      <c r="EM1213" s="7"/>
      <c r="EO1213" s="7"/>
      <c r="EQ1213" s="7"/>
      <c r="ES1213" s="7"/>
      <c r="EU1213" s="7"/>
      <c r="EY1213" s="7"/>
      <c r="FA1213" s="7"/>
      <c r="FB1213" s="7"/>
      <c r="FD1213" s="7"/>
      <c r="FE1213" s="7"/>
      <c r="FG1213" s="7"/>
      <c r="FI1213" s="7"/>
      <c r="FJ1213" s="7"/>
      <c r="FL1213" s="7"/>
      <c r="FN1213" s="7"/>
      <c r="FP1213" s="7"/>
      <c r="FR1213" s="7"/>
      <c r="FT1213" s="7"/>
      <c r="FV1213" s="7"/>
      <c r="FX1213" s="7"/>
      <c r="FZ1213" s="7"/>
      <c r="GB1213" s="7"/>
    </row>
    <row r="1214" spans="5:184" s="166" customFormat="1" x14ac:dyDescent="0.2">
      <c r="E1214" s="7"/>
      <c r="G1214" s="7"/>
      <c r="I1214" s="7"/>
      <c r="K1214" s="7"/>
      <c r="M1214" s="7"/>
      <c r="N1214" s="7"/>
      <c r="P1214" s="7"/>
      <c r="R1214" s="7"/>
      <c r="T1214" s="7"/>
      <c r="V1214" s="7"/>
      <c r="X1214" s="7"/>
      <c r="Z1214" s="7"/>
      <c r="AB1214" s="7"/>
      <c r="AD1214" s="7"/>
      <c r="AF1214" s="7"/>
      <c r="AH1214" s="7"/>
      <c r="AJ1214" s="7"/>
      <c r="AL1214" s="7"/>
      <c r="AN1214" s="7"/>
      <c r="AO1214" s="7"/>
      <c r="AQ1214" s="7"/>
      <c r="AR1214" s="7"/>
      <c r="AS1214" s="7"/>
      <c r="AT1214" s="7"/>
      <c r="AU1214" s="7"/>
      <c r="AV1214" s="7"/>
      <c r="AW1214" s="7"/>
      <c r="AX1214" s="7"/>
      <c r="AZ1214" s="7"/>
      <c r="BB1214" s="7"/>
      <c r="BC1214" s="7"/>
      <c r="BD1214" s="7"/>
      <c r="BF1214" s="7"/>
      <c r="BH1214" s="7"/>
      <c r="BJ1214" s="7"/>
      <c r="BL1214" s="7"/>
      <c r="BN1214" s="7"/>
      <c r="BP1214" s="7"/>
      <c r="BR1214" s="7"/>
      <c r="BT1214" s="7"/>
      <c r="BV1214" s="7"/>
      <c r="BX1214" s="7"/>
      <c r="BZ1214" s="7"/>
      <c r="CB1214" s="7"/>
      <c r="CD1214" s="7"/>
      <c r="CF1214" s="7"/>
      <c r="CH1214" s="7"/>
      <c r="CJ1214" s="7"/>
      <c r="CL1214" s="7"/>
      <c r="CM1214" s="7"/>
      <c r="CO1214" s="7"/>
      <c r="CQ1214" s="7"/>
      <c r="CS1214" s="7"/>
      <c r="CU1214" s="7"/>
      <c r="CW1214" s="7"/>
      <c r="CY1214" s="7"/>
      <c r="DA1214" s="7"/>
      <c r="DC1214" s="7"/>
      <c r="DE1214" s="7"/>
      <c r="DG1214" s="7"/>
      <c r="DI1214" s="7"/>
      <c r="DK1214" s="7"/>
      <c r="DL1214" s="7"/>
      <c r="DM1214" s="7"/>
      <c r="DN1214" s="7"/>
      <c r="DP1214" s="7"/>
      <c r="DR1214" s="7"/>
      <c r="DT1214" s="7"/>
      <c r="DV1214" s="7"/>
      <c r="DX1214" s="7"/>
      <c r="DY1214" s="7"/>
      <c r="EA1214" s="7"/>
      <c r="EC1214" s="7"/>
      <c r="EE1214" s="7"/>
      <c r="EG1214" s="7"/>
      <c r="EI1214" s="7"/>
      <c r="EK1214" s="7"/>
      <c r="EM1214" s="7"/>
      <c r="EO1214" s="7"/>
      <c r="EQ1214" s="7"/>
      <c r="ES1214" s="7"/>
      <c r="EU1214" s="7"/>
      <c r="EY1214" s="7"/>
      <c r="FA1214" s="7"/>
      <c r="FB1214" s="7"/>
      <c r="FD1214" s="7"/>
      <c r="FE1214" s="7"/>
      <c r="FG1214" s="7"/>
      <c r="FI1214" s="7"/>
      <c r="FJ1214" s="7"/>
      <c r="FL1214" s="7"/>
      <c r="FN1214" s="7"/>
      <c r="FP1214" s="7"/>
      <c r="FR1214" s="7"/>
      <c r="FT1214" s="7"/>
      <c r="FV1214" s="7"/>
      <c r="FX1214" s="7"/>
      <c r="FZ1214" s="7"/>
      <c r="GB1214" s="7"/>
    </row>
    <row r="1215" spans="5:184" s="166" customFormat="1" x14ac:dyDescent="0.2">
      <c r="E1215" s="7"/>
      <c r="G1215" s="7"/>
      <c r="I1215" s="7"/>
      <c r="K1215" s="7"/>
      <c r="M1215" s="7"/>
      <c r="N1215" s="7"/>
      <c r="P1215" s="7"/>
      <c r="R1215" s="7"/>
      <c r="T1215" s="7"/>
      <c r="V1215" s="7"/>
      <c r="X1215" s="7"/>
      <c r="Z1215" s="7"/>
      <c r="AB1215" s="7"/>
      <c r="AD1215" s="7"/>
      <c r="AF1215" s="7"/>
      <c r="AH1215" s="7"/>
      <c r="AJ1215" s="7"/>
      <c r="AL1215" s="7"/>
      <c r="AN1215" s="7"/>
      <c r="AO1215" s="7"/>
      <c r="AQ1215" s="7"/>
      <c r="AR1215" s="7"/>
      <c r="AS1215" s="7"/>
      <c r="AT1215" s="7"/>
      <c r="AU1215" s="7"/>
      <c r="AV1215" s="7"/>
      <c r="AW1215" s="7"/>
      <c r="AX1215" s="7"/>
      <c r="AZ1215" s="7"/>
      <c r="BB1215" s="7"/>
      <c r="BC1215" s="7"/>
      <c r="BD1215" s="7"/>
      <c r="BF1215" s="7"/>
      <c r="BH1215" s="7"/>
      <c r="BJ1215" s="7"/>
      <c r="BL1215" s="7"/>
      <c r="BN1215" s="7"/>
      <c r="BP1215" s="7"/>
      <c r="BR1215" s="7"/>
      <c r="BT1215" s="7"/>
      <c r="BV1215" s="7"/>
      <c r="BX1215" s="7"/>
      <c r="BZ1215" s="7"/>
      <c r="CB1215" s="7"/>
      <c r="CD1215" s="7"/>
      <c r="CF1215" s="7"/>
      <c r="CH1215" s="7"/>
      <c r="CJ1215" s="7"/>
      <c r="CL1215" s="7"/>
      <c r="CM1215" s="7"/>
      <c r="CO1215" s="7"/>
      <c r="CQ1215" s="7"/>
      <c r="CS1215" s="7"/>
      <c r="CU1215" s="7"/>
      <c r="CW1215" s="7"/>
      <c r="CY1215" s="7"/>
      <c r="DA1215" s="7"/>
      <c r="DC1215" s="7"/>
      <c r="DE1215" s="7"/>
      <c r="DG1215" s="7"/>
      <c r="DI1215" s="7"/>
      <c r="DK1215" s="7"/>
      <c r="DL1215" s="7"/>
      <c r="DM1215" s="7"/>
      <c r="DN1215" s="7"/>
      <c r="DP1215" s="7"/>
      <c r="DR1215" s="7"/>
      <c r="DT1215" s="7"/>
      <c r="DV1215" s="7"/>
      <c r="DX1215" s="7"/>
      <c r="DY1215" s="7"/>
      <c r="EA1215" s="7"/>
      <c r="EC1215" s="7"/>
      <c r="EE1215" s="7"/>
      <c r="EG1215" s="7"/>
      <c r="EI1215" s="7"/>
      <c r="EK1215" s="7"/>
      <c r="EM1215" s="7"/>
      <c r="EO1215" s="7"/>
      <c r="EQ1215" s="7"/>
      <c r="ES1215" s="7"/>
      <c r="EU1215" s="7"/>
      <c r="EY1215" s="7"/>
      <c r="FA1215" s="7"/>
      <c r="FB1215" s="7"/>
      <c r="FD1215" s="7"/>
      <c r="FE1215" s="7"/>
      <c r="FG1215" s="7"/>
      <c r="FI1215" s="7"/>
      <c r="FJ1215" s="7"/>
      <c r="FL1215" s="7"/>
      <c r="FN1215" s="7"/>
      <c r="FP1215" s="7"/>
      <c r="FR1215" s="7"/>
      <c r="FT1215" s="7"/>
      <c r="FV1215" s="7"/>
      <c r="FX1215" s="7"/>
      <c r="FZ1215" s="7"/>
      <c r="GB1215" s="7"/>
    </row>
    <row r="1216" spans="5:184" s="166" customFormat="1" x14ac:dyDescent="0.2">
      <c r="E1216" s="7"/>
      <c r="G1216" s="7"/>
      <c r="I1216" s="7"/>
      <c r="K1216" s="7"/>
      <c r="M1216" s="7"/>
      <c r="N1216" s="7"/>
      <c r="P1216" s="7"/>
      <c r="R1216" s="7"/>
      <c r="T1216" s="7"/>
      <c r="V1216" s="7"/>
      <c r="X1216" s="7"/>
      <c r="Z1216" s="7"/>
      <c r="AB1216" s="7"/>
      <c r="AD1216" s="7"/>
      <c r="AF1216" s="7"/>
      <c r="AH1216" s="7"/>
      <c r="AJ1216" s="7"/>
      <c r="AL1216" s="7"/>
      <c r="AN1216" s="7"/>
      <c r="AO1216" s="7"/>
      <c r="AQ1216" s="7"/>
      <c r="AR1216" s="7"/>
      <c r="AS1216" s="7"/>
      <c r="AT1216" s="7"/>
      <c r="AU1216" s="7"/>
      <c r="AV1216" s="7"/>
      <c r="AW1216" s="7"/>
      <c r="AX1216" s="7"/>
      <c r="AZ1216" s="7"/>
      <c r="BB1216" s="7"/>
      <c r="BC1216" s="7"/>
      <c r="BD1216" s="7"/>
      <c r="BF1216" s="7"/>
      <c r="BH1216" s="7"/>
      <c r="BJ1216" s="7"/>
      <c r="BL1216" s="7"/>
      <c r="BN1216" s="7"/>
      <c r="BP1216" s="7"/>
      <c r="BR1216" s="7"/>
      <c r="BT1216" s="7"/>
      <c r="BV1216" s="7"/>
      <c r="BX1216" s="7"/>
      <c r="BZ1216" s="7"/>
      <c r="CB1216" s="7"/>
      <c r="CD1216" s="7"/>
      <c r="CF1216" s="7"/>
      <c r="CH1216" s="7"/>
      <c r="CJ1216" s="7"/>
      <c r="CL1216" s="7"/>
      <c r="CM1216" s="7"/>
      <c r="CO1216" s="7"/>
      <c r="CQ1216" s="7"/>
      <c r="CS1216" s="7"/>
      <c r="CU1216" s="7"/>
      <c r="CW1216" s="7"/>
      <c r="CY1216" s="7"/>
      <c r="DA1216" s="7"/>
      <c r="DC1216" s="7"/>
      <c r="DE1216" s="7"/>
      <c r="DG1216" s="7"/>
      <c r="DI1216" s="7"/>
      <c r="DK1216" s="7"/>
      <c r="DL1216" s="7"/>
      <c r="DM1216" s="7"/>
      <c r="DN1216" s="7"/>
      <c r="DP1216" s="7"/>
      <c r="DR1216" s="7"/>
      <c r="DT1216" s="7"/>
      <c r="DV1216" s="7"/>
      <c r="DX1216" s="7"/>
      <c r="DY1216" s="7"/>
      <c r="EA1216" s="7"/>
      <c r="EC1216" s="7"/>
      <c r="EE1216" s="7"/>
      <c r="EG1216" s="7"/>
      <c r="EI1216" s="7"/>
      <c r="EK1216" s="7"/>
      <c r="EM1216" s="7"/>
      <c r="EO1216" s="7"/>
      <c r="EQ1216" s="7"/>
      <c r="ES1216" s="7"/>
      <c r="EU1216" s="7"/>
      <c r="EY1216" s="7"/>
      <c r="FA1216" s="7"/>
      <c r="FB1216" s="7"/>
      <c r="FD1216" s="7"/>
      <c r="FE1216" s="7"/>
      <c r="FG1216" s="7"/>
      <c r="FI1216" s="7"/>
      <c r="FJ1216" s="7"/>
      <c r="FL1216" s="7"/>
      <c r="FN1216" s="7"/>
      <c r="FP1216" s="7"/>
      <c r="FR1216" s="7"/>
      <c r="FT1216" s="7"/>
      <c r="FV1216" s="7"/>
      <c r="FX1216" s="7"/>
      <c r="FZ1216" s="7"/>
      <c r="GB1216" s="7"/>
    </row>
    <row r="1217" spans="5:184" s="166" customFormat="1" x14ac:dyDescent="0.2">
      <c r="E1217" s="7"/>
      <c r="G1217" s="7"/>
      <c r="I1217" s="7"/>
      <c r="K1217" s="7"/>
      <c r="M1217" s="7"/>
      <c r="N1217" s="7"/>
      <c r="P1217" s="7"/>
      <c r="R1217" s="7"/>
      <c r="T1217" s="7"/>
      <c r="V1217" s="7"/>
      <c r="X1217" s="7"/>
      <c r="Z1217" s="7"/>
      <c r="AB1217" s="7"/>
      <c r="AD1217" s="7"/>
      <c r="AF1217" s="7"/>
      <c r="AH1217" s="7"/>
      <c r="AJ1217" s="7"/>
      <c r="AL1217" s="7"/>
      <c r="AN1217" s="7"/>
      <c r="AO1217" s="7"/>
      <c r="AQ1217" s="7"/>
      <c r="AR1217" s="7"/>
      <c r="AS1217" s="7"/>
      <c r="AT1217" s="7"/>
      <c r="AU1217" s="7"/>
      <c r="AV1217" s="7"/>
      <c r="AW1217" s="7"/>
      <c r="AX1217" s="7"/>
      <c r="AZ1217" s="7"/>
      <c r="BB1217" s="7"/>
      <c r="BC1217" s="7"/>
      <c r="BD1217" s="7"/>
      <c r="BF1217" s="7"/>
      <c r="BH1217" s="7"/>
      <c r="BJ1217" s="7"/>
      <c r="BL1217" s="7"/>
      <c r="BN1217" s="7"/>
      <c r="BP1217" s="7"/>
      <c r="BR1217" s="7"/>
      <c r="BT1217" s="7"/>
      <c r="BV1217" s="7"/>
      <c r="BX1217" s="7"/>
      <c r="BZ1217" s="7"/>
      <c r="CB1217" s="7"/>
      <c r="CD1217" s="7"/>
      <c r="CF1217" s="7"/>
      <c r="CH1217" s="7"/>
      <c r="CJ1217" s="7"/>
      <c r="CL1217" s="7"/>
      <c r="CM1217" s="7"/>
      <c r="CO1217" s="7"/>
      <c r="CQ1217" s="7"/>
      <c r="CS1217" s="7"/>
      <c r="CU1217" s="7"/>
      <c r="CW1217" s="7"/>
      <c r="CY1217" s="7"/>
      <c r="DA1217" s="7"/>
      <c r="DC1217" s="7"/>
      <c r="DE1217" s="7"/>
      <c r="DG1217" s="7"/>
      <c r="DI1217" s="7"/>
      <c r="DK1217" s="7"/>
      <c r="DL1217" s="7"/>
      <c r="DM1217" s="7"/>
      <c r="DN1217" s="7"/>
      <c r="DP1217" s="7"/>
      <c r="DR1217" s="7"/>
      <c r="DT1217" s="7"/>
      <c r="DV1217" s="7"/>
      <c r="DX1217" s="7"/>
      <c r="DY1217" s="7"/>
      <c r="EA1217" s="7"/>
      <c r="EC1217" s="7"/>
      <c r="EE1217" s="7"/>
      <c r="EG1217" s="7"/>
      <c r="EI1217" s="7"/>
      <c r="EK1217" s="7"/>
      <c r="EM1217" s="7"/>
      <c r="EO1217" s="7"/>
      <c r="EQ1217" s="7"/>
      <c r="ES1217" s="7"/>
      <c r="EU1217" s="7"/>
      <c r="EY1217" s="7"/>
      <c r="FA1217" s="7"/>
      <c r="FB1217" s="7"/>
      <c r="FD1217" s="7"/>
      <c r="FE1217" s="7"/>
      <c r="FG1217" s="7"/>
      <c r="FI1217" s="7"/>
      <c r="FJ1217" s="7"/>
      <c r="FL1217" s="7"/>
      <c r="FN1217" s="7"/>
      <c r="FP1217" s="7"/>
      <c r="FR1217" s="7"/>
      <c r="FT1217" s="7"/>
      <c r="FV1217" s="7"/>
      <c r="FX1217" s="7"/>
      <c r="FZ1217" s="7"/>
      <c r="GB1217" s="7"/>
    </row>
    <row r="1218" spans="5:184" s="166" customFormat="1" x14ac:dyDescent="0.2">
      <c r="E1218" s="7"/>
      <c r="G1218" s="7"/>
      <c r="I1218" s="7"/>
      <c r="K1218" s="7"/>
      <c r="M1218" s="7"/>
      <c r="N1218" s="7"/>
      <c r="P1218" s="7"/>
      <c r="R1218" s="7"/>
      <c r="T1218" s="7"/>
      <c r="V1218" s="7"/>
      <c r="X1218" s="7"/>
      <c r="Z1218" s="7"/>
      <c r="AB1218" s="7"/>
      <c r="AD1218" s="7"/>
      <c r="AF1218" s="7"/>
      <c r="AH1218" s="7"/>
      <c r="AJ1218" s="7"/>
      <c r="AL1218" s="7"/>
      <c r="AN1218" s="7"/>
      <c r="AO1218" s="7"/>
      <c r="AQ1218" s="7"/>
      <c r="AR1218" s="7"/>
      <c r="AS1218" s="7"/>
      <c r="AT1218" s="7"/>
      <c r="AU1218" s="7"/>
      <c r="AV1218" s="7"/>
      <c r="AW1218" s="7"/>
      <c r="AX1218" s="7"/>
      <c r="AZ1218" s="7"/>
      <c r="BB1218" s="7"/>
      <c r="BC1218" s="7"/>
      <c r="BD1218" s="7"/>
      <c r="BF1218" s="7"/>
      <c r="BH1218" s="7"/>
      <c r="BJ1218" s="7"/>
      <c r="BL1218" s="7"/>
      <c r="BN1218" s="7"/>
      <c r="BP1218" s="7"/>
      <c r="BR1218" s="7"/>
      <c r="BT1218" s="7"/>
      <c r="BV1218" s="7"/>
      <c r="BX1218" s="7"/>
      <c r="BZ1218" s="7"/>
      <c r="CB1218" s="7"/>
      <c r="CD1218" s="7"/>
      <c r="CF1218" s="7"/>
      <c r="CH1218" s="7"/>
      <c r="CJ1218" s="7"/>
      <c r="CL1218" s="7"/>
      <c r="CM1218" s="7"/>
      <c r="CO1218" s="7"/>
      <c r="CQ1218" s="7"/>
      <c r="CS1218" s="7"/>
      <c r="CU1218" s="7"/>
      <c r="CW1218" s="7"/>
      <c r="CY1218" s="7"/>
      <c r="DA1218" s="7"/>
      <c r="DC1218" s="7"/>
      <c r="DE1218" s="7"/>
      <c r="DG1218" s="7"/>
      <c r="DI1218" s="7"/>
      <c r="DK1218" s="7"/>
      <c r="DL1218" s="7"/>
      <c r="DM1218" s="7"/>
      <c r="DN1218" s="7"/>
      <c r="DP1218" s="7"/>
      <c r="DR1218" s="7"/>
      <c r="DT1218" s="7"/>
      <c r="DV1218" s="7"/>
      <c r="DX1218" s="7"/>
      <c r="DY1218" s="7"/>
      <c r="EA1218" s="7"/>
      <c r="EC1218" s="7"/>
      <c r="EE1218" s="7"/>
      <c r="EG1218" s="7"/>
      <c r="EI1218" s="7"/>
      <c r="EK1218" s="7"/>
      <c r="EM1218" s="7"/>
      <c r="EO1218" s="7"/>
      <c r="EQ1218" s="7"/>
      <c r="ES1218" s="7"/>
      <c r="EU1218" s="7"/>
      <c r="EY1218" s="7"/>
      <c r="FA1218" s="7"/>
      <c r="FB1218" s="7"/>
      <c r="FD1218" s="7"/>
      <c r="FE1218" s="7"/>
      <c r="FG1218" s="7"/>
      <c r="FI1218" s="7"/>
      <c r="FJ1218" s="7"/>
      <c r="FL1218" s="7"/>
      <c r="FN1218" s="7"/>
      <c r="FP1218" s="7"/>
      <c r="FR1218" s="7"/>
      <c r="FT1218" s="7"/>
      <c r="FV1218" s="7"/>
      <c r="FX1218" s="7"/>
      <c r="FZ1218" s="7"/>
      <c r="GB1218" s="7"/>
    </row>
    <row r="1219" spans="5:184" s="166" customFormat="1" x14ac:dyDescent="0.2">
      <c r="E1219" s="7"/>
      <c r="G1219" s="7"/>
      <c r="I1219" s="7"/>
      <c r="K1219" s="7"/>
      <c r="M1219" s="7"/>
      <c r="N1219" s="7"/>
      <c r="P1219" s="7"/>
      <c r="R1219" s="7"/>
      <c r="T1219" s="7"/>
      <c r="V1219" s="7"/>
      <c r="X1219" s="7"/>
      <c r="Z1219" s="7"/>
      <c r="AB1219" s="7"/>
      <c r="AD1219" s="7"/>
      <c r="AF1219" s="7"/>
      <c r="AH1219" s="7"/>
      <c r="AJ1219" s="7"/>
      <c r="AL1219" s="7"/>
      <c r="AN1219" s="7"/>
      <c r="AO1219" s="7"/>
      <c r="AQ1219" s="7"/>
      <c r="AR1219" s="7"/>
      <c r="AS1219" s="7"/>
      <c r="AT1219" s="7"/>
      <c r="AU1219" s="7"/>
      <c r="AV1219" s="7"/>
      <c r="AW1219" s="7"/>
      <c r="AX1219" s="7"/>
      <c r="AZ1219" s="7"/>
      <c r="BB1219" s="7"/>
      <c r="BC1219" s="7"/>
      <c r="BD1219" s="7"/>
      <c r="BF1219" s="7"/>
      <c r="BH1219" s="7"/>
      <c r="BJ1219" s="7"/>
      <c r="BL1219" s="7"/>
      <c r="BN1219" s="7"/>
      <c r="BP1219" s="7"/>
      <c r="BR1219" s="7"/>
      <c r="BT1219" s="7"/>
      <c r="BV1219" s="7"/>
      <c r="BX1219" s="7"/>
      <c r="BZ1219" s="7"/>
      <c r="CB1219" s="7"/>
      <c r="CD1219" s="7"/>
      <c r="CF1219" s="7"/>
      <c r="CH1219" s="7"/>
      <c r="CJ1219" s="7"/>
      <c r="CL1219" s="7"/>
      <c r="CM1219" s="7"/>
      <c r="CO1219" s="7"/>
      <c r="CQ1219" s="7"/>
      <c r="CS1219" s="7"/>
      <c r="CU1219" s="7"/>
      <c r="CW1219" s="7"/>
      <c r="CY1219" s="7"/>
      <c r="DA1219" s="7"/>
      <c r="DC1219" s="7"/>
      <c r="DE1219" s="7"/>
      <c r="DG1219" s="7"/>
      <c r="DI1219" s="7"/>
      <c r="DK1219" s="7"/>
      <c r="DL1219" s="7"/>
      <c r="DM1219" s="7"/>
      <c r="DN1219" s="7"/>
      <c r="DP1219" s="7"/>
      <c r="DR1219" s="7"/>
      <c r="DT1219" s="7"/>
      <c r="DV1219" s="7"/>
      <c r="DX1219" s="7"/>
      <c r="DY1219" s="7"/>
      <c r="EA1219" s="7"/>
      <c r="EC1219" s="7"/>
      <c r="EE1219" s="7"/>
      <c r="EG1219" s="7"/>
      <c r="EI1219" s="7"/>
      <c r="EK1219" s="7"/>
      <c r="EM1219" s="7"/>
      <c r="EO1219" s="7"/>
      <c r="EQ1219" s="7"/>
      <c r="ES1219" s="7"/>
      <c r="EU1219" s="7"/>
      <c r="EY1219" s="7"/>
      <c r="FA1219" s="7"/>
      <c r="FB1219" s="7"/>
      <c r="FD1219" s="7"/>
      <c r="FE1219" s="7"/>
      <c r="FG1219" s="7"/>
      <c r="FI1219" s="7"/>
      <c r="FJ1219" s="7"/>
      <c r="FL1219" s="7"/>
      <c r="FN1219" s="7"/>
      <c r="FP1219" s="7"/>
      <c r="FR1219" s="7"/>
      <c r="FT1219" s="7"/>
      <c r="FV1219" s="7"/>
      <c r="FX1219" s="7"/>
      <c r="FZ1219" s="7"/>
      <c r="GB1219" s="7"/>
    </row>
    <row r="1220" spans="5:184" s="166" customFormat="1" x14ac:dyDescent="0.2">
      <c r="E1220" s="7"/>
      <c r="G1220" s="7"/>
      <c r="I1220" s="7"/>
      <c r="K1220" s="7"/>
      <c r="M1220" s="7"/>
      <c r="N1220" s="7"/>
      <c r="P1220" s="7"/>
      <c r="R1220" s="7"/>
      <c r="T1220" s="7"/>
      <c r="V1220" s="7"/>
      <c r="X1220" s="7"/>
      <c r="Z1220" s="7"/>
      <c r="AB1220" s="7"/>
      <c r="AD1220" s="7"/>
      <c r="AF1220" s="7"/>
      <c r="AH1220" s="7"/>
      <c r="AJ1220" s="7"/>
      <c r="AL1220" s="7"/>
      <c r="AN1220" s="7"/>
      <c r="AO1220" s="7"/>
      <c r="AQ1220" s="7"/>
      <c r="AR1220" s="7"/>
      <c r="AS1220" s="7"/>
      <c r="AT1220" s="7"/>
      <c r="AU1220" s="7"/>
      <c r="AV1220" s="7"/>
      <c r="AW1220" s="7"/>
      <c r="AX1220" s="7"/>
      <c r="AZ1220" s="7"/>
      <c r="BB1220" s="7"/>
      <c r="BC1220" s="7"/>
      <c r="BD1220" s="7"/>
      <c r="BF1220" s="7"/>
      <c r="BH1220" s="7"/>
      <c r="BJ1220" s="7"/>
      <c r="BL1220" s="7"/>
      <c r="BN1220" s="7"/>
      <c r="BP1220" s="7"/>
      <c r="BR1220" s="7"/>
      <c r="BT1220" s="7"/>
      <c r="BV1220" s="7"/>
      <c r="BX1220" s="7"/>
      <c r="BZ1220" s="7"/>
      <c r="CB1220" s="7"/>
      <c r="CD1220" s="7"/>
      <c r="CF1220" s="7"/>
      <c r="CH1220" s="7"/>
      <c r="CJ1220" s="7"/>
      <c r="CL1220" s="7"/>
      <c r="CM1220" s="7"/>
      <c r="CO1220" s="7"/>
      <c r="CQ1220" s="7"/>
      <c r="CS1220" s="7"/>
      <c r="CU1220" s="7"/>
      <c r="CW1220" s="7"/>
      <c r="CY1220" s="7"/>
      <c r="DA1220" s="7"/>
      <c r="DC1220" s="7"/>
      <c r="DE1220" s="7"/>
      <c r="DG1220" s="7"/>
      <c r="DI1220" s="7"/>
      <c r="DK1220" s="7"/>
      <c r="DL1220" s="7"/>
      <c r="DM1220" s="7"/>
      <c r="DN1220" s="7"/>
      <c r="DP1220" s="7"/>
      <c r="DR1220" s="7"/>
      <c r="DT1220" s="7"/>
      <c r="DV1220" s="7"/>
      <c r="DX1220" s="7"/>
      <c r="DY1220" s="7"/>
      <c r="EA1220" s="7"/>
      <c r="EC1220" s="7"/>
      <c r="EE1220" s="7"/>
      <c r="EG1220" s="7"/>
      <c r="EI1220" s="7"/>
      <c r="EK1220" s="7"/>
      <c r="EM1220" s="7"/>
      <c r="EO1220" s="7"/>
      <c r="EQ1220" s="7"/>
      <c r="ES1220" s="7"/>
      <c r="EU1220" s="7"/>
      <c r="EY1220" s="7"/>
      <c r="FA1220" s="7"/>
      <c r="FB1220" s="7"/>
      <c r="FD1220" s="7"/>
      <c r="FE1220" s="7"/>
      <c r="FG1220" s="7"/>
      <c r="FI1220" s="7"/>
      <c r="FJ1220" s="7"/>
      <c r="FL1220" s="7"/>
      <c r="FN1220" s="7"/>
      <c r="FP1220" s="7"/>
      <c r="FR1220" s="7"/>
      <c r="FT1220" s="7"/>
      <c r="FV1220" s="7"/>
      <c r="FX1220" s="7"/>
      <c r="FZ1220" s="7"/>
      <c r="GB1220" s="7"/>
    </row>
    <row r="1221" spans="5:184" s="166" customFormat="1" x14ac:dyDescent="0.2">
      <c r="E1221" s="7"/>
      <c r="G1221" s="7"/>
      <c r="I1221" s="7"/>
      <c r="K1221" s="7"/>
      <c r="M1221" s="7"/>
      <c r="N1221" s="7"/>
      <c r="P1221" s="7"/>
      <c r="R1221" s="7"/>
      <c r="T1221" s="7"/>
      <c r="V1221" s="7"/>
      <c r="X1221" s="7"/>
      <c r="Z1221" s="7"/>
      <c r="AB1221" s="7"/>
      <c r="AD1221" s="7"/>
      <c r="AF1221" s="7"/>
      <c r="AH1221" s="7"/>
      <c r="AJ1221" s="7"/>
      <c r="AL1221" s="7"/>
      <c r="AN1221" s="7"/>
      <c r="AO1221" s="7"/>
      <c r="AQ1221" s="7"/>
      <c r="AR1221" s="7"/>
      <c r="AS1221" s="7"/>
      <c r="AT1221" s="7"/>
      <c r="AU1221" s="7"/>
      <c r="AV1221" s="7"/>
      <c r="AW1221" s="7"/>
      <c r="AX1221" s="7"/>
      <c r="AZ1221" s="7"/>
      <c r="BB1221" s="7"/>
      <c r="BC1221" s="7"/>
      <c r="BD1221" s="7"/>
      <c r="BF1221" s="7"/>
      <c r="BH1221" s="7"/>
      <c r="BJ1221" s="7"/>
      <c r="BL1221" s="7"/>
      <c r="BN1221" s="7"/>
      <c r="BP1221" s="7"/>
      <c r="BR1221" s="7"/>
      <c r="BT1221" s="7"/>
      <c r="BV1221" s="7"/>
      <c r="BX1221" s="7"/>
      <c r="BZ1221" s="7"/>
      <c r="CB1221" s="7"/>
      <c r="CD1221" s="7"/>
      <c r="CF1221" s="7"/>
      <c r="CH1221" s="7"/>
      <c r="CJ1221" s="7"/>
      <c r="CL1221" s="7"/>
      <c r="CM1221" s="7"/>
      <c r="CO1221" s="7"/>
      <c r="CQ1221" s="7"/>
      <c r="CS1221" s="7"/>
      <c r="CU1221" s="7"/>
      <c r="CW1221" s="7"/>
      <c r="CY1221" s="7"/>
      <c r="DA1221" s="7"/>
      <c r="DC1221" s="7"/>
      <c r="DE1221" s="7"/>
      <c r="DG1221" s="7"/>
      <c r="DI1221" s="7"/>
      <c r="DK1221" s="7"/>
      <c r="DL1221" s="7"/>
      <c r="DM1221" s="7"/>
      <c r="DN1221" s="7"/>
      <c r="DP1221" s="7"/>
      <c r="DR1221" s="7"/>
      <c r="DT1221" s="7"/>
      <c r="DV1221" s="7"/>
      <c r="DX1221" s="7"/>
      <c r="DY1221" s="7"/>
      <c r="EA1221" s="7"/>
      <c r="EC1221" s="7"/>
      <c r="EE1221" s="7"/>
      <c r="EG1221" s="7"/>
      <c r="EI1221" s="7"/>
      <c r="EK1221" s="7"/>
      <c r="EM1221" s="7"/>
      <c r="EO1221" s="7"/>
      <c r="EQ1221" s="7"/>
      <c r="ES1221" s="7"/>
      <c r="EU1221" s="7"/>
      <c r="EY1221" s="7"/>
      <c r="FA1221" s="7"/>
      <c r="FB1221" s="7"/>
      <c r="FD1221" s="7"/>
      <c r="FE1221" s="7"/>
      <c r="FG1221" s="7"/>
      <c r="FI1221" s="7"/>
      <c r="FJ1221" s="7"/>
      <c r="FL1221" s="7"/>
      <c r="FN1221" s="7"/>
      <c r="FP1221" s="7"/>
      <c r="FR1221" s="7"/>
      <c r="FT1221" s="7"/>
      <c r="FV1221" s="7"/>
      <c r="FX1221" s="7"/>
      <c r="FZ1221" s="7"/>
      <c r="GB1221" s="7"/>
    </row>
    <row r="1222" spans="5:184" s="166" customFormat="1" x14ac:dyDescent="0.2">
      <c r="E1222" s="7"/>
      <c r="G1222" s="7"/>
      <c r="I1222" s="7"/>
      <c r="K1222" s="7"/>
      <c r="M1222" s="7"/>
      <c r="N1222" s="7"/>
      <c r="P1222" s="7"/>
      <c r="R1222" s="7"/>
      <c r="T1222" s="7"/>
      <c r="V1222" s="7"/>
      <c r="X1222" s="7"/>
      <c r="Z1222" s="7"/>
      <c r="AB1222" s="7"/>
      <c r="AD1222" s="7"/>
      <c r="AF1222" s="7"/>
      <c r="AH1222" s="7"/>
      <c r="AJ1222" s="7"/>
      <c r="AL1222" s="7"/>
      <c r="AN1222" s="7"/>
      <c r="AO1222" s="7"/>
      <c r="AQ1222" s="7"/>
      <c r="AR1222" s="7"/>
      <c r="AS1222" s="7"/>
      <c r="AT1222" s="7"/>
      <c r="AU1222" s="7"/>
      <c r="AV1222" s="7"/>
      <c r="AW1222" s="7"/>
      <c r="AX1222" s="7"/>
      <c r="AZ1222" s="7"/>
      <c r="BB1222" s="7"/>
      <c r="BC1222" s="7"/>
      <c r="BD1222" s="7"/>
      <c r="BF1222" s="7"/>
      <c r="BH1222" s="7"/>
      <c r="BJ1222" s="7"/>
      <c r="BL1222" s="7"/>
      <c r="BN1222" s="7"/>
      <c r="BP1222" s="7"/>
      <c r="BR1222" s="7"/>
      <c r="BT1222" s="7"/>
      <c r="BV1222" s="7"/>
      <c r="BX1222" s="7"/>
      <c r="BZ1222" s="7"/>
      <c r="CB1222" s="7"/>
      <c r="CD1222" s="7"/>
      <c r="CF1222" s="7"/>
      <c r="CH1222" s="7"/>
      <c r="CJ1222" s="7"/>
      <c r="CL1222" s="7"/>
      <c r="CM1222" s="7"/>
      <c r="CO1222" s="7"/>
      <c r="CQ1222" s="7"/>
      <c r="CS1222" s="7"/>
      <c r="CU1222" s="7"/>
      <c r="CW1222" s="7"/>
      <c r="CY1222" s="7"/>
      <c r="DA1222" s="7"/>
      <c r="DC1222" s="7"/>
      <c r="DE1222" s="7"/>
      <c r="DG1222" s="7"/>
      <c r="DI1222" s="7"/>
      <c r="DK1222" s="7"/>
      <c r="DL1222" s="7"/>
      <c r="DM1222" s="7"/>
      <c r="DN1222" s="7"/>
      <c r="DP1222" s="7"/>
      <c r="DR1222" s="7"/>
      <c r="DT1222" s="7"/>
      <c r="DV1222" s="7"/>
      <c r="DX1222" s="7"/>
      <c r="DY1222" s="7"/>
      <c r="EA1222" s="7"/>
      <c r="EC1222" s="7"/>
      <c r="EE1222" s="7"/>
      <c r="EG1222" s="7"/>
      <c r="EI1222" s="7"/>
      <c r="EK1222" s="7"/>
      <c r="EM1222" s="7"/>
      <c r="EO1222" s="7"/>
      <c r="EQ1222" s="7"/>
      <c r="ES1222" s="7"/>
      <c r="EU1222" s="7"/>
      <c r="EY1222" s="7"/>
      <c r="FA1222" s="7"/>
      <c r="FB1222" s="7"/>
      <c r="FD1222" s="7"/>
      <c r="FE1222" s="7"/>
      <c r="FG1222" s="7"/>
      <c r="FI1222" s="7"/>
      <c r="FJ1222" s="7"/>
      <c r="FL1222" s="7"/>
      <c r="FN1222" s="7"/>
      <c r="FP1222" s="7"/>
      <c r="FR1222" s="7"/>
      <c r="FT1222" s="7"/>
      <c r="FV1222" s="7"/>
      <c r="FX1222" s="7"/>
      <c r="FZ1222" s="7"/>
      <c r="GB1222" s="7"/>
    </row>
    <row r="1223" spans="5:184" s="166" customFormat="1" x14ac:dyDescent="0.2">
      <c r="E1223" s="7"/>
      <c r="G1223" s="7"/>
      <c r="I1223" s="7"/>
      <c r="K1223" s="7"/>
      <c r="M1223" s="7"/>
      <c r="N1223" s="7"/>
      <c r="P1223" s="7"/>
      <c r="R1223" s="7"/>
      <c r="T1223" s="7"/>
      <c r="V1223" s="7"/>
      <c r="X1223" s="7"/>
      <c r="Z1223" s="7"/>
      <c r="AB1223" s="7"/>
      <c r="AD1223" s="7"/>
      <c r="AF1223" s="7"/>
      <c r="AH1223" s="7"/>
      <c r="AJ1223" s="7"/>
      <c r="AL1223" s="7"/>
      <c r="AN1223" s="7"/>
      <c r="AO1223" s="7"/>
      <c r="AQ1223" s="7"/>
      <c r="AR1223" s="7"/>
      <c r="AS1223" s="7"/>
      <c r="AT1223" s="7"/>
      <c r="AU1223" s="7"/>
      <c r="AV1223" s="7"/>
      <c r="AW1223" s="7"/>
      <c r="AX1223" s="7"/>
      <c r="AZ1223" s="7"/>
      <c r="BB1223" s="7"/>
      <c r="BC1223" s="7"/>
      <c r="BD1223" s="7"/>
      <c r="BF1223" s="7"/>
      <c r="BH1223" s="7"/>
      <c r="BJ1223" s="7"/>
      <c r="BL1223" s="7"/>
      <c r="BN1223" s="7"/>
      <c r="BP1223" s="7"/>
      <c r="BR1223" s="7"/>
      <c r="BT1223" s="7"/>
      <c r="BV1223" s="7"/>
      <c r="BX1223" s="7"/>
      <c r="BZ1223" s="7"/>
      <c r="CB1223" s="7"/>
      <c r="CD1223" s="7"/>
      <c r="CF1223" s="7"/>
      <c r="CH1223" s="7"/>
      <c r="CJ1223" s="7"/>
      <c r="CL1223" s="7"/>
      <c r="CM1223" s="7"/>
      <c r="CO1223" s="7"/>
      <c r="CQ1223" s="7"/>
      <c r="CS1223" s="7"/>
      <c r="CU1223" s="7"/>
      <c r="CW1223" s="7"/>
      <c r="CY1223" s="7"/>
      <c r="DA1223" s="7"/>
      <c r="DC1223" s="7"/>
      <c r="DE1223" s="7"/>
      <c r="DG1223" s="7"/>
      <c r="DI1223" s="7"/>
      <c r="DK1223" s="7"/>
      <c r="DL1223" s="7"/>
      <c r="DM1223" s="7"/>
      <c r="DN1223" s="7"/>
      <c r="DP1223" s="7"/>
      <c r="DR1223" s="7"/>
      <c r="DT1223" s="7"/>
      <c r="DV1223" s="7"/>
      <c r="DX1223" s="7"/>
      <c r="DY1223" s="7"/>
      <c r="EA1223" s="7"/>
      <c r="EC1223" s="7"/>
      <c r="EE1223" s="7"/>
      <c r="EG1223" s="7"/>
      <c r="EI1223" s="7"/>
      <c r="EK1223" s="7"/>
      <c r="EM1223" s="7"/>
      <c r="EO1223" s="7"/>
      <c r="EQ1223" s="7"/>
      <c r="ES1223" s="7"/>
      <c r="EU1223" s="7"/>
      <c r="EY1223" s="7"/>
      <c r="FA1223" s="7"/>
      <c r="FB1223" s="7"/>
      <c r="FD1223" s="7"/>
      <c r="FE1223" s="7"/>
      <c r="FG1223" s="7"/>
      <c r="FI1223" s="7"/>
      <c r="FJ1223" s="7"/>
      <c r="FL1223" s="7"/>
      <c r="FN1223" s="7"/>
      <c r="FP1223" s="7"/>
      <c r="FR1223" s="7"/>
      <c r="FT1223" s="7"/>
      <c r="FV1223" s="7"/>
      <c r="FX1223" s="7"/>
      <c r="FZ1223" s="7"/>
      <c r="GB1223" s="7"/>
    </row>
    <row r="1224" spans="5:184" s="166" customFormat="1" x14ac:dyDescent="0.2">
      <c r="E1224" s="7"/>
      <c r="G1224" s="7"/>
      <c r="I1224" s="7"/>
      <c r="K1224" s="7"/>
      <c r="M1224" s="7"/>
      <c r="N1224" s="7"/>
      <c r="P1224" s="7"/>
      <c r="R1224" s="7"/>
      <c r="T1224" s="7"/>
      <c r="V1224" s="7"/>
      <c r="X1224" s="7"/>
      <c r="Z1224" s="7"/>
      <c r="AB1224" s="7"/>
      <c r="AD1224" s="7"/>
      <c r="AF1224" s="7"/>
      <c r="AH1224" s="7"/>
      <c r="AJ1224" s="7"/>
      <c r="AL1224" s="7"/>
      <c r="AN1224" s="7"/>
      <c r="AO1224" s="7"/>
      <c r="AQ1224" s="7"/>
      <c r="AR1224" s="7"/>
      <c r="AS1224" s="7"/>
      <c r="AT1224" s="7"/>
      <c r="AU1224" s="7"/>
      <c r="AV1224" s="7"/>
      <c r="AW1224" s="7"/>
      <c r="AX1224" s="7"/>
      <c r="AZ1224" s="7"/>
      <c r="BB1224" s="7"/>
      <c r="BC1224" s="7"/>
      <c r="BD1224" s="7"/>
      <c r="BF1224" s="7"/>
      <c r="BH1224" s="7"/>
      <c r="BJ1224" s="7"/>
      <c r="BL1224" s="7"/>
      <c r="BN1224" s="7"/>
      <c r="BP1224" s="7"/>
      <c r="BR1224" s="7"/>
      <c r="BT1224" s="7"/>
      <c r="BV1224" s="7"/>
      <c r="BX1224" s="7"/>
      <c r="BZ1224" s="7"/>
      <c r="CB1224" s="7"/>
      <c r="CD1224" s="7"/>
      <c r="CF1224" s="7"/>
      <c r="CH1224" s="7"/>
      <c r="CJ1224" s="7"/>
      <c r="CL1224" s="7"/>
      <c r="CM1224" s="7"/>
      <c r="CO1224" s="7"/>
      <c r="CQ1224" s="7"/>
      <c r="CS1224" s="7"/>
      <c r="CU1224" s="7"/>
      <c r="CW1224" s="7"/>
      <c r="CY1224" s="7"/>
      <c r="DA1224" s="7"/>
      <c r="DC1224" s="7"/>
      <c r="DE1224" s="7"/>
      <c r="DG1224" s="7"/>
      <c r="DI1224" s="7"/>
      <c r="DK1224" s="7"/>
      <c r="DL1224" s="7"/>
      <c r="DM1224" s="7"/>
      <c r="DN1224" s="7"/>
      <c r="DP1224" s="7"/>
      <c r="DR1224" s="7"/>
      <c r="DT1224" s="7"/>
      <c r="DV1224" s="7"/>
      <c r="DX1224" s="7"/>
      <c r="DY1224" s="7"/>
      <c r="EA1224" s="7"/>
      <c r="EC1224" s="7"/>
      <c r="EE1224" s="7"/>
      <c r="EG1224" s="7"/>
      <c r="EI1224" s="7"/>
      <c r="EK1224" s="7"/>
      <c r="EM1224" s="7"/>
      <c r="EO1224" s="7"/>
      <c r="EQ1224" s="7"/>
      <c r="ES1224" s="7"/>
      <c r="EU1224" s="7"/>
      <c r="EY1224" s="7"/>
      <c r="FA1224" s="7"/>
      <c r="FB1224" s="7"/>
      <c r="FD1224" s="7"/>
      <c r="FE1224" s="7"/>
      <c r="FG1224" s="7"/>
      <c r="FI1224" s="7"/>
      <c r="FJ1224" s="7"/>
      <c r="FL1224" s="7"/>
      <c r="FN1224" s="7"/>
      <c r="FP1224" s="7"/>
      <c r="FR1224" s="7"/>
      <c r="FT1224" s="7"/>
      <c r="FV1224" s="7"/>
      <c r="FX1224" s="7"/>
      <c r="FZ1224" s="7"/>
      <c r="GB1224" s="7"/>
    </row>
    <row r="1225" spans="5:184" s="166" customFormat="1" x14ac:dyDescent="0.2">
      <c r="E1225" s="7"/>
      <c r="G1225" s="7"/>
      <c r="I1225" s="7"/>
      <c r="K1225" s="7"/>
      <c r="M1225" s="7"/>
      <c r="N1225" s="7"/>
      <c r="P1225" s="7"/>
      <c r="R1225" s="7"/>
      <c r="T1225" s="7"/>
      <c r="V1225" s="7"/>
      <c r="X1225" s="7"/>
      <c r="Z1225" s="7"/>
      <c r="AB1225" s="7"/>
      <c r="AD1225" s="7"/>
      <c r="AF1225" s="7"/>
      <c r="AH1225" s="7"/>
      <c r="AJ1225" s="7"/>
      <c r="AL1225" s="7"/>
      <c r="AN1225" s="7"/>
      <c r="AO1225" s="7"/>
      <c r="AQ1225" s="7"/>
      <c r="AR1225" s="7"/>
      <c r="AS1225" s="7"/>
      <c r="AT1225" s="7"/>
      <c r="AU1225" s="7"/>
      <c r="AV1225" s="7"/>
      <c r="AW1225" s="7"/>
      <c r="AX1225" s="7"/>
      <c r="AZ1225" s="7"/>
      <c r="BB1225" s="7"/>
      <c r="BC1225" s="7"/>
      <c r="BD1225" s="7"/>
      <c r="BF1225" s="7"/>
      <c r="BH1225" s="7"/>
      <c r="BJ1225" s="7"/>
      <c r="BL1225" s="7"/>
      <c r="BN1225" s="7"/>
      <c r="BP1225" s="7"/>
      <c r="BR1225" s="7"/>
      <c r="BT1225" s="7"/>
      <c r="BV1225" s="7"/>
      <c r="BX1225" s="7"/>
      <c r="BZ1225" s="7"/>
      <c r="CB1225" s="7"/>
      <c r="CD1225" s="7"/>
      <c r="CF1225" s="7"/>
      <c r="CH1225" s="7"/>
      <c r="CJ1225" s="7"/>
      <c r="CL1225" s="7"/>
      <c r="CM1225" s="7"/>
      <c r="CO1225" s="7"/>
      <c r="CQ1225" s="7"/>
      <c r="CS1225" s="7"/>
      <c r="CU1225" s="7"/>
      <c r="CW1225" s="7"/>
      <c r="CY1225" s="7"/>
      <c r="DA1225" s="7"/>
      <c r="DC1225" s="7"/>
      <c r="DE1225" s="7"/>
      <c r="DG1225" s="7"/>
      <c r="DI1225" s="7"/>
      <c r="DK1225" s="7"/>
      <c r="DL1225" s="7"/>
      <c r="DM1225" s="7"/>
      <c r="DN1225" s="7"/>
      <c r="DP1225" s="7"/>
      <c r="DR1225" s="7"/>
      <c r="DT1225" s="7"/>
      <c r="DV1225" s="7"/>
      <c r="DX1225" s="7"/>
      <c r="DY1225" s="7"/>
      <c r="EA1225" s="7"/>
      <c r="EC1225" s="7"/>
      <c r="EE1225" s="7"/>
      <c r="EG1225" s="7"/>
      <c r="EI1225" s="7"/>
      <c r="EK1225" s="7"/>
      <c r="EM1225" s="7"/>
      <c r="EO1225" s="7"/>
      <c r="EQ1225" s="7"/>
      <c r="ES1225" s="7"/>
      <c r="EU1225" s="7"/>
      <c r="EY1225" s="7"/>
      <c r="FA1225" s="7"/>
      <c r="FB1225" s="7"/>
      <c r="FD1225" s="7"/>
      <c r="FE1225" s="7"/>
      <c r="FG1225" s="7"/>
      <c r="FI1225" s="7"/>
      <c r="FJ1225" s="7"/>
      <c r="FL1225" s="7"/>
      <c r="FN1225" s="7"/>
      <c r="FP1225" s="7"/>
      <c r="FR1225" s="7"/>
      <c r="FT1225" s="7"/>
      <c r="FV1225" s="7"/>
      <c r="FX1225" s="7"/>
      <c r="FZ1225" s="7"/>
      <c r="GB1225" s="7"/>
    </row>
    <row r="1226" spans="5:184" s="166" customFormat="1" x14ac:dyDescent="0.2">
      <c r="E1226" s="7"/>
      <c r="G1226" s="7"/>
      <c r="I1226" s="7"/>
      <c r="K1226" s="7"/>
      <c r="M1226" s="7"/>
      <c r="N1226" s="7"/>
      <c r="P1226" s="7"/>
      <c r="R1226" s="7"/>
      <c r="T1226" s="7"/>
      <c r="V1226" s="7"/>
      <c r="X1226" s="7"/>
      <c r="Z1226" s="7"/>
      <c r="AB1226" s="7"/>
      <c r="AD1226" s="7"/>
      <c r="AF1226" s="7"/>
      <c r="AH1226" s="7"/>
      <c r="AJ1226" s="7"/>
      <c r="AL1226" s="7"/>
      <c r="AN1226" s="7"/>
      <c r="AO1226" s="7"/>
      <c r="AQ1226" s="7"/>
      <c r="AR1226" s="7"/>
      <c r="AS1226" s="7"/>
      <c r="AT1226" s="7"/>
      <c r="AU1226" s="7"/>
      <c r="AV1226" s="7"/>
      <c r="AW1226" s="7"/>
      <c r="AX1226" s="7"/>
      <c r="AZ1226" s="7"/>
      <c r="BB1226" s="7"/>
      <c r="BC1226" s="7"/>
      <c r="BD1226" s="7"/>
      <c r="BF1226" s="7"/>
      <c r="BH1226" s="7"/>
      <c r="BJ1226" s="7"/>
      <c r="BL1226" s="7"/>
      <c r="BN1226" s="7"/>
      <c r="BP1226" s="7"/>
      <c r="BR1226" s="7"/>
      <c r="BT1226" s="7"/>
      <c r="BV1226" s="7"/>
      <c r="BX1226" s="7"/>
      <c r="BZ1226" s="7"/>
      <c r="CB1226" s="7"/>
      <c r="CD1226" s="7"/>
      <c r="CF1226" s="7"/>
      <c r="CH1226" s="7"/>
      <c r="CJ1226" s="7"/>
      <c r="CL1226" s="7"/>
      <c r="CM1226" s="7"/>
      <c r="CO1226" s="7"/>
      <c r="CQ1226" s="7"/>
      <c r="CS1226" s="7"/>
      <c r="CU1226" s="7"/>
      <c r="CW1226" s="7"/>
      <c r="CY1226" s="7"/>
      <c r="DA1226" s="7"/>
      <c r="DC1226" s="7"/>
      <c r="DE1226" s="7"/>
      <c r="DG1226" s="7"/>
      <c r="DI1226" s="7"/>
      <c r="DK1226" s="7"/>
      <c r="DL1226" s="7"/>
      <c r="DM1226" s="7"/>
      <c r="DN1226" s="7"/>
      <c r="DP1226" s="7"/>
      <c r="DR1226" s="7"/>
      <c r="DT1226" s="7"/>
      <c r="DV1226" s="7"/>
      <c r="DX1226" s="7"/>
      <c r="DY1226" s="7"/>
      <c r="EA1226" s="7"/>
      <c r="EC1226" s="7"/>
      <c r="EE1226" s="7"/>
      <c r="EG1226" s="7"/>
      <c r="EI1226" s="7"/>
      <c r="EK1226" s="7"/>
      <c r="EM1226" s="7"/>
      <c r="EO1226" s="7"/>
      <c r="EQ1226" s="7"/>
      <c r="ES1226" s="7"/>
      <c r="EU1226" s="7"/>
      <c r="EY1226" s="7"/>
      <c r="FA1226" s="7"/>
      <c r="FB1226" s="7"/>
      <c r="FD1226" s="7"/>
      <c r="FE1226" s="7"/>
      <c r="FG1226" s="7"/>
      <c r="FI1226" s="7"/>
      <c r="FJ1226" s="7"/>
      <c r="FL1226" s="7"/>
      <c r="FN1226" s="7"/>
      <c r="FP1226" s="7"/>
      <c r="FR1226" s="7"/>
      <c r="FT1226" s="7"/>
      <c r="FV1226" s="7"/>
      <c r="FX1226" s="7"/>
      <c r="FZ1226" s="7"/>
      <c r="GB1226" s="7"/>
    </row>
    <row r="1227" spans="5:184" s="166" customFormat="1" x14ac:dyDescent="0.2">
      <c r="E1227" s="7"/>
      <c r="G1227" s="7"/>
      <c r="I1227" s="7"/>
      <c r="K1227" s="7"/>
      <c r="M1227" s="7"/>
      <c r="N1227" s="7"/>
      <c r="P1227" s="7"/>
      <c r="R1227" s="7"/>
      <c r="T1227" s="7"/>
      <c r="V1227" s="7"/>
      <c r="X1227" s="7"/>
      <c r="Z1227" s="7"/>
      <c r="AB1227" s="7"/>
      <c r="AD1227" s="7"/>
      <c r="AF1227" s="7"/>
      <c r="AH1227" s="7"/>
      <c r="AJ1227" s="7"/>
      <c r="AL1227" s="7"/>
      <c r="AN1227" s="7"/>
      <c r="AO1227" s="7"/>
      <c r="AQ1227" s="7"/>
      <c r="AR1227" s="7"/>
      <c r="AS1227" s="7"/>
      <c r="AT1227" s="7"/>
      <c r="AU1227" s="7"/>
      <c r="AV1227" s="7"/>
      <c r="AW1227" s="7"/>
      <c r="AX1227" s="7"/>
      <c r="AZ1227" s="7"/>
      <c r="BB1227" s="7"/>
      <c r="BC1227" s="7"/>
      <c r="BD1227" s="7"/>
      <c r="BF1227" s="7"/>
      <c r="BH1227" s="7"/>
      <c r="BJ1227" s="7"/>
      <c r="BL1227" s="7"/>
      <c r="BN1227" s="7"/>
      <c r="BP1227" s="7"/>
      <c r="BR1227" s="7"/>
      <c r="BT1227" s="7"/>
      <c r="BV1227" s="7"/>
      <c r="BX1227" s="7"/>
      <c r="BZ1227" s="7"/>
      <c r="CB1227" s="7"/>
      <c r="CD1227" s="7"/>
      <c r="CF1227" s="7"/>
      <c r="CH1227" s="7"/>
      <c r="CJ1227" s="7"/>
      <c r="CL1227" s="7"/>
      <c r="CM1227" s="7"/>
      <c r="CO1227" s="7"/>
      <c r="CQ1227" s="7"/>
      <c r="CS1227" s="7"/>
      <c r="CU1227" s="7"/>
      <c r="CW1227" s="7"/>
      <c r="CY1227" s="7"/>
      <c r="DA1227" s="7"/>
      <c r="DC1227" s="7"/>
      <c r="DE1227" s="7"/>
      <c r="DG1227" s="7"/>
      <c r="DI1227" s="7"/>
      <c r="DK1227" s="7"/>
      <c r="DL1227" s="7"/>
      <c r="DM1227" s="7"/>
      <c r="DN1227" s="7"/>
      <c r="DP1227" s="7"/>
      <c r="DR1227" s="7"/>
      <c r="DT1227" s="7"/>
      <c r="DV1227" s="7"/>
      <c r="DX1227" s="7"/>
      <c r="DY1227" s="7"/>
      <c r="EA1227" s="7"/>
      <c r="EC1227" s="7"/>
      <c r="EE1227" s="7"/>
      <c r="EG1227" s="7"/>
      <c r="EI1227" s="7"/>
      <c r="EK1227" s="7"/>
      <c r="EM1227" s="7"/>
      <c r="EO1227" s="7"/>
      <c r="EQ1227" s="7"/>
      <c r="ES1227" s="7"/>
      <c r="EU1227" s="7"/>
      <c r="EY1227" s="7"/>
      <c r="FA1227" s="7"/>
      <c r="FB1227" s="7"/>
      <c r="FD1227" s="7"/>
      <c r="FE1227" s="7"/>
      <c r="FG1227" s="7"/>
      <c r="FI1227" s="7"/>
      <c r="FJ1227" s="7"/>
      <c r="FL1227" s="7"/>
      <c r="FN1227" s="7"/>
      <c r="FP1227" s="7"/>
      <c r="FR1227" s="7"/>
      <c r="FT1227" s="7"/>
      <c r="FV1227" s="7"/>
      <c r="FX1227" s="7"/>
      <c r="FZ1227" s="7"/>
      <c r="GB1227" s="7"/>
    </row>
    <row r="1228" spans="5:184" s="166" customFormat="1" x14ac:dyDescent="0.2">
      <c r="E1228" s="7"/>
      <c r="G1228" s="7"/>
      <c r="I1228" s="7"/>
      <c r="K1228" s="7"/>
      <c r="M1228" s="7"/>
      <c r="N1228" s="7"/>
      <c r="P1228" s="7"/>
      <c r="R1228" s="7"/>
      <c r="T1228" s="7"/>
      <c r="V1228" s="7"/>
      <c r="X1228" s="7"/>
      <c r="Z1228" s="7"/>
      <c r="AB1228" s="7"/>
      <c r="AD1228" s="7"/>
      <c r="AF1228" s="7"/>
      <c r="AH1228" s="7"/>
      <c r="AJ1228" s="7"/>
      <c r="AL1228" s="7"/>
      <c r="AN1228" s="7"/>
      <c r="AO1228" s="7"/>
      <c r="AQ1228" s="7"/>
      <c r="AR1228" s="7"/>
      <c r="AS1228" s="7"/>
      <c r="AT1228" s="7"/>
      <c r="AU1228" s="7"/>
      <c r="AV1228" s="7"/>
      <c r="AW1228" s="7"/>
      <c r="AX1228" s="7"/>
      <c r="AZ1228" s="7"/>
      <c r="BB1228" s="7"/>
      <c r="BC1228" s="7"/>
      <c r="BD1228" s="7"/>
      <c r="BF1228" s="7"/>
      <c r="BH1228" s="7"/>
      <c r="BJ1228" s="7"/>
      <c r="BL1228" s="7"/>
      <c r="BN1228" s="7"/>
      <c r="BP1228" s="7"/>
      <c r="BR1228" s="7"/>
      <c r="BT1228" s="7"/>
      <c r="BV1228" s="7"/>
      <c r="BX1228" s="7"/>
      <c r="BZ1228" s="7"/>
      <c r="CB1228" s="7"/>
      <c r="CD1228" s="7"/>
      <c r="CF1228" s="7"/>
      <c r="CH1228" s="7"/>
      <c r="CJ1228" s="7"/>
      <c r="CL1228" s="7"/>
      <c r="CM1228" s="7"/>
      <c r="CO1228" s="7"/>
      <c r="CQ1228" s="7"/>
      <c r="CS1228" s="7"/>
      <c r="CU1228" s="7"/>
      <c r="CW1228" s="7"/>
      <c r="CY1228" s="7"/>
      <c r="DA1228" s="7"/>
      <c r="DC1228" s="7"/>
      <c r="DE1228" s="7"/>
      <c r="DG1228" s="7"/>
      <c r="DI1228" s="7"/>
      <c r="DK1228" s="7"/>
      <c r="DL1228" s="7"/>
      <c r="DM1228" s="7"/>
      <c r="DN1228" s="7"/>
      <c r="DP1228" s="7"/>
      <c r="DR1228" s="7"/>
      <c r="DT1228" s="7"/>
      <c r="DV1228" s="7"/>
      <c r="DX1228" s="7"/>
      <c r="DY1228" s="7"/>
      <c r="EA1228" s="7"/>
      <c r="EC1228" s="7"/>
      <c r="EE1228" s="7"/>
      <c r="EG1228" s="7"/>
      <c r="EI1228" s="7"/>
      <c r="EK1228" s="7"/>
      <c r="EM1228" s="7"/>
      <c r="EO1228" s="7"/>
      <c r="EQ1228" s="7"/>
      <c r="ES1228" s="7"/>
      <c r="EU1228" s="7"/>
      <c r="EY1228" s="7"/>
      <c r="FA1228" s="7"/>
      <c r="FB1228" s="7"/>
      <c r="FD1228" s="7"/>
      <c r="FE1228" s="7"/>
      <c r="FG1228" s="7"/>
      <c r="FI1228" s="7"/>
      <c r="FJ1228" s="7"/>
      <c r="FL1228" s="7"/>
      <c r="FN1228" s="7"/>
      <c r="FP1228" s="7"/>
      <c r="FR1228" s="7"/>
      <c r="FT1228" s="7"/>
      <c r="FV1228" s="7"/>
      <c r="FX1228" s="7"/>
      <c r="FZ1228" s="7"/>
      <c r="GB1228" s="7"/>
    </row>
    <row r="1229" spans="5:184" s="166" customFormat="1" x14ac:dyDescent="0.2">
      <c r="E1229" s="7"/>
      <c r="G1229" s="7"/>
      <c r="I1229" s="7"/>
      <c r="K1229" s="7"/>
      <c r="M1229" s="7"/>
      <c r="N1229" s="7"/>
      <c r="P1229" s="7"/>
      <c r="R1229" s="7"/>
      <c r="T1229" s="7"/>
      <c r="V1229" s="7"/>
      <c r="X1229" s="7"/>
      <c r="Z1229" s="7"/>
      <c r="AB1229" s="7"/>
      <c r="AD1229" s="7"/>
      <c r="AF1229" s="7"/>
      <c r="AH1229" s="7"/>
      <c r="AJ1229" s="7"/>
      <c r="AL1229" s="7"/>
      <c r="AN1229" s="7"/>
      <c r="AO1229" s="7"/>
      <c r="AQ1229" s="7"/>
      <c r="AR1229" s="7"/>
      <c r="AS1229" s="7"/>
      <c r="AT1229" s="7"/>
      <c r="AU1229" s="7"/>
      <c r="AV1229" s="7"/>
      <c r="AW1229" s="7"/>
      <c r="AX1229" s="7"/>
      <c r="AZ1229" s="7"/>
      <c r="BB1229" s="7"/>
      <c r="BC1229" s="7"/>
      <c r="BD1229" s="7"/>
      <c r="BF1229" s="7"/>
      <c r="BH1229" s="7"/>
      <c r="BJ1229" s="7"/>
      <c r="BL1229" s="7"/>
      <c r="BN1229" s="7"/>
      <c r="BP1229" s="7"/>
      <c r="BR1229" s="7"/>
      <c r="BT1229" s="7"/>
      <c r="BV1229" s="7"/>
      <c r="BX1229" s="7"/>
      <c r="BZ1229" s="7"/>
      <c r="CB1229" s="7"/>
      <c r="CD1229" s="7"/>
      <c r="CF1229" s="7"/>
      <c r="CH1229" s="7"/>
      <c r="CJ1229" s="7"/>
      <c r="CL1229" s="7"/>
      <c r="CM1229" s="7"/>
      <c r="CO1229" s="7"/>
      <c r="CQ1229" s="7"/>
      <c r="CS1229" s="7"/>
      <c r="CU1229" s="7"/>
      <c r="CW1229" s="7"/>
      <c r="CY1229" s="7"/>
      <c r="DA1229" s="7"/>
      <c r="DC1229" s="7"/>
      <c r="DE1229" s="7"/>
      <c r="DG1229" s="7"/>
      <c r="DI1229" s="7"/>
      <c r="DK1229" s="7"/>
      <c r="DL1229" s="7"/>
      <c r="DM1229" s="7"/>
      <c r="DN1229" s="7"/>
      <c r="DP1229" s="7"/>
      <c r="DR1229" s="7"/>
      <c r="DT1229" s="7"/>
      <c r="DV1229" s="7"/>
      <c r="DX1229" s="7"/>
      <c r="DY1229" s="7"/>
      <c r="EA1229" s="7"/>
      <c r="EC1229" s="7"/>
      <c r="EE1229" s="7"/>
      <c r="EG1229" s="7"/>
      <c r="EI1229" s="7"/>
      <c r="EK1229" s="7"/>
      <c r="EM1229" s="7"/>
      <c r="EO1229" s="7"/>
      <c r="EQ1229" s="7"/>
      <c r="ES1229" s="7"/>
      <c r="EU1229" s="7"/>
      <c r="EY1229" s="7"/>
      <c r="FA1229" s="7"/>
      <c r="FB1229" s="7"/>
      <c r="FD1229" s="7"/>
      <c r="FE1229" s="7"/>
      <c r="FG1229" s="7"/>
      <c r="FI1229" s="7"/>
      <c r="FJ1229" s="7"/>
      <c r="FL1229" s="7"/>
      <c r="FN1229" s="7"/>
      <c r="FP1229" s="7"/>
      <c r="FR1229" s="7"/>
      <c r="FT1229" s="7"/>
      <c r="FV1229" s="7"/>
      <c r="FX1229" s="7"/>
      <c r="FZ1229" s="7"/>
      <c r="GB1229" s="7"/>
    </row>
    <row r="1230" spans="5:184" s="166" customFormat="1" x14ac:dyDescent="0.2">
      <c r="E1230" s="7"/>
      <c r="G1230" s="7"/>
      <c r="I1230" s="7"/>
      <c r="K1230" s="7"/>
      <c r="M1230" s="7"/>
      <c r="N1230" s="7"/>
      <c r="P1230" s="7"/>
      <c r="R1230" s="7"/>
      <c r="T1230" s="7"/>
      <c r="V1230" s="7"/>
      <c r="X1230" s="7"/>
      <c r="Z1230" s="7"/>
      <c r="AB1230" s="7"/>
      <c r="AD1230" s="7"/>
      <c r="AF1230" s="7"/>
      <c r="AH1230" s="7"/>
      <c r="AJ1230" s="7"/>
      <c r="AL1230" s="7"/>
      <c r="AN1230" s="7"/>
      <c r="AO1230" s="7"/>
      <c r="AQ1230" s="7"/>
      <c r="AR1230" s="7"/>
      <c r="AS1230" s="7"/>
      <c r="AT1230" s="7"/>
      <c r="AU1230" s="7"/>
      <c r="AV1230" s="7"/>
      <c r="AW1230" s="7"/>
      <c r="AX1230" s="7"/>
      <c r="AZ1230" s="7"/>
      <c r="BB1230" s="7"/>
      <c r="BC1230" s="7"/>
      <c r="BD1230" s="7"/>
      <c r="BF1230" s="7"/>
      <c r="BH1230" s="7"/>
      <c r="BJ1230" s="7"/>
      <c r="BL1230" s="7"/>
      <c r="BN1230" s="7"/>
      <c r="BP1230" s="7"/>
      <c r="BR1230" s="7"/>
      <c r="BT1230" s="7"/>
      <c r="BV1230" s="7"/>
      <c r="BX1230" s="7"/>
      <c r="BZ1230" s="7"/>
      <c r="CB1230" s="7"/>
      <c r="CD1230" s="7"/>
      <c r="CF1230" s="7"/>
      <c r="CH1230" s="7"/>
      <c r="CJ1230" s="7"/>
      <c r="CL1230" s="7"/>
      <c r="CM1230" s="7"/>
      <c r="CO1230" s="7"/>
      <c r="CQ1230" s="7"/>
      <c r="CS1230" s="7"/>
      <c r="CU1230" s="7"/>
      <c r="CW1230" s="7"/>
      <c r="CY1230" s="7"/>
      <c r="DA1230" s="7"/>
      <c r="DC1230" s="7"/>
      <c r="DE1230" s="7"/>
      <c r="DG1230" s="7"/>
      <c r="DI1230" s="7"/>
      <c r="DK1230" s="7"/>
      <c r="DL1230" s="7"/>
      <c r="DM1230" s="7"/>
      <c r="DN1230" s="7"/>
      <c r="DP1230" s="7"/>
      <c r="DR1230" s="7"/>
      <c r="DT1230" s="7"/>
      <c r="DV1230" s="7"/>
      <c r="DX1230" s="7"/>
      <c r="DY1230" s="7"/>
      <c r="EA1230" s="7"/>
      <c r="EC1230" s="7"/>
      <c r="EE1230" s="7"/>
      <c r="EG1230" s="7"/>
      <c r="EI1230" s="7"/>
      <c r="EK1230" s="7"/>
      <c r="EM1230" s="7"/>
      <c r="EO1230" s="7"/>
      <c r="EQ1230" s="7"/>
      <c r="ES1230" s="7"/>
      <c r="EU1230" s="7"/>
      <c r="EY1230" s="7"/>
      <c r="FA1230" s="7"/>
      <c r="FB1230" s="7"/>
      <c r="FD1230" s="7"/>
      <c r="FE1230" s="7"/>
      <c r="FG1230" s="7"/>
      <c r="FI1230" s="7"/>
      <c r="FJ1230" s="7"/>
      <c r="FL1230" s="7"/>
      <c r="FN1230" s="7"/>
      <c r="FP1230" s="7"/>
      <c r="FR1230" s="7"/>
      <c r="FT1230" s="7"/>
      <c r="FV1230" s="7"/>
      <c r="FX1230" s="7"/>
      <c r="FZ1230" s="7"/>
      <c r="GB1230" s="7"/>
    </row>
    <row r="1231" spans="5:184" s="166" customFormat="1" x14ac:dyDescent="0.2">
      <c r="E1231" s="7"/>
      <c r="G1231" s="7"/>
      <c r="I1231" s="7"/>
      <c r="K1231" s="7"/>
      <c r="M1231" s="7"/>
      <c r="N1231" s="7"/>
      <c r="P1231" s="7"/>
      <c r="R1231" s="7"/>
      <c r="T1231" s="7"/>
      <c r="V1231" s="7"/>
      <c r="X1231" s="7"/>
      <c r="Z1231" s="7"/>
      <c r="AB1231" s="7"/>
      <c r="AD1231" s="7"/>
      <c r="AF1231" s="7"/>
      <c r="AH1231" s="7"/>
      <c r="AJ1231" s="7"/>
      <c r="AL1231" s="7"/>
      <c r="AN1231" s="7"/>
      <c r="AO1231" s="7"/>
      <c r="AQ1231" s="7"/>
      <c r="AR1231" s="7"/>
      <c r="AS1231" s="7"/>
      <c r="AT1231" s="7"/>
      <c r="AU1231" s="7"/>
      <c r="AV1231" s="7"/>
      <c r="AW1231" s="7"/>
      <c r="AX1231" s="7"/>
      <c r="AZ1231" s="7"/>
      <c r="BB1231" s="7"/>
      <c r="BC1231" s="7"/>
      <c r="BD1231" s="7"/>
      <c r="BF1231" s="7"/>
      <c r="BH1231" s="7"/>
      <c r="BJ1231" s="7"/>
      <c r="BL1231" s="7"/>
      <c r="BN1231" s="7"/>
      <c r="BP1231" s="7"/>
      <c r="BR1231" s="7"/>
      <c r="BT1231" s="7"/>
      <c r="BV1231" s="7"/>
      <c r="BX1231" s="7"/>
      <c r="BZ1231" s="7"/>
      <c r="CB1231" s="7"/>
      <c r="CD1231" s="7"/>
      <c r="CF1231" s="7"/>
      <c r="CH1231" s="7"/>
      <c r="CJ1231" s="7"/>
      <c r="CL1231" s="7"/>
      <c r="CM1231" s="7"/>
      <c r="CO1231" s="7"/>
      <c r="CQ1231" s="7"/>
      <c r="CS1231" s="7"/>
      <c r="CU1231" s="7"/>
      <c r="CW1231" s="7"/>
      <c r="CY1231" s="7"/>
      <c r="DA1231" s="7"/>
      <c r="DC1231" s="7"/>
      <c r="DE1231" s="7"/>
      <c r="DG1231" s="7"/>
      <c r="DI1231" s="7"/>
      <c r="DK1231" s="7"/>
      <c r="DL1231" s="7"/>
      <c r="DM1231" s="7"/>
      <c r="DN1231" s="7"/>
      <c r="DP1231" s="7"/>
      <c r="DR1231" s="7"/>
      <c r="DT1231" s="7"/>
      <c r="DV1231" s="7"/>
      <c r="DX1231" s="7"/>
      <c r="DY1231" s="7"/>
      <c r="EA1231" s="7"/>
      <c r="EC1231" s="7"/>
      <c r="EE1231" s="7"/>
      <c r="EG1231" s="7"/>
      <c r="EI1231" s="7"/>
      <c r="EK1231" s="7"/>
      <c r="EM1231" s="7"/>
      <c r="EO1231" s="7"/>
      <c r="EQ1231" s="7"/>
      <c r="ES1231" s="7"/>
      <c r="EU1231" s="7"/>
      <c r="EY1231" s="7"/>
      <c r="FA1231" s="7"/>
      <c r="FB1231" s="7"/>
      <c r="FD1231" s="7"/>
      <c r="FE1231" s="7"/>
      <c r="FG1231" s="7"/>
      <c r="FI1231" s="7"/>
      <c r="FJ1231" s="7"/>
      <c r="FL1231" s="7"/>
      <c r="FN1231" s="7"/>
      <c r="FP1231" s="7"/>
      <c r="FR1231" s="7"/>
      <c r="FT1231" s="7"/>
      <c r="FV1231" s="7"/>
      <c r="FX1231" s="7"/>
      <c r="FZ1231" s="7"/>
      <c r="GB1231" s="7"/>
    </row>
    <row r="1232" spans="5:184" s="166" customFormat="1" x14ac:dyDescent="0.2">
      <c r="E1232" s="7"/>
      <c r="G1232" s="7"/>
      <c r="I1232" s="7"/>
      <c r="K1232" s="7"/>
      <c r="M1232" s="7"/>
      <c r="N1232" s="7"/>
      <c r="P1232" s="7"/>
      <c r="R1232" s="7"/>
      <c r="T1232" s="7"/>
      <c r="V1232" s="7"/>
      <c r="X1232" s="7"/>
      <c r="Z1232" s="7"/>
      <c r="AB1232" s="7"/>
      <c r="AD1232" s="7"/>
      <c r="AF1232" s="7"/>
      <c r="AH1232" s="7"/>
      <c r="AJ1232" s="7"/>
      <c r="AL1232" s="7"/>
      <c r="AN1232" s="7"/>
      <c r="AO1232" s="7"/>
      <c r="AQ1232" s="7"/>
      <c r="AR1232" s="7"/>
      <c r="AS1232" s="7"/>
      <c r="AT1232" s="7"/>
      <c r="AU1232" s="7"/>
      <c r="AV1232" s="7"/>
      <c r="AW1232" s="7"/>
      <c r="AX1232" s="7"/>
      <c r="AZ1232" s="7"/>
      <c r="BB1232" s="7"/>
      <c r="BC1232" s="7"/>
      <c r="BD1232" s="7"/>
      <c r="BF1232" s="7"/>
      <c r="BH1232" s="7"/>
      <c r="BJ1232" s="7"/>
      <c r="BL1232" s="7"/>
      <c r="BN1232" s="7"/>
      <c r="BP1232" s="7"/>
      <c r="BR1232" s="7"/>
      <c r="BT1232" s="7"/>
      <c r="BV1232" s="7"/>
      <c r="BX1232" s="7"/>
      <c r="BZ1232" s="7"/>
      <c r="CB1232" s="7"/>
      <c r="CD1232" s="7"/>
      <c r="CF1232" s="7"/>
      <c r="CH1232" s="7"/>
      <c r="CJ1232" s="7"/>
      <c r="CL1232" s="7"/>
      <c r="CM1232" s="7"/>
      <c r="CO1232" s="7"/>
      <c r="CQ1232" s="7"/>
      <c r="CS1232" s="7"/>
      <c r="CU1232" s="7"/>
      <c r="CW1232" s="7"/>
      <c r="CY1232" s="7"/>
      <c r="DA1232" s="7"/>
      <c r="DC1232" s="7"/>
      <c r="DE1232" s="7"/>
      <c r="DG1232" s="7"/>
      <c r="DI1232" s="7"/>
      <c r="DK1232" s="7"/>
      <c r="DL1232" s="7"/>
      <c r="DM1232" s="7"/>
      <c r="DN1232" s="7"/>
      <c r="DP1232" s="7"/>
      <c r="DR1232" s="7"/>
      <c r="DT1232" s="7"/>
      <c r="DV1232" s="7"/>
      <c r="DX1232" s="7"/>
      <c r="DY1232" s="7"/>
      <c r="EA1232" s="7"/>
      <c r="EC1232" s="7"/>
      <c r="EE1232" s="7"/>
      <c r="EG1232" s="7"/>
      <c r="EI1232" s="7"/>
      <c r="EK1232" s="7"/>
      <c r="EM1232" s="7"/>
      <c r="EO1232" s="7"/>
      <c r="EQ1232" s="7"/>
      <c r="ES1232" s="7"/>
      <c r="EU1232" s="7"/>
      <c r="EY1232" s="7"/>
      <c r="FA1232" s="7"/>
      <c r="FB1232" s="7"/>
      <c r="FD1232" s="7"/>
      <c r="FE1232" s="7"/>
      <c r="FG1232" s="7"/>
      <c r="FI1232" s="7"/>
      <c r="FJ1232" s="7"/>
      <c r="FL1232" s="7"/>
      <c r="FN1232" s="7"/>
      <c r="FP1232" s="7"/>
      <c r="FR1232" s="7"/>
      <c r="FT1232" s="7"/>
      <c r="FV1232" s="7"/>
      <c r="FX1232" s="7"/>
      <c r="FZ1232" s="7"/>
      <c r="GB1232" s="7"/>
    </row>
    <row r="1233" spans="5:184" s="166" customFormat="1" x14ac:dyDescent="0.2">
      <c r="E1233" s="7"/>
      <c r="G1233" s="7"/>
      <c r="I1233" s="7"/>
      <c r="K1233" s="7"/>
      <c r="M1233" s="7"/>
      <c r="N1233" s="7"/>
      <c r="P1233" s="7"/>
      <c r="R1233" s="7"/>
      <c r="T1233" s="7"/>
      <c r="V1233" s="7"/>
      <c r="X1233" s="7"/>
      <c r="Z1233" s="7"/>
      <c r="AB1233" s="7"/>
      <c r="AD1233" s="7"/>
      <c r="AF1233" s="7"/>
      <c r="AH1233" s="7"/>
      <c r="AJ1233" s="7"/>
      <c r="AL1233" s="7"/>
      <c r="AN1233" s="7"/>
      <c r="AO1233" s="7"/>
      <c r="AQ1233" s="7"/>
      <c r="AR1233" s="7"/>
      <c r="AS1233" s="7"/>
      <c r="AT1233" s="7"/>
      <c r="AU1233" s="7"/>
      <c r="AV1233" s="7"/>
      <c r="AW1233" s="7"/>
      <c r="AX1233" s="7"/>
      <c r="AZ1233" s="7"/>
      <c r="BB1233" s="7"/>
      <c r="BC1233" s="7"/>
      <c r="BD1233" s="7"/>
      <c r="BF1233" s="7"/>
      <c r="BH1233" s="7"/>
      <c r="BJ1233" s="7"/>
      <c r="BL1233" s="7"/>
      <c r="BN1233" s="7"/>
      <c r="BP1233" s="7"/>
      <c r="BR1233" s="7"/>
      <c r="BT1233" s="7"/>
      <c r="BV1233" s="7"/>
      <c r="BX1233" s="7"/>
      <c r="BZ1233" s="7"/>
      <c r="CB1233" s="7"/>
      <c r="CD1233" s="7"/>
      <c r="CF1233" s="7"/>
      <c r="CH1233" s="7"/>
      <c r="CJ1233" s="7"/>
      <c r="CL1233" s="7"/>
      <c r="CM1233" s="7"/>
      <c r="CO1233" s="7"/>
      <c r="CQ1233" s="7"/>
      <c r="CS1233" s="7"/>
      <c r="CU1233" s="7"/>
      <c r="CW1233" s="7"/>
      <c r="CY1233" s="7"/>
      <c r="DA1233" s="7"/>
      <c r="DC1233" s="7"/>
      <c r="DE1233" s="7"/>
      <c r="DG1233" s="7"/>
      <c r="DI1233" s="7"/>
      <c r="DK1233" s="7"/>
      <c r="DL1233" s="7"/>
      <c r="DM1233" s="7"/>
      <c r="DN1233" s="7"/>
      <c r="DP1233" s="7"/>
      <c r="DR1233" s="7"/>
      <c r="DT1233" s="7"/>
      <c r="DV1233" s="7"/>
      <c r="DX1233" s="7"/>
      <c r="DY1233" s="7"/>
      <c r="EA1233" s="7"/>
      <c r="EC1233" s="7"/>
      <c r="EE1233" s="7"/>
      <c r="EG1233" s="7"/>
      <c r="EI1233" s="7"/>
      <c r="EK1233" s="7"/>
      <c r="EM1233" s="7"/>
      <c r="EO1233" s="7"/>
      <c r="EQ1233" s="7"/>
      <c r="ES1233" s="7"/>
      <c r="EU1233" s="7"/>
      <c r="EY1233" s="7"/>
      <c r="FA1233" s="7"/>
      <c r="FB1233" s="7"/>
      <c r="FD1233" s="7"/>
      <c r="FE1233" s="7"/>
      <c r="FG1233" s="7"/>
      <c r="FI1233" s="7"/>
      <c r="FJ1233" s="7"/>
      <c r="FL1233" s="7"/>
      <c r="FN1233" s="7"/>
      <c r="FP1233" s="7"/>
      <c r="FR1233" s="7"/>
      <c r="FT1233" s="7"/>
      <c r="FV1233" s="7"/>
      <c r="FX1233" s="7"/>
      <c r="FZ1233" s="7"/>
      <c r="GB1233" s="7"/>
    </row>
    <row r="1234" spans="5:184" s="166" customFormat="1" x14ac:dyDescent="0.2">
      <c r="E1234" s="7"/>
      <c r="G1234" s="7"/>
      <c r="I1234" s="7"/>
      <c r="K1234" s="7"/>
      <c r="M1234" s="7"/>
      <c r="N1234" s="7"/>
      <c r="P1234" s="7"/>
      <c r="R1234" s="7"/>
      <c r="T1234" s="7"/>
      <c r="V1234" s="7"/>
      <c r="X1234" s="7"/>
      <c r="Z1234" s="7"/>
      <c r="AB1234" s="7"/>
      <c r="AD1234" s="7"/>
      <c r="AF1234" s="7"/>
      <c r="AH1234" s="7"/>
      <c r="AJ1234" s="7"/>
      <c r="AL1234" s="7"/>
      <c r="AN1234" s="7"/>
      <c r="AO1234" s="7"/>
      <c r="AQ1234" s="7"/>
      <c r="AR1234" s="7"/>
      <c r="AS1234" s="7"/>
      <c r="AT1234" s="7"/>
      <c r="AU1234" s="7"/>
      <c r="AV1234" s="7"/>
      <c r="AW1234" s="7"/>
      <c r="AX1234" s="7"/>
      <c r="AZ1234" s="7"/>
      <c r="BB1234" s="7"/>
      <c r="BC1234" s="7"/>
      <c r="BD1234" s="7"/>
      <c r="BF1234" s="7"/>
      <c r="BH1234" s="7"/>
      <c r="BJ1234" s="7"/>
      <c r="BL1234" s="7"/>
      <c r="BN1234" s="7"/>
      <c r="BP1234" s="7"/>
      <c r="BR1234" s="7"/>
      <c r="BT1234" s="7"/>
      <c r="BV1234" s="7"/>
      <c r="BX1234" s="7"/>
      <c r="BZ1234" s="7"/>
      <c r="CB1234" s="7"/>
      <c r="CD1234" s="7"/>
      <c r="CF1234" s="7"/>
      <c r="CH1234" s="7"/>
      <c r="CJ1234" s="7"/>
      <c r="CL1234" s="7"/>
      <c r="CM1234" s="7"/>
      <c r="CO1234" s="7"/>
      <c r="CQ1234" s="7"/>
      <c r="CS1234" s="7"/>
      <c r="CU1234" s="7"/>
      <c r="CW1234" s="7"/>
      <c r="CY1234" s="7"/>
      <c r="DA1234" s="7"/>
      <c r="DC1234" s="7"/>
      <c r="DE1234" s="7"/>
      <c r="DG1234" s="7"/>
      <c r="DI1234" s="7"/>
      <c r="DK1234" s="7"/>
      <c r="DL1234" s="7"/>
      <c r="DM1234" s="7"/>
      <c r="DN1234" s="7"/>
      <c r="DP1234" s="7"/>
      <c r="DR1234" s="7"/>
      <c r="DT1234" s="7"/>
      <c r="DV1234" s="7"/>
      <c r="DX1234" s="7"/>
      <c r="DY1234" s="7"/>
      <c r="EA1234" s="7"/>
      <c r="EC1234" s="7"/>
      <c r="EE1234" s="7"/>
      <c r="EG1234" s="7"/>
      <c r="EI1234" s="7"/>
      <c r="EK1234" s="7"/>
      <c r="EM1234" s="7"/>
      <c r="EO1234" s="7"/>
      <c r="EQ1234" s="7"/>
      <c r="ES1234" s="7"/>
      <c r="EU1234" s="7"/>
      <c r="EY1234" s="7"/>
      <c r="FA1234" s="7"/>
      <c r="FB1234" s="7"/>
      <c r="FD1234" s="7"/>
      <c r="FE1234" s="7"/>
      <c r="FG1234" s="7"/>
      <c r="FI1234" s="7"/>
      <c r="FJ1234" s="7"/>
      <c r="FL1234" s="7"/>
      <c r="FN1234" s="7"/>
      <c r="FP1234" s="7"/>
      <c r="FR1234" s="7"/>
      <c r="FT1234" s="7"/>
      <c r="FV1234" s="7"/>
      <c r="FX1234" s="7"/>
      <c r="FZ1234" s="7"/>
      <c r="GB1234" s="7"/>
    </row>
    <row r="1235" spans="5:184" s="166" customFormat="1" x14ac:dyDescent="0.2">
      <c r="E1235" s="7"/>
      <c r="G1235" s="7"/>
      <c r="I1235" s="7"/>
      <c r="K1235" s="7"/>
      <c r="M1235" s="7"/>
      <c r="N1235" s="7"/>
      <c r="P1235" s="7"/>
      <c r="R1235" s="7"/>
      <c r="T1235" s="7"/>
      <c r="V1235" s="7"/>
      <c r="X1235" s="7"/>
      <c r="Z1235" s="7"/>
      <c r="AB1235" s="7"/>
      <c r="AD1235" s="7"/>
      <c r="AF1235" s="7"/>
      <c r="AH1235" s="7"/>
      <c r="AJ1235" s="7"/>
      <c r="AL1235" s="7"/>
      <c r="AN1235" s="7"/>
      <c r="AO1235" s="7"/>
      <c r="AQ1235" s="7"/>
      <c r="AR1235" s="7"/>
      <c r="AS1235" s="7"/>
      <c r="AT1235" s="7"/>
      <c r="AU1235" s="7"/>
      <c r="AV1235" s="7"/>
      <c r="AW1235" s="7"/>
      <c r="AX1235" s="7"/>
      <c r="AZ1235" s="7"/>
      <c r="BB1235" s="7"/>
      <c r="BC1235" s="7"/>
      <c r="BD1235" s="7"/>
      <c r="BF1235" s="7"/>
      <c r="BH1235" s="7"/>
      <c r="BJ1235" s="7"/>
      <c r="BL1235" s="7"/>
      <c r="BN1235" s="7"/>
      <c r="BP1235" s="7"/>
      <c r="BR1235" s="7"/>
      <c r="BT1235" s="7"/>
      <c r="BV1235" s="7"/>
      <c r="BX1235" s="7"/>
      <c r="BZ1235" s="7"/>
      <c r="CB1235" s="7"/>
      <c r="CD1235" s="7"/>
      <c r="CF1235" s="7"/>
      <c r="CH1235" s="7"/>
      <c r="CJ1235" s="7"/>
      <c r="CL1235" s="7"/>
      <c r="CM1235" s="7"/>
      <c r="CO1235" s="7"/>
      <c r="CQ1235" s="7"/>
      <c r="CS1235" s="7"/>
      <c r="CU1235" s="7"/>
      <c r="CW1235" s="7"/>
      <c r="CY1235" s="7"/>
      <c r="DA1235" s="7"/>
      <c r="DC1235" s="7"/>
      <c r="DE1235" s="7"/>
      <c r="DG1235" s="7"/>
      <c r="DI1235" s="7"/>
      <c r="DK1235" s="7"/>
      <c r="DL1235" s="7"/>
      <c r="DM1235" s="7"/>
      <c r="DN1235" s="7"/>
      <c r="DP1235" s="7"/>
      <c r="DR1235" s="7"/>
      <c r="DT1235" s="7"/>
      <c r="DV1235" s="7"/>
      <c r="DX1235" s="7"/>
      <c r="DY1235" s="7"/>
      <c r="EA1235" s="7"/>
      <c r="EC1235" s="7"/>
      <c r="EE1235" s="7"/>
      <c r="EG1235" s="7"/>
      <c r="EI1235" s="7"/>
      <c r="EK1235" s="7"/>
      <c r="EM1235" s="7"/>
      <c r="EO1235" s="7"/>
      <c r="EQ1235" s="7"/>
      <c r="ES1235" s="7"/>
      <c r="EU1235" s="7"/>
      <c r="EY1235" s="7"/>
      <c r="FA1235" s="7"/>
      <c r="FB1235" s="7"/>
      <c r="FD1235" s="7"/>
      <c r="FE1235" s="7"/>
      <c r="FG1235" s="7"/>
      <c r="FI1235" s="7"/>
      <c r="FJ1235" s="7"/>
      <c r="FL1235" s="7"/>
      <c r="FN1235" s="7"/>
      <c r="FP1235" s="7"/>
      <c r="FR1235" s="7"/>
      <c r="FT1235" s="7"/>
      <c r="FV1235" s="7"/>
      <c r="FX1235" s="7"/>
      <c r="FZ1235" s="7"/>
      <c r="GB1235" s="7"/>
    </row>
    <row r="1236" spans="5:184" s="166" customFormat="1" x14ac:dyDescent="0.2">
      <c r="E1236" s="7"/>
      <c r="G1236" s="7"/>
      <c r="I1236" s="7"/>
      <c r="K1236" s="7"/>
      <c r="M1236" s="7"/>
      <c r="N1236" s="7"/>
      <c r="P1236" s="7"/>
      <c r="R1236" s="7"/>
      <c r="T1236" s="7"/>
      <c r="V1236" s="7"/>
      <c r="X1236" s="7"/>
      <c r="Z1236" s="7"/>
      <c r="AB1236" s="7"/>
      <c r="AD1236" s="7"/>
      <c r="AF1236" s="7"/>
      <c r="AH1236" s="7"/>
      <c r="AJ1236" s="7"/>
      <c r="AL1236" s="7"/>
      <c r="AN1236" s="7"/>
      <c r="AO1236" s="7"/>
      <c r="AQ1236" s="7"/>
      <c r="AR1236" s="7"/>
      <c r="AS1236" s="7"/>
      <c r="AT1236" s="7"/>
      <c r="AU1236" s="7"/>
      <c r="AV1236" s="7"/>
      <c r="AW1236" s="7"/>
      <c r="AX1236" s="7"/>
      <c r="AZ1236" s="7"/>
      <c r="BB1236" s="7"/>
      <c r="BC1236" s="7"/>
      <c r="BD1236" s="7"/>
      <c r="BF1236" s="7"/>
      <c r="BH1236" s="7"/>
      <c r="BJ1236" s="7"/>
      <c r="BL1236" s="7"/>
      <c r="BN1236" s="7"/>
      <c r="BP1236" s="7"/>
      <c r="BR1236" s="7"/>
      <c r="BT1236" s="7"/>
      <c r="BV1236" s="7"/>
      <c r="BX1236" s="7"/>
      <c r="BZ1236" s="7"/>
      <c r="CB1236" s="7"/>
      <c r="CD1236" s="7"/>
      <c r="CF1236" s="7"/>
      <c r="CH1236" s="7"/>
      <c r="CJ1236" s="7"/>
      <c r="CL1236" s="7"/>
      <c r="CM1236" s="7"/>
      <c r="CO1236" s="7"/>
      <c r="CQ1236" s="7"/>
      <c r="CS1236" s="7"/>
      <c r="CU1236" s="7"/>
      <c r="CW1236" s="7"/>
      <c r="CY1236" s="7"/>
      <c r="DA1236" s="7"/>
      <c r="DC1236" s="7"/>
      <c r="DE1236" s="7"/>
      <c r="DG1236" s="7"/>
      <c r="DI1236" s="7"/>
      <c r="DK1236" s="7"/>
      <c r="DL1236" s="7"/>
      <c r="DM1236" s="7"/>
      <c r="DN1236" s="7"/>
      <c r="DP1236" s="7"/>
      <c r="DR1236" s="7"/>
      <c r="DT1236" s="7"/>
      <c r="DV1236" s="7"/>
      <c r="DX1236" s="7"/>
      <c r="DY1236" s="7"/>
      <c r="EA1236" s="7"/>
      <c r="EC1236" s="7"/>
      <c r="EE1236" s="7"/>
      <c r="EG1236" s="7"/>
      <c r="EI1236" s="7"/>
      <c r="EK1236" s="7"/>
      <c r="EM1236" s="7"/>
      <c r="EO1236" s="7"/>
      <c r="EQ1236" s="7"/>
      <c r="ES1236" s="7"/>
      <c r="EU1236" s="7"/>
      <c r="EY1236" s="7"/>
      <c r="FA1236" s="7"/>
      <c r="FB1236" s="7"/>
      <c r="FD1236" s="7"/>
      <c r="FE1236" s="7"/>
      <c r="FG1236" s="7"/>
      <c r="FI1236" s="7"/>
      <c r="FJ1236" s="7"/>
      <c r="FL1236" s="7"/>
      <c r="FN1236" s="7"/>
      <c r="FP1236" s="7"/>
      <c r="FR1236" s="7"/>
      <c r="FT1236" s="7"/>
      <c r="FV1236" s="7"/>
      <c r="FX1236" s="7"/>
      <c r="FZ1236" s="7"/>
      <c r="GB1236" s="7"/>
    </row>
    <row r="1237" spans="5:184" s="166" customFormat="1" x14ac:dyDescent="0.2">
      <c r="E1237" s="7"/>
      <c r="G1237" s="7"/>
      <c r="I1237" s="7"/>
      <c r="K1237" s="7"/>
      <c r="M1237" s="7"/>
      <c r="N1237" s="7"/>
      <c r="P1237" s="7"/>
      <c r="R1237" s="7"/>
      <c r="T1237" s="7"/>
      <c r="V1237" s="7"/>
      <c r="X1237" s="7"/>
      <c r="Z1237" s="7"/>
      <c r="AB1237" s="7"/>
      <c r="AD1237" s="7"/>
      <c r="AF1237" s="7"/>
      <c r="AH1237" s="7"/>
      <c r="AJ1237" s="7"/>
      <c r="AL1237" s="7"/>
      <c r="AN1237" s="7"/>
      <c r="AO1237" s="7"/>
      <c r="AQ1237" s="7"/>
      <c r="AR1237" s="7"/>
      <c r="AS1237" s="7"/>
      <c r="AT1237" s="7"/>
      <c r="AU1237" s="7"/>
      <c r="AV1237" s="7"/>
      <c r="AW1237" s="7"/>
      <c r="AX1237" s="7"/>
      <c r="AZ1237" s="7"/>
      <c r="BB1237" s="7"/>
      <c r="BC1237" s="7"/>
      <c r="BD1237" s="7"/>
      <c r="BF1237" s="7"/>
      <c r="BH1237" s="7"/>
      <c r="BJ1237" s="7"/>
      <c r="BL1237" s="7"/>
      <c r="BN1237" s="7"/>
      <c r="BP1237" s="7"/>
      <c r="BR1237" s="7"/>
      <c r="BT1237" s="7"/>
      <c r="BV1237" s="7"/>
      <c r="BX1237" s="7"/>
      <c r="BZ1237" s="7"/>
      <c r="CB1237" s="7"/>
      <c r="CD1237" s="7"/>
      <c r="CF1237" s="7"/>
      <c r="CH1237" s="7"/>
      <c r="CJ1237" s="7"/>
      <c r="CL1237" s="7"/>
      <c r="CM1237" s="7"/>
      <c r="CO1237" s="7"/>
      <c r="CQ1237" s="7"/>
      <c r="CS1237" s="7"/>
      <c r="CU1237" s="7"/>
      <c r="CW1237" s="7"/>
      <c r="CY1237" s="7"/>
      <c r="DA1237" s="7"/>
      <c r="DC1237" s="7"/>
      <c r="DE1237" s="7"/>
      <c r="DG1237" s="7"/>
      <c r="DI1237" s="7"/>
      <c r="DK1237" s="7"/>
      <c r="DL1237" s="7"/>
      <c r="DM1237" s="7"/>
      <c r="DN1237" s="7"/>
      <c r="DP1237" s="7"/>
      <c r="DR1237" s="7"/>
      <c r="DT1237" s="7"/>
      <c r="DV1237" s="7"/>
      <c r="DX1237" s="7"/>
      <c r="DY1237" s="7"/>
      <c r="EA1237" s="7"/>
      <c r="EC1237" s="7"/>
      <c r="EE1237" s="7"/>
      <c r="EG1237" s="7"/>
      <c r="EI1237" s="7"/>
      <c r="EK1237" s="7"/>
      <c r="EM1237" s="7"/>
      <c r="EO1237" s="7"/>
      <c r="EQ1237" s="7"/>
      <c r="ES1237" s="7"/>
      <c r="EU1237" s="7"/>
      <c r="EY1237" s="7"/>
      <c r="FA1237" s="7"/>
      <c r="FB1237" s="7"/>
      <c r="FD1237" s="7"/>
      <c r="FE1237" s="7"/>
      <c r="FG1237" s="7"/>
      <c r="FI1237" s="7"/>
      <c r="FJ1237" s="7"/>
      <c r="FL1237" s="7"/>
      <c r="FN1237" s="7"/>
      <c r="FP1237" s="7"/>
      <c r="FR1237" s="7"/>
      <c r="FT1237" s="7"/>
      <c r="FV1237" s="7"/>
      <c r="FX1237" s="7"/>
      <c r="FZ1237" s="7"/>
      <c r="GB1237" s="7"/>
    </row>
    <row r="1238" spans="5:184" s="166" customFormat="1" x14ac:dyDescent="0.2">
      <c r="E1238" s="7"/>
      <c r="G1238" s="7"/>
      <c r="I1238" s="7"/>
      <c r="K1238" s="7"/>
      <c r="M1238" s="7"/>
      <c r="N1238" s="7"/>
      <c r="P1238" s="7"/>
      <c r="R1238" s="7"/>
      <c r="T1238" s="7"/>
      <c r="V1238" s="7"/>
      <c r="X1238" s="7"/>
      <c r="Z1238" s="7"/>
      <c r="AB1238" s="7"/>
      <c r="AD1238" s="7"/>
      <c r="AF1238" s="7"/>
      <c r="AH1238" s="7"/>
      <c r="AJ1238" s="7"/>
      <c r="AL1238" s="7"/>
      <c r="AN1238" s="7"/>
      <c r="AO1238" s="7"/>
      <c r="AQ1238" s="7"/>
      <c r="AR1238" s="7"/>
      <c r="AS1238" s="7"/>
      <c r="AT1238" s="7"/>
      <c r="AU1238" s="7"/>
      <c r="AV1238" s="7"/>
      <c r="AW1238" s="7"/>
      <c r="AX1238" s="7"/>
      <c r="AZ1238" s="7"/>
      <c r="BB1238" s="7"/>
      <c r="BC1238" s="7"/>
      <c r="BD1238" s="7"/>
      <c r="BF1238" s="7"/>
      <c r="BH1238" s="7"/>
      <c r="BJ1238" s="7"/>
      <c r="BL1238" s="7"/>
      <c r="BN1238" s="7"/>
      <c r="BP1238" s="7"/>
      <c r="BR1238" s="7"/>
      <c r="BT1238" s="7"/>
      <c r="BV1238" s="7"/>
      <c r="BX1238" s="7"/>
      <c r="BZ1238" s="7"/>
      <c r="CB1238" s="7"/>
      <c r="CD1238" s="7"/>
      <c r="CF1238" s="7"/>
      <c r="CH1238" s="7"/>
      <c r="CJ1238" s="7"/>
      <c r="CL1238" s="7"/>
      <c r="CM1238" s="7"/>
      <c r="CO1238" s="7"/>
      <c r="CQ1238" s="7"/>
      <c r="CS1238" s="7"/>
      <c r="CU1238" s="7"/>
      <c r="CW1238" s="7"/>
      <c r="CY1238" s="7"/>
      <c r="DA1238" s="7"/>
      <c r="DC1238" s="7"/>
      <c r="DE1238" s="7"/>
      <c r="DG1238" s="7"/>
      <c r="DI1238" s="7"/>
      <c r="DK1238" s="7"/>
      <c r="DL1238" s="7"/>
      <c r="DM1238" s="7"/>
      <c r="DN1238" s="7"/>
      <c r="DP1238" s="7"/>
      <c r="DR1238" s="7"/>
      <c r="DT1238" s="7"/>
      <c r="DV1238" s="7"/>
      <c r="DX1238" s="7"/>
      <c r="DY1238" s="7"/>
      <c r="EA1238" s="7"/>
      <c r="EC1238" s="7"/>
      <c r="EE1238" s="7"/>
      <c r="EG1238" s="7"/>
      <c r="EI1238" s="7"/>
      <c r="EK1238" s="7"/>
      <c r="EM1238" s="7"/>
      <c r="EO1238" s="7"/>
      <c r="EQ1238" s="7"/>
      <c r="ES1238" s="7"/>
      <c r="EU1238" s="7"/>
      <c r="EY1238" s="7"/>
      <c r="FA1238" s="7"/>
      <c r="FB1238" s="7"/>
      <c r="FD1238" s="7"/>
      <c r="FE1238" s="7"/>
      <c r="FG1238" s="7"/>
      <c r="FI1238" s="7"/>
      <c r="FJ1238" s="7"/>
      <c r="FL1238" s="7"/>
      <c r="FN1238" s="7"/>
      <c r="FP1238" s="7"/>
      <c r="FR1238" s="7"/>
      <c r="FT1238" s="7"/>
      <c r="FV1238" s="7"/>
      <c r="FX1238" s="7"/>
      <c r="FZ1238" s="7"/>
      <c r="GB1238" s="7"/>
    </row>
    <row r="1239" spans="5:184" s="166" customFormat="1" x14ac:dyDescent="0.2">
      <c r="E1239" s="7"/>
      <c r="G1239" s="7"/>
      <c r="I1239" s="7"/>
      <c r="K1239" s="7"/>
      <c r="M1239" s="7"/>
      <c r="N1239" s="7"/>
      <c r="P1239" s="7"/>
      <c r="R1239" s="7"/>
      <c r="T1239" s="7"/>
      <c r="V1239" s="7"/>
      <c r="X1239" s="7"/>
      <c r="Z1239" s="7"/>
      <c r="AB1239" s="7"/>
      <c r="AD1239" s="7"/>
      <c r="AF1239" s="7"/>
      <c r="AH1239" s="7"/>
      <c r="AJ1239" s="7"/>
      <c r="AL1239" s="7"/>
      <c r="AN1239" s="7"/>
      <c r="AO1239" s="7"/>
      <c r="AQ1239" s="7"/>
      <c r="AR1239" s="7"/>
      <c r="AS1239" s="7"/>
      <c r="AT1239" s="7"/>
      <c r="AU1239" s="7"/>
      <c r="AV1239" s="7"/>
      <c r="AW1239" s="7"/>
      <c r="AX1239" s="7"/>
      <c r="AZ1239" s="7"/>
      <c r="BB1239" s="7"/>
      <c r="BC1239" s="7"/>
      <c r="BD1239" s="7"/>
      <c r="BF1239" s="7"/>
      <c r="BH1239" s="7"/>
      <c r="BJ1239" s="7"/>
      <c r="BL1239" s="7"/>
      <c r="BN1239" s="7"/>
      <c r="BP1239" s="7"/>
      <c r="BR1239" s="7"/>
      <c r="BT1239" s="7"/>
      <c r="BV1239" s="7"/>
      <c r="BX1239" s="7"/>
      <c r="BZ1239" s="7"/>
      <c r="CB1239" s="7"/>
      <c r="CD1239" s="7"/>
      <c r="CF1239" s="7"/>
      <c r="CH1239" s="7"/>
      <c r="CJ1239" s="7"/>
      <c r="CL1239" s="7"/>
      <c r="CM1239" s="7"/>
      <c r="CO1239" s="7"/>
      <c r="CQ1239" s="7"/>
      <c r="CS1239" s="7"/>
      <c r="CU1239" s="7"/>
      <c r="CW1239" s="7"/>
      <c r="CY1239" s="7"/>
      <c r="DA1239" s="7"/>
      <c r="DC1239" s="7"/>
      <c r="DE1239" s="7"/>
      <c r="DG1239" s="7"/>
      <c r="DI1239" s="7"/>
      <c r="DK1239" s="7"/>
      <c r="DL1239" s="7"/>
      <c r="DM1239" s="7"/>
      <c r="DN1239" s="7"/>
      <c r="DP1239" s="7"/>
      <c r="DR1239" s="7"/>
      <c r="DT1239" s="7"/>
      <c r="DV1239" s="7"/>
      <c r="DX1239" s="7"/>
      <c r="DY1239" s="7"/>
      <c r="EA1239" s="7"/>
      <c r="EC1239" s="7"/>
      <c r="EE1239" s="7"/>
      <c r="EG1239" s="7"/>
      <c r="EI1239" s="7"/>
      <c r="EK1239" s="7"/>
      <c r="EM1239" s="7"/>
      <c r="EO1239" s="7"/>
      <c r="EQ1239" s="7"/>
      <c r="ES1239" s="7"/>
      <c r="EU1239" s="7"/>
      <c r="EY1239" s="7"/>
      <c r="FA1239" s="7"/>
      <c r="FB1239" s="7"/>
      <c r="FD1239" s="7"/>
      <c r="FE1239" s="7"/>
      <c r="FG1239" s="7"/>
      <c r="FI1239" s="7"/>
      <c r="FJ1239" s="7"/>
      <c r="FL1239" s="7"/>
      <c r="FN1239" s="7"/>
      <c r="FP1239" s="7"/>
      <c r="FR1239" s="7"/>
      <c r="FT1239" s="7"/>
      <c r="FV1239" s="7"/>
      <c r="FX1239" s="7"/>
      <c r="FZ1239" s="7"/>
      <c r="GB1239" s="7"/>
    </row>
    <row r="1240" spans="5:184" s="166" customFormat="1" x14ac:dyDescent="0.2">
      <c r="E1240" s="7"/>
      <c r="G1240" s="7"/>
      <c r="I1240" s="7"/>
      <c r="K1240" s="7"/>
      <c r="M1240" s="7"/>
      <c r="N1240" s="7"/>
      <c r="P1240" s="7"/>
      <c r="R1240" s="7"/>
      <c r="T1240" s="7"/>
      <c r="V1240" s="7"/>
      <c r="X1240" s="7"/>
      <c r="Z1240" s="7"/>
      <c r="AB1240" s="7"/>
      <c r="AD1240" s="7"/>
      <c r="AF1240" s="7"/>
      <c r="AH1240" s="7"/>
      <c r="AJ1240" s="7"/>
      <c r="AL1240" s="7"/>
      <c r="AN1240" s="7"/>
      <c r="AO1240" s="7"/>
      <c r="AQ1240" s="7"/>
      <c r="AR1240" s="7"/>
      <c r="AS1240" s="7"/>
      <c r="AT1240" s="7"/>
      <c r="AU1240" s="7"/>
      <c r="AV1240" s="7"/>
      <c r="AW1240" s="7"/>
      <c r="AX1240" s="7"/>
      <c r="AZ1240" s="7"/>
      <c r="BB1240" s="7"/>
      <c r="BC1240" s="7"/>
      <c r="BD1240" s="7"/>
      <c r="BF1240" s="7"/>
      <c r="BH1240" s="7"/>
      <c r="BJ1240" s="7"/>
      <c r="BL1240" s="7"/>
      <c r="BN1240" s="7"/>
      <c r="BP1240" s="7"/>
      <c r="BR1240" s="7"/>
      <c r="BT1240" s="7"/>
      <c r="BV1240" s="7"/>
      <c r="BX1240" s="7"/>
      <c r="BZ1240" s="7"/>
      <c r="CB1240" s="7"/>
      <c r="CD1240" s="7"/>
      <c r="CF1240" s="7"/>
      <c r="CH1240" s="7"/>
      <c r="CJ1240" s="7"/>
      <c r="CL1240" s="7"/>
      <c r="CM1240" s="7"/>
      <c r="CO1240" s="7"/>
      <c r="CQ1240" s="7"/>
      <c r="CS1240" s="7"/>
      <c r="CU1240" s="7"/>
      <c r="CW1240" s="7"/>
      <c r="CY1240" s="7"/>
      <c r="DA1240" s="7"/>
      <c r="DC1240" s="7"/>
      <c r="DE1240" s="7"/>
      <c r="DG1240" s="7"/>
      <c r="DI1240" s="7"/>
      <c r="DK1240" s="7"/>
      <c r="DL1240" s="7"/>
      <c r="DM1240" s="7"/>
      <c r="DN1240" s="7"/>
      <c r="DP1240" s="7"/>
      <c r="DR1240" s="7"/>
      <c r="DT1240" s="7"/>
      <c r="DV1240" s="7"/>
      <c r="DX1240" s="7"/>
      <c r="DY1240" s="7"/>
      <c r="EA1240" s="7"/>
      <c r="EC1240" s="7"/>
      <c r="EE1240" s="7"/>
      <c r="EG1240" s="7"/>
      <c r="EI1240" s="7"/>
      <c r="EK1240" s="7"/>
      <c r="EM1240" s="7"/>
      <c r="EO1240" s="7"/>
      <c r="EQ1240" s="7"/>
      <c r="ES1240" s="7"/>
      <c r="EU1240" s="7"/>
      <c r="EY1240" s="7"/>
      <c r="FA1240" s="7"/>
      <c r="FB1240" s="7"/>
      <c r="FD1240" s="7"/>
      <c r="FE1240" s="7"/>
      <c r="FG1240" s="7"/>
      <c r="FI1240" s="7"/>
      <c r="FJ1240" s="7"/>
      <c r="FL1240" s="7"/>
      <c r="FN1240" s="7"/>
      <c r="FP1240" s="7"/>
      <c r="FR1240" s="7"/>
      <c r="FT1240" s="7"/>
      <c r="FV1240" s="7"/>
      <c r="FX1240" s="7"/>
      <c r="FZ1240" s="7"/>
      <c r="GB1240" s="7"/>
    </row>
    <row r="1241" spans="5:184" s="166" customFormat="1" x14ac:dyDescent="0.2">
      <c r="E1241" s="7"/>
      <c r="G1241" s="7"/>
      <c r="I1241" s="7"/>
      <c r="K1241" s="7"/>
      <c r="M1241" s="7"/>
      <c r="N1241" s="7"/>
      <c r="P1241" s="7"/>
      <c r="R1241" s="7"/>
      <c r="T1241" s="7"/>
      <c r="V1241" s="7"/>
      <c r="X1241" s="7"/>
      <c r="Z1241" s="7"/>
      <c r="AB1241" s="7"/>
      <c r="AD1241" s="7"/>
      <c r="AF1241" s="7"/>
      <c r="AH1241" s="7"/>
      <c r="AJ1241" s="7"/>
      <c r="AL1241" s="7"/>
      <c r="AN1241" s="7"/>
      <c r="AO1241" s="7"/>
      <c r="AQ1241" s="7"/>
      <c r="AR1241" s="7"/>
      <c r="AS1241" s="7"/>
      <c r="AT1241" s="7"/>
      <c r="AU1241" s="7"/>
      <c r="AV1241" s="7"/>
      <c r="AW1241" s="7"/>
      <c r="AX1241" s="7"/>
      <c r="AZ1241" s="7"/>
      <c r="BB1241" s="7"/>
      <c r="BC1241" s="7"/>
      <c r="BD1241" s="7"/>
      <c r="BF1241" s="7"/>
      <c r="BH1241" s="7"/>
      <c r="BJ1241" s="7"/>
      <c r="BL1241" s="7"/>
      <c r="BN1241" s="7"/>
      <c r="BP1241" s="7"/>
      <c r="BR1241" s="7"/>
      <c r="BT1241" s="7"/>
      <c r="BV1241" s="7"/>
      <c r="BX1241" s="7"/>
      <c r="BZ1241" s="7"/>
      <c r="CB1241" s="7"/>
      <c r="CD1241" s="7"/>
      <c r="CF1241" s="7"/>
      <c r="CH1241" s="7"/>
      <c r="CJ1241" s="7"/>
      <c r="CL1241" s="7"/>
      <c r="CM1241" s="7"/>
      <c r="CO1241" s="7"/>
      <c r="CQ1241" s="7"/>
      <c r="CS1241" s="7"/>
      <c r="CU1241" s="7"/>
      <c r="CW1241" s="7"/>
      <c r="CY1241" s="7"/>
      <c r="DA1241" s="7"/>
      <c r="DC1241" s="7"/>
      <c r="DE1241" s="7"/>
      <c r="DG1241" s="7"/>
      <c r="DI1241" s="7"/>
      <c r="DK1241" s="7"/>
      <c r="DL1241" s="7"/>
      <c r="DM1241" s="7"/>
      <c r="DN1241" s="7"/>
      <c r="DP1241" s="7"/>
      <c r="DR1241" s="7"/>
      <c r="DT1241" s="7"/>
      <c r="DV1241" s="7"/>
      <c r="DX1241" s="7"/>
      <c r="DY1241" s="7"/>
      <c r="EA1241" s="7"/>
      <c r="EC1241" s="7"/>
      <c r="EE1241" s="7"/>
      <c r="EG1241" s="7"/>
      <c r="EI1241" s="7"/>
      <c r="EK1241" s="7"/>
      <c r="EM1241" s="7"/>
      <c r="EO1241" s="7"/>
      <c r="EQ1241" s="7"/>
      <c r="ES1241" s="7"/>
      <c r="EU1241" s="7"/>
      <c r="EY1241" s="7"/>
      <c r="FA1241" s="7"/>
      <c r="FB1241" s="7"/>
      <c r="FD1241" s="7"/>
      <c r="FE1241" s="7"/>
      <c r="FG1241" s="7"/>
      <c r="FI1241" s="7"/>
      <c r="FJ1241" s="7"/>
      <c r="FL1241" s="7"/>
      <c r="FN1241" s="7"/>
      <c r="FP1241" s="7"/>
      <c r="FR1241" s="7"/>
      <c r="FT1241" s="7"/>
      <c r="FV1241" s="7"/>
      <c r="FX1241" s="7"/>
      <c r="FZ1241" s="7"/>
      <c r="GB1241" s="7"/>
    </row>
    <row r="1242" spans="5:184" s="166" customFormat="1" x14ac:dyDescent="0.2">
      <c r="E1242" s="7"/>
      <c r="G1242" s="7"/>
      <c r="I1242" s="7"/>
      <c r="K1242" s="7"/>
      <c r="M1242" s="7"/>
      <c r="N1242" s="7"/>
      <c r="P1242" s="7"/>
      <c r="R1242" s="7"/>
      <c r="T1242" s="7"/>
      <c r="V1242" s="7"/>
      <c r="X1242" s="7"/>
      <c r="Z1242" s="7"/>
      <c r="AB1242" s="7"/>
      <c r="AD1242" s="7"/>
      <c r="AF1242" s="7"/>
      <c r="AH1242" s="7"/>
      <c r="AJ1242" s="7"/>
      <c r="AL1242" s="7"/>
      <c r="AN1242" s="7"/>
      <c r="AO1242" s="7"/>
      <c r="AQ1242" s="7"/>
      <c r="AR1242" s="7"/>
      <c r="AS1242" s="7"/>
      <c r="AT1242" s="7"/>
      <c r="AU1242" s="7"/>
      <c r="AV1242" s="7"/>
      <c r="AW1242" s="7"/>
      <c r="AX1242" s="7"/>
      <c r="AZ1242" s="7"/>
      <c r="BB1242" s="7"/>
      <c r="BC1242" s="7"/>
      <c r="BD1242" s="7"/>
      <c r="BF1242" s="7"/>
      <c r="BH1242" s="7"/>
      <c r="BJ1242" s="7"/>
      <c r="BL1242" s="7"/>
      <c r="BN1242" s="7"/>
      <c r="BP1242" s="7"/>
      <c r="BR1242" s="7"/>
      <c r="BT1242" s="7"/>
      <c r="BV1242" s="7"/>
      <c r="BX1242" s="7"/>
      <c r="BZ1242" s="7"/>
      <c r="CB1242" s="7"/>
      <c r="CD1242" s="7"/>
      <c r="CF1242" s="7"/>
      <c r="CH1242" s="7"/>
      <c r="CJ1242" s="7"/>
      <c r="CL1242" s="7"/>
      <c r="CM1242" s="7"/>
      <c r="CO1242" s="7"/>
      <c r="CQ1242" s="7"/>
      <c r="CS1242" s="7"/>
      <c r="CU1242" s="7"/>
      <c r="CW1242" s="7"/>
      <c r="CY1242" s="7"/>
      <c r="DA1242" s="7"/>
      <c r="DC1242" s="7"/>
      <c r="DE1242" s="7"/>
      <c r="DG1242" s="7"/>
      <c r="DI1242" s="7"/>
      <c r="DK1242" s="7"/>
      <c r="DL1242" s="7"/>
      <c r="DM1242" s="7"/>
      <c r="DN1242" s="7"/>
      <c r="DP1242" s="7"/>
      <c r="DR1242" s="7"/>
      <c r="DT1242" s="7"/>
      <c r="DV1242" s="7"/>
      <c r="DX1242" s="7"/>
      <c r="DY1242" s="7"/>
      <c r="EA1242" s="7"/>
      <c r="EC1242" s="7"/>
      <c r="EE1242" s="7"/>
      <c r="EG1242" s="7"/>
      <c r="EI1242" s="7"/>
      <c r="EK1242" s="7"/>
      <c r="EM1242" s="7"/>
      <c r="EO1242" s="7"/>
      <c r="EQ1242" s="7"/>
      <c r="ES1242" s="7"/>
      <c r="EU1242" s="7"/>
      <c r="EY1242" s="7"/>
      <c r="FA1242" s="7"/>
      <c r="FB1242" s="7"/>
      <c r="FD1242" s="7"/>
      <c r="FE1242" s="7"/>
      <c r="FG1242" s="7"/>
      <c r="FI1242" s="7"/>
      <c r="FJ1242" s="7"/>
      <c r="FL1242" s="7"/>
      <c r="FN1242" s="7"/>
      <c r="FP1242" s="7"/>
      <c r="FR1242" s="7"/>
      <c r="FT1242" s="7"/>
      <c r="FV1242" s="7"/>
      <c r="FX1242" s="7"/>
      <c r="FZ1242" s="7"/>
      <c r="GB1242" s="7"/>
    </row>
    <row r="1243" spans="5:184" s="166" customFormat="1" x14ac:dyDescent="0.2">
      <c r="E1243" s="7"/>
      <c r="G1243" s="7"/>
      <c r="I1243" s="7"/>
      <c r="K1243" s="7"/>
      <c r="M1243" s="7"/>
      <c r="N1243" s="7"/>
      <c r="P1243" s="7"/>
      <c r="R1243" s="7"/>
      <c r="T1243" s="7"/>
      <c r="V1243" s="7"/>
      <c r="X1243" s="7"/>
      <c r="Z1243" s="7"/>
      <c r="AB1243" s="7"/>
      <c r="AD1243" s="7"/>
      <c r="AF1243" s="7"/>
      <c r="AH1243" s="7"/>
      <c r="AJ1243" s="7"/>
      <c r="AL1243" s="7"/>
      <c r="AN1243" s="7"/>
      <c r="AO1243" s="7"/>
      <c r="AQ1243" s="7"/>
      <c r="AR1243" s="7"/>
      <c r="AS1243" s="7"/>
      <c r="AT1243" s="7"/>
      <c r="AU1243" s="7"/>
      <c r="AV1243" s="7"/>
      <c r="AW1243" s="7"/>
      <c r="AX1243" s="7"/>
      <c r="AZ1243" s="7"/>
      <c r="BB1243" s="7"/>
      <c r="BC1243" s="7"/>
      <c r="BD1243" s="7"/>
      <c r="BF1243" s="7"/>
      <c r="BH1243" s="7"/>
      <c r="BJ1243" s="7"/>
      <c r="BL1243" s="7"/>
      <c r="BN1243" s="7"/>
      <c r="BP1243" s="7"/>
      <c r="BR1243" s="7"/>
      <c r="BT1243" s="7"/>
      <c r="BV1243" s="7"/>
      <c r="BX1243" s="7"/>
      <c r="BZ1243" s="7"/>
      <c r="CB1243" s="7"/>
      <c r="CD1243" s="7"/>
      <c r="CF1243" s="7"/>
      <c r="CH1243" s="7"/>
      <c r="CJ1243" s="7"/>
      <c r="CL1243" s="7"/>
      <c r="CM1243" s="7"/>
      <c r="CO1243" s="7"/>
      <c r="CQ1243" s="7"/>
      <c r="CS1243" s="7"/>
      <c r="CU1243" s="7"/>
      <c r="CW1243" s="7"/>
      <c r="CY1243" s="7"/>
      <c r="DA1243" s="7"/>
      <c r="DC1243" s="7"/>
      <c r="DE1243" s="7"/>
      <c r="DG1243" s="7"/>
      <c r="DI1243" s="7"/>
      <c r="DK1243" s="7"/>
      <c r="DL1243" s="7"/>
      <c r="DM1243" s="7"/>
      <c r="DN1243" s="7"/>
      <c r="DP1243" s="7"/>
      <c r="DR1243" s="7"/>
      <c r="DT1243" s="7"/>
      <c r="DV1243" s="7"/>
      <c r="DX1243" s="7"/>
      <c r="DY1243" s="7"/>
      <c r="EA1243" s="7"/>
      <c r="EC1243" s="7"/>
      <c r="EE1243" s="7"/>
      <c r="EG1243" s="7"/>
      <c r="EI1243" s="7"/>
      <c r="EK1243" s="7"/>
      <c r="EM1243" s="7"/>
      <c r="EO1243" s="7"/>
      <c r="EQ1243" s="7"/>
      <c r="ES1243" s="7"/>
      <c r="EU1243" s="7"/>
      <c r="EY1243" s="7"/>
      <c r="FA1243" s="7"/>
      <c r="FB1243" s="7"/>
      <c r="FD1243" s="7"/>
      <c r="FE1243" s="7"/>
      <c r="FG1243" s="7"/>
      <c r="FI1243" s="7"/>
      <c r="FJ1243" s="7"/>
      <c r="FL1243" s="7"/>
      <c r="FN1243" s="7"/>
      <c r="FP1243" s="7"/>
      <c r="FR1243" s="7"/>
      <c r="FT1243" s="7"/>
      <c r="FV1243" s="7"/>
      <c r="FX1243" s="7"/>
      <c r="FZ1243" s="7"/>
      <c r="GB1243" s="7"/>
    </row>
    <row r="1244" spans="5:184" s="166" customFormat="1" x14ac:dyDescent="0.2">
      <c r="E1244" s="7"/>
      <c r="G1244" s="7"/>
      <c r="I1244" s="7"/>
      <c r="K1244" s="7"/>
      <c r="M1244" s="7"/>
      <c r="N1244" s="7"/>
      <c r="P1244" s="7"/>
      <c r="R1244" s="7"/>
      <c r="T1244" s="7"/>
      <c r="V1244" s="7"/>
      <c r="X1244" s="7"/>
      <c r="Z1244" s="7"/>
      <c r="AB1244" s="7"/>
      <c r="AD1244" s="7"/>
      <c r="AF1244" s="7"/>
      <c r="AH1244" s="7"/>
      <c r="AJ1244" s="7"/>
      <c r="AL1244" s="7"/>
      <c r="AN1244" s="7"/>
      <c r="AO1244" s="7"/>
      <c r="AQ1244" s="7"/>
      <c r="AR1244" s="7"/>
      <c r="AS1244" s="7"/>
      <c r="AT1244" s="7"/>
      <c r="AU1244" s="7"/>
      <c r="AV1244" s="7"/>
      <c r="AW1244" s="7"/>
      <c r="AX1244" s="7"/>
      <c r="AZ1244" s="7"/>
      <c r="BB1244" s="7"/>
      <c r="BC1244" s="7"/>
      <c r="BD1244" s="7"/>
      <c r="BF1244" s="7"/>
      <c r="BH1244" s="7"/>
      <c r="BJ1244" s="7"/>
      <c r="BL1244" s="7"/>
      <c r="BN1244" s="7"/>
      <c r="BP1244" s="7"/>
      <c r="BR1244" s="7"/>
      <c r="BT1244" s="7"/>
      <c r="BV1244" s="7"/>
      <c r="BX1244" s="7"/>
      <c r="BZ1244" s="7"/>
      <c r="CB1244" s="7"/>
      <c r="CD1244" s="7"/>
      <c r="CF1244" s="7"/>
      <c r="CH1244" s="7"/>
      <c r="CJ1244" s="7"/>
      <c r="CL1244" s="7"/>
      <c r="CM1244" s="7"/>
      <c r="CO1244" s="7"/>
      <c r="CQ1244" s="7"/>
      <c r="CS1244" s="7"/>
      <c r="CU1244" s="7"/>
      <c r="CW1244" s="7"/>
      <c r="CY1244" s="7"/>
      <c r="DA1244" s="7"/>
      <c r="DC1244" s="7"/>
      <c r="DE1244" s="7"/>
      <c r="DG1244" s="7"/>
      <c r="DI1244" s="7"/>
      <c r="DK1244" s="7"/>
      <c r="DL1244" s="7"/>
      <c r="DM1244" s="7"/>
      <c r="DN1244" s="7"/>
      <c r="DP1244" s="7"/>
      <c r="DR1244" s="7"/>
      <c r="DT1244" s="7"/>
      <c r="DV1244" s="7"/>
      <c r="DX1244" s="7"/>
      <c r="DY1244" s="7"/>
      <c r="EA1244" s="7"/>
      <c r="EC1244" s="7"/>
      <c r="EE1244" s="7"/>
      <c r="EG1244" s="7"/>
      <c r="EI1244" s="7"/>
      <c r="EK1244" s="7"/>
      <c r="EM1244" s="7"/>
      <c r="EO1244" s="7"/>
      <c r="EQ1244" s="7"/>
      <c r="ES1244" s="7"/>
      <c r="EU1244" s="7"/>
      <c r="EY1244" s="7"/>
      <c r="FA1244" s="7"/>
      <c r="FB1244" s="7"/>
      <c r="FD1244" s="7"/>
      <c r="FE1244" s="7"/>
      <c r="FG1244" s="7"/>
      <c r="FI1244" s="7"/>
      <c r="FJ1244" s="7"/>
      <c r="FL1244" s="7"/>
      <c r="FN1244" s="7"/>
      <c r="FP1244" s="7"/>
      <c r="FR1244" s="7"/>
      <c r="FT1244" s="7"/>
      <c r="FV1244" s="7"/>
      <c r="FX1244" s="7"/>
      <c r="FZ1244" s="7"/>
      <c r="GB1244" s="7"/>
    </row>
    <row r="1245" spans="5:184" s="166" customFormat="1" x14ac:dyDescent="0.2">
      <c r="E1245" s="7"/>
      <c r="G1245" s="7"/>
      <c r="I1245" s="7"/>
      <c r="K1245" s="7"/>
      <c r="M1245" s="7"/>
      <c r="N1245" s="7"/>
      <c r="P1245" s="7"/>
      <c r="R1245" s="7"/>
      <c r="T1245" s="7"/>
      <c r="V1245" s="7"/>
      <c r="X1245" s="7"/>
      <c r="Z1245" s="7"/>
      <c r="AB1245" s="7"/>
      <c r="AD1245" s="7"/>
      <c r="AF1245" s="7"/>
      <c r="AH1245" s="7"/>
      <c r="AJ1245" s="7"/>
      <c r="AL1245" s="7"/>
      <c r="AN1245" s="7"/>
      <c r="AO1245" s="7"/>
      <c r="AQ1245" s="7"/>
      <c r="AR1245" s="7"/>
      <c r="AS1245" s="7"/>
      <c r="AT1245" s="7"/>
      <c r="AU1245" s="7"/>
      <c r="AV1245" s="7"/>
      <c r="AW1245" s="7"/>
      <c r="AX1245" s="7"/>
      <c r="AZ1245" s="7"/>
      <c r="BB1245" s="7"/>
      <c r="BC1245" s="7"/>
      <c r="BD1245" s="7"/>
      <c r="BF1245" s="7"/>
      <c r="BH1245" s="7"/>
      <c r="BJ1245" s="7"/>
      <c r="BL1245" s="7"/>
      <c r="BN1245" s="7"/>
      <c r="BP1245" s="7"/>
      <c r="BR1245" s="7"/>
      <c r="BT1245" s="7"/>
      <c r="BV1245" s="7"/>
      <c r="BX1245" s="7"/>
      <c r="BZ1245" s="7"/>
      <c r="CB1245" s="7"/>
      <c r="CD1245" s="7"/>
      <c r="CF1245" s="7"/>
      <c r="CH1245" s="7"/>
      <c r="CJ1245" s="7"/>
      <c r="CL1245" s="7"/>
      <c r="CM1245" s="7"/>
      <c r="CO1245" s="7"/>
      <c r="CQ1245" s="7"/>
      <c r="CS1245" s="7"/>
      <c r="CU1245" s="7"/>
      <c r="CW1245" s="7"/>
      <c r="CY1245" s="7"/>
      <c r="DA1245" s="7"/>
      <c r="DC1245" s="7"/>
      <c r="DE1245" s="7"/>
      <c r="DG1245" s="7"/>
      <c r="DI1245" s="7"/>
      <c r="DK1245" s="7"/>
      <c r="DL1245" s="7"/>
      <c r="DM1245" s="7"/>
      <c r="DN1245" s="7"/>
      <c r="DP1245" s="7"/>
      <c r="DR1245" s="7"/>
      <c r="DT1245" s="7"/>
      <c r="DV1245" s="7"/>
      <c r="DX1245" s="7"/>
      <c r="DY1245" s="7"/>
      <c r="EA1245" s="7"/>
      <c r="EC1245" s="7"/>
      <c r="EE1245" s="7"/>
      <c r="EG1245" s="7"/>
      <c r="EI1245" s="7"/>
      <c r="EK1245" s="7"/>
      <c r="EM1245" s="7"/>
      <c r="EO1245" s="7"/>
      <c r="EQ1245" s="7"/>
      <c r="ES1245" s="7"/>
      <c r="EU1245" s="7"/>
      <c r="EY1245" s="7"/>
      <c r="FA1245" s="7"/>
      <c r="FB1245" s="7"/>
      <c r="FD1245" s="7"/>
      <c r="FE1245" s="7"/>
      <c r="FG1245" s="7"/>
      <c r="FI1245" s="7"/>
      <c r="FJ1245" s="7"/>
      <c r="FL1245" s="7"/>
      <c r="FN1245" s="7"/>
      <c r="FP1245" s="7"/>
      <c r="FR1245" s="7"/>
      <c r="FT1245" s="7"/>
      <c r="FV1245" s="7"/>
      <c r="FX1245" s="7"/>
      <c r="FZ1245" s="7"/>
      <c r="GB1245" s="7"/>
    </row>
    <row r="1246" spans="5:184" s="166" customFormat="1" x14ac:dyDescent="0.2">
      <c r="E1246" s="7"/>
      <c r="G1246" s="7"/>
      <c r="I1246" s="7"/>
      <c r="K1246" s="7"/>
      <c r="M1246" s="7"/>
      <c r="N1246" s="7"/>
      <c r="P1246" s="7"/>
      <c r="R1246" s="7"/>
      <c r="T1246" s="7"/>
      <c r="V1246" s="7"/>
      <c r="X1246" s="7"/>
      <c r="Z1246" s="7"/>
      <c r="AB1246" s="7"/>
      <c r="AD1246" s="7"/>
      <c r="AF1246" s="7"/>
      <c r="AH1246" s="7"/>
      <c r="AJ1246" s="7"/>
      <c r="AL1246" s="7"/>
      <c r="AN1246" s="7"/>
      <c r="AO1246" s="7"/>
      <c r="AQ1246" s="7"/>
      <c r="AR1246" s="7"/>
      <c r="AS1246" s="7"/>
      <c r="AT1246" s="7"/>
      <c r="AU1246" s="7"/>
      <c r="AV1246" s="7"/>
      <c r="AW1246" s="7"/>
      <c r="AX1246" s="7"/>
      <c r="AZ1246" s="7"/>
      <c r="BB1246" s="7"/>
      <c r="BC1246" s="7"/>
      <c r="BD1246" s="7"/>
      <c r="BF1246" s="7"/>
      <c r="BH1246" s="7"/>
      <c r="BJ1246" s="7"/>
      <c r="BL1246" s="7"/>
      <c r="BN1246" s="7"/>
      <c r="BP1246" s="7"/>
      <c r="BR1246" s="7"/>
      <c r="BT1246" s="7"/>
      <c r="BV1246" s="7"/>
      <c r="BX1246" s="7"/>
      <c r="BZ1246" s="7"/>
      <c r="CB1246" s="7"/>
      <c r="CD1246" s="7"/>
      <c r="CF1246" s="7"/>
      <c r="CH1246" s="7"/>
      <c r="CJ1246" s="7"/>
      <c r="CL1246" s="7"/>
      <c r="CM1246" s="7"/>
      <c r="CO1246" s="7"/>
      <c r="CQ1246" s="7"/>
      <c r="CS1246" s="7"/>
      <c r="CU1246" s="7"/>
      <c r="CW1246" s="7"/>
      <c r="CY1246" s="7"/>
      <c r="DA1246" s="7"/>
      <c r="DC1246" s="7"/>
      <c r="DE1246" s="7"/>
      <c r="DG1246" s="7"/>
      <c r="DI1246" s="7"/>
      <c r="DK1246" s="7"/>
      <c r="DL1246" s="7"/>
      <c r="DM1246" s="7"/>
      <c r="DN1246" s="7"/>
      <c r="DP1246" s="7"/>
      <c r="DR1246" s="7"/>
      <c r="DT1246" s="7"/>
      <c r="DV1246" s="7"/>
      <c r="DX1246" s="7"/>
      <c r="DY1246" s="7"/>
      <c r="EA1246" s="7"/>
      <c r="EC1246" s="7"/>
      <c r="EE1246" s="7"/>
      <c r="EG1246" s="7"/>
      <c r="EI1246" s="7"/>
      <c r="EK1246" s="7"/>
      <c r="EM1246" s="7"/>
      <c r="EO1246" s="7"/>
      <c r="EQ1246" s="7"/>
      <c r="ES1246" s="7"/>
      <c r="EU1246" s="7"/>
      <c r="EY1246" s="7"/>
      <c r="FA1246" s="7"/>
      <c r="FB1246" s="7"/>
      <c r="FD1246" s="7"/>
      <c r="FE1246" s="7"/>
      <c r="FG1246" s="7"/>
      <c r="FI1246" s="7"/>
      <c r="FJ1246" s="7"/>
      <c r="FL1246" s="7"/>
      <c r="FN1246" s="7"/>
      <c r="FP1246" s="7"/>
      <c r="FR1246" s="7"/>
      <c r="FT1246" s="7"/>
      <c r="FV1246" s="7"/>
      <c r="FX1246" s="7"/>
      <c r="FZ1246" s="7"/>
      <c r="GB1246" s="7"/>
    </row>
    <row r="1247" spans="5:184" s="166" customFormat="1" x14ac:dyDescent="0.2">
      <c r="E1247" s="7"/>
      <c r="G1247" s="7"/>
      <c r="I1247" s="7"/>
      <c r="K1247" s="7"/>
      <c r="M1247" s="7"/>
      <c r="N1247" s="7"/>
      <c r="P1247" s="7"/>
      <c r="R1247" s="7"/>
      <c r="T1247" s="7"/>
      <c r="V1247" s="7"/>
      <c r="X1247" s="7"/>
      <c r="Z1247" s="7"/>
      <c r="AB1247" s="7"/>
      <c r="AD1247" s="7"/>
      <c r="AF1247" s="7"/>
      <c r="AH1247" s="7"/>
      <c r="AJ1247" s="7"/>
      <c r="AL1247" s="7"/>
      <c r="AN1247" s="7"/>
      <c r="AO1247" s="7"/>
      <c r="AQ1247" s="7"/>
      <c r="AR1247" s="7"/>
      <c r="AS1247" s="7"/>
      <c r="AT1247" s="7"/>
      <c r="AU1247" s="7"/>
      <c r="AV1247" s="7"/>
      <c r="AW1247" s="7"/>
      <c r="AX1247" s="7"/>
      <c r="AZ1247" s="7"/>
      <c r="BB1247" s="7"/>
      <c r="BC1247" s="7"/>
      <c r="BD1247" s="7"/>
      <c r="BF1247" s="7"/>
      <c r="BH1247" s="7"/>
      <c r="BJ1247" s="7"/>
      <c r="BL1247" s="7"/>
      <c r="BN1247" s="7"/>
      <c r="BP1247" s="7"/>
      <c r="BR1247" s="7"/>
      <c r="BT1247" s="7"/>
      <c r="BV1247" s="7"/>
      <c r="BX1247" s="7"/>
      <c r="BZ1247" s="7"/>
      <c r="CB1247" s="7"/>
      <c r="CD1247" s="7"/>
      <c r="CF1247" s="7"/>
      <c r="CH1247" s="7"/>
      <c r="CJ1247" s="7"/>
      <c r="CL1247" s="7"/>
      <c r="CM1247" s="7"/>
      <c r="CO1247" s="7"/>
      <c r="CQ1247" s="7"/>
      <c r="CS1247" s="7"/>
      <c r="CU1247" s="7"/>
      <c r="CW1247" s="7"/>
      <c r="CY1247" s="7"/>
      <c r="DA1247" s="7"/>
      <c r="DC1247" s="7"/>
      <c r="DE1247" s="7"/>
      <c r="DG1247" s="7"/>
      <c r="DI1247" s="7"/>
      <c r="DK1247" s="7"/>
      <c r="DL1247" s="7"/>
      <c r="DM1247" s="7"/>
      <c r="DN1247" s="7"/>
      <c r="DP1247" s="7"/>
      <c r="DR1247" s="7"/>
      <c r="DT1247" s="7"/>
      <c r="DV1247" s="7"/>
      <c r="DX1247" s="7"/>
      <c r="DY1247" s="7"/>
      <c r="EA1247" s="7"/>
      <c r="EC1247" s="7"/>
      <c r="EE1247" s="7"/>
      <c r="EG1247" s="7"/>
      <c r="EI1247" s="7"/>
      <c r="EK1247" s="7"/>
      <c r="EM1247" s="7"/>
      <c r="EO1247" s="7"/>
      <c r="EQ1247" s="7"/>
      <c r="ES1247" s="7"/>
      <c r="EU1247" s="7"/>
      <c r="EY1247" s="7"/>
      <c r="FA1247" s="7"/>
      <c r="FB1247" s="7"/>
      <c r="FD1247" s="7"/>
      <c r="FE1247" s="7"/>
      <c r="FG1247" s="7"/>
      <c r="FI1247" s="7"/>
      <c r="FJ1247" s="7"/>
      <c r="FL1247" s="7"/>
      <c r="FN1247" s="7"/>
      <c r="FP1247" s="7"/>
      <c r="FR1247" s="7"/>
      <c r="FT1247" s="7"/>
      <c r="FV1247" s="7"/>
      <c r="FX1247" s="7"/>
      <c r="FZ1247" s="7"/>
      <c r="GB1247" s="7"/>
    </row>
    <row r="1248" spans="5:184" s="166" customFormat="1" x14ac:dyDescent="0.2">
      <c r="E1248" s="7"/>
      <c r="G1248" s="7"/>
      <c r="I1248" s="7"/>
      <c r="K1248" s="7"/>
      <c r="M1248" s="7"/>
      <c r="N1248" s="7"/>
      <c r="P1248" s="7"/>
      <c r="R1248" s="7"/>
      <c r="T1248" s="7"/>
      <c r="V1248" s="7"/>
      <c r="X1248" s="7"/>
      <c r="Z1248" s="7"/>
      <c r="AB1248" s="7"/>
      <c r="AD1248" s="7"/>
      <c r="AF1248" s="7"/>
      <c r="AH1248" s="7"/>
      <c r="AJ1248" s="7"/>
      <c r="AL1248" s="7"/>
      <c r="AN1248" s="7"/>
      <c r="AO1248" s="7"/>
      <c r="AQ1248" s="7"/>
      <c r="AR1248" s="7"/>
      <c r="AS1248" s="7"/>
      <c r="AT1248" s="7"/>
      <c r="AU1248" s="7"/>
      <c r="AV1248" s="7"/>
      <c r="AW1248" s="7"/>
      <c r="AX1248" s="7"/>
      <c r="AZ1248" s="7"/>
      <c r="BB1248" s="7"/>
      <c r="BC1248" s="7"/>
      <c r="BD1248" s="7"/>
      <c r="BF1248" s="7"/>
      <c r="BH1248" s="7"/>
      <c r="BJ1248" s="7"/>
      <c r="BL1248" s="7"/>
      <c r="BN1248" s="7"/>
      <c r="BP1248" s="7"/>
      <c r="BR1248" s="7"/>
      <c r="BT1248" s="7"/>
      <c r="BV1248" s="7"/>
      <c r="BX1248" s="7"/>
      <c r="BZ1248" s="7"/>
      <c r="CB1248" s="7"/>
      <c r="CD1248" s="7"/>
      <c r="CF1248" s="7"/>
      <c r="CH1248" s="7"/>
      <c r="CJ1248" s="7"/>
      <c r="CL1248" s="7"/>
      <c r="CM1248" s="7"/>
      <c r="CO1248" s="7"/>
      <c r="CQ1248" s="7"/>
      <c r="CS1248" s="7"/>
      <c r="CU1248" s="7"/>
      <c r="CW1248" s="7"/>
      <c r="CY1248" s="7"/>
      <c r="DA1248" s="7"/>
      <c r="DC1248" s="7"/>
      <c r="DE1248" s="7"/>
      <c r="DG1248" s="7"/>
      <c r="DI1248" s="7"/>
      <c r="DK1248" s="7"/>
      <c r="DL1248" s="7"/>
      <c r="DM1248" s="7"/>
      <c r="DN1248" s="7"/>
      <c r="DP1248" s="7"/>
      <c r="DR1248" s="7"/>
      <c r="DT1248" s="7"/>
      <c r="DV1248" s="7"/>
      <c r="DX1248" s="7"/>
      <c r="DY1248" s="7"/>
      <c r="EA1248" s="7"/>
      <c r="EC1248" s="7"/>
      <c r="EE1248" s="7"/>
      <c r="EG1248" s="7"/>
      <c r="EI1248" s="7"/>
      <c r="EK1248" s="7"/>
      <c r="EM1248" s="7"/>
      <c r="EO1248" s="7"/>
      <c r="EQ1248" s="7"/>
      <c r="ES1248" s="7"/>
      <c r="EU1248" s="7"/>
      <c r="EY1248" s="7"/>
      <c r="FA1248" s="7"/>
      <c r="FB1248" s="7"/>
      <c r="FD1248" s="7"/>
      <c r="FE1248" s="7"/>
      <c r="FG1248" s="7"/>
      <c r="FI1248" s="7"/>
      <c r="FJ1248" s="7"/>
      <c r="FL1248" s="7"/>
      <c r="FN1248" s="7"/>
      <c r="FP1248" s="7"/>
      <c r="FR1248" s="7"/>
      <c r="FT1248" s="7"/>
      <c r="FV1248" s="7"/>
      <c r="FX1248" s="7"/>
      <c r="FZ1248" s="7"/>
      <c r="GB1248" s="7"/>
    </row>
    <row r="1249" spans="5:184" s="166" customFormat="1" x14ac:dyDescent="0.2">
      <c r="E1249" s="7"/>
      <c r="G1249" s="7"/>
      <c r="I1249" s="7"/>
      <c r="K1249" s="7"/>
      <c r="M1249" s="7"/>
      <c r="N1249" s="7"/>
      <c r="P1249" s="7"/>
      <c r="R1249" s="7"/>
      <c r="T1249" s="7"/>
      <c r="V1249" s="7"/>
      <c r="X1249" s="7"/>
      <c r="Z1249" s="7"/>
      <c r="AB1249" s="7"/>
      <c r="AD1249" s="7"/>
      <c r="AF1249" s="7"/>
      <c r="AH1249" s="7"/>
      <c r="AJ1249" s="7"/>
      <c r="AL1249" s="7"/>
      <c r="AN1249" s="7"/>
      <c r="AO1249" s="7"/>
      <c r="AQ1249" s="7"/>
      <c r="AR1249" s="7"/>
      <c r="AS1249" s="7"/>
      <c r="AT1249" s="7"/>
      <c r="AU1249" s="7"/>
      <c r="AV1249" s="7"/>
      <c r="AW1249" s="7"/>
      <c r="AX1249" s="7"/>
      <c r="AZ1249" s="7"/>
      <c r="BB1249" s="7"/>
      <c r="BC1249" s="7"/>
      <c r="BD1249" s="7"/>
      <c r="BF1249" s="7"/>
      <c r="BH1249" s="7"/>
      <c r="BJ1249" s="7"/>
      <c r="BL1249" s="7"/>
      <c r="BN1249" s="7"/>
      <c r="BP1249" s="7"/>
      <c r="BR1249" s="7"/>
      <c r="BT1249" s="7"/>
      <c r="BV1249" s="7"/>
      <c r="BX1249" s="7"/>
      <c r="BZ1249" s="7"/>
      <c r="CB1249" s="7"/>
      <c r="CD1249" s="7"/>
      <c r="CF1249" s="7"/>
      <c r="CH1249" s="7"/>
      <c r="CJ1249" s="7"/>
      <c r="CL1249" s="7"/>
      <c r="CM1249" s="7"/>
      <c r="CO1249" s="7"/>
      <c r="CQ1249" s="7"/>
      <c r="CS1249" s="7"/>
      <c r="CU1249" s="7"/>
      <c r="CW1249" s="7"/>
      <c r="CY1249" s="7"/>
      <c r="DA1249" s="7"/>
      <c r="DC1249" s="7"/>
      <c r="DE1249" s="7"/>
      <c r="DG1249" s="7"/>
      <c r="DI1249" s="7"/>
      <c r="DK1249" s="7"/>
      <c r="DL1249" s="7"/>
      <c r="DM1249" s="7"/>
      <c r="DN1249" s="7"/>
      <c r="DP1249" s="7"/>
      <c r="DR1249" s="7"/>
      <c r="DT1249" s="7"/>
      <c r="DV1249" s="7"/>
      <c r="DX1249" s="7"/>
      <c r="DY1249" s="7"/>
      <c r="EA1249" s="7"/>
      <c r="EC1249" s="7"/>
      <c r="EE1249" s="7"/>
      <c r="EG1249" s="7"/>
      <c r="EI1249" s="7"/>
      <c r="EK1249" s="7"/>
      <c r="EM1249" s="7"/>
      <c r="EO1249" s="7"/>
      <c r="EQ1249" s="7"/>
      <c r="ES1249" s="7"/>
      <c r="EU1249" s="7"/>
      <c r="EY1249" s="7"/>
      <c r="FA1249" s="7"/>
      <c r="FB1249" s="7"/>
      <c r="FD1249" s="7"/>
      <c r="FE1249" s="7"/>
      <c r="FG1249" s="7"/>
      <c r="FI1249" s="7"/>
      <c r="FJ1249" s="7"/>
      <c r="FL1249" s="7"/>
      <c r="FN1249" s="7"/>
      <c r="FP1249" s="7"/>
      <c r="FR1249" s="7"/>
      <c r="FT1249" s="7"/>
      <c r="FV1249" s="7"/>
      <c r="FX1249" s="7"/>
      <c r="FZ1249" s="7"/>
      <c r="GB1249" s="7"/>
    </row>
    <row r="1250" spans="5:184" s="166" customFormat="1" x14ac:dyDescent="0.2">
      <c r="E1250" s="7"/>
      <c r="G1250" s="7"/>
      <c r="I1250" s="7"/>
      <c r="K1250" s="7"/>
      <c r="M1250" s="7"/>
      <c r="N1250" s="7"/>
      <c r="P1250" s="7"/>
      <c r="R1250" s="7"/>
      <c r="T1250" s="7"/>
      <c r="V1250" s="7"/>
      <c r="X1250" s="7"/>
      <c r="Z1250" s="7"/>
      <c r="AB1250" s="7"/>
      <c r="AD1250" s="7"/>
      <c r="AF1250" s="7"/>
      <c r="AH1250" s="7"/>
      <c r="AJ1250" s="7"/>
      <c r="AL1250" s="7"/>
      <c r="AN1250" s="7"/>
      <c r="AO1250" s="7"/>
      <c r="AQ1250" s="7"/>
      <c r="AR1250" s="7"/>
      <c r="AS1250" s="7"/>
      <c r="AT1250" s="7"/>
      <c r="AU1250" s="7"/>
      <c r="AV1250" s="7"/>
      <c r="AW1250" s="7"/>
      <c r="AX1250" s="7"/>
      <c r="AZ1250" s="7"/>
      <c r="BB1250" s="7"/>
      <c r="BC1250" s="7"/>
      <c r="BD1250" s="7"/>
      <c r="BF1250" s="7"/>
      <c r="BH1250" s="7"/>
      <c r="BJ1250" s="7"/>
      <c r="BL1250" s="7"/>
      <c r="BN1250" s="7"/>
      <c r="BP1250" s="7"/>
      <c r="BR1250" s="7"/>
      <c r="BT1250" s="7"/>
      <c r="BV1250" s="7"/>
      <c r="BX1250" s="7"/>
      <c r="BZ1250" s="7"/>
      <c r="CB1250" s="7"/>
      <c r="CD1250" s="7"/>
      <c r="CF1250" s="7"/>
      <c r="CH1250" s="7"/>
      <c r="CJ1250" s="7"/>
      <c r="CL1250" s="7"/>
      <c r="CM1250" s="7"/>
      <c r="CO1250" s="7"/>
      <c r="CQ1250" s="7"/>
      <c r="CS1250" s="7"/>
      <c r="CU1250" s="7"/>
      <c r="CW1250" s="7"/>
      <c r="CY1250" s="7"/>
      <c r="DA1250" s="7"/>
      <c r="DC1250" s="7"/>
      <c r="DE1250" s="7"/>
      <c r="DG1250" s="7"/>
      <c r="DI1250" s="7"/>
      <c r="DK1250" s="7"/>
      <c r="DL1250" s="7"/>
      <c r="DM1250" s="7"/>
      <c r="DN1250" s="7"/>
      <c r="DP1250" s="7"/>
      <c r="DR1250" s="7"/>
      <c r="DT1250" s="7"/>
      <c r="DV1250" s="7"/>
      <c r="DX1250" s="7"/>
      <c r="DY1250" s="7"/>
      <c r="EA1250" s="7"/>
      <c r="EC1250" s="7"/>
      <c r="EE1250" s="7"/>
      <c r="EG1250" s="7"/>
      <c r="EI1250" s="7"/>
      <c r="EK1250" s="7"/>
      <c r="EM1250" s="7"/>
      <c r="EO1250" s="7"/>
      <c r="EQ1250" s="7"/>
      <c r="ES1250" s="7"/>
      <c r="EU1250" s="7"/>
      <c r="EY1250" s="7"/>
      <c r="FA1250" s="7"/>
      <c r="FB1250" s="7"/>
      <c r="FD1250" s="7"/>
      <c r="FE1250" s="7"/>
      <c r="FG1250" s="7"/>
      <c r="FI1250" s="7"/>
      <c r="FJ1250" s="7"/>
      <c r="FL1250" s="7"/>
      <c r="FN1250" s="7"/>
      <c r="FP1250" s="7"/>
      <c r="FR1250" s="7"/>
      <c r="FT1250" s="7"/>
      <c r="FV1250" s="7"/>
      <c r="FX1250" s="7"/>
      <c r="FZ1250" s="7"/>
      <c r="GB1250" s="7"/>
    </row>
    <row r="1251" spans="5:184" s="166" customFormat="1" x14ac:dyDescent="0.2">
      <c r="E1251" s="7"/>
      <c r="G1251" s="7"/>
      <c r="I1251" s="7"/>
      <c r="K1251" s="7"/>
      <c r="M1251" s="7"/>
      <c r="N1251" s="7"/>
      <c r="P1251" s="7"/>
      <c r="R1251" s="7"/>
      <c r="T1251" s="7"/>
      <c r="V1251" s="7"/>
      <c r="X1251" s="7"/>
      <c r="Z1251" s="7"/>
      <c r="AB1251" s="7"/>
      <c r="AD1251" s="7"/>
      <c r="AF1251" s="7"/>
      <c r="AH1251" s="7"/>
      <c r="AJ1251" s="7"/>
      <c r="AL1251" s="7"/>
      <c r="AN1251" s="7"/>
      <c r="AO1251" s="7"/>
      <c r="AQ1251" s="7"/>
      <c r="AR1251" s="7"/>
      <c r="AS1251" s="7"/>
      <c r="AT1251" s="7"/>
      <c r="AU1251" s="7"/>
      <c r="AV1251" s="7"/>
      <c r="AW1251" s="7"/>
      <c r="AX1251" s="7"/>
      <c r="AZ1251" s="7"/>
      <c r="BB1251" s="7"/>
      <c r="BC1251" s="7"/>
      <c r="BD1251" s="7"/>
      <c r="BF1251" s="7"/>
      <c r="BH1251" s="7"/>
      <c r="BJ1251" s="7"/>
      <c r="BL1251" s="7"/>
      <c r="BN1251" s="7"/>
      <c r="BP1251" s="7"/>
      <c r="BR1251" s="7"/>
      <c r="BT1251" s="7"/>
      <c r="BV1251" s="7"/>
      <c r="BX1251" s="7"/>
      <c r="BZ1251" s="7"/>
      <c r="CB1251" s="7"/>
      <c r="CD1251" s="7"/>
      <c r="CF1251" s="7"/>
      <c r="CH1251" s="7"/>
      <c r="CJ1251" s="7"/>
      <c r="CL1251" s="7"/>
      <c r="CM1251" s="7"/>
      <c r="CO1251" s="7"/>
      <c r="CQ1251" s="7"/>
      <c r="CS1251" s="7"/>
      <c r="CU1251" s="7"/>
      <c r="CW1251" s="7"/>
      <c r="CY1251" s="7"/>
      <c r="DA1251" s="7"/>
      <c r="DC1251" s="7"/>
      <c r="DE1251" s="7"/>
      <c r="DG1251" s="7"/>
      <c r="DI1251" s="7"/>
      <c r="DK1251" s="7"/>
      <c r="DL1251" s="7"/>
      <c r="DM1251" s="7"/>
      <c r="DN1251" s="7"/>
      <c r="DP1251" s="7"/>
      <c r="DR1251" s="7"/>
      <c r="DT1251" s="7"/>
      <c r="DV1251" s="7"/>
      <c r="DX1251" s="7"/>
      <c r="DY1251" s="7"/>
      <c r="EA1251" s="7"/>
      <c r="EC1251" s="7"/>
      <c r="EE1251" s="7"/>
      <c r="EG1251" s="7"/>
      <c r="EI1251" s="7"/>
      <c r="EK1251" s="7"/>
      <c r="EM1251" s="7"/>
      <c r="EO1251" s="7"/>
      <c r="EQ1251" s="7"/>
      <c r="ES1251" s="7"/>
      <c r="EU1251" s="7"/>
      <c r="EY1251" s="7"/>
      <c r="FA1251" s="7"/>
      <c r="FB1251" s="7"/>
      <c r="FD1251" s="7"/>
      <c r="FE1251" s="7"/>
      <c r="FG1251" s="7"/>
      <c r="FI1251" s="7"/>
      <c r="FJ1251" s="7"/>
      <c r="FL1251" s="7"/>
      <c r="FN1251" s="7"/>
      <c r="FP1251" s="7"/>
      <c r="FR1251" s="7"/>
      <c r="FT1251" s="7"/>
      <c r="FV1251" s="7"/>
      <c r="FX1251" s="7"/>
      <c r="FZ1251" s="7"/>
      <c r="GB1251" s="7"/>
    </row>
    <row r="1252" spans="5:184" s="166" customFormat="1" x14ac:dyDescent="0.2">
      <c r="E1252" s="7"/>
      <c r="G1252" s="7"/>
      <c r="I1252" s="7"/>
      <c r="K1252" s="7"/>
      <c r="M1252" s="7"/>
      <c r="N1252" s="7"/>
      <c r="P1252" s="7"/>
      <c r="R1252" s="7"/>
      <c r="T1252" s="7"/>
      <c r="V1252" s="7"/>
      <c r="X1252" s="7"/>
      <c r="Z1252" s="7"/>
      <c r="AB1252" s="7"/>
      <c r="AD1252" s="7"/>
      <c r="AF1252" s="7"/>
      <c r="AH1252" s="7"/>
      <c r="AJ1252" s="7"/>
      <c r="AL1252" s="7"/>
      <c r="AN1252" s="7"/>
      <c r="AO1252" s="7"/>
      <c r="AQ1252" s="7"/>
      <c r="AR1252" s="7"/>
      <c r="AS1252" s="7"/>
      <c r="AT1252" s="7"/>
      <c r="AU1252" s="7"/>
      <c r="AV1252" s="7"/>
      <c r="AW1252" s="7"/>
      <c r="AX1252" s="7"/>
      <c r="AZ1252" s="7"/>
      <c r="BB1252" s="7"/>
      <c r="BC1252" s="7"/>
      <c r="BD1252" s="7"/>
      <c r="BF1252" s="7"/>
      <c r="BH1252" s="7"/>
      <c r="BJ1252" s="7"/>
      <c r="BL1252" s="7"/>
      <c r="BN1252" s="7"/>
      <c r="BP1252" s="7"/>
      <c r="BR1252" s="7"/>
      <c r="BT1252" s="7"/>
      <c r="BV1252" s="7"/>
      <c r="BX1252" s="7"/>
      <c r="BZ1252" s="7"/>
      <c r="CB1252" s="7"/>
      <c r="CD1252" s="7"/>
      <c r="CF1252" s="7"/>
      <c r="CH1252" s="7"/>
      <c r="CJ1252" s="7"/>
      <c r="CL1252" s="7"/>
      <c r="CM1252" s="7"/>
      <c r="CO1252" s="7"/>
      <c r="CQ1252" s="7"/>
      <c r="CS1252" s="7"/>
      <c r="CU1252" s="7"/>
      <c r="CW1252" s="7"/>
      <c r="CY1252" s="7"/>
      <c r="DA1252" s="7"/>
      <c r="DC1252" s="7"/>
      <c r="DE1252" s="7"/>
      <c r="DG1252" s="7"/>
      <c r="DI1252" s="7"/>
      <c r="DK1252" s="7"/>
      <c r="DL1252" s="7"/>
      <c r="DM1252" s="7"/>
      <c r="DN1252" s="7"/>
      <c r="DP1252" s="7"/>
      <c r="DR1252" s="7"/>
      <c r="DT1252" s="7"/>
      <c r="DV1252" s="7"/>
      <c r="DX1252" s="7"/>
      <c r="DY1252" s="7"/>
      <c r="EA1252" s="7"/>
      <c r="EC1252" s="7"/>
      <c r="EE1252" s="7"/>
      <c r="EG1252" s="7"/>
      <c r="EI1252" s="7"/>
      <c r="EK1252" s="7"/>
      <c r="EM1252" s="7"/>
      <c r="EO1252" s="7"/>
      <c r="EQ1252" s="7"/>
      <c r="ES1252" s="7"/>
      <c r="EU1252" s="7"/>
      <c r="EY1252" s="7"/>
      <c r="FA1252" s="7"/>
      <c r="FB1252" s="7"/>
      <c r="FD1252" s="7"/>
      <c r="FE1252" s="7"/>
      <c r="FG1252" s="7"/>
      <c r="FI1252" s="7"/>
      <c r="FJ1252" s="7"/>
      <c r="FL1252" s="7"/>
      <c r="FN1252" s="7"/>
      <c r="FP1252" s="7"/>
      <c r="FR1252" s="7"/>
      <c r="FT1252" s="7"/>
      <c r="FV1252" s="7"/>
      <c r="FX1252" s="7"/>
      <c r="FZ1252" s="7"/>
      <c r="GB1252" s="7"/>
    </row>
    <row r="1253" spans="5:184" s="166" customFormat="1" x14ac:dyDescent="0.2">
      <c r="E1253" s="7"/>
      <c r="G1253" s="7"/>
      <c r="I1253" s="7"/>
      <c r="K1253" s="7"/>
      <c r="M1253" s="7"/>
      <c r="N1253" s="7"/>
      <c r="P1253" s="7"/>
      <c r="R1253" s="7"/>
      <c r="T1253" s="7"/>
      <c r="V1253" s="7"/>
      <c r="X1253" s="7"/>
      <c r="Z1253" s="7"/>
      <c r="AB1253" s="7"/>
      <c r="AD1253" s="7"/>
      <c r="AF1253" s="7"/>
      <c r="AH1253" s="7"/>
      <c r="AJ1253" s="7"/>
      <c r="AL1253" s="7"/>
      <c r="AN1253" s="7"/>
      <c r="AO1253" s="7"/>
      <c r="AQ1253" s="7"/>
      <c r="AR1253" s="7"/>
      <c r="AS1253" s="7"/>
      <c r="AT1253" s="7"/>
      <c r="AU1253" s="7"/>
      <c r="AV1253" s="7"/>
      <c r="AW1253" s="7"/>
      <c r="AX1253" s="7"/>
      <c r="AZ1253" s="7"/>
      <c r="BB1253" s="7"/>
      <c r="BC1253" s="7"/>
      <c r="BD1253" s="7"/>
      <c r="BF1253" s="7"/>
      <c r="BH1253" s="7"/>
      <c r="BJ1253" s="7"/>
      <c r="BL1253" s="7"/>
      <c r="BN1253" s="7"/>
      <c r="BP1253" s="7"/>
      <c r="BR1253" s="7"/>
      <c r="BT1253" s="7"/>
      <c r="BV1253" s="7"/>
      <c r="BX1253" s="7"/>
      <c r="BZ1253" s="7"/>
      <c r="CB1253" s="7"/>
      <c r="CD1253" s="7"/>
      <c r="CF1253" s="7"/>
      <c r="CH1253" s="7"/>
      <c r="CJ1253" s="7"/>
      <c r="CL1253" s="7"/>
      <c r="CM1253" s="7"/>
      <c r="CO1253" s="7"/>
      <c r="CQ1253" s="7"/>
      <c r="CS1253" s="7"/>
      <c r="CU1253" s="7"/>
      <c r="CW1253" s="7"/>
      <c r="CY1253" s="7"/>
      <c r="DA1253" s="7"/>
      <c r="DC1253" s="7"/>
      <c r="DE1253" s="7"/>
      <c r="DG1253" s="7"/>
      <c r="DI1253" s="7"/>
      <c r="DK1253" s="7"/>
      <c r="DL1253" s="7"/>
      <c r="DM1253" s="7"/>
      <c r="DN1253" s="7"/>
      <c r="DP1253" s="7"/>
      <c r="DR1253" s="7"/>
      <c r="DT1253" s="7"/>
      <c r="DV1253" s="7"/>
      <c r="DX1253" s="7"/>
      <c r="DY1253" s="7"/>
      <c r="EA1253" s="7"/>
      <c r="EC1253" s="7"/>
      <c r="EE1253" s="7"/>
      <c r="EG1253" s="7"/>
      <c r="EI1253" s="7"/>
      <c r="EK1253" s="7"/>
      <c r="EM1253" s="7"/>
      <c r="EO1253" s="7"/>
      <c r="EQ1253" s="7"/>
      <c r="ES1253" s="7"/>
      <c r="EU1253" s="7"/>
      <c r="EY1253" s="7"/>
      <c r="FA1253" s="7"/>
      <c r="FB1253" s="7"/>
      <c r="FD1253" s="7"/>
      <c r="FE1253" s="7"/>
      <c r="FG1253" s="7"/>
      <c r="FI1253" s="7"/>
      <c r="FJ1253" s="7"/>
      <c r="FL1253" s="7"/>
      <c r="FN1253" s="7"/>
      <c r="FP1253" s="7"/>
      <c r="FR1253" s="7"/>
      <c r="FT1253" s="7"/>
      <c r="FV1253" s="7"/>
      <c r="FX1253" s="7"/>
      <c r="FZ1253" s="7"/>
      <c r="GB1253" s="7"/>
    </row>
    <row r="1254" spans="5:184" s="166" customFormat="1" x14ac:dyDescent="0.2">
      <c r="E1254" s="7"/>
      <c r="G1254" s="7"/>
      <c r="I1254" s="7"/>
      <c r="K1254" s="7"/>
      <c r="M1254" s="7"/>
      <c r="N1254" s="7"/>
      <c r="P1254" s="7"/>
      <c r="R1254" s="7"/>
      <c r="T1254" s="7"/>
      <c r="V1254" s="7"/>
      <c r="X1254" s="7"/>
      <c r="Z1254" s="7"/>
      <c r="AB1254" s="7"/>
      <c r="AD1254" s="7"/>
      <c r="AF1254" s="7"/>
      <c r="AH1254" s="7"/>
      <c r="AJ1254" s="7"/>
      <c r="AL1254" s="7"/>
      <c r="AN1254" s="7"/>
      <c r="AO1254" s="7"/>
      <c r="AQ1254" s="7"/>
      <c r="AR1254" s="7"/>
      <c r="AS1254" s="7"/>
      <c r="AT1254" s="7"/>
      <c r="AU1254" s="7"/>
      <c r="AV1254" s="7"/>
      <c r="AW1254" s="7"/>
      <c r="AX1254" s="7"/>
      <c r="AZ1254" s="7"/>
      <c r="BB1254" s="7"/>
      <c r="BC1254" s="7"/>
      <c r="BD1254" s="7"/>
      <c r="BF1254" s="7"/>
      <c r="BH1254" s="7"/>
      <c r="BJ1254" s="7"/>
      <c r="BL1254" s="7"/>
      <c r="BN1254" s="7"/>
      <c r="BP1254" s="7"/>
      <c r="BR1254" s="7"/>
      <c r="BT1254" s="7"/>
      <c r="BV1254" s="7"/>
      <c r="BX1254" s="7"/>
      <c r="BZ1254" s="7"/>
      <c r="CB1254" s="7"/>
      <c r="CD1254" s="7"/>
      <c r="CF1254" s="7"/>
      <c r="CH1254" s="7"/>
      <c r="CJ1254" s="7"/>
      <c r="CL1254" s="7"/>
      <c r="CM1254" s="7"/>
      <c r="CO1254" s="7"/>
      <c r="CQ1254" s="7"/>
      <c r="CS1254" s="7"/>
      <c r="CU1254" s="7"/>
      <c r="CW1254" s="7"/>
      <c r="CY1254" s="7"/>
      <c r="DA1254" s="7"/>
      <c r="DC1254" s="7"/>
      <c r="DE1254" s="7"/>
      <c r="DG1254" s="7"/>
      <c r="DI1254" s="7"/>
      <c r="DK1254" s="7"/>
      <c r="DL1254" s="7"/>
      <c r="DM1254" s="7"/>
      <c r="DN1254" s="7"/>
      <c r="DP1254" s="7"/>
      <c r="DR1254" s="7"/>
      <c r="DT1254" s="7"/>
      <c r="DV1254" s="7"/>
      <c r="DX1254" s="7"/>
      <c r="DY1254" s="7"/>
      <c r="EA1254" s="7"/>
      <c r="EC1254" s="7"/>
      <c r="EE1254" s="7"/>
      <c r="EG1254" s="7"/>
      <c r="EI1254" s="7"/>
      <c r="EK1254" s="7"/>
      <c r="EM1254" s="7"/>
      <c r="EO1254" s="7"/>
      <c r="EQ1254" s="7"/>
      <c r="ES1254" s="7"/>
      <c r="EU1254" s="7"/>
      <c r="EY1254" s="7"/>
      <c r="FA1254" s="7"/>
      <c r="FB1254" s="7"/>
      <c r="FD1254" s="7"/>
      <c r="FE1254" s="7"/>
      <c r="FG1254" s="7"/>
      <c r="FI1254" s="7"/>
      <c r="FJ1254" s="7"/>
      <c r="FL1254" s="7"/>
      <c r="FN1254" s="7"/>
      <c r="FP1254" s="7"/>
      <c r="FR1254" s="7"/>
      <c r="FT1254" s="7"/>
      <c r="FV1254" s="7"/>
      <c r="FX1254" s="7"/>
      <c r="FZ1254" s="7"/>
      <c r="GB1254" s="7"/>
    </row>
    <row r="1255" spans="5:184" s="166" customFormat="1" x14ac:dyDescent="0.2">
      <c r="E1255" s="7"/>
      <c r="G1255" s="7"/>
      <c r="I1255" s="7"/>
      <c r="K1255" s="7"/>
      <c r="M1255" s="7"/>
      <c r="N1255" s="7"/>
      <c r="P1255" s="7"/>
      <c r="R1255" s="7"/>
      <c r="T1255" s="7"/>
      <c r="V1255" s="7"/>
      <c r="X1255" s="7"/>
      <c r="Z1255" s="7"/>
      <c r="AB1255" s="7"/>
      <c r="AD1255" s="7"/>
      <c r="AF1255" s="7"/>
      <c r="AH1255" s="7"/>
      <c r="AJ1255" s="7"/>
      <c r="AL1255" s="7"/>
      <c r="AN1255" s="7"/>
      <c r="AO1255" s="7"/>
      <c r="AQ1255" s="7"/>
      <c r="AR1255" s="7"/>
      <c r="AS1255" s="7"/>
      <c r="AT1255" s="7"/>
      <c r="AU1255" s="7"/>
      <c r="AV1255" s="7"/>
      <c r="AW1255" s="7"/>
      <c r="AX1255" s="7"/>
      <c r="AZ1255" s="7"/>
      <c r="BB1255" s="7"/>
      <c r="BC1255" s="7"/>
      <c r="BD1255" s="7"/>
      <c r="BF1255" s="7"/>
      <c r="BH1255" s="7"/>
      <c r="BJ1255" s="7"/>
      <c r="BL1255" s="7"/>
      <c r="BN1255" s="7"/>
      <c r="BP1255" s="7"/>
      <c r="BR1255" s="7"/>
      <c r="BT1255" s="7"/>
      <c r="BV1255" s="7"/>
      <c r="BX1255" s="7"/>
      <c r="BZ1255" s="7"/>
      <c r="CB1255" s="7"/>
      <c r="CD1255" s="7"/>
      <c r="CF1255" s="7"/>
      <c r="CH1255" s="7"/>
      <c r="CJ1255" s="7"/>
      <c r="CL1255" s="7"/>
      <c r="CM1255" s="7"/>
      <c r="CO1255" s="7"/>
      <c r="CQ1255" s="7"/>
      <c r="CS1255" s="7"/>
      <c r="CU1255" s="7"/>
      <c r="CW1255" s="7"/>
      <c r="CY1255" s="7"/>
      <c r="DA1255" s="7"/>
      <c r="DC1255" s="7"/>
      <c r="DE1255" s="7"/>
      <c r="DG1255" s="7"/>
      <c r="DI1255" s="7"/>
      <c r="DK1255" s="7"/>
      <c r="DL1255" s="7"/>
      <c r="DM1255" s="7"/>
      <c r="DN1255" s="7"/>
      <c r="DP1255" s="7"/>
      <c r="DR1255" s="7"/>
      <c r="DT1255" s="7"/>
      <c r="DV1255" s="7"/>
      <c r="DX1255" s="7"/>
      <c r="DY1255" s="7"/>
      <c r="EA1255" s="7"/>
      <c r="EC1255" s="7"/>
      <c r="EE1255" s="7"/>
      <c r="EG1255" s="7"/>
      <c r="EI1255" s="7"/>
      <c r="EK1255" s="7"/>
      <c r="EM1255" s="7"/>
      <c r="EO1255" s="7"/>
      <c r="EQ1255" s="7"/>
      <c r="ES1255" s="7"/>
      <c r="EU1255" s="7"/>
      <c r="EY1255" s="7"/>
      <c r="FA1255" s="7"/>
      <c r="FB1255" s="7"/>
      <c r="FD1255" s="7"/>
      <c r="FE1255" s="7"/>
      <c r="FG1255" s="7"/>
      <c r="FI1255" s="7"/>
      <c r="FJ1255" s="7"/>
      <c r="FL1255" s="7"/>
      <c r="FN1255" s="7"/>
      <c r="FP1255" s="7"/>
      <c r="FR1255" s="7"/>
      <c r="FT1255" s="7"/>
      <c r="FV1255" s="7"/>
      <c r="FX1255" s="7"/>
      <c r="FZ1255" s="7"/>
      <c r="GB1255" s="7"/>
    </row>
    <row r="1256" spans="5:184" s="166" customFormat="1" x14ac:dyDescent="0.2">
      <c r="E1256" s="7"/>
      <c r="G1256" s="7"/>
      <c r="I1256" s="7"/>
      <c r="K1256" s="7"/>
      <c r="M1256" s="7"/>
      <c r="N1256" s="7"/>
      <c r="P1256" s="7"/>
      <c r="R1256" s="7"/>
      <c r="T1256" s="7"/>
      <c r="V1256" s="7"/>
      <c r="X1256" s="7"/>
      <c r="Z1256" s="7"/>
      <c r="AB1256" s="7"/>
      <c r="AD1256" s="7"/>
      <c r="AF1256" s="7"/>
      <c r="AH1256" s="7"/>
      <c r="AJ1256" s="7"/>
      <c r="AL1256" s="7"/>
      <c r="AN1256" s="7"/>
      <c r="AO1256" s="7"/>
      <c r="AQ1256" s="7"/>
      <c r="AR1256" s="7"/>
      <c r="AS1256" s="7"/>
      <c r="AT1256" s="7"/>
      <c r="AU1256" s="7"/>
      <c r="AV1256" s="7"/>
      <c r="AW1256" s="7"/>
      <c r="AX1256" s="7"/>
      <c r="AZ1256" s="7"/>
      <c r="BB1256" s="7"/>
      <c r="BC1256" s="7"/>
      <c r="BD1256" s="7"/>
      <c r="BF1256" s="7"/>
      <c r="BH1256" s="7"/>
      <c r="BJ1256" s="7"/>
      <c r="BL1256" s="7"/>
      <c r="BN1256" s="7"/>
      <c r="BP1256" s="7"/>
      <c r="BR1256" s="7"/>
      <c r="BT1256" s="7"/>
      <c r="BV1256" s="7"/>
      <c r="BX1256" s="7"/>
      <c r="BZ1256" s="7"/>
      <c r="CB1256" s="7"/>
      <c r="CD1256" s="7"/>
      <c r="CF1256" s="7"/>
      <c r="CH1256" s="7"/>
      <c r="CJ1256" s="7"/>
      <c r="CL1256" s="7"/>
      <c r="CM1256" s="7"/>
      <c r="CO1256" s="7"/>
      <c r="CQ1256" s="7"/>
      <c r="CS1256" s="7"/>
      <c r="CU1256" s="7"/>
      <c r="CW1256" s="7"/>
      <c r="CY1256" s="7"/>
      <c r="DA1256" s="7"/>
      <c r="DC1256" s="7"/>
      <c r="DE1256" s="7"/>
      <c r="DG1256" s="7"/>
      <c r="DI1256" s="7"/>
      <c r="DK1256" s="7"/>
      <c r="DL1256" s="7"/>
      <c r="DM1256" s="7"/>
      <c r="DN1256" s="7"/>
      <c r="DP1256" s="7"/>
      <c r="DR1256" s="7"/>
      <c r="DT1256" s="7"/>
      <c r="DV1256" s="7"/>
      <c r="DX1256" s="7"/>
      <c r="DY1256" s="7"/>
      <c r="EA1256" s="7"/>
      <c r="EC1256" s="7"/>
      <c r="EE1256" s="7"/>
      <c r="EG1256" s="7"/>
      <c r="EI1256" s="7"/>
      <c r="EK1256" s="7"/>
      <c r="EM1256" s="7"/>
      <c r="EO1256" s="7"/>
      <c r="EQ1256" s="7"/>
      <c r="ES1256" s="7"/>
      <c r="EU1256" s="7"/>
      <c r="EY1256" s="7"/>
      <c r="FA1256" s="7"/>
      <c r="FB1256" s="7"/>
      <c r="FD1256" s="7"/>
      <c r="FE1256" s="7"/>
      <c r="FG1256" s="7"/>
      <c r="FI1256" s="7"/>
      <c r="FJ1256" s="7"/>
      <c r="FL1256" s="7"/>
      <c r="FN1256" s="7"/>
      <c r="FP1256" s="7"/>
      <c r="FR1256" s="7"/>
      <c r="FT1256" s="7"/>
      <c r="FV1256" s="7"/>
      <c r="FX1256" s="7"/>
      <c r="FZ1256" s="7"/>
      <c r="GB1256" s="7"/>
    </row>
    <row r="1257" spans="5:184" s="166" customFormat="1" x14ac:dyDescent="0.2">
      <c r="E1257" s="7"/>
      <c r="G1257" s="7"/>
      <c r="I1257" s="7"/>
      <c r="K1257" s="7"/>
      <c r="M1257" s="7"/>
      <c r="N1257" s="7"/>
      <c r="P1257" s="7"/>
      <c r="R1257" s="7"/>
      <c r="T1257" s="7"/>
      <c r="V1257" s="7"/>
      <c r="X1257" s="7"/>
      <c r="Z1257" s="7"/>
      <c r="AB1257" s="7"/>
      <c r="AD1257" s="7"/>
      <c r="AF1257" s="7"/>
      <c r="AH1257" s="7"/>
      <c r="AJ1257" s="7"/>
      <c r="AL1257" s="7"/>
      <c r="AN1257" s="7"/>
      <c r="AO1257" s="7"/>
      <c r="AQ1257" s="7"/>
      <c r="AR1257" s="7"/>
      <c r="AS1257" s="7"/>
      <c r="AT1257" s="7"/>
      <c r="AU1257" s="7"/>
      <c r="AV1257" s="7"/>
      <c r="AW1257" s="7"/>
      <c r="AX1257" s="7"/>
      <c r="AZ1257" s="7"/>
      <c r="BB1257" s="7"/>
      <c r="BC1257" s="7"/>
      <c r="BD1257" s="7"/>
      <c r="BF1257" s="7"/>
      <c r="BH1257" s="7"/>
      <c r="BJ1257" s="7"/>
      <c r="BL1257" s="7"/>
      <c r="BN1257" s="7"/>
      <c r="BP1257" s="7"/>
      <c r="BR1257" s="7"/>
      <c r="BT1257" s="7"/>
      <c r="BV1257" s="7"/>
      <c r="BX1257" s="7"/>
      <c r="BZ1257" s="7"/>
      <c r="CB1257" s="7"/>
      <c r="CD1257" s="7"/>
      <c r="CF1257" s="7"/>
      <c r="CH1257" s="7"/>
      <c r="CJ1257" s="7"/>
      <c r="CL1257" s="7"/>
      <c r="CM1257" s="7"/>
      <c r="CO1257" s="7"/>
      <c r="CQ1257" s="7"/>
      <c r="CS1257" s="7"/>
      <c r="CU1257" s="7"/>
      <c r="CW1257" s="7"/>
      <c r="CY1257" s="7"/>
      <c r="DA1257" s="7"/>
      <c r="DC1257" s="7"/>
      <c r="DE1257" s="7"/>
      <c r="DG1257" s="7"/>
      <c r="DI1257" s="7"/>
      <c r="DK1257" s="7"/>
      <c r="DL1257" s="7"/>
      <c r="DM1257" s="7"/>
      <c r="DN1257" s="7"/>
      <c r="DP1257" s="7"/>
      <c r="DR1257" s="7"/>
      <c r="DT1257" s="7"/>
      <c r="DV1257" s="7"/>
      <c r="DX1257" s="7"/>
      <c r="DY1257" s="7"/>
      <c r="EA1257" s="7"/>
      <c r="EC1257" s="7"/>
      <c r="EE1257" s="7"/>
      <c r="EG1257" s="7"/>
      <c r="EI1257" s="7"/>
      <c r="EK1257" s="7"/>
      <c r="EM1257" s="7"/>
      <c r="EO1257" s="7"/>
      <c r="EQ1257" s="7"/>
      <c r="ES1257" s="7"/>
      <c r="EU1257" s="7"/>
      <c r="EY1257" s="7"/>
      <c r="FA1257" s="7"/>
      <c r="FB1257" s="7"/>
      <c r="FD1257" s="7"/>
      <c r="FE1257" s="7"/>
      <c r="FG1257" s="7"/>
      <c r="FI1257" s="7"/>
      <c r="FJ1257" s="7"/>
      <c r="FL1257" s="7"/>
      <c r="FN1257" s="7"/>
      <c r="FP1257" s="7"/>
      <c r="FR1257" s="7"/>
      <c r="FT1257" s="7"/>
      <c r="FV1257" s="7"/>
      <c r="FX1257" s="7"/>
      <c r="FZ1257" s="7"/>
      <c r="GB1257" s="7"/>
    </row>
    <row r="1258" spans="5:184" s="166" customFormat="1" x14ac:dyDescent="0.2">
      <c r="E1258" s="7"/>
      <c r="G1258" s="7"/>
      <c r="I1258" s="7"/>
      <c r="K1258" s="7"/>
      <c r="M1258" s="7"/>
      <c r="N1258" s="7"/>
      <c r="P1258" s="7"/>
      <c r="R1258" s="7"/>
      <c r="T1258" s="7"/>
      <c r="V1258" s="7"/>
      <c r="X1258" s="7"/>
      <c r="Z1258" s="7"/>
      <c r="AB1258" s="7"/>
      <c r="AD1258" s="7"/>
      <c r="AF1258" s="7"/>
      <c r="AH1258" s="7"/>
      <c r="AJ1258" s="7"/>
      <c r="AL1258" s="7"/>
      <c r="AN1258" s="7"/>
      <c r="AO1258" s="7"/>
      <c r="AQ1258" s="7"/>
      <c r="AR1258" s="7"/>
      <c r="AS1258" s="7"/>
      <c r="AT1258" s="7"/>
      <c r="AU1258" s="7"/>
      <c r="AV1258" s="7"/>
      <c r="AW1258" s="7"/>
      <c r="AX1258" s="7"/>
      <c r="AZ1258" s="7"/>
      <c r="BB1258" s="7"/>
      <c r="BC1258" s="7"/>
      <c r="BD1258" s="7"/>
      <c r="BF1258" s="7"/>
      <c r="BH1258" s="7"/>
      <c r="BJ1258" s="7"/>
      <c r="BL1258" s="7"/>
      <c r="BN1258" s="7"/>
      <c r="BP1258" s="7"/>
      <c r="BR1258" s="7"/>
      <c r="BT1258" s="7"/>
      <c r="BV1258" s="7"/>
      <c r="BX1258" s="7"/>
      <c r="BZ1258" s="7"/>
      <c r="CB1258" s="7"/>
      <c r="CD1258" s="7"/>
      <c r="CF1258" s="7"/>
      <c r="CH1258" s="7"/>
      <c r="CJ1258" s="7"/>
      <c r="CL1258" s="7"/>
      <c r="CM1258" s="7"/>
      <c r="CO1258" s="7"/>
      <c r="CQ1258" s="7"/>
      <c r="CS1258" s="7"/>
      <c r="CU1258" s="7"/>
      <c r="CW1258" s="7"/>
      <c r="CY1258" s="7"/>
      <c r="DA1258" s="7"/>
      <c r="DC1258" s="7"/>
      <c r="DE1258" s="7"/>
      <c r="DG1258" s="7"/>
      <c r="DI1258" s="7"/>
      <c r="DK1258" s="7"/>
      <c r="DL1258" s="7"/>
      <c r="DM1258" s="7"/>
      <c r="DN1258" s="7"/>
      <c r="DP1258" s="7"/>
      <c r="DR1258" s="7"/>
      <c r="DT1258" s="7"/>
      <c r="DV1258" s="7"/>
      <c r="DX1258" s="7"/>
      <c r="DY1258" s="7"/>
      <c r="EA1258" s="7"/>
      <c r="EC1258" s="7"/>
      <c r="EE1258" s="7"/>
      <c r="EG1258" s="7"/>
      <c r="EI1258" s="7"/>
      <c r="EK1258" s="7"/>
      <c r="EM1258" s="7"/>
      <c r="EO1258" s="7"/>
      <c r="EQ1258" s="7"/>
      <c r="ES1258" s="7"/>
      <c r="EU1258" s="7"/>
      <c r="EY1258" s="7"/>
      <c r="FA1258" s="7"/>
      <c r="FB1258" s="7"/>
      <c r="FD1258" s="7"/>
      <c r="FE1258" s="7"/>
      <c r="FG1258" s="7"/>
      <c r="FI1258" s="7"/>
      <c r="FJ1258" s="7"/>
      <c r="FL1258" s="7"/>
      <c r="FN1258" s="7"/>
      <c r="FP1258" s="7"/>
      <c r="FR1258" s="7"/>
      <c r="FT1258" s="7"/>
      <c r="FV1258" s="7"/>
      <c r="FX1258" s="7"/>
      <c r="FZ1258" s="7"/>
      <c r="GB1258" s="7"/>
    </row>
    <row r="1259" spans="5:184" s="166" customFormat="1" x14ac:dyDescent="0.2">
      <c r="E1259" s="7"/>
      <c r="G1259" s="7"/>
      <c r="I1259" s="7"/>
      <c r="K1259" s="7"/>
      <c r="M1259" s="7"/>
      <c r="N1259" s="7"/>
      <c r="P1259" s="7"/>
      <c r="R1259" s="7"/>
      <c r="T1259" s="7"/>
      <c r="V1259" s="7"/>
      <c r="X1259" s="7"/>
      <c r="Z1259" s="7"/>
      <c r="AB1259" s="7"/>
      <c r="AD1259" s="7"/>
      <c r="AF1259" s="7"/>
      <c r="AH1259" s="7"/>
      <c r="AJ1259" s="7"/>
      <c r="AL1259" s="7"/>
      <c r="AN1259" s="7"/>
      <c r="AO1259" s="7"/>
      <c r="AQ1259" s="7"/>
      <c r="AR1259" s="7"/>
      <c r="AS1259" s="7"/>
      <c r="AT1259" s="7"/>
      <c r="AU1259" s="7"/>
      <c r="AV1259" s="7"/>
      <c r="AW1259" s="7"/>
      <c r="AX1259" s="7"/>
      <c r="AZ1259" s="7"/>
      <c r="BB1259" s="7"/>
      <c r="BC1259" s="7"/>
      <c r="BD1259" s="7"/>
      <c r="BF1259" s="7"/>
      <c r="BH1259" s="7"/>
      <c r="BJ1259" s="7"/>
      <c r="BL1259" s="7"/>
      <c r="BN1259" s="7"/>
      <c r="BP1259" s="7"/>
      <c r="BR1259" s="7"/>
      <c r="BT1259" s="7"/>
      <c r="BV1259" s="7"/>
      <c r="BX1259" s="7"/>
      <c r="BZ1259" s="7"/>
      <c r="CB1259" s="7"/>
      <c r="CD1259" s="7"/>
      <c r="CF1259" s="7"/>
      <c r="CH1259" s="7"/>
      <c r="CJ1259" s="7"/>
      <c r="CL1259" s="7"/>
      <c r="CM1259" s="7"/>
      <c r="CO1259" s="7"/>
      <c r="CQ1259" s="7"/>
      <c r="CS1259" s="7"/>
      <c r="CU1259" s="7"/>
      <c r="CW1259" s="7"/>
      <c r="CY1259" s="7"/>
      <c r="DA1259" s="7"/>
      <c r="DC1259" s="7"/>
      <c r="DE1259" s="7"/>
      <c r="DG1259" s="7"/>
      <c r="DI1259" s="7"/>
      <c r="DK1259" s="7"/>
      <c r="DL1259" s="7"/>
      <c r="DM1259" s="7"/>
      <c r="DN1259" s="7"/>
      <c r="DP1259" s="7"/>
      <c r="DR1259" s="7"/>
      <c r="DT1259" s="7"/>
      <c r="DV1259" s="7"/>
      <c r="DX1259" s="7"/>
      <c r="DY1259" s="7"/>
      <c r="EA1259" s="7"/>
      <c r="EC1259" s="7"/>
      <c r="EE1259" s="7"/>
      <c r="EG1259" s="7"/>
      <c r="EI1259" s="7"/>
      <c r="EK1259" s="7"/>
      <c r="EM1259" s="7"/>
      <c r="EO1259" s="7"/>
      <c r="EQ1259" s="7"/>
      <c r="ES1259" s="7"/>
      <c r="EU1259" s="7"/>
      <c r="EY1259" s="7"/>
      <c r="FA1259" s="7"/>
      <c r="FB1259" s="7"/>
      <c r="FD1259" s="7"/>
      <c r="FE1259" s="7"/>
      <c r="FG1259" s="7"/>
      <c r="FI1259" s="7"/>
      <c r="FJ1259" s="7"/>
      <c r="FL1259" s="7"/>
      <c r="FN1259" s="7"/>
      <c r="FP1259" s="7"/>
      <c r="FR1259" s="7"/>
      <c r="FT1259" s="7"/>
      <c r="FV1259" s="7"/>
      <c r="FX1259" s="7"/>
      <c r="FZ1259" s="7"/>
      <c r="GB1259" s="7"/>
    </row>
    <row r="1260" spans="5:184" s="166" customFormat="1" x14ac:dyDescent="0.2">
      <c r="E1260" s="7"/>
      <c r="G1260" s="7"/>
      <c r="I1260" s="7"/>
      <c r="K1260" s="7"/>
      <c r="M1260" s="7"/>
      <c r="N1260" s="7"/>
      <c r="P1260" s="7"/>
      <c r="R1260" s="7"/>
      <c r="T1260" s="7"/>
      <c r="V1260" s="7"/>
      <c r="X1260" s="7"/>
      <c r="Z1260" s="7"/>
      <c r="AB1260" s="7"/>
      <c r="AD1260" s="7"/>
      <c r="AF1260" s="7"/>
      <c r="AH1260" s="7"/>
      <c r="AJ1260" s="7"/>
      <c r="AL1260" s="7"/>
      <c r="AN1260" s="7"/>
      <c r="AO1260" s="7"/>
      <c r="AQ1260" s="7"/>
      <c r="AR1260" s="7"/>
      <c r="AS1260" s="7"/>
      <c r="AT1260" s="7"/>
      <c r="AU1260" s="7"/>
      <c r="AV1260" s="7"/>
      <c r="AW1260" s="7"/>
      <c r="AX1260" s="7"/>
      <c r="AZ1260" s="7"/>
      <c r="BB1260" s="7"/>
      <c r="BC1260" s="7"/>
      <c r="BD1260" s="7"/>
      <c r="BF1260" s="7"/>
      <c r="BH1260" s="7"/>
      <c r="BJ1260" s="7"/>
      <c r="BL1260" s="7"/>
      <c r="BN1260" s="7"/>
      <c r="BP1260" s="7"/>
      <c r="BR1260" s="7"/>
      <c r="BT1260" s="7"/>
      <c r="BV1260" s="7"/>
      <c r="BX1260" s="7"/>
      <c r="BZ1260" s="7"/>
      <c r="CB1260" s="7"/>
      <c r="CD1260" s="7"/>
      <c r="CF1260" s="7"/>
      <c r="CH1260" s="7"/>
      <c r="CJ1260" s="7"/>
      <c r="CL1260" s="7"/>
      <c r="CM1260" s="7"/>
      <c r="CO1260" s="7"/>
      <c r="CQ1260" s="7"/>
      <c r="CS1260" s="7"/>
      <c r="CU1260" s="7"/>
      <c r="CW1260" s="7"/>
      <c r="CY1260" s="7"/>
      <c r="DA1260" s="7"/>
      <c r="DC1260" s="7"/>
      <c r="DE1260" s="7"/>
      <c r="DG1260" s="7"/>
      <c r="DI1260" s="7"/>
      <c r="DK1260" s="7"/>
      <c r="DL1260" s="7"/>
      <c r="DM1260" s="7"/>
      <c r="DN1260" s="7"/>
      <c r="DP1260" s="7"/>
      <c r="DR1260" s="7"/>
      <c r="DT1260" s="7"/>
      <c r="DV1260" s="7"/>
      <c r="DX1260" s="7"/>
      <c r="DY1260" s="7"/>
      <c r="EA1260" s="7"/>
      <c r="EC1260" s="7"/>
      <c r="EE1260" s="7"/>
      <c r="EG1260" s="7"/>
      <c r="EI1260" s="7"/>
      <c r="EK1260" s="7"/>
      <c r="EM1260" s="7"/>
      <c r="EO1260" s="7"/>
      <c r="EQ1260" s="7"/>
      <c r="ES1260" s="7"/>
      <c r="EU1260" s="7"/>
      <c r="EY1260" s="7"/>
      <c r="FA1260" s="7"/>
      <c r="FB1260" s="7"/>
      <c r="FD1260" s="7"/>
      <c r="FE1260" s="7"/>
      <c r="FG1260" s="7"/>
      <c r="FI1260" s="7"/>
      <c r="FJ1260" s="7"/>
      <c r="FL1260" s="7"/>
      <c r="FN1260" s="7"/>
      <c r="FP1260" s="7"/>
      <c r="FR1260" s="7"/>
      <c r="FT1260" s="7"/>
      <c r="FV1260" s="7"/>
      <c r="FX1260" s="7"/>
      <c r="FZ1260" s="7"/>
      <c r="GB1260" s="7"/>
    </row>
    <row r="1261" spans="5:184" s="166" customFormat="1" x14ac:dyDescent="0.2">
      <c r="E1261" s="7"/>
      <c r="G1261" s="7"/>
      <c r="I1261" s="7"/>
      <c r="K1261" s="7"/>
      <c r="M1261" s="7"/>
      <c r="N1261" s="7"/>
      <c r="P1261" s="7"/>
      <c r="R1261" s="7"/>
      <c r="T1261" s="7"/>
      <c r="V1261" s="7"/>
      <c r="X1261" s="7"/>
      <c r="Z1261" s="7"/>
      <c r="AB1261" s="7"/>
      <c r="AD1261" s="7"/>
      <c r="AF1261" s="7"/>
      <c r="AH1261" s="7"/>
      <c r="AJ1261" s="7"/>
      <c r="AL1261" s="7"/>
      <c r="AN1261" s="7"/>
      <c r="AO1261" s="7"/>
      <c r="AQ1261" s="7"/>
      <c r="AR1261" s="7"/>
      <c r="AS1261" s="7"/>
      <c r="AT1261" s="7"/>
      <c r="AU1261" s="7"/>
      <c r="AV1261" s="7"/>
      <c r="AW1261" s="7"/>
      <c r="AX1261" s="7"/>
      <c r="AZ1261" s="7"/>
      <c r="BB1261" s="7"/>
      <c r="BC1261" s="7"/>
      <c r="BD1261" s="7"/>
      <c r="BF1261" s="7"/>
      <c r="BH1261" s="7"/>
      <c r="BJ1261" s="7"/>
      <c r="BL1261" s="7"/>
      <c r="BN1261" s="7"/>
      <c r="BP1261" s="7"/>
      <c r="BR1261" s="7"/>
      <c r="BT1261" s="7"/>
      <c r="BV1261" s="7"/>
      <c r="BX1261" s="7"/>
      <c r="BZ1261" s="7"/>
      <c r="CB1261" s="7"/>
      <c r="CD1261" s="7"/>
      <c r="CF1261" s="7"/>
      <c r="CH1261" s="7"/>
      <c r="CJ1261" s="7"/>
      <c r="CL1261" s="7"/>
      <c r="CM1261" s="7"/>
      <c r="CO1261" s="7"/>
      <c r="CQ1261" s="7"/>
      <c r="CS1261" s="7"/>
      <c r="CU1261" s="7"/>
      <c r="CW1261" s="7"/>
      <c r="CY1261" s="7"/>
      <c r="DA1261" s="7"/>
      <c r="DC1261" s="7"/>
      <c r="DE1261" s="7"/>
      <c r="DG1261" s="7"/>
      <c r="DI1261" s="7"/>
      <c r="DK1261" s="7"/>
      <c r="DL1261" s="7"/>
      <c r="DM1261" s="7"/>
      <c r="DN1261" s="7"/>
      <c r="DP1261" s="7"/>
      <c r="DR1261" s="7"/>
      <c r="DT1261" s="7"/>
      <c r="DV1261" s="7"/>
      <c r="DX1261" s="7"/>
      <c r="DY1261" s="7"/>
      <c r="EA1261" s="7"/>
      <c r="EC1261" s="7"/>
      <c r="EE1261" s="7"/>
      <c r="EG1261" s="7"/>
      <c r="EI1261" s="7"/>
      <c r="EK1261" s="7"/>
      <c r="EM1261" s="7"/>
      <c r="EO1261" s="7"/>
      <c r="EQ1261" s="7"/>
      <c r="ES1261" s="7"/>
      <c r="EU1261" s="7"/>
      <c r="EY1261" s="7"/>
      <c r="FA1261" s="7"/>
      <c r="FB1261" s="7"/>
      <c r="FD1261" s="7"/>
      <c r="FE1261" s="7"/>
      <c r="FG1261" s="7"/>
      <c r="FI1261" s="7"/>
      <c r="FJ1261" s="7"/>
      <c r="FL1261" s="7"/>
      <c r="FN1261" s="7"/>
      <c r="FP1261" s="7"/>
      <c r="FR1261" s="7"/>
      <c r="FT1261" s="7"/>
      <c r="FV1261" s="7"/>
      <c r="FX1261" s="7"/>
      <c r="FZ1261" s="7"/>
      <c r="GB1261" s="7"/>
    </row>
    <row r="1262" spans="5:184" s="166" customFormat="1" x14ac:dyDescent="0.2">
      <c r="E1262" s="7"/>
      <c r="G1262" s="7"/>
      <c r="I1262" s="7"/>
      <c r="K1262" s="7"/>
      <c r="M1262" s="7"/>
      <c r="N1262" s="7"/>
      <c r="P1262" s="7"/>
      <c r="R1262" s="7"/>
      <c r="T1262" s="7"/>
      <c r="V1262" s="7"/>
      <c r="X1262" s="7"/>
      <c r="Z1262" s="7"/>
      <c r="AB1262" s="7"/>
      <c r="AD1262" s="7"/>
      <c r="AF1262" s="7"/>
      <c r="AH1262" s="7"/>
      <c r="AJ1262" s="7"/>
      <c r="AL1262" s="7"/>
      <c r="AN1262" s="7"/>
      <c r="AO1262" s="7"/>
      <c r="AQ1262" s="7"/>
      <c r="AR1262" s="7"/>
      <c r="AS1262" s="7"/>
      <c r="AT1262" s="7"/>
      <c r="AU1262" s="7"/>
      <c r="AV1262" s="7"/>
      <c r="AW1262" s="7"/>
      <c r="AX1262" s="7"/>
      <c r="AZ1262" s="7"/>
      <c r="BB1262" s="7"/>
      <c r="BC1262" s="7"/>
      <c r="BD1262" s="7"/>
      <c r="BF1262" s="7"/>
      <c r="BH1262" s="7"/>
      <c r="BJ1262" s="7"/>
      <c r="BL1262" s="7"/>
      <c r="BN1262" s="7"/>
      <c r="BP1262" s="7"/>
      <c r="BR1262" s="7"/>
      <c r="BT1262" s="7"/>
      <c r="BV1262" s="7"/>
      <c r="BX1262" s="7"/>
      <c r="BZ1262" s="7"/>
      <c r="CB1262" s="7"/>
      <c r="CD1262" s="7"/>
      <c r="CF1262" s="7"/>
      <c r="CH1262" s="7"/>
      <c r="CJ1262" s="7"/>
      <c r="CL1262" s="7"/>
      <c r="CM1262" s="7"/>
      <c r="CO1262" s="7"/>
      <c r="CQ1262" s="7"/>
      <c r="CS1262" s="7"/>
      <c r="CU1262" s="7"/>
      <c r="CW1262" s="7"/>
      <c r="CY1262" s="7"/>
      <c r="DA1262" s="7"/>
      <c r="DC1262" s="7"/>
      <c r="DE1262" s="7"/>
      <c r="DG1262" s="7"/>
      <c r="DI1262" s="7"/>
      <c r="DK1262" s="7"/>
      <c r="DL1262" s="7"/>
      <c r="DM1262" s="7"/>
      <c r="DN1262" s="7"/>
      <c r="DP1262" s="7"/>
      <c r="DR1262" s="7"/>
      <c r="DT1262" s="7"/>
      <c r="DV1262" s="7"/>
      <c r="DX1262" s="7"/>
      <c r="DY1262" s="7"/>
      <c r="EA1262" s="7"/>
      <c r="EC1262" s="7"/>
      <c r="EE1262" s="7"/>
      <c r="EG1262" s="7"/>
      <c r="EI1262" s="7"/>
      <c r="EK1262" s="7"/>
      <c r="EM1262" s="7"/>
      <c r="EO1262" s="7"/>
      <c r="EQ1262" s="7"/>
      <c r="ES1262" s="7"/>
      <c r="EU1262" s="7"/>
      <c r="EY1262" s="7"/>
      <c r="FA1262" s="7"/>
      <c r="FB1262" s="7"/>
      <c r="FD1262" s="7"/>
      <c r="FE1262" s="7"/>
      <c r="FG1262" s="7"/>
      <c r="FI1262" s="7"/>
      <c r="FJ1262" s="7"/>
      <c r="FL1262" s="7"/>
      <c r="FN1262" s="7"/>
      <c r="FP1262" s="7"/>
      <c r="FR1262" s="7"/>
      <c r="FT1262" s="7"/>
      <c r="FV1262" s="7"/>
      <c r="FX1262" s="7"/>
      <c r="FZ1262" s="7"/>
      <c r="GB1262" s="7"/>
    </row>
    <row r="1263" spans="5:184" s="166" customFormat="1" x14ac:dyDescent="0.2">
      <c r="E1263" s="7"/>
      <c r="G1263" s="7"/>
      <c r="I1263" s="7"/>
      <c r="K1263" s="7"/>
      <c r="M1263" s="7"/>
      <c r="N1263" s="7"/>
      <c r="P1263" s="7"/>
      <c r="R1263" s="7"/>
      <c r="T1263" s="7"/>
      <c r="V1263" s="7"/>
      <c r="X1263" s="7"/>
      <c r="Z1263" s="7"/>
      <c r="AB1263" s="7"/>
      <c r="AD1263" s="7"/>
      <c r="AF1263" s="7"/>
      <c r="AH1263" s="7"/>
      <c r="AJ1263" s="7"/>
      <c r="AL1263" s="7"/>
      <c r="AN1263" s="7"/>
      <c r="AO1263" s="7"/>
      <c r="AQ1263" s="7"/>
      <c r="AR1263" s="7"/>
      <c r="AS1263" s="7"/>
      <c r="AT1263" s="7"/>
      <c r="AU1263" s="7"/>
      <c r="AV1263" s="7"/>
      <c r="AW1263" s="7"/>
      <c r="AX1263" s="7"/>
      <c r="AZ1263" s="7"/>
      <c r="BB1263" s="7"/>
      <c r="BC1263" s="7"/>
      <c r="BD1263" s="7"/>
      <c r="BF1263" s="7"/>
      <c r="BH1263" s="7"/>
      <c r="BJ1263" s="7"/>
      <c r="BL1263" s="7"/>
      <c r="BN1263" s="7"/>
      <c r="BP1263" s="7"/>
      <c r="BR1263" s="7"/>
      <c r="BT1263" s="7"/>
      <c r="BV1263" s="7"/>
      <c r="BX1263" s="7"/>
      <c r="BZ1263" s="7"/>
      <c r="CB1263" s="7"/>
      <c r="CD1263" s="7"/>
      <c r="CF1263" s="7"/>
      <c r="CH1263" s="7"/>
      <c r="CJ1263" s="7"/>
      <c r="CL1263" s="7"/>
      <c r="CM1263" s="7"/>
      <c r="CO1263" s="7"/>
      <c r="CQ1263" s="7"/>
      <c r="CS1263" s="7"/>
      <c r="CU1263" s="7"/>
      <c r="CW1263" s="7"/>
      <c r="CY1263" s="7"/>
      <c r="DA1263" s="7"/>
      <c r="DC1263" s="7"/>
      <c r="DE1263" s="7"/>
      <c r="DG1263" s="7"/>
      <c r="DI1263" s="7"/>
      <c r="DK1263" s="7"/>
      <c r="DL1263" s="7"/>
      <c r="DM1263" s="7"/>
      <c r="DN1263" s="7"/>
      <c r="DP1263" s="7"/>
      <c r="DR1263" s="7"/>
      <c r="DT1263" s="7"/>
      <c r="DV1263" s="7"/>
      <c r="DX1263" s="7"/>
      <c r="DY1263" s="7"/>
      <c r="EA1263" s="7"/>
      <c r="EC1263" s="7"/>
      <c r="EE1263" s="7"/>
      <c r="EG1263" s="7"/>
      <c r="EI1263" s="7"/>
      <c r="EK1263" s="7"/>
      <c r="EM1263" s="7"/>
      <c r="EO1263" s="7"/>
      <c r="EQ1263" s="7"/>
      <c r="ES1263" s="7"/>
      <c r="EU1263" s="7"/>
      <c r="EY1263" s="7"/>
      <c r="FA1263" s="7"/>
      <c r="FB1263" s="7"/>
      <c r="FD1263" s="7"/>
      <c r="FE1263" s="7"/>
      <c r="FG1263" s="7"/>
      <c r="FI1263" s="7"/>
      <c r="FJ1263" s="7"/>
      <c r="FL1263" s="7"/>
      <c r="FN1263" s="7"/>
      <c r="FP1263" s="7"/>
      <c r="FR1263" s="7"/>
      <c r="FT1263" s="7"/>
      <c r="FV1263" s="7"/>
      <c r="FX1263" s="7"/>
      <c r="FZ1263" s="7"/>
      <c r="GB1263" s="7"/>
    </row>
    <row r="1264" spans="5:184" s="166" customFormat="1" x14ac:dyDescent="0.2">
      <c r="E1264" s="7"/>
      <c r="G1264" s="7"/>
      <c r="I1264" s="7"/>
      <c r="K1264" s="7"/>
      <c r="M1264" s="7"/>
      <c r="N1264" s="7"/>
      <c r="P1264" s="7"/>
      <c r="R1264" s="7"/>
      <c r="T1264" s="7"/>
      <c r="V1264" s="7"/>
      <c r="X1264" s="7"/>
      <c r="Z1264" s="7"/>
      <c r="AB1264" s="7"/>
      <c r="AD1264" s="7"/>
      <c r="AF1264" s="7"/>
      <c r="AH1264" s="7"/>
      <c r="AJ1264" s="7"/>
      <c r="AL1264" s="7"/>
      <c r="AN1264" s="7"/>
      <c r="AO1264" s="7"/>
      <c r="AQ1264" s="7"/>
      <c r="AR1264" s="7"/>
      <c r="AS1264" s="7"/>
      <c r="AT1264" s="7"/>
      <c r="AU1264" s="7"/>
      <c r="AV1264" s="7"/>
      <c r="AW1264" s="7"/>
      <c r="AX1264" s="7"/>
      <c r="AZ1264" s="7"/>
      <c r="BB1264" s="7"/>
      <c r="BC1264" s="7"/>
      <c r="BD1264" s="7"/>
      <c r="BF1264" s="7"/>
      <c r="BH1264" s="7"/>
      <c r="BJ1264" s="7"/>
      <c r="BL1264" s="7"/>
      <c r="BN1264" s="7"/>
      <c r="BP1264" s="7"/>
      <c r="BR1264" s="7"/>
      <c r="BT1264" s="7"/>
      <c r="BV1264" s="7"/>
      <c r="BX1264" s="7"/>
      <c r="BZ1264" s="7"/>
      <c r="CB1264" s="7"/>
      <c r="CD1264" s="7"/>
      <c r="CF1264" s="7"/>
      <c r="CH1264" s="7"/>
      <c r="CJ1264" s="7"/>
      <c r="CL1264" s="7"/>
      <c r="CM1264" s="7"/>
      <c r="CO1264" s="7"/>
      <c r="CQ1264" s="7"/>
      <c r="CS1264" s="7"/>
      <c r="CU1264" s="7"/>
      <c r="CW1264" s="7"/>
      <c r="CY1264" s="7"/>
      <c r="DA1264" s="7"/>
      <c r="DC1264" s="7"/>
      <c r="DE1264" s="7"/>
      <c r="DG1264" s="7"/>
      <c r="DI1264" s="7"/>
      <c r="DK1264" s="7"/>
      <c r="DL1264" s="7"/>
      <c r="DM1264" s="7"/>
      <c r="DN1264" s="7"/>
      <c r="DP1264" s="7"/>
      <c r="DR1264" s="7"/>
      <c r="DT1264" s="7"/>
      <c r="DV1264" s="7"/>
      <c r="DX1264" s="7"/>
      <c r="DY1264" s="7"/>
      <c r="EA1264" s="7"/>
      <c r="EC1264" s="7"/>
      <c r="EE1264" s="7"/>
      <c r="EG1264" s="7"/>
      <c r="EI1264" s="7"/>
      <c r="EK1264" s="7"/>
      <c r="EM1264" s="7"/>
      <c r="EO1264" s="7"/>
      <c r="EQ1264" s="7"/>
      <c r="ES1264" s="7"/>
      <c r="EU1264" s="7"/>
      <c r="EY1264" s="7"/>
      <c r="FA1264" s="7"/>
      <c r="FB1264" s="7"/>
      <c r="FD1264" s="7"/>
      <c r="FE1264" s="7"/>
      <c r="FG1264" s="7"/>
      <c r="FI1264" s="7"/>
      <c r="FJ1264" s="7"/>
      <c r="FL1264" s="7"/>
      <c r="FN1264" s="7"/>
      <c r="FP1264" s="7"/>
      <c r="FR1264" s="7"/>
      <c r="FT1264" s="7"/>
      <c r="FV1264" s="7"/>
      <c r="FX1264" s="7"/>
      <c r="FZ1264" s="7"/>
      <c r="GB1264" s="7"/>
    </row>
    <row r="1265" spans="5:184" s="166" customFormat="1" x14ac:dyDescent="0.2">
      <c r="E1265" s="7"/>
      <c r="G1265" s="7"/>
      <c r="I1265" s="7"/>
      <c r="K1265" s="7"/>
      <c r="M1265" s="7"/>
      <c r="N1265" s="7"/>
      <c r="P1265" s="7"/>
      <c r="R1265" s="7"/>
      <c r="T1265" s="7"/>
      <c r="V1265" s="7"/>
      <c r="X1265" s="7"/>
      <c r="Z1265" s="7"/>
      <c r="AB1265" s="7"/>
      <c r="AD1265" s="7"/>
      <c r="AF1265" s="7"/>
      <c r="AH1265" s="7"/>
      <c r="AJ1265" s="7"/>
      <c r="AL1265" s="7"/>
      <c r="AN1265" s="7"/>
      <c r="AO1265" s="7"/>
      <c r="AQ1265" s="7"/>
      <c r="AR1265" s="7"/>
      <c r="AS1265" s="7"/>
      <c r="AT1265" s="7"/>
      <c r="AU1265" s="7"/>
      <c r="AV1265" s="7"/>
      <c r="AW1265" s="7"/>
      <c r="AX1265" s="7"/>
      <c r="AZ1265" s="7"/>
      <c r="BB1265" s="7"/>
      <c r="BC1265" s="7"/>
      <c r="BD1265" s="7"/>
      <c r="BF1265" s="7"/>
      <c r="BH1265" s="7"/>
      <c r="BJ1265" s="7"/>
      <c r="BL1265" s="7"/>
      <c r="BN1265" s="7"/>
      <c r="BP1265" s="7"/>
      <c r="BR1265" s="7"/>
      <c r="BT1265" s="7"/>
      <c r="BV1265" s="7"/>
      <c r="BX1265" s="7"/>
      <c r="BZ1265" s="7"/>
      <c r="CB1265" s="7"/>
      <c r="CD1265" s="7"/>
      <c r="CF1265" s="7"/>
      <c r="CH1265" s="7"/>
      <c r="CJ1265" s="7"/>
      <c r="CL1265" s="7"/>
      <c r="CM1265" s="7"/>
      <c r="CO1265" s="7"/>
      <c r="CQ1265" s="7"/>
      <c r="CS1265" s="7"/>
      <c r="CU1265" s="7"/>
      <c r="CW1265" s="7"/>
      <c r="CY1265" s="7"/>
      <c r="DA1265" s="7"/>
      <c r="DC1265" s="7"/>
      <c r="DE1265" s="7"/>
      <c r="DG1265" s="7"/>
      <c r="DI1265" s="7"/>
      <c r="DK1265" s="7"/>
      <c r="DL1265" s="7"/>
      <c r="DM1265" s="7"/>
      <c r="DN1265" s="7"/>
      <c r="DP1265" s="7"/>
      <c r="DR1265" s="7"/>
      <c r="DT1265" s="7"/>
      <c r="DV1265" s="7"/>
      <c r="DX1265" s="7"/>
      <c r="DY1265" s="7"/>
      <c r="EA1265" s="7"/>
      <c r="EC1265" s="7"/>
      <c r="EE1265" s="7"/>
      <c r="EG1265" s="7"/>
      <c r="EI1265" s="7"/>
      <c r="EK1265" s="7"/>
      <c r="EM1265" s="7"/>
      <c r="EO1265" s="7"/>
      <c r="EQ1265" s="7"/>
      <c r="ES1265" s="7"/>
      <c r="EU1265" s="7"/>
      <c r="EY1265" s="7"/>
      <c r="FA1265" s="7"/>
      <c r="FB1265" s="7"/>
      <c r="FD1265" s="7"/>
      <c r="FE1265" s="7"/>
      <c r="FG1265" s="7"/>
      <c r="FI1265" s="7"/>
      <c r="FJ1265" s="7"/>
      <c r="FL1265" s="7"/>
      <c r="FN1265" s="7"/>
      <c r="FP1265" s="7"/>
      <c r="FR1265" s="7"/>
      <c r="FT1265" s="7"/>
      <c r="FV1265" s="7"/>
      <c r="FX1265" s="7"/>
      <c r="FZ1265" s="7"/>
      <c r="GB1265" s="7"/>
    </row>
    <row r="1266" spans="5:184" s="166" customFormat="1" x14ac:dyDescent="0.2">
      <c r="E1266" s="7"/>
      <c r="G1266" s="7"/>
      <c r="I1266" s="7"/>
      <c r="K1266" s="7"/>
      <c r="M1266" s="7"/>
      <c r="N1266" s="7"/>
      <c r="P1266" s="7"/>
      <c r="R1266" s="7"/>
      <c r="T1266" s="7"/>
      <c r="V1266" s="7"/>
      <c r="X1266" s="7"/>
      <c r="Z1266" s="7"/>
      <c r="AB1266" s="7"/>
      <c r="AD1266" s="7"/>
      <c r="AF1266" s="7"/>
      <c r="AH1266" s="7"/>
      <c r="AJ1266" s="7"/>
      <c r="AL1266" s="7"/>
      <c r="AN1266" s="7"/>
      <c r="AO1266" s="7"/>
      <c r="AQ1266" s="7"/>
      <c r="AR1266" s="7"/>
      <c r="AS1266" s="7"/>
      <c r="AT1266" s="7"/>
      <c r="AU1266" s="7"/>
      <c r="AV1266" s="7"/>
      <c r="AW1266" s="7"/>
      <c r="AX1266" s="7"/>
      <c r="AZ1266" s="7"/>
      <c r="BB1266" s="7"/>
      <c r="BC1266" s="7"/>
      <c r="BD1266" s="7"/>
      <c r="BF1266" s="7"/>
      <c r="BH1266" s="7"/>
      <c r="BJ1266" s="7"/>
      <c r="BL1266" s="7"/>
      <c r="BN1266" s="7"/>
      <c r="BP1266" s="7"/>
      <c r="BR1266" s="7"/>
      <c r="BT1266" s="7"/>
      <c r="BV1266" s="7"/>
      <c r="BX1266" s="7"/>
      <c r="BZ1266" s="7"/>
      <c r="CB1266" s="7"/>
      <c r="CD1266" s="7"/>
      <c r="CF1266" s="7"/>
      <c r="CH1266" s="7"/>
      <c r="CJ1266" s="7"/>
      <c r="CL1266" s="7"/>
      <c r="CM1266" s="7"/>
      <c r="CO1266" s="7"/>
      <c r="CQ1266" s="7"/>
      <c r="CS1266" s="7"/>
      <c r="CU1266" s="7"/>
      <c r="CW1266" s="7"/>
      <c r="CY1266" s="7"/>
      <c r="DA1266" s="7"/>
      <c r="DC1266" s="7"/>
      <c r="DE1266" s="7"/>
      <c r="DG1266" s="7"/>
      <c r="DI1266" s="7"/>
      <c r="DK1266" s="7"/>
      <c r="DL1266" s="7"/>
      <c r="DM1266" s="7"/>
      <c r="DN1266" s="7"/>
      <c r="DP1266" s="7"/>
      <c r="DR1266" s="7"/>
      <c r="DT1266" s="7"/>
      <c r="DV1266" s="7"/>
      <c r="DX1266" s="7"/>
      <c r="DY1266" s="7"/>
      <c r="EA1266" s="7"/>
      <c r="EC1266" s="7"/>
      <c r="EE1266" s="7"/>
      <c r="EG1266" s="7"/>
      <c r="EI1266" s="7"/>
      <c r="EK1266" s="7"/>
      <c r="EM1266" s="7"/>
      <c r="EO1266" s="7"/>
      <c r="EQ1266" s="7"/>
      <c r="ES1266" s="7"/>
      <c r="EU1266" s="7"/>
      <c r="EY1266" s="7"/>
      <c r="FA1266" s="7"/>
      <c r="FB1266" s="7"/>
      <c r="FD1266" s="7"/>
      <c r="FE1266" s="7"/>
      <c r="FG1266" s="7"/>
      <c r="FI1266" s="7"/>
      <c r="FJ1266" s="7"/>
      <c r="FL1266" s="7"/>
      <c r="FN1266" s="7"/>
      <c r="FP1266" s="7"/>
      <c r="FR1266" s="7"/>
      <c r="FT1266" s="7"/>
      <c r="FV1266" s="7"/>
      <c r="FX1266" s="7"/>
      <c r="FZ1266" s="7"/>
      <c r="GB1266" s="7"/>
    </row>
    <row r="1267" spans="5:184" s="166" customFormat="1" x14ac:dyDescent="0.2">
      <c r="E1267" s="7"/>
      <c r="G1267" s="7"/>
      <c r="I1267" s="7"/>
      <c r="K1267" s="7"/>
      <c r="M1267" s="7"/>
      <c r="N1267" s="7"/>
      <c r="P1267" s="7"/>
      <c r="R1267" s="7"/>
      <c r="T1267" s="7"/>
      <c r="V1267" s="7"/>
      <c r="X1267" s="7"/>
      <c r="Z1267" s="7"/>
      <c r="AB1267" s="7"/>
      <c r="AD1267" s="7"/>
      <c r="AF1267" s="7"/>
      <c r="AH1267" s="7"/>
      <c r="AJ1267" s="7"/>
      <c r="AL1267" s="7"/>
      <c r="AN1267" s="7"/>
      <c r="AO1267" s="7"/>
      <c r="AQ1267" s="7"/>
      <c r="AR1267" s="7"/>
      <c r="AS1267" s="7"/>
      <c r="AT1267" s="7"/>
      <c r="AU1267" s="7"/>
      <c r="AV1267" s="7"/>
      <c r="AW1267" s="7"/>
      <c r="AX1267" s="7"/>
      <c r="AZ1267" s="7"/>
      <c r="BB1267" s="7"/>
      <c r="BC1267" s="7"/>
      <c r="BD1267" s="7"/>
      <c r="BF1267" s="7"/>
      <c r="BH1267" s="7"/>
      <c r="BJ1267" s="7"/>
      <c r="BL1267" s="7"/>
      <c r="BN1267" s="7"/>
      <c r="BP1267" s="7"/>
      <c r="BR1267" s="7"/>
      <c r="BT1267" s="7"/>
      <c r="BV1267" s="7"/>
      <c r="BX1267" s="7"/>
      <c r="BZ1267" s="7"/>
      <c r="CB1267" s="7"/>
      <c r="CD1267" s="7"/>
      <c r="CF1267" s="7"/>
      <c r="CH1267" s="7"/>
      <c r="CJ1267" s="7"/>
      <c r="CL1267" s="7"/>
      <c r="CM1267" s="7"/>
      <c r="CO1267" s="7"/>
      <c r="CQ1267" s="7"/>
      <c r="CS1267" s="7"/>
      <c r="CU1267" s="7"/>
      <c r="CW1267" s="7"/>
      <c r="CY1267" s="7"/>
      <c r="DA1267" s="7"/>
      <c r="DC1267" s="7"/>
      <c r="DE1267" s="7"/>
      <c r="DG1267" s="7"/>
      <c r="DI1267" s="7"/>
      <c r="DK1267" s="7"/>
      <c r="DL1267" s="7"/>
      <c r="DM1267" s="7"/>
      <c r="DN1267" s="7"/>
      <c r="DP1267" s="7"/>
      <c r="DR1267" s="7"/>
      <c r="DT1267" s="7"/>
      <c r="DV1267" s="7"/>
      <c r="DX1267" s="7"/>
      <c r="DY1267" s="7"/>
      <c r="EA1267" s="7"/>
      <c r="EC1267" s="7"/>
      <c r="EE1267" s="7"/>
      <c r="EG1267" s="7"/>
      <c r="EI1267" s="7"/>
      <c r="EK1267" s="7"/>
      <c r="EM1267" s="7"/>
      <c r="EO1267" s="7"/>
      <c r="EQ1267" s="7"/>
      <c r="ES1267" s="7"/>
      <c r="EU1267" s="7"/>
      <c r="EY1267" s="7"/>
      <c r="FA1267" s="7"/>
      <c r="FB1267" s="7"/>
      <c r="FD1267" s="7"/>
      <c r="FE1267" s="7"/>
      <c r="FG1267" s="7"/>
      <c r="FI1267" s="7"/>
      <c r="FJ1267" s="7"/>
      <c r="FL1267" s="7"/>
      <c r="FN1267" s="7"/>
      <c r="FP1267" s="7"/>
      <c r="FR1267" s="7"/>
      <c r="FT1267" s="7"/>
      <c r="FV1267" s="7"/>
      <c r="FX1267" s="7"/>
      <c r="FZ1267" s="7"/>
      <c r="GB1267" s="7"/>
    </row>
    <row r="1268" spans="5:184" s="166" customFormat="1" x14ac:dyDescent="0.2">
      <c r="E1268" s="7"/>
      <c r="G1268" s="7"/>
      <c r="I1268" s="7"/>
      <c r="K1268" s="7"/>
      <c r="M1268" s="7"/>
      <c r="N1268" s="7"/>
      <c r="P1268" s="7"/>
      <c r="R1268" s="7"/>
      <c r="T1268" s="7"/>
      <c r="V1268" s="7"/>
      <c r="X1268" s="7"/>
      <c r="Z1268" s="7"/>
      <c r="AB1268" s="7"/>
      <c r="AD1268" s="7"/>
      <c r="AF1268" s="7"/>
      <c r="AH1268" s="7"/>
      <c r="AJ1268" s="7"/>
      <c r="AL1268" s="7"/>
      <c r="AN1268" s="7"/>
      <c r="AO1268" s="7"/>
      <c r="AQ1268" s="7"/>
      <c r="AR1268" s="7"/>
      <c r="AS1268" s="7"/>
      <c r="AT1268" s="7"/>
      <c r="AU1268" s="7"/>
      <c r="AV1268" s="7"/>
      <c r="AW1268" s="7"/>
      <c r="AX1268" s="7"/>
      <c r="AZ1268" s="7"/>
      <c r="BB1268" s="7"/>
      <c r="BC1268" s="7"/>
      <c r="BD1268" s="7"/>
      <c r="BF1268" s="7"/>
      <c r="BH1268" s="7"/>
      <c r="BJ1268" s="7"/>
      <c r="BL1268" s="7"/>
      <c r="BN1268" s="7"/>
      <c r="BP1268" s="7"/>
      <c r="BR1268" s="7"/>
      <c r="BT1268" s="7"/>
      <c r="BV1268" s="7"/>
      <c r="BX1268" s="7"/>
      <c r="BZ1268" s="7"/>
      <c r="CB1268" s="7"/>
      <c r="CD1268" s="7"/>
      <c r="CF1268" s="7"/>
      <c r="CH1268" s="7"/>
      <c r="CJ1268" s="7"/>
      <c r="CL1268" s="7"/>
      <c r="CM1268" s="7"/>
      <c r="CO1268" s="7"/>
      <c r="CQ1268" s="7"/>
      <c r="CS1268" s="7"/>
      <c r="CU1268" s="7"/>
      <c r="CW1268" s="7"/>
      <c r="CY1268" s="7"/>
      <c r="DA1268" s="7"/>
      <c r="DC1268" s="7"/>
      <c r="DE1268" s="7"/>
      <c r="DG1268" s="7"/>
      <c r="DI1268" s="7"/>
      <c r="DK1268" s="7"/>
      <c r="DL1268" s="7"/>
      <c r="DM1268" s="7"/>
      <c r="DN1268" s="7"/>
      <c r="DP1268" s="7"/>
      <c r="DR1268" s="7"/>
      <c r="DT1268" s="7"/>
      <c r="DV1268" s="7"/>
      <c r="DX1268" s="7"/>
      <c r="DY1268" s="7"/>
      <c r="EA1268" s="7"/>
      <c r="EC1268" s="7"/>
      <c r="EE1268" s="7"/>
      <c r="EG1268" s="7"/>
      <c r="EI1268" s="7"/>
      <c r="EK1268" s="7"/>
      <c r="EM1268" s="7"/>
      <c r="EO1268" s="7"/>
      <c r="EQ1268" s="7"/>
      <c r="ES1268" s="7"/>
      <c r="EU1268" s="7"/>
      <c r="EY1268" s="7"/>
      <c r="FA1268" s="7"/>
      <c r="FB1268" s="7"/>
      <c r="FD1268" s="7"/>
      <c r="FE1268" s="7"/>
      <c r="FG1268" s="7"/>
      <c r="FI1268" s="7"/>
      <c r="FJ1268" s="7"/>
      <c r="FL1268" s="7"/>
      <c r="FN1268" s="7"/>
      <c r="FP1268" s="7"/>
      <c r="FR1268" s="7"/>
      <c r="FT1268" s="7"/>
      <c r="FV1268" s="7"/>
      <c r="FX1268" s="7"/>
      <c r="FZ1268" s="7"/>
      <c r="GB1268" s="7"/>
    </row>
    <row r="1269" spans="5:184" s="166" customFormat="1" x14ac:dyDescent="0.2">
      <c r="E1269" s="7"/>
      <c r="G1269" s="7"/>
      <c r="I1269" s="7"/>
      <c r="K1269" s="7"/>
      <c r="M1269" s="7"/>
      <c r="N1269" s="7"/>
      <c r="P1269" s="7"/>
      <c r="R1269" s="7"/>
      <c r="T1269" s="7"/>
      <c r="V1269" s="7"/>
      <c r="X1269" s="7"/>
      <c r="Z1269" s="7"/>
      <c r="AB1269" s="7"/>
      <c r="AD1269" s="7"/>
      <c r="AF1269" s="7"/>
      <c r="AH1269" s="7"/>
      <c r="AJ1269" s="7"/>
      <c r="AL1269" s="7"/>
      <c r="AN1269" s="7"/>
      <c r="AO1269" s="7"/>
      <c r="AQ1269" s="7"/>
      <c r="AR1269" s="7"/>
      <c r="AS1269" s="7"/>
      <c r="AT1269" s="7"/>
      <c r="AU1269" s="7"/>
      <c r="AV1269" s="7"/>
      <c r="AW1269" s="7"/>
      <c r="AX1269" s="7"/>
      <c r="AZ1269" s="7"/>
      <c r="BB1269" s="7"/>
      <c r="BC1269" s="7"/>
      <c r="BD1269" s="7"/>
      <c r="BF1269" s="7"/>
      <c r="BH1269" s="7"/>
      <c r="BJ1269" s="7"/>
      <c r="BL1269" s="7"/>
      <c r="BN1269" s="7"/>
      <c r="BP1269" s="7"/>
      <c r="BR1269" s="7"/>
      <c r="BT1269" s="7"/>
      <c r="BV1269" s="7"/>
      <c r="BX1269" s="7"/>
      <c r="BZ1269" s="7"/>
      <c r="CB1269" s="7"/>
      <c r="CD1269" s="7"/>
      <c r="CF1269" s="7"/>
      <c r="CH1269" s="7"/>
      <c r="CJ1269" s="7"/>
      <c r="CL1269" s="7"/>
      <c r="CM1269" s="7"/>
      <c r="CO1269" s="7"/>
      <c r="CQ1269" s="7"/>
      <c r="CS1269" s="7"/>
      <c r="CU1269" s="7"/>
      <c r="CW1269" s="7"/>
      <c r="CY1269" s="7"/>
      <c r="DA1269" s="7"/>
      <c r="DC1269" s="7"/>
      <c r="DE1269" s="7"/>
      <c r="DG1269" s="7"/>
      <c r="DI1269" s="7"/>
      <c r="DK1269" s="7"/>
      <c r="DL1269" s="7"/>
      <c r="DM1269" s="7"/>
      <c r="DN1269" s="7"/>
      <c r="DP1269" s="7"/>
      <c r="DR1269" s="7"/>
      <c r="DT1269" s="7"/>
      <c r="DV1269" s="7"/>
      <c r="DX1269" s="7"/>
      <c r="DY1269" s="7"/>
      <c r="EA1269" s="7"/>
      <c r="EC1269" s="7"/>
      <c r="EE1269" s="7"/>
      <c r="EG1269" s="7"/>
      <c r="EI1269" s="7"/>
      <c r="EK1269" s="7"/>
      <c r="EM1269" s="7"/>
      <c r="EO1269" s="7"/>
      <c r="EQ1269" s="7"/>
      <c r="ES1269" s="7"/>
      <c r="EU1269" s="7"/>
      <c r="EY1269" s="7"/>
      <c r="FA1269" s="7"/>
      <c r="FB1269" s="7"/>
      <c r="FD1269" s="7"/>
      <c r="FE1269" s="7"/>
      <c r="FG1269" s="7"/>
      <c r="FI1269" s="7"/>
      <c r="FJ1269" s="7"/>
      <c r="FL1269" s="7"/>
      <c r="FN1269" s="7"/>
      <c r="FP1269" s="7"/>
      <c r="FR1269" s="7"/>
      <c r="FT1269" s="7"/>
      <c r="FV1269" s="7"/>
      <c r="FX1269" s="7"/>
      <c r="FZ1269" s="7"/>
      <c r="GB1269" s="7"/>
    </row>
    <row r="1270" spans="5:184" s="166" customFormat="1" x14ac:dyDescent="0.2">
      <c r="E1270" s="7"/>
      <c r="G1270" s="7"/>
      <c r="I1270" s="7"/>
      <c r="K1270" s="7"/>
      <c r="M1270" s="7"/>
      <c r="N1270" s="7"/>
      <c r="P1270" s="7"/>
      <c r="R1270" s="7"/>
      <c r="T1270" s="7"/>
      <c r="V1270" s="7"/>
      <c r="X1270" s="7"/>
      <c r="Z1270" s="7"/>
      <c r="AB1270" s="7"/>
      <c r="AD1270" s="7"/>
      <c r="AF1270" s="7"/>
      <c r="AH1270" s="7"/>
      <c r="AJ1270" s="7"/>
      <c r="AL1270" s="7"/>
      <c r="AN1270" s="7"/>
      <c r="AO1270" s="7"/>
      <c r="AQ1270" s="7"/>
      <c r="AR1270" s="7"/>
      <c r="AS1270" s="7"/>
      <c r="AT1270" s="7"/>
      <c r="AU1270" s="7"/>
      <c r="AV1270" s="7"/>
      <c r="AW1270" s="7"/>
      <c r="AX1270" s="7"/>
      <c r="AZ1270" s="7"/>
      <c r="BB1270" s="7"/>
      <c r="BC1270" s="7"/>
      <c r="BD1270" s="7"/>
      <c r="BF1270" s="7"/>
      <c r="BH1270" s="7"/>
      <c r="BJ1270" s="7"/>
      <c r="BL1270" s="7"/>
      <c r="BN1270" s="7"/>
      <c r="BP1270" s="7"/>
      <c r="BR1270" s="7"/>
      <c r="BT1270" s="7"/>
      <c r="BV1270" s="7"/>
      <c r="BX1270" s="7"/>
      <c r="BZ1270" s="7"/>
      <c r="CB1270" s="7"/>
      <c r="CD1270" s="7"/>
      <c r="CF1270" s="7"/>
      <c r="CH1270" s="7"/>
      <c r="CJ1270" s="7"/>
      <c r="CL1270" s="7"/>
      <c r="CM1270" s="7"/>
      <c r="CO1270" s="7"/>
      <c r="CQ1270" s="7"/>
      <c r="CS1270" s="7"/>
      <c r="CU1270" s="7"/>
      <c r="CW1270" s="7"/>
      <c r="CY1270" s="7"/>
      <c r="DA1270" s="7"/>
      <c r="DC1270" s="7"/>
      <c r="DE1270" s="7"/>
      <c r="DG1270" s="7"/>
      <c r="DI1270" s="7"/>
      <c r="DK1270" s="7"/>
      <c r="DL1270" s="7"/>
      <c r="DM1270" s="7"/>
      <c r="DN1270" s="7"/>
      <c r="DP1270" s="7"/>
      <c r="DR1270" s="7"/>
      <c r="DT1270" s="7"/>
      <c r="DV1270" s="7"/>
      <c r="DX1270" s="7"/>
      <c r="DY1270" s="7"/>
      <c r="EA1270" s="7"/>
      <c r="EC1270" s="7"/>
      <c r="EE1270" s="7"/>
      <c r="EG1270" s="7"/>
      <c r="EI1270" s="7"/>
      <c r="EK1270" s="7"/>
      <c r="EM1270" s="7"/>
      <c r="EO1270" s="7"/>
      <c r="EQ1270" s="7"/>
      <c r="ES1270" s="7"/>
      <c r="EU1270" s="7"/>
      <c r="EY1270" s="7"/>
      <c r="FA1270" s="7"/>
      <c r="FB1270" s="7"/>
      <c r="FD1270" s="7"/>
      <c r="FE1270" s="7"/>
      <c r="FG1270" s="7"/>
      <c r="FI1270" s="7"/>
      <c r="FJ1270" s="7"/>
      <c r="FL1270" s="7"/>
      <c r="FN1270" s="7"/>
      <c r="FP1270" s="7"/>
      <c r="FR1270" s="7"/>
      <c r="FT1270" s="7"/>
      <c r="FV1270" s="7"/>
      <c r="FX1270" s="7"/>
      <c r="FZ1270" s="7"/>
      <c r="GB1270" s="7"/>
    </row>
    <row r="1271" spans="5:184" s="166" customFormat="1" x14ac:dyDescent="0.2">
      <c r="E1271" s="7"/>
      <c r="G1271" s="7"/>
      <c r="I1271" s="7"/>
      <c r="K1271" s="7"/>
      <c r="M1271" s="7"/>
      <c r="N1271" s="7"/>
      <c r="P1271" s="7"/>
      <c r="R1271" s="7"/>
      <c r="T1271" s="7"/>
      <c r="V1271" s="7"/>
      <c r="X1271" s="7"/>
      <c r="Z1271" s="7"/>
      <c r="AB1271" s="7"/>
      <c r="AD1271" s="7"/>
      <c r="AF1271" s="7"/>
      <c r="AH1271" s="7"/>
      <c r="AJ1271" s="7"/>
      <c r="AL1271" s="7"/>
      <c r="AN1271" s="7"/>
      <c r="AO1271" s="7"/>
      <c r="AQ1271" s="7"/>
      <c r="AR1271" s="7"/>
      <c r="AS1271" s="7"/>
      <c r="AT1271" s="7"/>
      <c r="AU1271" s="7"/>
      <c r="AV1271" s="7"/>
      <c r="AW1271" s="7"/>
      <c r="AX1271" s="7"/>
      <c r="AZ1271" s="7"/>
      <c r="BB1271" s="7"/>
      <c r="BC1271" s="7"/>
      <c r="BD1271" s="7"/>
      <c r="BF1271" s="7"/>
      <c r="BH1271" s="7"/>
      <c r="BJ1271" s="7"/>
      <c r="BL1271" s="7"/>
      <c r="BN1271" s="7"/>
      <c r="BP1271" s="7"/>
      <c r="BR1271" s="7"/>
      <c r="BT1271" s="7"/>
      <c r="BV1271" s="7"/>
      <c r="BX1271" s="7"/>
      <c r="BZ1271" s="7"/>
      <c r="CB1271" s="7"/>
      <c r="CD1271" s="7"/>
      <c r="CF1271" s="7"/>
      <c r="CH1271" s="7"/>
      <c r="CJ1271" s="7"/>
      <c r="CL1271" s="7"/>
      <c r="CM1271" s="7"/>
      <c r="CO1271" s="7"/>
      <c r="CQ1271" s="7"/>
      <c r="CS1271" s="7"/>
      <c r="CU1271" s="7"/>
      <c r="CW1271" s="7"/>
      <c r="CY1271" s="7"/>
      <c r="DA1271" s="7"/>
      <c r="DC1271" s="7"/>
      <c r="DE1271" s="7"/>
      <c r="DG1271" s="7"/>
      <c r="DI1271" s="7"/>
      <c r="DK1271" s="7"/>
      <c r="DL1271" s="7"/>
      <c r="DM1271" s="7"/>
      <c r="DN1271" s="7"/>
      <c r="DP1271" s="7"/>
      <c r="DR1271" s="7"/>
      <c r="DT1271" s="7"/>
      <c r="DV1271" s="7"/>
      <c r="DX1271" s="7"/>
      <c r="DY1271" s="7"/>
      <c r="EA1271" s="7"/>
      <c r="EC1271" s="7"/>
      <c r="EE1271" s="7"/>
      <c r="EG1271" s="7"/>
      <c r="EI1271" s="7"/>
      <c r="EK1271" s="7"/>
      <c r="EM1271" s="7"/>
      <c r="EO1271" s="7"/>
      <c r="EQ1271" s="7"/>
      <c r="ES1271" s="7"/>
      <c r="EU1271" s="7"/>
      <c r="EY1271" s="7"/>
      <c r="FA1271" s="7"/>
      <c r="FB1271" s="7"/>
      <c r="FD1271" s="7"/>
      <c r="FE1271" s="7"/>
      <c r="FG1271" s="7"/>
      <c r="FI1271" s="7"/>
      <c r="FJ1271" s="7"/>
      <c r="FL1271" s="7"/>
      <c r="FN1271" s="7"/>
      <c r="FP1271" s="7"/>
      <c r="FR1271" s="7"/>
      <c r="FT1271" s="7"/>
      <c r="FV1271" s="7"/>
      <c r="FX1271" s="7"/>
      <c r="FZ1271" s="7"/>
      <c r="GB1271" s="7"/>
    </row>
    <row r="1272" spans="5:184" s="166" customFormat="1" x14ac:dyDescent="0.2">
      <c r="E1272" s="7"/>
      <c r="G1272" s="7"/>
      <c r="I1272" s="7"/>
      <c r="K1272" s="7"/>
      <c r="M1272" s="7"/>
      <c r="N1272" s="7"/>
      <c r="P1272" s="7"/>
      <c r="R1272" s="7"/>
      <c r="T1272" s="7"/>
      <c r="V1272" s="7"/>
      <c r="X1272" s="7"/>
      <c r="Z1272" s="7"/>
      <c r="AB1272" s="7"/>
      <c r="AD1272" s="7"/>
      <c r="AF1272" s="7"/>
      <c r="AH1272" s="7"/>
      <c r="AJ1272" s="7"/>
      <c r="AL1272" s="7"/>
      <c r="AN1272" s="7"/>
      <c r="AO1272" s="7"/>
      <c r="AQ1272" s="7"/>
      <c r="AR1272" s="7"/>
      <c r="AS1272" s="7"/>
      <c r="AT1272" s="7"/>
      <c r="AU1272" s="7"/>
      <c r="AV1272" s="7"/>
      <c r="AW1272" s="7"/>
      <c r="AX1272" s="7"/>
      <c r="AZ1272" s="7"/>
      <c r="BB1272" s="7"/>
      <c r="BC1272" s="7"/>
      <c r="BD1272" s="7"/>
      <c r="BF1272" s="7"/>
      <c r="BH1272" s="7"/>
      <c r="BJ1272" s="7"/>
      <c r="BL1272" s="7"/>
      <c r="BN1272" s="7"/>
      <c r="BP1272" s="7"/>
      <c r="BR1272" s="7"/>
      <c r="BT1272" s="7"/>
      <c r="BV1272" s="7"/>
      <c r="BX1272" s="7"/>
      <c r="BZ1272" s="7"/>
      <c r="CB1272" s="7"/>
      <c r="CD1272" s="7"/>
      <c r="CF1272" s="7"/>
      <c r="CH1272" s="7"/>
      <c r="CJ1272" s="7"/>
      <c r="CL1272" s="7"/>
      <c r="CM1272" s="7"/>
      <c r="CO1272" s="7"/>
      <c r="CQ1272" s="7"/>
      <c r="CS1272" s="7"/>
      <c r="CU1272" s="7"/>
      <c r="CW1272" s="7"/>
      <c r="CY1272" s="7"/>
      <c r="DA1272" s="7"/>
      <c r="DC1272" s="7"/>
      <c r="DE1272" s="7"/>
      <c r="DG1272" s="7"/>
      <c r="DI1272" s="7"/>
      <c r="DK1272" s="7"/>
      <c r="DL1272" s="7"/>
      <c r="DM1272" s="7"/>
      <c r="DN1272" s="7"/>
      <c r="DP1272" s="7"/>
      <c r="DR1272" s="7"/>
      <c r="DT1272" s="7"/>
      <c r="DV1272" s="7"/>
      <c r="DX1272" s="7"/>
      <c r="DY1272" s="7"/>
      <c r="EA1272" s="7"/>
      <c r="EC1272" s="7"/>
      <c r="EE1272" s="7"/>
      <c r="EG1272" s="7"/>
      <c r="EI1272" s="7"/>
      <c r="EK1272" s="7"/>
      <c r="EM1272" s="7"/>
      <c r="EO1272" s="7"/>
      <c r="EQ1272" s="7"/>
      <c r="ES1272" s="7"/>
      <c r="EU1272" s="7"/>
      <c r="EY1272" s="7"/>
      <c r="FA1272" s="7"/>
      <c r="FB1272" s="7"/>
      <c r="FD1272" s="7"/>
      <c r="FE1272" s="7"/>
      <c r="FG1272" s="7"/>
      <c r="FI1272" s="7"/>
      <c r="FJ1272" s="7"/>
      <c r="FL1272" s="7"/>
      <c r="FN1272" s="7"/>
      <c r="FP1272" s="7"/>
      <c r="FR1272" s="7"/>
      <c r="FT1272" s="7"/>
      <c r="FV1272" s="7"/>
      <c r="FX1272" s="7"/>
      <c r="FZ1272" s="7"/>
      <c r="GB1272" s="7"/>
    </row>
    <row r="1273" spans="5:184" s="166" customFormat="1" x14ac:dyDescent="0.2">
      <c r="E1273" s="7"/>
      <c r="G1273" s="7"/>
      <c r="I1273" s="7"/>
      <c r="K1273" s="7"/>
      <c r="M1273" s="7"/>
      <c r="N1273" s="7"/>
      <c r="P1273" s="7"/>
      <c r="R1273" s="7"/>
      <c r="T1273" s="7"/>
      <c r="V1273" s="7"/>
      <c r="X1273" s="7"/>
      <c r="Z1273" s="7"/>
      <c r="AB1273" s="7"/>
      <c r="AD1273" s="7"/>
      <c r="AF1273" s="7"/>
      <c r="AH1273" s="7"/>
      <c r="AJ1273" s="7"/>
      <c r="AL1273" s="7"/>
      <c r="AN1273" s="7"/>
      <c r="AO1273" s="7"/>
      <c r="AQ1273" s="7"/>
      <c r="AR1273" s="7"/>
      <c r="AS1273" s="7"/>
      <c r="AT1273" s="7"/>
      <c r="AU1273" s="7"/>
      <c r="AV1273" s="7"/>
      <c r="AW1273" s="7"/>
      <c r="AX1273" s="7"/>
      <c r="AZ1273" s="7"/>
      <c r="BB1273" s="7"/>
      <c r="BC1273" s="7"/>
      <c r="BD1273" s="7"/>
      <c r="BF1273" s="7"/>
      <c r="BH1273" s="7"/>
      <c r="BJ1273" s="7"/>
      <c r="BL1273" s="7"/>
      <c r="BN1273" s="7"/>
      <c r="BP1273" s="7"/>
      <c r="BR1273" s="7"/>
      <c r="BT1273" s="7"/>
      <c r="BV1273" s="7"/>
      <c r="BX1273" s="7"/>
      <c r="BZ1273" s="7"/>
      <c r="CB1273" s="7"/>
      <c r="CD1273" s="7"/>
      <c r="CF1273" s="7"/>
      <c r="CH1273" s="7"/>
      <c r="CJ1273" s="7"/>
      <c r="CL1273" s="7"/>
      <c r="CM1273" s="7"/>
      <c r="CO1273" s="7"/>
      <c r="CQ1273" s="7"/>
      <c r="CS1273" s="7"/>
      <c r="CU1273" s="7"/>
      <c r="CW1273" s="7"/>
      <c r="CY1273" s="7"/>
      <c r="DA1273" s="7"/>
      <c r="DC1273" s="7"/>
      <c r="DE1273" s="7"/>
      <c r="DG1273" s="7"/>
      <c r="DI1273" s="7"/>
      <c r="DK1273" s="7"/>
      <c r="DL1273" s="7"/>
      <c r="DM1273" s="7"/>
      <c r="DN1273" s="7"/>
      <c r="DP1273" s="7"/>
      <c r="DR1273" s="7"/>
      <c r="DT1273" s="7"/>
      <c r="DV1273" s="7"/>
      <c r="DX1273" s="7"/>
      <c r="DY1273" s="7"/>
      <c r="EA1273" s="7"/>
      <c r="EC1273" s="7"/>
      <c r="EE1273" s="7"/>
      <c r="EG1273" s="7"/>
      <c r="EI1273" s="7"/>
      <c r="EK1273" s="7"/>
      <c r="EM1273" s="7"/>
      <c r="EO1273" s="7"/>
      <c r="EQ1273" s="7"/>
      <c r="ES1273" s="7"/>
      <c r="EU1273" s="7"/>
      <c r="EY1273" s="7"/>
      <c r="FA1273" s="7"/>
      <c r="FB1273" s="7"/>
      <c r="FD1273" s="7"/>
      <c r="FE1273" s="7"/>
      <c r="FG1273" s="7"/>
      <c r="FI1273" s="7"/>
      <c r="FJ1273" s="7"/>
      <c r="FL1273" s="7"/>
      <c r="FN1273" s="7"/>
      <c r="FP1273" s="7"/>
      <c r="FR1273" s="7"/>
      <c r="FT1273" s="7"/>
      <c r="FV1273" s="7"/>
      <c r="FX1273" s="7"/>
      <c r="FZ1273" s="7"/>
      <c r="GB1273" s="7"/>
    </row>
    <row r="1274" spans="5:184" s="166" customFormat="1" x14ac:dyDescent="0.2">
      <c r="E1274" s="7"/>
      <c r="G1274" s="7"/>
      <c r="I1274" s="7"/>
      <c r="K1274" s="7"/>
      <c r="M1274" s="7"/>
      <c r="N1274" s="7"/>
      <c r="P1274" s="7"/>
      <c r="R1274" s="7"/>
      <c r="T1274" s="7"/>
      <c r="V1274" s="7"/>
      <c r="X1274" s="7"/>
      <c r="Z1274" s="7"/>
      <c r="AB1274" s="7"/>
      <c r="AD1274" s="7"/>
      <c r="AF1274" s="7"/>
      <c r="AH1274" s="7"/>
      <c r="AJ1274" s="7"/>
      <c r="AL1274" s="7"/>
      <c r="AN1274" s="7"/>
      <c r="AO1274" s="7"/>
      <c r="AQ1274" s="7"/>
      <c r="AR1274" s="7"/>
      <c r="AS1274" s="7"/>
      <c r="AT1274" s="7"/>
      <c r="AU1274" s="7"/>
      <c r="AV1274" s="7"/>
      <c r="AW1274" s="7"/>
      <c r="AX1274" s="7"/>
      <c r="AZ1274" s="7"/>
      <c r="BB1274" s="7"/>
      <c r="BC1274" s="7"/>
      <c r="BD1274" s="7"/>
      <c r="BF1274" s="7"/>
      <c r="BH1274" s="7"/>
      <c r="BJ1274" s="7"/>
      <c r="BL1274" s="7"/>
      <c r="BN1274" s="7"/>
      <c r="BP1274" s="7"/>
      <c r="BR1274" s="7"/>
      <c r="BT1274" s="7"/>
      <c r="BV1274" s="7"/>
      <c r="BX1274" s="7"/>
      <c r="BZ1274" s="7"/>
      <c r="CB1274" s="7"/>
      <c r="CD1274" s="7"/>
      <c r="CF1274" s="7"/>
      <c r="CH1274" s="7"/>
      <c r="CJ1274" s="7"/>
      <c r="CL1274" s="7"/>
      <c r="CM1274" s="7"/>
      <c r="CO1274" s="7"/>
      <c r="CQ1274" s="7"/>
      <c r="CS1274" s="7"/>
      <c r="CU1274" s="7"/>
      <c r="CW1274" s="7"/>
      <c r="CY1274" s="7"/>
      <c r="DA1274" s="7"/>
      <c r="DC1274" s="7"/>
      <c r="DE1274" s="7"/>
      <c r="DG1274" s="7"/>
      <c r="DI1274" s="7"/>
      <c r="DK1274" s="7"/>
      <c r="DL1274" s="7"/>
      <c r="DM1274" s="7"/>
      <c r="DN1274" s="7"/>
      <c r="DP1274" s="7"/>
      <c r="DR1274" s="7"/>
      <c r="DT1274" s="7"/>
      <c r="DV1274" s="7"/>
      <c r="DX1274" s="7"/>
      <c r="DY1274" s="7"/>
      <c r="EA1274" s="7"/>
      <c r="EC1274" s="7"/>
      <c r="EE1274" s="7"/>
      <c r="EG1274" s="7"/>
      <c r="EI1274" s="7"/>
      <c r="EK1274" s="7"/>
      <c r="EM1274" s="7"/>
      <c r="EO1274" s="7"/>
      <c r="EQ1274" s="7"/>
      <c r="ES1274" s="7"/>
      <c r="EU1274" s="7"/>
      <c r="EY1274" s="7"/>
      <c r="FA1274" s="7"/>
      <c r="FB1274" s="7"/>
      <c r="FD1274" s="7"/>
      <c r="FE1274" s="7"/>
      <c r="FG1274" s="7"/>
      <c r="FI1274" s="7"/>
      <c r="FJ1274" s="7"/>
      <c r="FL1274" s="7"/>
      <c r="FN1274" s="7"/>
      <c r="FP1274" s="7"/>
      <c r="FR1274" s="7"/>
      <c r="FT1274" s="7"/>
      <c r="FV1274" s="7"/>
      <c r="FX1274" s="7"/>
      <c r="FZ1274" s="7"/>
      <c r="GB1274" s="7"/>
    </row>
    <row r="1275" spans="5:184" s="166" customFormat="1" x14ac:dyDescent="0.2">
      <c r="E1275" s="7"/>
      <c r="G1275" s="7"/>
      <c r="I1275" s="7"/>
      <c r="K1275" s="7"/>
      <c r="M1275" s="7"/>
      <c r="N1275" s="7"/>
      <c r="P1275" s="7"/>
      <c r="R1275" s="7"/>
      <c r="T1275" s="7"/>
      <c r="V1275" s="7"/>
      <c r="X1275" s="7"/>
      <c r="Z1275" s="7"/>
      <c r="AB1275" s="7"/>
      <c r="AD1275" s="7"/>
      <c r="AF1275" s="7"/>
      <c r="AH1275" s="7"/>
      <c r="AJ1275" s="7"/>
      <c r="AL1275" s="7"/>
      <c r="AN1275" s="7"/>
      <c r="AO1275" s="7"/>
      <c r="AQ1275" s="7"/>
      <c r="AR1275" s="7"/>
      <c r="AS1275" s="7"/>
      <c r="AT1275" s="7"/>
      <c r="AU1275" s="7"/>
      <c r="AV1275" s="7"/>
      <c r="AW1275" s="7"/>
      <c r="AX1275" s="7"/>
      <c r="AZ1275" s="7"/>
      <c r="BB1275" s="7"/>
      <c r="BC1275" s="7"/>
      <c r="BD1275" s="7"/>
      <c r="BF1275" s="7"/>
      <c r="BH1275" s="7"/>
      <c r="BJ1275" s="7"/>
      <c r="BL1275" s="7"/>
      <c r="BN1275" s="7"/>
      <c r="BP1275" s="7"/>
      <c r="BR1275" s="7"/>
      <c r="BT1275" s="7"/>
      <c r="BV1275" s="7"/>
      <c r="BX1275" s="7"/>
      <c r="BZ1275" s="7"/>
      <c r="CB1275" s="7"/>
      <c r="CD1275" s="7"/>
      <c r="CF1275" s="7"/>
      <c r="CH1275" s="7"/>
      <c r="CJ1275" s="7"/>
      <c r="CL1275" s="7"/>
      <c r="CM1275" s="7"/>
      <c r="CO1275" s="7"/>
      <c r="CQ1275" s="7"/>
      <c r="CS1275" s="7"/>
      <c r="CU1275" s="7"/>
      <c r="CW1275" s="7"/>
      <c r="CY1275" s="7"/>
      <c r="DA1275" s="7"/>
      <c r="DC1275" s="7"/>
      <c r="DE1275" s="7"/>
      <c r="DG1275" s="7"/>
      <c r="DI1275" s="7"/>
      <c r="DK1275" s="7"/>
      <c r="DL1275" s="7"/>
      <c r="DM1275" s="7"/>
      <c r="DN1275" s="7"/>
      <c r="DP1275" s="7"/>
      <c r="DR1275" s="7"/>
      <c r="DT1275" s="7"/>
      <c r="DV1275" s="7"/>
      <c r="DX1275" s="7"/>
      <c r="DY1275" s="7"/>
      <c r="EA1275" s="7"/>
      <c r="EC1275" s="7"/>
      <c r="EE1275" s="7"/>
      <c r="EG1275" s="7"/>
      <c r="EI1275" s="7"/>
      <c r="EK1275" s="7"/>
      <c r="EM1275" s="7"/>
      <c r="EO1275" s="7"/>
      <c r="EQ1275" s="7"/>
      <c r="ES1275" s="7"/>
      <c r="EU1275" s="7"/>
      <c r="EY1275" s="7"/>
      <c r="FA1275" s="7"/>
      <c r="FB1275" s="7"/>
      <c r="FD1275" s="7"/>
      <c r="FE1275" s="7"/>
      <c r="FG1275" s="7"/>
      <c r="FI1275" s="7"/>
      <c r="FJ1275" s="7"/>
      <c r="FL1275" s="7"/>
      <c r="FN1275" s="7"/>
      <c r="FP1275" s="7"/>
      <c r="FR1275" s="7"/>
      <c r="FT1275" s="7"/>
      <c r="FV1275" s="7"/>
      <c r="FX1275" s="7"/>
      <c r="FZ1275" s="7"/>
      <c r="GB1275" s="7"/>
    </row>
    <row r="1276" spans="5:184" s="166" customFormat="1" x14ac:dyDescent="0.2">
      <c r="E1276" s="7"/>
      <c r="G1276" s="7"/>
      <c r="I1276" s="7"/>
      <c r="K1276" s="7"/>
      <c r="M1276" s="7"/>
      <c r="N1276" s="7"/>
      <c r="P1276" s="7"/>
      <c r="R1276" s="7"/>
      <c r="T1276" s="7"/>
      <c r="V1276" s="7"/>
      <c r="X1276" s="7"/>
      <c r="Z1276" s="7"/>
      <c r="AB1276" s="7"/>
      <c r="AD1276" s="7"/>
      <c r="AF1276" s="7"/>
      <c r="AH1276" s="7"/>
      <c r="AJ1276" s="7"/>
      <c r="AL1276" s="7"/>
      <c r="AN1276" s="7"/>
      <c r="AO1276" s="7"/>
      <c r="AQ1276" s="7"/>
      <c r="AR1276" s="7"/>
      <c r="AS1276" s="7"/>
      <c r="AT1276" s="7"/>
      <c r="AU1276" s="7"/>
      <c r="AV1276" s="7"/>
      <c r="AW1276" s="7"/>
      <c r="AX1276" s="7"/>
      <c r="AZ1276" s="7"/>
      <c r="BB1276" s="7"/>
      <c r="BC1276" s="7"/>
      <c r="BD1276" s="7"/>
      <c r="BF1276" s="7"/>
      <c r="BH1276" s="7"/>
      <c r="BJ1276" s="7"/>
      <c r="BL1276" s="7"/>
      <c r="BN1276" s="7"/>
      <c r="BP1276" s="7"/>
      <c r="BR1276" s="7"/>
      <c r="BT1276" s="7"/>
      <c r="BV1276" s="7"/>
      <c r="BX1276" s="7"/>
      <c r="BZ1276" s="7"/>
      <c r="CB1276" s="7"/>
      <c r="CD1276" s="7"/>
      <c r="CF1276" s="7"/>
      <c r="CH1276" s="7"/>
      <c r="CJ1276" s="7"/>
      <c r="CL1276" s="7"/>
      <c r="CM1276" s="7"/>
      <c r="CO1276" s="7"/>
      <c r="CQ1276" s="7"/>
      <c r="CS1276" s="7"/>
      <c r="CU1276" s="7"/>
      <c r="CW1276" s="7"/>
      <c r="CY1276" s="7"/>
      <c r="DA1276" s="7"/>
      <c r="DC1276" s="7"/>
      <c r="DE1276" s="7"/>
      <c r="DG1276" s="7"/>
      <c r="DI1276" s="7"/>
      <c r="DK1276" s="7"/>
      <c r="DL1276" s="7"/>
      <c r="DM1276" s="7"/>
      <c r="DN1276" s="7"/>
      <c r="DP1276" s="7"/>
      <c r="DR1276" s="7"/>
      <c r="DT1276" s="7"/>
      <c r="DV1276" s="7"/>
      <c r="DX1276" s="7"/>
      <c r="DY1276" s="7"/>
      <c r="EA1276" s="7"/>
      <c r="EC1276" s="7"/>
      <c r="EE1276" s="7"/>
      <c r="EG1276" s="7"/>
      <c r="EI1276" s="7"/>
      <c r="EK1276" s="7"/>
      <c r="EM1276" s="7"/>
      <c r="EO1276" s="7"/>
      <c r="EQ1276" s="7"/>
      <c r="ES1276" s="7"/>
      <c r="EU1276" s="7"/>
      <c r="EY1276" s="7"/>
      <c r="FA1276" s="7"/>
      <c r="FB1276" s="7"/>
      <c r="FD1276" s="7"/>
      <c r="FE1276" s="7"/>
      <c r="FG1276" s="7"/>
      <c r="FI1276" s="7"/>
      <c r="FJ1276" s="7"/>
      <c r="FL1276" s="7"/>
      <c r="FN1276" s="7"/>
      <c r="FP1276" s="7"/>
      <c r="FR1276" s="7"/>
      <c r="FT1276" s="7"/>
      <c r="FV1276" s="7"/>
      <c r="FX1276" s="7"/>
      <c r="FZ1276" s="7"/>
      <c r="GB1276" s="7"/>
    </row>
    <row r="1277" spans="5:184" s="166" customFormat="1" x14ac:dyDescent="0.2">
      <c r="E1277" s="7"/>
      <c r="G1277" s="7"/>
      <c r="I1277" s="7"/>
      <c r="K1277" s="7"/>
      <c r="M1277" s="7"/>
      <c r="N1277" s="7"/>
      <c r="P1277" s="7"/>
      <c r="R1277" s="7"/>
      <c r="T1277" s="7"/>
      <c r="V1277" s="7"/>
      <c r="X1277" s="7"/>
      <c r="Z1277" s="7"/>
      <c r="AB1277" s="7"/>
      <c r="AD1277" s="7"/>
      <c r="AF1277" s="7"/>
      <c r="AH1277" s="7"/>
      <c r="AJ1277" s="7"/>
      <c r="AL1277" s="7"/>
      <c r="AN1277" s="7"/>
      <c r="AO1277" s="7"/>
      <c r="AQ1277" s="7"/>
      <c r="AR1277" s="7"/>
      <c r="AS1277" s="7"/>
      <c r="AT1277" s="7"/>
      <c r="AU1277" s="7"/>
      <c r="AV1277" s="7"/>
      <c r="AW1277" s="7"/>
      <c r="AX1277" s="7"/>
      <c r="AZ1277" s="7"/>
      <c r="BB1277" s="7"/>
      <c r="BC1277" s="7"/>
      <c r="BD1277" s="7"/>
      <c r="BF1277" s="7"/>
      <c r="BH1277" s="7"/>
      <c r="BJ1277" s="7"/>
      <c r="BL1277" s="7"/>
      <c r="BN1277" s="7"/>
      <c r="BP1277" s="7"/>
      <c r="BR1277" s="7"/>
      <c r="BT1277" s="7"/>
      <c r="BV1277" s="7"/>
      <c r="BX1277" s="7"/>
      <c r="BZ1277" s="7"/>
      <c r="CB1277" s="7"/>
      <c r="CD1277" s="7"/>
      <c r="CF1277" s="7"/>
      <c r="CH1277" s="7"/>
      <c r="CJ1277" s="7"/>
      <c r="CL1277" s="7"/>
      <c r="CM1277" s="7"/>
      <c r="CO1277" s="7"/>
      <c r="CQ1277" s="7"/>
      <c r="CS1277" s="7"/>
      <c r="CU1277" s="7"/>
      <c r="CW1277" s="7"/>
      <c r="CY1277" s="7"/>
      <c r="DA1277" s="7"/>
      <c r="DC1277" s="7"/>
      <c r="DE1277" s="7"/>
      <c r="DG1277" s="7"/>
      <c r="DI1277" s="7"/>
      <c r="DK1277" s="7"/>
      <c r="DL1277" s="7"/>
      <c r="DM1277" s="7"/>
      <c r="DN1277" s="7"/>
      <c r="DP1277" s="7"/>
      <c r="DR1277" s="7"/>
      <c r="DT1277" s="7"/>
      <c r="DV1277" s="7"/>
      <c r="DX1277" s="7"/>
      <c r="DY1277" s="7"/>
      <c r="EA1277" s="7"/>
      <c r="EC1277" s="7"/>
      <c r="EE1277" s="7"/>
      <c r="EG1277" s="7"/>
      <c r="EI1277" s="7"/>
      <c r="EK1277" s="7"/>
      <c r="EM1277" s="7"/>
      <c r="EO1277" s="7"/>
      <c r="EQ1277" s="7"/>
      <c r="ES1277" s="7"/>
      <c r="EU1277" s="7"/>
      <c r="EY1277" s="7"/>
      <c r="FA1277" s="7"/>
      <c r="FB1277" s="7"/>
      <c r="FD1277" s="7"/>
      <c r="FE1277" s="7"/>
      <c r="FG1277" s="7"/>
      <c r="FI1277" s="7"/>
      <c r="FJ1277" s="7"/>
      <c r="FL1277" s="7"/>
      <c r="FN1277" s="7"/>
      <c r="FP1277" s="7"/>
      <c r="FR1277" s="7"/>
      <c r="FT1277" s="7"/>
      <c r="FV1277" s="7"/>
      <c r="FX1277" s="7"/>
      <c r="FZ1277" s="7"/>
      <c r="GB1277" s="7"/>
    </row>
    <row r="1278" spans="5:184" s="166" customFormat="1" x14ac:dyDescent="0.2">
      <c r="E1278" s="7"/>
      <c r="G1278" s="7"/>
      <c r="I1278" s="7"/>
      <c r="K1278" s="7"/>
      <c r="M1278" s="7"/>
      <c r="N1278" s="7"/>
      <c r="P1278" s="7"/>
      <c r="R1278" s="7"/>
      <c r="T1278" s="7"/>
      <c r="V1278" s="7"/>
      <c r="X1278" s="7"/>
      <c r="Z1278" s="7"/>
      <c r="AB1278" s="7"/>
      <c r="AD1278" s="7"/>
      <c r="AF1278" s="7"/>
      <c r="AH1278" s="7"/>
      <c r="AJ1278" s="7"/>
      <c r="AL1278" s="7"/>
      <c r="AN1278" s="7"/>
      <c r="AO1278" s="7"/>
      <c r="AQ1278" s="7"/>
      <c r="AR1278" s="7"/>
      <c r="AS1278" s="7"/>
      <c r="AT1278" s="7"/>
      <c r="AU1278" s="7"/>
      <c r="AV1278" s="7"/>
      <c r="AW1278" s="7"/>
      <c r="AX1278" s="7"/>
      <c r="AZ1278" s="7"/>
      <c r="BB1278" s="7"/>
      <c r="BC1278" s="7"/>
      <c r="BD1278" s="7"/>
      <c r="BF1278" s="7"/>
      <c r="BH1278" s="7"/>
      <c r="BJ1278" s="7"/>
      <c r="BL1278" s="7"/>
      <c r="BN1278" s="7"/>
      <c r="BP1278" s="7"/>
      <c r="BR1278" s="7"/>
      <c r="BT1278" s="7"/>
      <c r="BV1278" s="7"/>
      <c r="BX1278" s="7"/>
      <c r="BZ1278" s="7"/>
      <c r="CB1278" s="7"/>
      <c r="CD1278" s="7"/>
      <c r="CF1278" s="7"/>
      <c r="CH1278" s="7"/>
      <c r="CJ1278" s="7"/>
      <c r="CL1278" s="7"/>
      <c r="CM1278" s="7"/>
      <c r="CO1278" s="7"/>
      <c r="CQ1278" s="7"/>
      <c r="CS1278" s="7"/>
      <c r="CU1278" s="7"/>
      <c r="CW1278" s="7"/>
      <c r="CY1278" s="7"/>
      <c r="DA1278" s="7"/>
      <c r="DC1278" s="7"/>
      <c r="DE1278" s="7"/>
      <c r="DG1278" s="7"/>
      <c r="DI1278" s="7"/>
      <c r="DK1278" s="7"/>
      <c r="DL1278" s="7"/>
      <c r="DM1278" s="7"/>
      <c r="DN1278" s="7"/>
      <c r="DP1278" s="7"/>
      <c r="DR1278" s="7"/>
      <c r="DT1278" s="7"/>
      <c r="DV1278" s="7"/>
      <c r="DX1278" s="7"/>
      <c r="DY1278" s="7"/>
      <c r="EA1278" s="7"/>
      <c r="EC1278" s="7"/>
      <c r="EE1278" s="7"/>
      <c r="EG1278" s="7"/>
      <c r="EI1278" s="7"/>
      <c r="EK1278" s="7"/>
      <c r="EM1278" s="7"/>
      <c r="EO1278" s="7"/>
      <c r="EQ1278" s="7"/>
      <c r="ES1278" s="7"/>
      <c r="EU1278" s="7"/>
      <c r="EY1278" s="7"/>
      <c r="FA1278" s="7"/>
      <c r="FB1278" s="7"/>
      <c r="FD1278" s="7"/>
      <c r="FE1278" s="7"/>
      <c r="FG1278" s="7"/>
      <c r="FI1278" s="7"/>
      <c r="FJ1278" s="7"/>
      <c r="FL1278" s="7"/>
      <c r="FN1278" s="7"/>
      <c r="FP1278" s="7"/>
      <c r="FR1278" s="7"/>
      <c r="FT1278" s="7"/>
      <c r="FV1278" s="7"/>
      <c r="FX1278" s="7"/>
      <c r="FZ1278" s="7"/>
      <c r="GB1278" s="7"/>
    </row>
    <row r="1279" spans="5:184" s="166" customFormat="1" x14ac:dyDescent="0.2">
      <c r="E1279" s="7"/>
      <c r="G1279" s="7"/>
      <c r="I1279" s="7"/>
      <c r="K1279" s="7"/>
      <c r="M1279" s="7"/>
      <c r="N1279" s="7"/>
      <c r="P1279" s="7"/>
      <c r="R1279" s="7"/>
      <c r="T1279" s="7"/>
      <c r="V1279" s="7"/>
      <c r="X1279" s="7"/>
      <c r="Z1279" s="7"/>
      <c r="AB1279" s="7"/>
      <c r="AD1279" s="7"/>
      <c r="AF1279" s="7"/>
      <c r="AH1279" s="7"/>
      <c r="AJ1279" s="7"/>
      <c r="AL1279" s="7"/>
      <c r="AN1279" s="7"/>
      <c r="AO1279" s="7"/>
      <c r="AQ1279" s="7"/>
      <c r="AR1279" s="7"/>
      <c r="AS1279" s="7"/>
      <c r="AT1279" s="7"/>
      <c r="AU1279" s="7"/>
      <c r="AV1279" s="7"/>
      <c r="AW1279" s="7"/>
      <c r="AX1279" s="7"/>
      <c r="AZ1279" s="7"/>
      <c r="BB1279" s="7"/>
      <c r="BC1279" s="7"/>
      <c r="BD1279" s="7"/>
      <c r="BF1279" s="7"/>
      <c r="BH1279" s="7"/>
      <c r="BJ1279" s="7"/>
      <c r="BL1279" s="7"/>
      <c r="BN1279" s="7"/>
      <c r="BP1279" s="7"/>
      <c r="BR1279" s="7"/>
      <c r="BT1279" s="7"/>
      <c r="BV1279" s="7"/>
      <c r="BX1279" s="7"/>
      <c r="BZ1279" s="7"/>
      <c r="CB1279" s="7"/>
      <c r="CD1279" s="7"/>
      <c r="CF1279" s="7"/>
      <c r="CH1279" s="7"/>
      <c r="CJ1279" s="7"/>
      <c r="CL1279" s="7"/>
      <c r="CM1279" s="7"/>
      <c r="CO1279" s="7"/>
      <c r="CQ1279" s="7"/>
      <c r="CS1279" s="7"/>
      <c r="CU1279" s="7"/>
      <c r="CW1279" s="7"/>
      <c r="CY1279" s="7"/>
      <c r="DA1279" s="7"/>
      <c r="DC1279" s="7"/>
      <c r="DE1279" s="7"/>
      <c r="DG1279" s="7"/>
      <c r="DI1279" s="7"/>
      <c r="DK1279" s="7"/>
      <c r="DL1279" s="7"/>
      <c r="DM1279" s="7"/>
      <c r="DN1279" s="7"/>
      <c r="DP1279" s="7"/>
      <c r="DR1279" s="7"/>
      <c r="DT1279" s="7"/>
      <c r="DV1279" s="7"/>
      <c r="DX1279" s="7"/>
      <c r="DY1279" s="7"/>
      <c r="EA1279" s="7"/>
      <c r="EC1279" s="7"/>
      <c r="EE1279" s="7"/>
      <c r="EG1279" s="7"/>
      <c r="EI1279" s="7"/>
      <c r="EK1279" s="7"/>
      <c r="EM1279" s="7"/>
      <c r="EO1279" s="7"/>
      <c r="EQ1279" s="7"/>
      <c r="ES1279" s="7"/>
      <c r="EU1279" s="7"/>
      <c r="EY1279" s="7"/>
      <c r="FA1279" s="7"/>
      <c r="FB1279" s="7"/>
      <c r="FD1279" s="7"/>
      <c r="FE1279" s="7"/>
      <c r="FG1279" s="7"/>
      <c r="FI1279" s="7"/>
      <c r="FJ1279" s="7"/>
      <c r="FL1279" s="7"/>
      <c r="FN1279" s="7"/>
      <c r="FP1279" s="7"/>
      <c r="FR1279" s="7"/>
      <c r="FT1279" s="7"/>
      <c r="FV1279" s="7"/>
      <c r="FX1279" s="7"/>
      <c r="FZ1279" s="7"/>
      <c r="GB1279" s="7"/>
    </row>
    <row r="1280" spans="5:184" s="166" customFormat="1" x14ac:dyDescent="0.2">
      <c r="E1280" s="7"/>
      <c r="G1280" s="7"/>
      <c r="I1280" s="7"/>
      <c r="K1280" s="7"/>
      <c r="M1280" s="7"/>
      <c r="N1280" s="7"/>
      <c r="P1280" s="7"/>
      <c r="R1280" s="7"/>
      <c r="T1280" s="7"/>
      <c r="V1280" s="7"/>
      <c r="X1280" s="7"/>
      <c r="Z1280" s="7"/>
      <c r="AB1280" s="7"/>
      <c r="AD1280" s="7"/>
      <c r="AF1280" s="7"/>
      <c r="AH1280" s="7"/>
      <c r="AJ1280" s="7"/>
      <c r="AL1280" s="7"/>
      <c r="AN1280" s="7"/>
      <c r="AO1280" s="7"/>
      <c r="AQ1280" s="7"/>
      <c r="AR1280" s="7"/>
      <c r="AS1280" s="7"/>
      <c r="AT1280" s="7"/>
      <c r="AU1280" s="7"/>
      <c r="AV1280" s="7"/>
      <c r="AW1280" s="7"/>
      <c r="AX1280" s="7"/>
      <c r="AZ1280" s="7"/>
      <c r="BB1280" s="7"/>
      <c r="BC1280" s="7"/>
      <c r="BD1280" s="7"/>
      <c r="BF1280" s="7"/>
      <c r="BH1280" s="7"/>
      <c r="BJ1280" s="7"/>
      <c r="BL1280" s="7"/>
      <c r="BN1280" s="7"/>
      <c r="BP1280" s="7"/>
      <c r="BR1280" s="7"/>
      <c r="BT1280" s="7"/>
      <c r="BV1280" s="7"/>
      <c r="BX1280" s="7"/>
      <c r="BZ1280" s="7"/>
      <c r="CB1280" s="7"/>
      <c r="CD1280" s="7"/>
      <c r="CF1280" s="7"/>
      <c r="CH1280" s="7"/>
      <c r="CJ1280" s="7"/>
      <c r="CL1280" s="7"/>
      <c r="CM1280" s="7"/>
      <c r="CO1280" s="7"/>
      <c r="CQ1280" s="7"/>
      <c r="CS1280" s="7"/>
      <c r="CU1280" s="7"/>
      <c r="CW1280" s="7"/>
      <c r="CY1280" s="7"/>
      <c r="DA1280" s="7"/>
      <c r="DC1280" s="7"/>
      <c r="DE1280" s="7"/>
      <c r="DG1280" s="7"/>
      <c r="DI1280" s="7"/>
      <c r="DK1280" s="7"/>
      <c r="DL1280" s="7"/>
      <c r="DM1280" s="7"/>
      <c r="DN1280" s="7"/>
      <c r="DP1280" s="7"/>
      <c r="DR1280" s="7"/>
      <c r="DT1280" s="7"/>
      <c r="DV1280" s="7"/>
      <c r="DX1280" s="7"/>
      <c r="DY1280" s="7"/>
      <c r="EA1280" s="7"/>
      <c r="EC1280" s="7"/>
      <c r="EE1280" s="7"/>
      <c r="EG1280" s="7"/>
      <c r="EI1280" s="7"/>
      <c r="EK1280" s="7"/>
      <c r="EM1280" s="7"/>
      <c r="EO1280" s="7"/>
      <c r="EQ1280" s="7"/>
      <c r="ES1280" s="7"/>
      <c r="EU1280" s="7"/>
      <c r="EY1280" s="7"/>
      <c r="FA1280" s="7"/>
      <c r="FB1280" s="7"/>
      <c r="FD1280" s="7"/>
      <c r="FE1280" s="7"/>
      <c r="FG1280" s="7"/>
      <c r="FI1280" s="7"/>
      <c r="FJ1280" s="7"/>
      <c r="FL1280" s="7"/>
      <c r="FN1280" s="7"/>
      <c r="FP1280" s="7"/>
      <c r="FR1280" s="7"/>
      <c r="FT1280" s="7"/>
      <c r="FV1280" s="7"/>
      <c r="FX1280" s="7"/>
      <c r="FZ1280" s="7"/>
      <c r="GB1280" s="7"/>
    </row>
    <row r="1281" spans="5:184" s="166" customFormat="1" x14ac:dyDescent="0.2">
      <c r="E1281" s="7"/>
      <c r="G1281" s="7"/>
      <c r="I1281" s="7"/>
      <c r="K1281" s="7"/>
      <c r="M1281" s="7"/>
      <c r="N1281" s="7"/>
      <c r="P1281" s="7"/>
      <c r="R1281" s="7"/>
      <c r="T1281" s="7"/>
      <c r="V1281" s="7"/>
      <c r="X1281" s="7"/>
      <c r="Z1281" s="7"/>
      <c r="AB1281" s="7"/>
      <c r="AD1281" s="7"/>
      <c r="AF1281" s="7"/>
      <c r="AH1281" s="7"/>
      <c r="AJ1281" s="7"/>
      <c r="AL1281" s="7"/>
      <c r="AN1281" s="7"/>
      <c r="AO1281" s="7"/>
      <c r="AQ1281" s="7"/>
      <c r="AR1281" s="7"/>
      <c r="AS1281" s="7"/>
      <c r="AT1281" s="7"/>
      <c r="AU1281" s="7"/>
      <c r="AV1281" s="7"/>
      <c r="AW1281" s="7"/>
      <c r="AX1281" s="7"/>
      <c r="AZ1281" s="7"/>
      <c r="BB1281" s="7"/>
      <c r="BC1281" s="7"/>
      <c r="BD1281" s="7"/>
      <c r="BF1281" s="7"/>
      <c r="BH1281" s="7"/>
      <c r="BJ1281" s="7"/>
      <c r="BL1281" s="7"/>
      <c r="BN1281" s="7"/>
      <c r="BP1281" s="7"/>
      <c r="BR1281" s="7"/>
      <c r="BT1281" s="7"/>
      <c r="BV1281" s="7"/>
      <c r="BX1281" s="7"/>
      <c r="BZ1281" s="7"/>
      <c r="CB1281" s="7"/>
      <c r="CD1281" s="7"/>
      <c r="CF1281" s="7"/>
      <c r="CH1281" s="7"/>
      <c r="CJ1281" s="7"/>
      <c r="CL1281" s="7"/>
      <c r="CM1281" s="7"/>
      <c r="CO1281" s="7"/>
      <c r="CQ1281" s="7"/>
      <c r="CS1281" s="7"/>
      <c r="CU1281" s="7"/>
      <c r="CW1281" s="7"/>
      <c r="CY1281" s="7"/>
      <c r="DA1281" s="7"/>
      <c r="DC1281" s="7"/>
      <c r="DE1281" s="7"/>
      <c r="DG1281" s="7"/>
      <c r="DI1281" s="7"/>
      <c r="DK1281" s="7"/>
      <c r="DL1281" s="7"/>
      <c r="DM1281" s="7"/>
      <c r="DN1281" s="7"/>
      <c r="DP1281" s="7"/>
      <c r="DR1281" s="7"/>
      <c r="DT1281" s="7"/>
      <c r="DV1281" s="7"/>
      <c r="DX1281" s="7"/>
      <c r="DY1281" s="7"/>
      <c r="EA1281" s="7"/>
      <c r="EC1281" s="7"/>
      <c r="EE1281" s="7"/>
      <c r="EG1281" s="7"/>
      <c r="EI1281" s="7"/>
      <c r="EK1281" s="7"/>
      <c r="EM1281" s="7"/>
      <c r="EO1281" s="7"/>
      <c r="EQ1281" s="7"/>
      <c r="ES1281" s="7"/>
      <c r="EU1281" s="7"/>
      <c r="EY1281" s="7"/>
      <c r="FA1281" s="7"/>
      <c r="FB1281" s="7"/>
      <c r="FD1281" s="7"/>
      <c r="FE1281" s="7"/>
      <c r="FG1281" s="7"/>
      <c r="FI1281" s="7"/>
      <c r="FJ1281" s="7"/>
      <c r="FL1281" s="7"/>
      <c r="FN1281" s="7"/>
      <c r="FP1281" s="7"/>
      <c r="FR1281" s="7"/>
      <c r="FT1281" s="7"/>
      <c r="FV1281" s="7"/>
      <c r="FX1281" s="7"/>
      <c r="FZ1281" s="7"/>
      <c r="GB1281" s="7"/>
    </row>
    <row r="1282" spans="5:184" s="166" customFormat="1" x14ac:dyDescent="0.2">
      <c r="E1282" s="7"/>
      <c r="G1282" s="7"/>
      <c r="I1282" s="7"/>
      <c r="K1282" s="7"/>
      <c r="M1282" s="7"/>
      <c r="N1282" s="7"/>
      <c r="P1282" s="7"/>
      <c r="R1282" s="7"/>
      <c r="T1282" s="7"/>
      <c r="V1282" s="7"/>
      <c r="X1282" s="7"/>
      <c r="Z1282" s="7"/>
      <c r="AB1282" s="7"/>
      <c r="AD1282" s="7"/>
      <c r="AF1282" s="7"/>
      <c r="AH1282" s="7"/>
      <c r="AJ1282" s="7"/>
      <c r="AL1282" s="7"/>
      <c r="AN1282" s="7"/>
      <c r="AO1282" s="7"/>
      <c r="AQ1282" s="7"/>
      <c r="AR1282" s="7"/>
      <c r="AS1282" s="7"/>
      <c r="AT1282" s="7"/>
      <c r="AU1282" s="7"/>
      <c r="AV1282" s="7"/>
      <c r="AW1282" s="7"/>
      <c r="AX1282" s="7"/>
      <c r="AZ1282" s="7"/>
      <c r="BB1282" s="7"/>
      <c r="BC1282" s="7"/>
      <c r="BD1282" s="7"/>
      <c r="BF1282" s="7"/>
      <c r="BH1282" s="7"/>
      <c r="BJ1282" s="7"/>
      <c r="BL1282" s="7"/>
      <c r="BN1282" s="7"/>
      <c r="BP1282" s="7"/>
      <c r="BR1282" s="7"/>
      <c r="BT1282" s="7"/>
      <c r="BV1282" s="7"/>
      <c r="BX1282" s="7"/>
      <c r="BZ1282" s="7"/>
      <c r="CB1282" s="7"/>
      <c r="CD1282" s="7"/>
      <c r="CF1282" s="7"/>
      <c r="CH1282" s="7"/>
      <c r="CJ1282" s="7"/>
      <c r="CL1282" s="7"/>
      <c r="CM1282" s="7"/>
      <c r="CO1282" s="7"/>
      <c r="CQ1282" s="7"/>
      <c r="CS1282" s="7"/>
      <c r="CU1282" s="7"/>
      <c r="CW1282" s="7"/>
      <c r="CY1282" s="7"/>
      <c r="DA1282" s="7"/>
      <c r="DC1282" s="7"/>
      <c r="DE1282" s="7"/>
      <c r="DG1282" s="7"/>
      <c r="DI1282" s="7"/>
      <c r="DK1282" s="7"/>
      <c r="DL1282" s="7"/>
      <c r="DM1282" s="7"/>
      <c r="DN1282" s="7"/>
      <c r="DP1282" s="7"/>
      <c r="DR1282" s="7"/>
      <c r="DT1282" s="7"/>
      <c r="DV1282" s="7"/>
      <c r="DX1282" s="7"/>
      <c r="DY1282" s="7"/>
      <c r="EA1282" s="7"/>
      <c r="EC1282" s="7"/>
      <c r="EE1282" s="7"/>
      <c r="EG1282" s="7"/>
      <c r="EI1282" s="7"/>
      <c r="EK1282" s="7"/>
      <c r="EM1282" s="7"/>
      <c r="EO1282" s="7"/>
      <c r="EQ1282" s="7"/>
      <c r="ES1282" s="7"/>
      <c r="EU1282" s="7"/>
      <c r="EY1282" s="7"/>
      <c r="FA1282" s="7"/>
      <c r="FB1282" s="7"/>
      <c r="FD1282" s="7"/>
      <c r="FE1282" s="7"/>
      <c r="FG1282" s="7"/>
      <c r="FI1282" s="7"/>
      <c r="FJ1282" s="7"/>
      <c r="FL1282" s="7"/>
      <c r="FN1282" s="7"/>
      <c r="FP1282" s="7"/>
      <c r="FR1282" s="7"/>
      <c r="FT1282" s="7"/>
      <c r="FV1282" s="7"/>
      <c r="FX1282" s="7"/>
      <c r="FZ1282" s="7"/>
      <c r="GB1282" s="7"/>
    </row>
    <row r="1283" spans="5:184" s="166" customFormat="1" x14ac:dyDescent="0.2">
      <c r="E1283" s="7"/>
      <c r="G1283" s="7"/>
      <c r="I1283" s="7"/>
      <c r="K1283" s="7"/>
      <c r="M1283" s="7"/>
      <c r="N1283" s="7"/>
      <c r="P1283" s="7"/>
      <c r="R1283" s="7"/>
      <c r="T1283" s="7"/>
      <c r="V1283" s="7"/>
      <c r="X1283" s="7"/>
      <c r="Z1283" s="7"/>
      <c r="AB1283" s="7"/>
      <c r="AD1283" s="7"/>
      <c r="AF1283" s="7"/>
      <c r="AH1283" s="7"/>
      <c r="AJ1283" s="7"/>
      <c r="AL1283" s="7"/>
      <c r="AN1283" s="7"/>
      <c r="AO1283" s="7"/>
      <c r="AQ1283" s="7"/>
      <c r="AR1283" s="7"/>
      <c r="AS1283" s="7"/>
      <c r="AT1283" s="7"/>
      <c r="AU1283" s="7"/>
      <c r="AV1283" s="7"/>
      <c r="AW1283" s="7"/>
      <c r="AX1283" s="7"/>
      <c r="AZ1283" s="7"/>
      <c r="BB1283" s="7"/>
      <c r="BC1283" s="7"/>
      <c r="BD1283" s="7"/>
      <c r="BF1283" s="7"/>
      <c r="BH1283" s="7"/>
      <c r="BJ1283" s="7"/>
      <c r="BL1283" s="7"/>
      <c r="BN1283" s="7"/>
      <c r="BP1283" s="7"/>
      <c r="BR1283" s="7"/>
      <c r="BT1283" s="7"/>
      <c r="BV1283" s="7"/>
      <c r="BX1283" s="7"/>
      <c r="BZ1283" s="7"/>
      <c r="CB1283" s="7"/>
      <c r="CD1283" s="7"/>
      <c r="CF1283" s="7"/>
      <c r="CH1283" s="7"/>
      <c r="CJ1283" s="7"/>
      <c r="CL1283" s="7"/>
      <c r="CM1283" s="7"/>
      <c r="CO1283" s="7"/>
      <c r="CQ1283" s="7"/>
      <c r="CS1283" s="7"/>
      <c r="CU1283" s="7"/>
      <c r="CW1283" s="7"/>
      <c r="CY1283" s="7"/>
      <c r="DA1283" s="7"/>
      <c r="DC1283" s="7"/>
      <c r="DE1283" s="7"/>
      <c r="DG1283" s="7"/>
      <c r="DI1283" s="7"/>
      <c r="DK1283" s="7"/>
      <c r="DL1283" s="7"/>
      <c r="DM1283" s="7"/>
      <c r="DN1283" s="7"/>
      <c r="DP1283" s="7"/>
      <c r="DR1283" s="7"/>
      <c r="DT1283" s="7"/>
      <c r="DV1283" s="7"/>
      <c r="DX1283" s="7"/>
      <c r="DY1283" s="7"/>
      <c r="EA1283" s="7"/>
      <c r="EC1283" s="7"/>
      <c r="EE1283" s="7"/>
      <c r="EG1283" s="7"/>
      <c r="EI1283" s="7"/>
      <c r="EK1283" s="7"/>
      <c r="EM1283" s="7"/>
      <c r="EO1283" s="7"/>
      <c r="EQ1283" s="7"/>
      <c r="ES1283" s="7"/>
      <c r="EU1283" s="7"/>
      <c r="EY1283" s="7"/>
      <c r="FA1283" s="7"/>
      <c r="FB1283" s="7"/>
      <c r="FD1283" s="7"/>
      <c r="FE1283" s="7"/>
      <c r="FG1283" s="7"/>
      <c r="FI1283" s="7"/>
      <c r="FJ1283" s="7"/>
      <c r="FL1283" s="7"/>
      <c r="FN1283" s="7"/>
      <c r="FP1283" s="7"/>
      <c r="FR1283" s="7"/>
      <c r="FT1283" s="7"/>
      <c r="FV1283" s="7"/>
      <c r="FX1283" s="7"/>
      <c r="FZ1283" s="7"/>
      <c r="GB1283" s="7"/>
    </row>
    <row r="1284" spans="5:184" s="166" customFormat="1" x14ac:dyDescent="0.2">
      <c r="E1284" s="7"/>
      <c r="G1284" s="7"/>
      <c r="I1284" s="7"/>
      <c r="K1284" s="7"/>
      <c r="M1284" s="7"/>
      <c r="N1284" s="7"/>
      <c r="P1284" s="7"/>
      <c r="R1284" s="7"/>
      <c r="T1284" s="7"/>
      <c r="V1284" s="7"/>
      <c r="X1284" s="7"/>
      <c r="Z1284" s="7"/>
      <c r="AB1284" s="7"/>
      <c r="AD1284" s="7"/>
      <c r="AF1284" s="7"/>
      <c r="AH1284" s="7"/>
      <c r="AJ1284" s="7"/>
      <c r="AL1284" s="7"/>
      <c r="AN1284" s="7"/>
      <c r="AO1284" s="7"/>
      <c r="AQ1284" s="7"/>
      <c r="AR1284" s="7"/>
      <c r="AS1284" s="7"/>
      <c r="AT1284" s="7"/>
      <c r="AU1284" s="7"/>
      <c r="AV1284" s="7"/>
      <c r="AW1284" s="7"/>
      <c r="AX1284" s="7"/>
      <c r="AZ1284" s="7"/>
      <c r="BB1284" s="7"/>
      <c r="BC1284" s="7"/>
      <c r="BD1284" s="7"/>
      <c r="BF1284" s="7"/>
      <c r="BH1284" s="7"/>
      <c r="BJ1284" s="7"/>
      <c r="BL1284" s="7"/>
      <c r="BN1284" s="7"/>
      <c r="BP1284" s="7"/>
      <c r="BR1284" s="7"/>
      <c r="BT1284" s="7"/>
      <c r="BV1284" s="7"/>
      <c r="BX1284" s="7"/>
      <c r="BZ1284" s="7"/>
      <c r="CB1284" s="7"/>
      <c r="CD1284" s="7"/>
      <c r="CF1284" s="7"/>
      <c r="CH1284" s="7"/>
      <c r="CJ1284" s="7"/>
      <c r="CL1284" s="7"/>
      <c r="CM1284" s="7"/>
      <c r="CO1284" s="7"/>
      <c r="CQ1284" s="7"/>
      <c r="CS1284" s="7"/>
      <c r="CU1284" s="7"/>
      <c r="CW1284" s="7"/>
      <c r="CY1284" s="7"/>
      <c r="DA1284" s="7"/>
      <c r="DC1284" s="7"/>
      <c r="DE1284" s="7"/>
      <c r="DG1284" s="7"/>
      <c r="DI1284" s="7"/>
      <c r="DK1284" s="7"/>
      <c r="DL1284" s="7"/>
      <c r="DM1284" s="7"/>
      <c r="DN1284" s="7"/>
      <c r="DP1284" s="7"/>
      <c r="DR1284" s="7"/>
      <c r="DT1284" s="7"/>
      <c r="DV1284" s="7"/>
      <c r="DX1284" s="7"/>
      <c r="DY1284" s="7"/>
      <c r="EA1284" s="7"/>
      <c r="EC1284" s="7"/>
      <c r="EE1284" s="7"/>
      <c r="EG1284" s="7"/>
      <c r="EI1284" s="7"/>
      <c r="EK1284" s="7"/>
      <c r="EM1284" s="7"/>
      <c r="EO1284" s="7"/>
      <c r="EQ1284" s="7"/>
      <c r="ES1284" s="7"/>
      <c r="EU1284" s="7"/>
      <c r="EY1284" s="7"/>
      <c r="FA1284" s="7"/>
      <c r="FB1284" s="7"/>
      <c r="FD1284" s="7"/>
      <c r="FE1284" s="7"/>
      <c r="FG1284" s="7"/>
      <c r="FI1284" s="7"/>
      <c r="FJ1284" s="7"/>
      <c r="FL1284" s="7"/>
      <c r="FN1284" s="7"/>
      <c r="FP1284" s="7"/>
      <c r="FR1284" s="7"/>
      <c r="FT1284" s="7"/>
      <c r="FV1284" s="7"/>
      <c r="FX1284" s="7"/>
      <c r="FZ1284" s="7"/>
      <c r="GB1284" s="7"/>
    </row>
    <row r="1285" spans="5:184" s="166" customFormat="1" x14ac:dyDescent="0.2">
      <c r="E1285" s="7"/>
      <c r="G1285" s="7"/>
      <c r="I1285" s="7"/>
      <c r="K1285" s="7"/>
      <c r="M1285" s="7"/>
      <c r="N1285" s="7"/>
      <c r="P1285" s="7"/>
      <c r="R1285" s="7"/>
      <c r="T1285" s="7"/>
      <c r="V1285" s="7"/>
      <c r="X1285" s="7"/>
      <c r="Z1285" s="7"/>
      <c r="AB1285" s="7"/>
      <c r="AD1285" s="7"/>
      <c r="AF1285" s="7"/>
      <c r="AH1285" s="7"/>
      <c r="AJ1285" s="7"/>
      <c r="AL1285" s="7"/>
      <c r="AN1285" s="7"/>
      <c r="AO1285" s="7"/>
      <c r="AQ1285" s="7"/>
      <c r="AR1285" s="7"/>
      <c r="AS1285" s="7"/>
      <c r="AT1285" s="7"/>
      <c r="AU1285" s="7"/>
      <c r="AV1285" s="7"/>
      <c r="AW1285" s="7"/>
      <c r="AX1285" s="7"/>
      <c r="AZ1285" s="7"/>
      <c r="BB1285" s="7"/>
      <c r="BC1285" s="7"/>
      <c r="BD1285" s="7"/>
      <c r="BF1285" s="7"/>
      <c r="BH1285" s="7"/>
      <c r="BJ1285" s="7"/>
      <c r="BL1285" s="7"/>
      <c r="BN1285" s="7"/>
      <c r="BP1285" s="7"/>
      <c r="BR1285" s="7"/>
      <c r="BT1285" s="7"/>
      <c r="BV1285" s="7"/>
      <c r="BX1285" s="7"/>
      <c r="BZ1285" s="7"/>
      <c r="CB1285" s="7"/>
      <c r="CD1285" s="7"/>
      <c r="CF1285" s="7"/>
      <c r="CH1285" s="7"/>
      <c r="CJ1285" s="7"/>
      <c r="CL1285" s="7"/>
      <c r="CM1285" s="7"/>
      <c r="CO1285" s="7"/>
      <c r="CQ1285" s="7"/>
      <c r="CS1285" s="7"/>
      <c r="CU1285" s="7"/>
      <c r="CW1285" s="7"/>
      <c r="CY1285" s="7"/>
      <c r="DA1285" s="7"/>
      <c r="DC1285" s="7"/>
      <c r="DE1285" s="7"/>
      <c r="DG1285" s="7"/>
      <c r="DI1285" s="7"/>
      <c r="DK1285" s="7"/>
      <c r="DL1285" s="7"/>
      <c r="DM1285" s="7"/>
      <c r="DN1285" s="7"/>
      <c r="DP1285" s="7"/>
      <c r="DR1285" s="7"/>
      <c r="DT1285" s="7"/>
      <c r="DV1285" s="7"/>
      <c r="DX1285" s="7"/>
      <c r="DY1285" s="7"/>
      <c r="EA1285" s="7"/>
      <c r="EC1285" s="7"/>
      <c r="EE1285" s="7"/>
      <c r="EG1285" s="7"/>
      <c r="EI1285" s="7"/>
      <c r="EK1285" s="7"/>
      <c r="EM1285" s="7"/>
      <c r="EO1285" s="7"/>
      <c r="EQ1285" s="7"/>
      <c r="ES1285" s="7"/>
      <c r="EU1285" s="7"/>
      <c r="EY1285" s="7"/>
      <c r="FA1285" s="7"/>
      <c r="FB1285" s="7"/>
      <c r="FD1285" s="7"/>
      <c r="FE1285" s="7"/>
      <c r="FG1285" s="7"/>
      <c r="FI1285" s="7"/>
      <c r="FJ1285" s="7"/>
      <c r="FL1285" s="7"/>
      <c r="FN1285" s="7"/>
      <c r="FP1285" s="7"/>
      <c r="FR1285" s="7"/>
      <c r="FT1285" s="7"/>
      <c r="FV1285" s="7"/>
      <c r="FX1285" s="7"/>
      <c r="FZ1285" s="7"/>
      <c r="GB1285" s="7"/>
    </row>
    <row r="1286" spans="5:184" s="166" customFormat="1" x14ac:dyDescent="0.2">
      <c r="E1286" s="7"/>
      <c r="G1286" s="7"/>
      <c r="I1286" s="7"/>
      <c r="K1286" s="7"/>
      <c r="M1286" s="7"/>
      <c r="N1286" s="7"/>
      <c r="P1286" s="7"/>
      <c r="R1286" s="7"/>
      <c r="T1286" s="7"/>
      <c r="V1286" s="7"/>
      <c r="X1286" s="7"/>
      <c r="Z1286" s="7"/>
      <c r="AB1286" s="7"/>
      <c r="AD1286" s="7"/>
      <c r="AF1286" s="7"/>
      <c r="AH1286" s="7"/>
      <c r="AJ1286" s="7"/>
      <c r="AL1286" s="7"/>
      <c r="AN1286" s="7"/>
      <c r="AO1286" s="7"/>
      <c r="AQ1286" s="7"/>
      <c r="AR1286" s="7"/>
      <c r="AS1286" s="7"/>
      <c r="AT1286" s="7"/>
      <c r="AU1286" s="7"/>
      <c r="AV1286" s="7"/>
      <c r="AW1286" s="7"/>
      <c r="AX1286" s="7"/>
      <c r="AZ1286" s="7"/>
      <c r="BB1286" s="7"/>
      <c r="BC1286" s="7"/>
      <c r="BD1286" s="7"/>
      <c r="BF1286" s="7"/>
      <c r="BH1286" s="7"/>
      <c r="BJ1286" s="7"/>
      <c r="BL1286" s="7"/>
      <c r="BN1286" s="7"/>
      <c r="BP1286" s="7"/>
      <c r="BR1286" s="7"/>
      <c r="BT1286" s="7"/>
      <c r="BV1286" s="7"/>
      <c r="BX1286" s="7"/>
      <c r="BZ1286" s="7"/>
      <c r="CB1286" s="7"/>
      <c r="CD1286" s="7"/>
      <c r="CF1286" s="7"/>
      <c r="CH1286" s="7"/>
      <c r="CJ1286" s="7"/>
      <c r="CL1286" s="7"/>
      <c r="CM1286" s="7"/>
      <c r="CO1286" s="7"/>
      <c r="CQ1286" s="7"/>
      <c r="CS1286" s="7"/>
      <c r="CU1286" s="7"/>
      <c r="CW1286" s="7"/>
      <c r="CY1286" s="7"/>
      <c r="DA1286" s="7"/>
      <c r="DC1286" s="7"/>
      <c r="DE1286" s="7"/>
      <c r="DG1286" s="7"/>
      <c r="DI1286" s="7"/>
      <c r="DK1286" s="7"/>
      <c r="DL1286" s="7"/>
      <c r="DM1286" s="7"/>
      <c r="DN1286" s="7"/>
      <c r="DP1286" s="7"/>
      <c r="DR1286" s="7"/>
      <c r="DT1286" s="7"/>
      <c r="DV1286" s="7"/>
      <c r="DX1286" s="7"/>
      <c r="DY1286" s="7"/>
      <c r="EA1286" s="7"/>
      <c r="EC1286" s="7"/>
      <c r="EE1286" s="7"/>
      <c r="EG1286" s="7"/>
      <c r="EI1286" s="7"/>
      <c r="EK1286" s="7"/>
      <c r="EM1286" s="7"/>
      <c r="EO1286" s="7"/>
      <c r="EQ1286" s="7"/>
      <c r="ES1286" s="7"/>
      <c r="EU1286" s="7"/>
      <c r="EY1286" s="7"/>
      <c r="FA1286" s="7"/>
      <c r="FB1286" s="7"/>
      <c r="FD1286" s="7"/>
      <c r="FE1286" s="7"/>
      <c r="FG1286" s="7"/>
      <c r="FI1286" s="7"/>
      <c r="FJ1286" s="7"/>
      <c r="FL1286" s="7"/>
      <c r="FN1286" s="7"/>
      <c r="FP1286" s="7"/>
      <c r="FR1286" s="7"/>
      <c r="FT1286" s="7"/>
      <c r="FV1286" s="7"/>
      <c r="FX1286" s="7"/>
      <c r="FZ1286" s="7"/>
      <c r="GB1286" s="7"/>
    </row>
    <row r="1287" spans="5:184" s="166" customFormat="1" x14ac:dyDescent="0.2">
      <c r="E1287" s="7"/>
      <c r="G1287" s="7"/>
      <c r="I1287" s="7"/>
      <c r="K1287" s="7"/>
      <c r="M1287" s="7"/>
      <c r="N1287" s="7"/>
      <c r="P1287" s="7"/>
      <c r="R1287" s="7"/>
      <c r="T1287" s="7"/>
      <c r="V1287" s="7"/>
      <c r="X1287" s="7"/>
      <c r="Z1287" s="7"/>
      <c r="AB1287" s="7"/>
      <c r="AD1287" s="7"/>
      <c r="AF1287" s="7"/>
      <c r="AH1287" s="7"/>
      <c r="AJ1287" s="7"/>
      <c r="AL1287" s="7"/>
      <c r="AN1287" s="7"/>
      <c r="AO1287" s="7"/>
      <c r="AQ1287" s="7"/>
      <c r="AR1287" s="7"/>
      <c r="AS1287" s="7"/>
      <c r="AT1287" s="7"/>
      <c r="AU1287" s="7"/>
      <c r="AV1287" s="7"/>
      <c r="AW1287" s="7"/>
      <c r="AX1287" s="7"/>
      <c r="AZ1287" s="7"/>
      <c r="BB1287" s="7"/>
      <c r="BC1287" s="7"/>
      <c r="BD1287" s="7"/>
      <c r="BF1287" s="7"/>
      <c r="BH1287" s="7"/>
      <c r="BJ1287" s="7"/>
      <c r="BL1287" s="7"/>
      <c r="BN1287" s="7"/>
      <c r="BP1287" s="7"/>
      <c r="BR1287" s="7"/>
      <c r="BT1287" s="7"/>
      <c r="BV1287" s="7"/>
      <c r="BX1287" s="7"/>
      <c r="BZ1287" s="7"/>
      <c r="CB1287" s="7"/>
      <c r="CD1287" s="7"/>
      <c r="CF1287" s="7"/>
      <c r="CH1287" s="7"/>
      <c r="CJ1287" s="7"/>
      <c r="CL1287" s="7"/>
      <c r="CM1287" s="7"/>
      <c r="CO1287" s="7"/>
      <c r="CQ1287" s="7"/>
      <c r="CS1287" s="7"/>
      <c r="CU1287" s="7"/>
      <c r="CW1287" s="7"/>
      <c r="CY1287" s="7"/>
      <c r="DA1287" s="7"/>
      <c r="DC1287" s="7"/>
      <c r="DE1287" s="7"/>
      <c r="DG1287" s="7"/>
      <c r="DI1287" s="7"/>
      <c r="DK1287" s="7"/>
      <c r="DL1287" s="7"/>
      <c r="DM1287" s="7"/>
      <c r="DN1287" s="7"/>
      <c r="DP1287" s="7"/>
      <c r="DR1287" s="7"/>
      <c r="DT1287" s="7"/>
      <c r="DV1287" s="7"/>
      <c r="DX1287" s="7"/>
      <c r="DY1287" s="7"/>
      <c r="EA1287" s="7"/>
      <c r="EC1287" s="7"/>
      <c r="EE1287" s="7"/>
      <c r="EG1287" s="7"/>
      <c r="EI1287" s="7"/>
      <c r="EK1287" s="7"/>
      <c r="EM1287" s="7"/>
      <c r="EO1287" s="7"/>
      <c r="EQ1287" s="7"/>
      <c r="ES1287" s="7"/>
      <c r="EU1287" s="7"/>
      <c r="EY1287" s="7"/>
      <c r="FA1287" s="7"/>
      <c r="FB1287" s="7"/>
      <c r="FD1287" s="7"/>
      <c r="FE1287" s="7"/>
      <c r="FG1287" s="7"/>
      <c r="FI1287" s="7"/>
      <c r="FJ1287" s="7"/>
      <c r="FL1287" s="7"/>
      <c r="FN1287" s="7"/>
      <c r="FP1287" s="7"/>
      <c r="FR1287" s="7"/>
      <c r="FT1287" s="7"/>
      <c r="FV1287" s="7"/>
      <c r="FX1287" s="7"/>
      <c r="FZ1287" s="7"/>
      <c r="GB1287" s="7"/>
    </row>
    <row r="1288" spans="5:184" s="166" customFormat="1" x14ac:dyDescent="0.2">
      <c r="E1288" s="7"/>
      <c r="G1288" s="7"/>
      <c r="I1288" s="7"/>
      <c r="K1288" s="7"/>
      <c r="M1288" s="7"/>
      <c r="N1288" s="7"/>
      <c r="P1288" s="7"/>
      <c r="R1288" s="7"/>
      <c r="T1288" s="7"/>
      <c r="V1288" s="7"/>
      <c r="X1288" s="7"/>
      <c r="Z1288" s="7"/>
      <c r="AB1288" s="7"/>
      <c r="AD1288" s="7"/>
      <c r="AF1288" s="7"/>
      <c r="AH1288" s="7"/>
      <c r="AJ1288" s="7"/>
      <c r="AL1288" s="7"/>
      <c r="AN1288" s="7"/>
      <c r="AO1288" s="7"/>
      <c r="AQ1288" s="7"/>
      <c r="AR1288" s="7"/>
      <c r="AS1288" s="7"/>
      <c r="AT1288" s="7"/>
      <c r="AU1288" s="7"/>
      <c r="AV1288" s="7"/>
      <c r="AW1288" s="7"/>
      <c r="AX1288" s="7"/>
      <c r="AZ1288" s="7"/>
      <c r="BB1288" s="7"/>
      <c r="BC1288" s="7"/>
      <c r="BD1288" s="7"/>
      <c r="BF1288" s="7"/>
      <c r="BH1288" s="7"/>
      <c r="BJ1288" s="7"/>
      <c r="BL1288" s="7"/>
      <c r="BN1288" s="7"/>
      <c r="BP1288" s="7"/>
      <c r="BR1288" s="7"/>
      <c r="BT1288" s="7"/>
      <c r="BV1288" s="7"/>
      <c r="BX1288" s="7"/>
      <c r="BZ1288" s="7"/>
      <c r="CB1288" s="7"/>
      <c r="CD1288" s="7"/>
      <c r="CF1288" s="7"/>
      <c r="CH1288" s="7"/>
      <c r="CJ1288" s="7"/>
      <c r="CL1288" s="7"/>
      <c r="CM1288" s="7"/>
      <c r="CO1288" s="7"/>
      <c r="CQ1288" s="7"/>
      <c r="CS1288" s="7"/>
      <c r="CU1288" s="7"/>
      <c r="CW1288" s="7"/>
      <c r="CY1288" s="7"/>
      <c r="DA1288" s="7"/>
      <c r="DC1288" s="7"/>
      <c r="DE1288" s="7"/>
      <c r="DG1288" s="7"/>
      <c r="DI1288" s="7"/>
      <c r="DK1288" s="7"/>
      <c r="DL1288" s="7"/>
      <c r="DM1288" s="7"/>
      <c r="DN1288" s="7"/>
      <c r="DP1288" s="7"/>
      <c r="DR1288" s="7"/>
      <c r="DT1288" s="7"/>
      <c r="DV1288" s="7"/>
      <c r="DX1288" s="7"/>
      <c r="DY1288" s="7"/>
      <c r="EA1288" s="7"/>
      <c r="EC1288" s="7"/>
      <c r="EE1288" s="7"/>
      <c r="EG1288" s="7"/>
      <c r="EI1288" s="7"/>
      <c r="EK1288" s="7"/>
      <c r="EM1288" s="7"/>
      <c r="EO1288" s="7"/>
      <c r="EQ1288" s="7"/>
      <c r="ES1288" s="7"/>
      <c r="EU1288" s="7"/>
      <c r="EY1288" s="7"/>
      <c r="FA1288" s="7"/>
      <c r="FB1288" s="7"/>
      <c r="FD1288" s="7"/>
      <c r="FE1288" s="7"/>
      <c r="FG1288" s="7"/>
      <c r="FI1288" s="7"/>
      <c r="FJ1288" s="7"/>
      <c r="FL1288" s="7"/>
      <c r="FN1288" s="7"/>
      <c r="FP1288" s="7"/>
      <c r="FR1288" s="7"/>
      <c r="FT1288" s="7"/>
      <c r="FV1288" s="7"/>
      <c r="FX1288" s="7"/>
      <c r="FZ1288" s="7"/>
      <c r="GB1288" s="7"/>
    </row>
    <row r="1289" spans="5:184" s="166" customFormat="1" x14ac:dyDescent="0.2">
      <c r="E1289" s="7"/>
      <c r="G1289" s="7"/>
      <c r="I1289" s="7"/>
      <c r="K1289" s="7"/>
      <c r="M1289" s="7"/>
      <c r="N1289" s="7"/>
      <c r="P1289" s="7"/>
      <c r="R1289" s="7"/>
      <c r="T1289" s="7"/>
      <c r="V1289" s="7"/>
      <c r="X1289" s="7"/>
      <c r="Z1289" s="7"/>
      <c r="AB1289" s="7"/>
      <c r="AD1289" s="7"/>
      <c r="AF1289" s="7"/>
      <c r="AH1289" s="7"/>
      <c r="AJ1289" s="7"/>
      <c r="AL1289" s="7"/>
      <c r="AN1289" s="7"/>
      <c r="AO1289" s="7"/>
      <c r="AQ1289" s="7"/>
      <c r="AR1289" s="7"/>
      <c r="AS1289" s="7"/>
      <c r="AT1289" s="7"/>
      <c r="AU1289" s="7"/>
      <c r="AV1289" s="7"/>
      <c r="AW1289" s="7"/>
      <c r="AX1289" s="7"/>
      <c r="AZ1289" s="7"/>
      <c r="BB1289" s="7"/>
      <c r="BC1289" s="7"/>
      <c r="BD1289" s="7"/>
      <c r="BF1289" s="7"/>
      <c r="BH1289" s="7"/>
      <c r="BJ1289" s="7"/>
      <c r="BL1289" s="7"/>
      <c r="BN1289" s="7"/>
      <c r="BP1289" s="7"/>
      <c r="BR1289" s="7"/>
      <c r="BT1289" s="7"/>
      <c r="BV1289" s="7"/>
      <c r="BX1289" s="7"/>
      <c r="BZ1289" s="7"/>
      <c r="CB1289" s="7"/>
      <c r="CD1289" s="7"/>
      <c r="CF1289" s="7"/>
      <c r="CH1289" s="7"/>
      <c r="CJ1289" s="7"/>
      <c r="CL1289" s="7"/>
      <c r="CM1289" s="7"/>
      <c r="CO1289" s="7"/>
      <c r="CQ1289" s="7"/>
      <c r="CS1289" s="7"/>
      <c r="CU1289" s="7"/>
      <c r="CW1289" s="7"/>
      <c r="CY1289" s="7"/>
      <c r="DA1289" s="7"/>
      <c r="DC1289" s="7"/>
      <c r="DE1289" s="7"/>
      <c r="DG1289" s="7"/>
      <c r="DI1289" s="7"/>
      <c r="DK1289" s="7"/>
      <c r="DL1289" s="7"/>
      <c r="DM1289" s="7"/>
      <c r="DN1289" s="7"/>
      <c r="DP1289" s="7"/>
      <c r="DR1289" s="7"/>
      <c r="DT1289" s="7"/>
      <c r="DV1289" s="7"/>
      <c r="DX1289" s="7"/>
      <c r="DY1289" s="7"/>
      <c r="EA1289" s="7"/>
      <c r="EC1289" s="7"/>
      <c r="EE1289" s="7"/>
      <c r="EG1289" s="7"/>
      <c r="EI1289" s="7"/>
      <c r="EK1289" s="7"/>
      <c r="EM1289" s="7"/>
      <c r="EO1289" s="7"/>
      <c r="EQ1289" s="7"/>
      <c r="ES1289" s="7"/>
      <c r="EU1289" s="7"/>
      <c r="EY1289" s="7"/>
      <c r="FA1289" s="7"/>
      <c r="FB1289" s="7"/>
      <c r="FD1289" s="7"/>
      <c r="FE1289" s="7"/>
      <c r="FG1289" s="7"/>
      <c r="FI1289" s="7"/>
      <c r="FJ1289" s="7"/>
      <c r="FL1289" s="7"/>
      <c r="FN1289" s="7"/>
      <c r="FP1289" s="7"/>
      <c r="FR1289" s="7"/>
      <c r="FT1289" s="7"/>
      <c r="FV1289" s="7"/>
      <c r="FX1289" s="7"/>
      <c r="FZ1289" s="7"/>
      <c r="GB1289" s="7"/>
    </row>
    <row r="1290" spans="5:184" s="166" customFormat="1" x14ac:dyDescent="0.2">
      <c r="E1290" s="7"/>
      <c r="G1290" s="7"/>
      <c r="I1290" s="7"/>
      <c r="K1290" s="7"/>
      <c r="M1290" s="7"/>
      <c r="N1290" s="7"/>
      <c r="P1290" s="7"/>
      <c r="R1290" s="7"/>
      <c r="T1290" s="7"/>
      <c r="V1290" s="7"/>
      <c r="X1290" s="7"/>
      <c r="Z1290" s="7"/>
      <c r="AB1290" s="7"/>
      <c r="AD1290" s="7"/>
      <c r="AF1290" s="7"/>
      <c r="AH1290" s="7"/>
      <c r="AJ1290" s="7"/>
      <c r="AL1290" s="7"/>
      <c r="AN1290" s="7"/>
      <c r="AO1290" s="7"/>
      <c r="AQ1290" s="7"/>
      <c r="AR1290" s="7"/>
      <c r="AS1290" s="7"/>
      <c r="AT1290" s="7"/>
      <c r="AU1290" s="7"/>
      <c r="AV1290" s="7"/>
      <c r="AW1290" s="7"/>
      <c r="AX1290" s="7"/>
      <c r="AZ1290" s="7"/>
      <c r="BB1290" s="7"/>
      <c r="BC1290" s="7"/>
      <c r="BD1290" s="7"/>
      <c r="BF1290" s="7"/>
      <c r="BH1290" s="7"/>
      <c r="BJ1290" s="7"/>
      <c r="BL1290" s="7"/>
      <c r="BN1290" s="7"/>
      <c r="BP1290" s="7"/>
      <c r="BR1290" s="7"/>
      <c r="BT1290" s="7"/>
      <c r="BV1290" s="7"/>
      <c r="BX1290" s="7"/>
      <c r="BZ1290" s="7"/>
      <c r="CB1290" s="7"/>
      <c r="CD1290" s="7"/>
      <c r="CF1290" s="7"/>
      <c r="CH1290" s="7"/>
      <c r="CJ1290" s="7"/>
      <c r="CL1290" s="7"/>
      <c r="CM1290" s="7"/>
      <c r="CO1290" s="7"/>
      <c r="CQ1290" s="7"/>
      <c r="CS1290" s="7"/>
      <c r="CU1290" s="7"/>
      <c r="CW1290" s="7"/>
      <c r="CY1290" s="7"/>
      <c r="DA1290" s="7"/>
      <c r="DC1290" s="7"/>
      <c r="DE1290" s="7"/>
      <c r="DG1290" s="7"/>
      <c r="DI1290" s="7"/>
      <c r="DK1290" s="7"/>
      <c r="DL1290" s="7"/>
      <c r="DM1290" s="7"/>
      <c r="DN1290" s="7"/>
      <c r="DP1290" s="7"/>
      <c r="DR1290" s="7"/>
      <c r="DT1290" s="7"/>
      <c r="DV1290" s="7"/>
      <c r="DX1290" s="7"/>
      <c r="DY1290" s="7"/>
      <c r="EA1290" s="7"/>
      <c r="EC1290" s="7"/>
      <c r="EE1290" s="7"/>
      <c r="EG1290" s="7"/>
      <c r="EI1290" s="7"/>
      <c r="EK1290" s="7"/>
      <c r="EM1290" s="7"/>
      <c r="EO1290" s="7"/>
      <c r="EQ1290" s="7"/>
      <c r="ES1290" s="7"/>
      <c r="EU1290" s="7"/>
      <c r="EY1290" s="7"/>
      <c r="FA1290" s="7"/>
      <c r="FB1290" s="7"/>
      <c r="FD1290" s="7"/>
      <c r="FE1290" s="7"/>
      <c r="FG1290" s="7"/>
      <c r="FI1290" s="7"/>
      <c r="FJ1290" s="7"/>
      <c r="FL1290" s="7"/>
      <c r="FN1290" s="7"/>
      <c r="FP1290" s="7"/>
      <c r="FR1290" s="7"/>
      <c r="FT1290" s="7"/>
      <c r="FV1290" s="7"/>
      <c r="FX1290" s="7"/>
      <c r="FZ1290" s="7"/>
      <c r="GB1290" s="7"/>
    </row>
    <row r="1291" spans="5:184" s="166" customFormat="1" x14ac:dyDescent="0.2">
      <c r="E1291" s="7"/>
      <c r="G1291" s="7"/>
      <c r="I1291" s="7"/>
      <c r="K1291" s="7"/>
      <c r="M1291" s="7"/>
      <c r="N1291" s="7"/>
      <c r="P1291" s="7"/>
      <c r="R1291" s="7"/>
      <c r="T1291" s="7"/>
      <c r="V1291" s="7"/>
      <c r="X1291" s="7"/>
      <c r="Z1291" s="7"/>
      <c r="AB1291" s="7"/>
      <c r="AD1291" s="7"/>
      <c r="AF1291" s="7"/>
      <c r="AH1291" s="7"/>
      <c r="AJ1291" s="7"/>
      <c r="AL1291" s="7"/>
      <c r="AN1291" s="7"/>
      <c r="AO1291" s="7"/>
      <c r="AQ1291" s="7"/>
      <c r="AR1291" s="7"/>
      <c r="AS1291" s="7"/>
      <c r="AT1291" s="7"/>
      <c r="AU1291" s="7"/>
      <c r="AV1291" s="7"/>
      <c r="AW1291" s="7"/>
      <c r="AX1291" s="7"/>
      <c r="AZ1291" s="7"/>
      <c r="BB1291" s="7"/>
      <c r="BC1291" s="7"/>
      <c r="BD1291" s="7"/>
      <c r="BF1291" s="7"/>
      <c r="BH1291" s="7"/>
      <c r="BJ1291" s="7"/>
      <c r="BL1291" s="7"/>
      <c r="BN1291" s="7"/>
      <c r="BP1291" s="7"/>
      <c r="BR1291" s="7"/>
      <c r="BT1291" s="7"/>
      <c r="BV1291" s="7"/>
      <c r="BX1291" s="7"/>
      <c r="BZ1291" s="7"/>
      <c r="CB1291" s="7"/>
      <c r="CD1291" s="7"/>
      <c r="CF1291" s="7"/>
      <c r="CH1291" s="7"/>
      <c r="CJ1291" s="7"/>
      <c r="CL1291" s="7"/>
      <c r="CM1291" s="7"/>
      <c r="CO1291" s="7"/>
      <c r="CQ1291" s="7"/>
      <c r="CS1291" s="7"/>
      <c r="CU1291" s="7"/>
      <c r="CW1291" s="7"/>
      <c r="CY1291" s="7"/>
      <c r="DA1291" s="7"/>
      <c r="DC1291" s="7"/>
      <c r="DE1291" s="7"/>
      <c r="DG1291" s="7"/>
      <c r="DI1291" s="7"/>
      <c r="DK1291" s="7"/>
      <c r="DL1291" s="7"/>
      <c r="DM1291" s="7"/>
      <c r="DN1291" s="7"/>
      <c r="DP1291" s="7"/>
      <c r="DR1291" s="7"/>
      <c r="DT1291" s="7"/>
      <c r="DV1291" s="7"/>
      <c r="DX1291" s="7"/>
      <c r="DY1291" s="7"/>
      <c r="EA1291" s="7"/>
      <c r="EC1291" s="7"/>
      <c r="EE1291" s="7"/>
      <c r="EG1291" s="7"/>
      <c r="EI1291" s="7"/>
      <c r="EK1291" s="7"/>
      <c r="EM1291" s="7"/>
      <c r="EO1291" s="7"/>
      <c r="EQ1291" s="7"/>
      <c r="ES1291" s="7"/>
      <c r="EU1291" s="7"/>
      <c r="EY1291" s="7"/>
      <c r="FA1291" s="7"/>
      <c r="FB1291" s="7"/>
      <c r="FD1291" s="7"/>
      <c r="FE1291" s="7"/>
      <c r="FG1291" s="7"/>
      <c r="FI1291" s="7"/>
      <c r="FJ1291" s="7"/>
      <c r="FL1291" s="7"/>
      <c r="FN1291" s="7"/>
      <c r="FP1291" s="7"/>
      <c r="FR1291" s="7"/>
      <c r="FT1291" s="7"/>
      <c r="FV1291" s="7"/>
      <c r="FX1291" s="7"/>
      <c r="FZ1291" s="7"/>
      <c r="GB1291" s="7"/>
    </row>
    <row r="1292" spans="5:184" s="166" customFormat="1" x14ac:dyDescent="0.2">
      <c r="E1292" s="7"/>
      <c r="G1292" s="7"/>
      <c r="I1292" s="7"/>
      <c r="K1292" s="7"/>
      <c r="M1292" s="7"/>
      <c r="N1292" s="7"/>
      <c r="P1292" s="7"/>
      <c r="R1292" s="7"/>
      <c r="T1292" s="7"/>
      <c r="V1292" s="7"/>
      <c r="X1292" s="7"/>
      <c r="Z1292" s="7"/>
      <c r="AB1292" s="7"/>
      <c r="AD1292" s="7"/>
      <c r="AF1292" s="7"/>
      <c r="AH1292" s="7"/>
      <c r="AJ1292" s="7"/>
      <c r="AL1292" s="7"/>
      <c r="AN1292" s="7"/>
      <c r="AO1292" s="7"/>
      <c r="AQ1292" s="7"/>
      <c r="AR1292" s="7"/>
      <c r="AS1292" s="7"/>
      <c r="AT1292" s="7"/>
      <c r="AU1292" s="7"/>
      <c r="AV1292" s="7"/>
      <c r="AW1292" s="7"/>
      <c r="AX1292" s="7"/>
      <c r="AZ1292" s="7"/>
      <c r="BB1292" s="7"/>
      <c r="BC1292" s="7"/>
      <c r="BD1292" s="7"/>
      <c r="BF1292" s="7"/>
      <c r="BH1292" s="7"/>
      <c r="BJ1292" s="7"/>
      <c r="BL1292" s="7"/>
      <c r="BN1292" s="7"/>
      <c r="BP1292" s="7"/>
      <c r="BR1292" s="7"/>
      <c r="BT1292" s="7"/>
      <c r="BV1292" s="7"/>
      <c r="BX1292" s="7"/>
      <c r="BZ1292" s="7"/>
      <c r="CB1292" s="7"/>
      <c r="CD1292" s="7"/>
      <c r="CF1292" s="7"/>
      <c r="CH1292" s="7"/>
      <c r="CJ1292" s="7"/>
      <c r="CL1292" s="7"/>
      <c r="CM1292" s="7"/>
      <c r="CO1292" s="7"/>
      <c r="CQ1292" s="7"/>
      <c r="CS1292" s="7"/>
      <c r="CU1292" s="7"/>
      <c r="CW1292" s="7"/>
      <c r="CY1292" s="7"/>
      <c r="DA1292" s="7"/>
      <c r="DC1292" s="7"/>
      <c r="DE1292" s="7"/>
      <c r="DG1292" s="7"/>
      <c r="DI1292" s="7"/>
      <c r="DK1292" s="7"/>
      <c r="DL1292" s="7"/>
      <c r="DM1292" s="7"/>
      <c r="DN1292" s="7"/>
      <c r="DP1292" s="7"/>
      <c r="DR1292" s="7"/>
      <c r="DT1292" s="7"/>
      <c r="DV1292" s="7"/>
      <c r="DX1292" s="7"/>
      <c r="DY1292" s="7"/>
      <c r="EA1292" s="7"/>
      <c r="EC1292" s="7"/>
      <c r="EE1292" s="7"/>
      <c r="EG1292" s="7"/>
      <c r="EI1292" s="7"/>
      <c r="EK1292" s="7"/>
      <c r="EM1292" s="7"/>
      <c r="EO1292" s="7"/>
      <c r="EQ1292" s="7"/>
      <c r="ES1292" s="7"/>
      <c r="EU1292" s="7"/>
      <c r="EY1292" s="7"/>
      <c r="FA1292" s="7"/>
      <c r="FB1292" s="7"/>
      <c r="FD1292" s="7"/>
      <c r="FE1292" s="7"/>
      <c r="FG1292" s="7"/>
      <c r="FI1292" s="7"/>
      <c r="FJ1292" s="7"/>
      <c r="FL1292" s="7"/>
      <c r="FN1292" s="7"/>
      <c r="FP1292" s="7"/>
      <c r="FR1292" s="7"/>
      <c r="FT1292" s="7"/>
      <c r="FV1292" s="7"/>
      <c r="FX1292" s="7"/>
      <c r="FZ1292" s="7"/>
      <c r="GB1292" s="7"/>
    </row>
    <row r="1293" spans="5:184" s="166" customFormat="1" x14ac:dyDescent="0.2">
      <c r="E1293" s="7"/>
      <c r="G1293" s="7"/>
      <c r="I1293" s="7"/>
      <c r="K1293" s="7"/>
      <c r="M1293" s="7"/>
      <c r="N1293" s="7"/>
      <c r="P1293" s="7"/>
      <c r="R1293" s="7"/>
      <c r="T1293" s="7"/>
      <c r="V1293" s="7"/>
      <c r="X1293" s="7"/>
      <c r="Z1293" s="7"/>
      <c r="AB1293" s="7"/>
      <c r="AD1293" s="7"/>
      <c r="AF1293" s="7"/>
      <c r="AH1293" s="7"/>
      <c r="AJ1293" s="7"/>
      <c r="AL1293" s="7"/>
      <c r="AN1293" s="7"/>
      <c r="AO1293" s="7"/>
      <c r="AQ1293" s="7"/>
      <c r="AR1293" s="7"/>
      <c r="AS1293" s="7"/>
      <c r="AT1293" s="7"/>
      <c r="AU1293" s="7"/>
      <c r="AV1293" s="7"/>
      <c r="AW1293" s="7"/>
      <c r="AX1293" s="7"/>
      <c r="AZ1293" s="7"/>
      <c r="BB1293" s="7"/>
      <c r="BC1293" s="7"/>
      <c r="BD1293" s="7"/>
      <c r="BF1293" s="7"/>
      <c r="BH1293" s="7"/>
      <c r="BJ1293" s="7"/>
      <c r="BL1293" s="7"/>
      <c r="BN1293" s="7"/>
      <c r="BP1293" s="7"/>
      <c r="BR1293" s="7"/>
      <c r="BT1293" s="7"/>
      <c r="BV1293" s="7"/>
      <c r="BX1293" s="7"/>
      <c r="BZ1293" s="7"/>
      <c r="CB1293" s="7"/>
      <c r="CD1293" s="7"/>
      <c r="CF1293" s="7"/>
      <c r="CH1293" s="7"/>
      <c r="CJ1293" s="7"/>
      <c r="CL1293" s="7"/>
      <c r="CM1293" s="7"/>
      <c r="CO1293" s="7"/>
      <c r="CQ1293" s="7"/>
      <c r="CS1293" s="7"/>
      <c r="CU1293" s="7"/>
      <c r="CW1293" s="7"/>
      <c r="CY1293" s="7"/>
      <c r="DA1293" s="7"/>
      <c r="DC1293" s="7"/>
      <c r="DE1293" s="7"/>
      <c r="DG1293" s="7"/>
      <c r="DI1293" s="7"/>
      <c r="DK1293" s="7"/>
      <c r="DL1293" s="7"/>
      <c r="DM1293" s="7"/>
      <c r="DN1293" s="7"/>
      <c r="DP1293" s="7"/>
      <c r="DR1293" s="7"/>
      <c r="DT1293" s="7"/>
      <c r="DV1293" s="7"/>
      <c r="DX1293" s="7"/>
      <c r="DY1293" s="7"/>
      <c r="EA1293" s="7"/>
      <c r="EC1293" s="7"/>
      <c r="EE1293" s="7"/>
      <c r="EG1293" s="7"/>
      <c r="EI1293" s="7"/>
      <c r="EK1293" s="7"/>
      <c r="EM1293" s="7"/>
      <c r="EO1293" s="7"/>
      <c r="EQ1293" s="7"/>
      <c r="ES1293" s="7"/>
      <c r="EU1293" s="7"/>
      <c r="EY1293" s="7"/>
      <c r="FA1293" s="7"/>
      <c r="FB1293" s="7"/>
      <c r="FD1293" s="7"/>
      <c r="FE1293" s="7"/>
      <c r="FG1293" s="7"/>
      <c r="FI1293" s="7"/>
      <c r="FJ1293" s="7"/>
      <c r="FL1293" s="7"/>
      <c r="FN1293" s="7"/>
      <c r="FP1293" s="7"/>
      <c r="FR1293" s="7"/>
      <c r="FT1293" s="7"/>
      <c r="FV1293" s="7"/>
      <c r="FX1293" s="7"/>
      <c r="FZ1293" s="7"/>
      <c r="GB1293" s="7"/>
    </row>
    <row r="1294" spans="5:184" s="166" customFormat="1" x14ac:dyDescent="0.2">
      <c r="E1294" s="7"/>
      <c r="G1294" s="7"/>
      <c r="I1294" s="7"/>
      <c r="K1294" s="7"/>
      <c r="M1294" s="7"/>
      <c r="N1294" s="7"/>
      <c r="P1294" s="7"/>
      <c r="R1294" s="7"/>
      <c r="T1294" s="7"/>
      <c r="V1294" s="7"/>
      <c r="X1294" s="7"/>
      <c r="Z1294" s="7"/>
      <c r="AB1294" s="7"/>
      <c r="AD1294" s="7"/>
      <c r="AF1294" s="7"/>
      <c r="AH1294" s="7"/>
      <c r="AJ1294" s="7"/>
      <c r="AL1294" s="7"/>
      <c r="AN1294" s="7"/>
      <c r="AO1294" s="7"/>
      <c r="AQ1294" s="7"/>
      <c r="AR1294" s="7"/>
      <c r="AS1294" s="7"/>
      <c r="AT1294" s="7"/>
      <c r="AU1294" s="7"/>
      <c r="AV1294" s="7"/>
      <c r="AW1294" s="7"/>
      <c r="AX1294" s="7"/>
      <c r="AZ1294" s="7"/>
      <c r="BB1294" s="7"/>
      <c r="BC1294" s="7"/>
      <c r="BD1294" s="7"/>
      <c r="BF1294" s="7"/>
      <c r="BH1294" s="7"/>
      <c r="BJ1294" s="7"/>
      <c r="BL1294" s="7"/>
      <c r="BN1294" s="7"/>
      <c r="BP1294" s="7"/>
      <c r="BR1294" s="7"/>
      <c r="BT1294" s="7"/>
      <c r="BV1294" s="7"/>
      <c r="BX1294" s="7"/>
      <c r="BZ1294" s="7"/>
      <c r="CB1294" s="7"/>
      <c r="CD1294" s="7"/>
      <c r="CF1294" s="7"/>
      <c r="CH1294" s="7"/>
      <c r="CJ1294" s="7"/>
      <c r="CL1294" s="7"/>
      <c r="CM1294" s="7"/>
      <c r="CO1294" s="7"/>
      <c r="CQ1294" s="7"/>
      <c r="CS1294" s="7"/>
      <c r="CU1294" s="7"/>
      <c r="CW1294" s="7"/>
      <c r="CY1294" s="7"/>
      <c r="DA1294" s="7"/>
      <c r="DC1294" s="7"/>
      <c r="DE1294" s="7"/>
      <c r="DG1294" s="7"/>
      <c r="DI1294" s="7"/>
      <c r="DK1294" s="7"/>
      <c r="DL1294" s="7"/>
      <c r="DM1294" s="7"/>
      <c r="DN1294" s="7"/>
      <c r="DP1294" s="7"/>
      <c r="DR1294" s="7"/>
      <c r="DT1294" s="7"/>
      <c r="DV1294" s="7"/>
      <c r="DX1294" s="7"/>
      <c r="DY1294" s="7"/>
      <c r="EA1294" s="7"/>
      <c r="EC1294" s="7"/>
      <c r="EE1294" s="7"/>
      <c r="EG1294" s="7"/>
      <c r="EI1294" s="7"/>
      <c r="EK1294" s="7"/>
      <c r="EM1294" s="7"/>
      <c r="EO1294" s="7"/>
      <c r="EQ1294" s="7"/>
      <c r="ES1294" s="7"/>
      <c r="EU1294" s="7"/>
      <c r="EY1294" s="7"/>
      <c r="FA1294" s="7"/>
      <c r="FB1294" s="7"/>
      <c r="FD1294" s="7"/>
      <c r="FE1294" s="7"/>
      <c r="FG1294" s="7"/>
      <c r="FI1294" s="7"/>
      <c r="FJ1294" s="7"/>
      <c r="FL1294" s="7"/>
      <c r="FN1294" s="7"/>
      <c r="FP1294" s="7"/>
      <c r="FR1294" s="7"/>
      <c r="FT1294" s="7"/>
      <c r="FV1294" s="7"/>
      <c r="FX1294" s="7"/>
      <c r="FZ1294" s="7"/>
      <c r="GB1294" s="7"/>
    </row>
    <row r="1295" spans="5:184" s="166" customFormat="1" x14ac:dyDescent="0.2">
      <c r="E1295" s="7"/>
      <c r="G1295" s="7"/>
      <c r="I1295" s="7"/>
      <c r="K1295" s="7"/>
      <c r="M1295" s="7"/>
      <c r="N1295" s="7"/>
      <c r="P1295" s="7"/>
      <c r="R1295" s="7"/>
      <c r="T1295" s="7"/>
      <c r="V1295" s="7"/>
      <c r="X1295" s="7"/>
      <c r="Z1295" s="7"/>
      <c r="AB1295" s="7"/>
      <c r="AD1295" s="7"/>
      <c r="AF1295" s="7"/>
      <c r="AH1295" s="7"/>
      <c r="AJ1295" s="7"/>
      <c r="AL1295" s="7"/>
      <c r="AN1295" s="7"/>
      <c r="AO1295" s="7"/>
      <c r="AQ1295" s="7"/>
      <c r="AR1295" s="7"/>
      <c r="AS1295" s="7"/>
      <c r="AT1295" s="7"/>
      <c r="AU1295" s="7"/>
      <c r="AV1295" s="7"/>
      <c r="AW1295" s="7"/>
      <c r="AX1295" s="7"/>
      <c r="AZ1295" s="7"/>
      <c r="BB1295" s="7"/>
      <c r="BC1295" s="7"/>
      <c r="BD1295" s="7"/>
      <c r="BF1295" s="7"/>
      <c r="BH1295" s="7"/>
      <c r="BJ1295" s="7"/>
      <c r="BL1295" s="7"/>
      <c r="BN1295" s="7"/>
      <c r="BP1295" s="7"/>
      <c r="BR1295" s="7"/>
      <c r="BT1295" s="7"/>
      <c r="BV1295" s="7"/>
      <c r="BX1295" s="7"/>
      <c r="BZ1295" s="7"/>
      <c r="CB1295" s="7"/>
      <c r="CD1295" s="7"/>
      <c r="CF1295" s="7"/>
      <c r="CH1295" s="7"/>
      <c r="CJ1295" s="7"/>
      <c r="CL1295" s="7"/>
      <c r="CM1295" s="7"/>
      <c r="CO1295" s="7"/>
      <c r="CQ1295" s="7"/>
      <c r="CS1295" s="7"/>
      <c r="CU1295" s="7"/>
      <c r="CW1295" s="7"/>
      <c r="CY1295" s="7"/>
      <c r="DA1295" s="7"/>
      <c r="DC1295" s="7"/>
      <c r="DE1295" s="7"/>
      <c r="DG1295" s="7"/>
      <c r="DI1295" s="7"/>
      <c r="DK1295" s="7"/>
      <c r="DL1295" s="7"/>
      <c r="DM1295" s="7"/>
      <c r="DN1295" s="7"/>
      <c r="DP1295" s="7"/>
      <c r="DR1295" s="7"/>
      <c r="DT1295" s="7"/>
      <c r="DV1295" s="7"/>
      <c r="DX1295" s="7"/>
      <c r="DY1295" s="7"/>
      <c r="EA1295" s="7"/>
      <c r="EC1295" s="7"/>
      <c r="EE1295" s="7"/>
      <c r="EG1295" s="7"/>
      <c r="EI1295" s="7"/>
      <c r="EK1295" s="7"/>
      <c r="EM1295" s="7"/>
      <c r="EO1295" s="7"/>
      <c r="EQ1295" s="7"/>
      <c r="ES1295" s="7"/>
      <c r="EU1295" s="7"/>
      <c r="EY1295" s="7"/>
      <c r="FA1295" s="7"/>
      <c r="FB1295" s="7"/>
      <c r="FD1295" s="7"/>
      <c r="FE1295" s="7"/>
      <c r="FG1295" s="7"/>
      <c r="FI1295" s="7"/>
      <c r="FJ1295" s="7"/>
      <c r="FL1295" s="7"/>
      <c r="FN1295" s="7"/>
      <c r="FP1295" s="7"/>
      <c r="FR1295" s="7"/>
      <c r="FT1295" s="7"/>
      <c r="FV1295" s="7"/>
      <c r="FX1295" s="7"/>
      <c r="FZ1295" s="7"/>
      <c r="GB1295" s="7"/>
    </row>
    <row r="1296" spans="5:184" s="166" customFormat="1" x14ac:dyDescent="0.2">
      <c r="E1296" s="7"/>
      <c r="G1296" s="7"/>
      <c r="I1296" s="7"/>
      <c r="K1296" s="7"/>
      <c r="M1296" s="7"/>
      <c r="N1296" s="7"/>
      <c r="P1296" s="7"/>
      <c r="R1296" s="7"/>
      <c r="T1296" s="7"/>
      <c r="V1296" s="7"/>
      <c r="X1296" s="7"/>
      <c r="Z1296" s="7"/>
      <c r="AB1296" s="7"/>
      <c r="AD1296" s="7"/>
      <c r="AF1296" s="7"/>
      <c r="AH1296" s="7"/>
      <c r="AJ1296" s="7"/>
      <c r="AL1296" s="7"/>
      <c r="AN1296" s="7"/>
      <c r="AO1296" s="7"/>
      <c r="AQ1296" s="7"/>
      <c r="AR1296" s="7"/>
      <c r="AS1296" s="7"/>
      <c r="AT1296" s="7"/>
      <c r="AU1296" s="7"/>
      <c r="AV1296" s="7"/>
      <c r="AW1296" s="7"/>
      <c r="AX1296" s="7"/>
      <c r="AZ1296" s="7"/>
      <c r="BB1296" s="7"/>
      <c r="BC1296" s="7"/>
      <c r="BD1296" s="7"/>
      <c r="BF1296" s="7"/>
      <c r="BH1296" s="7"/>
      <c r="BJ1296" s="7"/>
      <c r="BL1296" s="7"/>
      <c r="BN1296" s="7"/>
      <c r="BP1296" s="7"/>
      <c r="BR1296" s="7"/>
      <c r="BT1296" s="7"/>
      <c r="BV1296" s="7"/>
      <c r="BX1296" s="7"/>
      <c r="BZ1296" s="7"/>
      <c r="CB1296" s="7"/>
      <c r="CD1296" s="7"/>
      <c r="CF1296" s="7"/>
      <c r="CH1296" s="7"/>
      <c r="CJ1296" s="7"/>
      <c r="CL1296" s="7"/>
      <c r="CM1296" s="7"/>
      <c r="CO1296" s="7"/>
      <c r="CQ1296" s="7"/>
      <c r="CS1296" s="7"/>
      <c r="CU1296" s="7"/>
      <c r="CW1296" s="7"/>
      <c r="CY1296" s="7"/>
      <c r="DA1296" s="7"/>
      <c r="DC1296" s="7"/>
      <c r="DE1296" s="7"/>
      <c r="DG1296" s="7"/>
      <c r="DI1296" s="7"/>
      <c r="DK1296" s="7"/>
      <c r="DL1296" s="7"/>
      <c r="DM1296" s="7"/>
      <c r="DN1296" s="7"/>
      <c r="DP1296" s="7"/>
      <c r="DR1296" s="7"/>
      <c r="DT1296" s="7"/>
      <c r="DV1296" s="7"/>
      <c r="DX1296" s="7"/>
      <c r="DY1296" s="7"/>
      <c r="EA1296" s="7"/>
      <c r="EC1296" s="7"/>
      <c r="EE1296" s="7"/>
      <c r="EG1296" s="7"/>
      <c r="EI1296" s="7"/>
      <c r="EK1296" s="7"/>
      <c r="EM1296" s="7"/>
      <c r="EO1296" s="7"/>
      <c r="EQ1296" s="7"/>
      <c r="ES1296" s="7"/>
      <c r="EU1296" s="7"/>
      <c r="EY1296" s="7"/>
      <c r="FA1296" s="7"/>
      <c r="FB1296" s="7"/>
      <c r="FD1296" s="7"/>
      <c r="FE1296" s="7"/>
      <c r="FG1296" s="7"/>
      <c r="FI1296" s="7"/>
      <c r="FJ1296" s="7"/>
      <c r="FL1296" s="7"/>
      <c r="FN1296" s="7"/>
      <c r="FP1296" s="7"/>
      <c r="FR1296" s="7"/>
      <c r="FT1296" s="7"/>
      <c r="FV1296" s="7"/>
      <c r="FX1296" s="7"/>
      <c r="FZ1296" s="7"/>
      <c r="GB1296" s="7"/>
    </row>
    <row r="1297" spans="5:184" s="166" customFormat="1" x14ac:dyDescent="0.2">
      <c r="E1297" s="7"/>
      <c r="G1297" s="7"/>
      <c r="I1297" s="7"/>
      <c r="K1297" s="7"/>
      <c r="M1297" s="7"/>
      <c r="N1297" s="7"/>
      <c r="P1297" s="7"/>
      <c r="R1297" s="7"/>
      <c r="T1297" s="7"/>
      <c r="V1297" s="7"/>
      <c r="X1297" s="7"/>
      <c r="Z1297" s="7"/>
      <c r="AB1297" s="7"/>
      <c r="AD1297" s="7"/>
      <c r="AF1297" s="7"/>
      <c r="AH1297" s="7"/>
      <c r="AJ1297" s="7"/>
      <c r="AL1297" s="7"/>
      <c r="AN1297" s="7"/>
      <c r="AO1297" s="7"/>
      <c r="AQ1297" s="7"/>
      <c r="AR1297" s="7"/>
      <c r="AS1297" s="7"/>
      <c r="AT1297" s="7"/>
      <c r="AU1297" s="7"/>
      <c r="AV1297" s="7"/>
      <c r="AW1297" s="7"/>
      <c r="AX1297" s="7"/>
      <c r="AZ1297" s="7"/>
      <c r="BB1297" s="7"/>
      <c r="BC1297" s="7"/>
      <c r="BD1297" s="7"/>
      <c r="BF1297" s="7"/>
      <c r="BH1297" s="7"/>
      <c r="BJ1297" s="7"/>
      <c r="BL1297" s="7"/>
      <c r="BN1297" s="7"/>
      <c r="BP1297" s="7"/>
      <c r="BR1297" s="7"/>
      <c r="BT1297" s="7"/>
      <c r="BV1297" s="7"/>
      <c r="BX1297" s="7"/>
      <c r="BZ1297" s="7"/>
      <c r="CB1297" s="7"/>
      <c r="CD1297" s="7"/>
      <c r="CF1297" s="7"/>
      <c r="CH1297" s="7"/>
      <c r="CJ1297" s="7"/>
      <c r="CL1297" s="7"/>
      <c r="CM1297" s="7"/>
      <c r="CO1297" s="7"/>
      <c r="CQ1297" s="7"/>
      <c r="CS1297" s="7"/>
      <c r="CU1297" s="7"/>
      <c r="CW1297" s="7"/>
      <c r="CY1297" s="7"/>
      <c r="DA1297" s="7"/>
      <c r="DC1297" s="7"/>
      <c r="DE1297" s="7"/>
      <c r="DG1297" s="7"/>
      <c r="DI1297" s="7"/>
      <c r="DK1297" s="7"/>
      <c r="DL1297" s="7"/>
      <c r="DM1297" s="7"/>
      <c r="DN1297" s="7"/>
      <c r="DP1297" s="7"/>
      <c r="DR1297" s="7"/>
      <c r="DT1297" s="7"/>
      <c r="DV1297" s="7"/>
      <c r="DX1297" s="7"/>
      <c r="DY1297" s="7"/>
      <c r="EA1297" s="7"/>
      <c r="EC1297" s="7"/>
      <c r="EE1297" s="7"/>
      <c r="EG1297" s="7"/>
      <c r="EI1297" s="7"/>
      <c r="EK1297" s="7"/>
      <c r="EM1297" s="7"/>
      <c r="EO1297" s="7"/>
      <c r="EQ1297" s="7"/>
      <c r="ES1297" s="7"/>
      <c r="EU1297" s="7"/>
      <c r="EY1297" s="7"/>
      <c r="FA1297" s="7"/>
      <c r="FB1297" s="7"/>
      <c r="FD1297" s="7"/>
      <c r="FE1297" s="7"/>
      <c r="FG1297" s="7"/>
      <c r="FI1297" s="7"/>
      <c r="FJ1297" s="7"/>
      <c r="FL1297" s="7"/>
      <c r="FN1297" s="7"/>
      <c r="FP1297" s="7"/>
      <c r="FR1297" s="7"/>
      <c r="FT1297" s="7"/>
      <c r="FV1297" s="7"/>
      <c r="FX1297" s="7"/>
      <c r="FZ1297" s="7"/>
      <c r="GB1297" s="7"/>
    </row>
    <row r="1298" spans="5:184" s="166" customFormat="1" x14ac:dyDescent="0.2">
      <c r="E1298" s="7"/>
      <c r="G1298" s="7"/>
      <c r="I1298" s="7"/>
      <c r="K1298" s="7"/>
      <c r="M1298" s="7"/>
      <c r="N1298" s="7"/>
      <c r="P1298" s="7"/>
      <c r="R1298" s="7"/>
      <c r="T1298" s="7"/>
      <c r="V1298" s="7"/>
      <c r="X1298" s="7"/>
      <c r="Z1298" s="7"/>
      <c r="AB1298" s="7"/>
      <c r="AD1298" s="7"/>
      <c r="AF1298" s="7"/>
      <c r="AH1298" s="7"/>
      <c r="AJ1298" s="7"/>
      <c r="AL1298" s="7"/>
      <c r="AN1298" s="7"/>
      <c r="AO1298" s="7"/>
      <c r="AQ1298" s="7"/>
      <c r="AR1298" s="7"/>
      <c r="AS1298" s="7"/>
      <c r="AT1298" s="7"/>
      <c r="AU1298" s="7"/>
      <c r="AV1298" s="7"/>
      <c r="AW1298" s="7"/>
      <c r="AX1298" s="7"/>
      <c r="AZ1298" s="7"/>
      <c r="BB1298" s="7"/>
      <c r="BC1298" s="7"/>
      <c r="BD1298" s="7"/>
      <c r="BF1298" s="7"/>
      <c r="BH1298" s="7"/>
      <c r="BJ1298" s="7"/>
      <c r="BL1298" s="7"/>
      <c r="BN1298" s="7"/>
      <c r="BP1298" s="7"/>
      <c r="BR1298" s="7"/>
      <c r="BT1298" s="7"/>
      <c r="BV1298" s="7"/>
      <c r="BX1298" s="7"/>
      <c r="BZ1298" s="7"/>
      <c r="CB1298" s="7"/>
      <c r="CD1298" s="7"/>
      <c r="CF1298" s="7"/>
      <c r="CH1298" s="7"/>
      <c r="CJ1298" s="7"/>
      <c r="CL1298" s="7"/>
      <c r="CM1298" s="7"/>
      <c r="CO1298" s="7"/>
      <c r="CQ1298" s="7"/>
      <c r="CS1298" s="7"/>
      <c r="CU1298" s="7"/>
      <c r="CW1298" s="7"/>
      <c r="CY1298" s="7"/>
      <c r="DA1298" s="7"/>
      <c r="DC1298" s="7"/>
      <c r="DE1298" s="7"/>
      <c r="DG1298" s="7"/>
      <c r="DI1298" s="7"/>
      <c r="DK1298" s="7"/>
      <c r="DL1298" s="7"/>
      <c r="DM1298" s="7"/>
      <c r="DN1298" s="7"/>
      <c r="DP1298" s="7"/>
      <c r="DR1298" s="7"/>
      <c r="DT1298" s="7"/>
      <c r="DV1298" s="7"/>
      <c r="DX1298" s="7"/>
      <c r="DY1298" s="7"/>
      <c r="EA1298" s="7"/>
      <c r="EC1298" s="7"/>
      <c r="EE1298" s="7"/>
      <c r="EG1298" s="7"/>
      <c r="EI1298" s="7"/>
      <c r="EK1298" s="7"/>
      <c r="EM1298" s="7"/>
      <c r="EO1298" s="7"/>
      <c r="EQ1298" s="7"/>
      <c r="ES1298" s="7"/>
      <c r="EU1298" s="7"/>
      <c r="EY1298" s="7"/>
      <c r="FA1298" s="7"/>
      <c r="FB1298" s="7"/>
      <c r="FD1298" s="7"/>
      <c r="FE1298" s="7"/>
      <c r="FG1298" s="7"/>
      <c r="FI1298" s="7"/>
      <c r="FJ1298" s="7"/>
      <c r="FL1298" s="7"/>
      <c r="FN1298" s="7"/>
      <c r="FP1298" s="7"/>
      <c r="FR1298" s="7"/>
      <c r="FT1298" s="7"/>
      <c r="FV1298" s="7"/>
      <c r="FX1298" s="7"/>
      <c r="FZ1298" s="7"/>
      <c r="GB1298" s="7"/>
    </row>
    <row r="1299" spans="5:184" s="166" customFormat="1" x14ac:dyDescent="0.2">
      <c r="E1299" s="7"/>
      <c r="G1299" s="7"/>
      <c r="I1299" s="7"/>
      <c r="K1299" s="7"/>
      <c r="M1299" s="7"/>
      <c r="N1299" s="7"/>
      <c r="P1299" s="7"/>
      <c r="R1299" s="7"/>
      <c r="T1299" s="7"/>
      <c r="V1299" s="7"/>
      <c r="X1299" s="7"/>
      <c r="Z1299" s="7"/>
      <c r="AB1299" s="7"/>
      <c r="AD1299" s="7"/>
      <c r="AF1299" s="7"/>
      <c r="AH1299" s="7"/>
      <c r="AJ1299" s="7"/>
      <c r="AL1299" s="7"/>
      <c r="AN1299" s="7"/>
      <c r="AO1299" s="7"/>
      <c r="AQ1299" s="7"/>
      <c r="AR1299" s="7"/>
      <c r="AS1299" s="7"/>
      <c r="AT1299" s="7"/>
      <c r="AU1299" s="7"/>
      <c r="AV1299" s="7"/>
      <c r="AW1299" s="7"/>
      <c r="AX1299" s="7"/>
      <c r="AZ1299" s="7"/>
      <c r="BB1299" s="7"/>
      <c r="BC1299" s="7"/>
      <c r="BD1299" s="7"/>
      <c r="BF1299" s="7"/>
      <c r="BH1299" s="7"/>
      <c r="BJ1299" s="7"/>
      <c r="BL1299" s="7"/>
      <c r="BN1299" s="7"/>
      <c r="BP1299" s="7"/>
      <c r="BR1299" s="7"/>
      <c r="BT1299" s="7"/>
      <c r="BV1299" s="7"/>
      <c r="BX1299" s="7"/>
      <c r="BZ1299" s="7"/>
      <c r="CB1299" s="7"/>
      <c r="CD1299" s="7"/>
      <c r="CF1299" s="7"/>
      <c r="CH1299" s="7"/>
      <c r="CJ1299" s="7"/>
      <c r="CL1299" s="7"/>
      <c r="CM1299" s="7"/>
      <c r="CO1299" s="7"/>
      <c r="CQ1299" s="7"/>
      <c r="CS1299" s="7"/>
      <c r="CU1299" s="7"/>
      <c r="CW1299" s="7"/>
      <c r="CY1299" s="7"/>
      <c r="DA1299" s="7"/>
      <c r="DC1299" s="7"/>
      <c r="DE1299" s="7"/>
      <c r="DG1299" s="7"/>
      <c r="DI1299" s="7"/>
      <c r="DK1299" s="7"/>
      <c r="DL1299" s="7"/>
      <c r="DM1299" s="7"/>
      <c r="DN1299" s="7"/>
      <c r="DP1299" s="7"/>
      <c r="DR1299" s="7"/>
      <c r="DT1299" s="7"/>
      <c r="DV1299" s="7"/>
      <c r="DX1299" s="7"/>
      <c r="DY1299" s="7"/>
      <c r="EA1299" s="7"/>
      <c r="EC1299" s="7"/>
      <c r="EE1299" s="7"/>
      <c r="EG1299" s="7"/>
      <c r="EI1299" s="7"/>
      <c r="EK1299" s="7"/>
      <c r="EM1299" s="7"/>
      <c r="EO1299" s="7"/>
      <c r="EQ1299" s="7"/>
      <c r="ES1299" s="7"/>
      <c r="EU1299" s="7"/>
      <c r="EY1299" s="7"/>
      <c r="FA1299" s="7"/>
      <c r="FB1299" s="7"/>
      <c r="FD1299" s="7"/>
      <c r="FE1299" s="7"/>
      <c r="FG1299" s="7"/>
      <c r="FI1299" s="7"/>
      <c r="FJ1299" s="7"/>
      <c r="FL1299" s="7"/>
      <c r="FN1299" s="7"/>
      <c r="FP1299" s="7"/>
      <c r="FR1299" s="7"/>
      <c r="FT1299" s="7"/>
      <c r="FV1299" s="7"/>
      <c r="FX1299" s="7"/>
      <c r="FZ1299" s="7"/>
      <c r="GB1299" s="7"/>
    </row>
    <row r="1300" spans="5:184" s="166" customFormat="1" x14ac:dyDescent="0.2">
      <c r="E1300" s="7"/>
      <c r="G1300" s="7"/>
      <c r="I1300" s="7"/>
      <c r="K1300" s="7"/>
      <c r="M1300" s="7"/>
      <c r="N1300" s="7"/>
      <c r="P1300" s="7"/>
      <c r="R1300" s="7"/>
      <c r="T1300" s="7"/>
      <c r="V1300" s="7"/>
      <c r="X1300" s="7"/>
      <c r="Z1300" s="7"/>
      <c r="AB1300" s="7"/>
      <c r="AD1300" s="7"/>
      <c r="AF1300" s="7"/>
      <c r="AH1300" s="7"/>
      <c r="AJ1300" s="7"/>
      <c r="AL1300" s="7"/>
      <c r="AN1300" s="7"/>
      <c r="AO1300" s="7"/>
      <c r="AQ1300" s="7"/>
      <c r="AR1300" s="7"/>
      <c r="AS1300" s="7"/>
      <c r="AT1300" s="7"/>
      <c r="AU1300" s="7"/>
      <c r="AV1300" s="7"/>
      <c r="AW1300" s="7"/>
      <c r="AX1300" s="7"/>
      <c r="AZ1300" s="7"/>
      <c r="BB1300" s="7"/>
      <c r="BC1300" s="7"/>
      <c r="BD1300" s="7"/>
      <c r="BF1300" s="7"/>
      <c r="BH1300" s="7"/>
      <c r="BJ1300" s="7"/>
      <c r="BL1300" s="7"/>
      <c r="BN1300" s="7"/>
      <c r="BP1300" s="7"/>
      <c r="BR1300" s="7"/>
      <c r="BT1300" s="7"/>
      <c r="BV1300" s="7"/>
      <c r="BX1300" s="7"/>
      <c r="BZ1300" s="7"/>
      <c r="CB1300" s="7"/>
      <c r="CD1300" s="7"/>
      <c r="CF1300" s="7"/>
      <c r="CH1300" s="7"/>
      <c r="CJ1300" s="7"/>
      <c r="CL1300" s="7"/>
      <c r="CM1300" s="7"/>
      <c r="CO1300" s="7"/>
      <c r="CQ1300" s="7"/>
      <c r="CS1300" s="7"/>
      <c r="CU1300" s="7"/>
      <c r="CW1300" s="7"/>
      <c r="CY1300" s="7"/>
      <c r="DA1300" s="7"/>
      <c r="DC1300" s="7"/>
      <c r="DE1300" s="7"/>
      <c r="DG1300" s="7"/>
      <c r="DI1300" s="7"/>
      <c r="DK1300" s="7"/>
      <c r="DL1300" s="7"/>
      <c r="DM1300" s="7"/>
      <c r="DN1300" s="7"/>
      <c r="DP1300" s="7"/>
      <c r="DR1300" s="7"/>
      <c r="DT1300" s="7"/>
      <c r="DV1300" s="7"/>
      <c r="DX1300" s="7"/>
      <c r="DY1300" s="7"/>
      <c r="EA1300" s="7"/>
      <c r="EC1300" s="7"/>
      <c r="EE1300" s="7"/>
      <c r="EG1300" s="7"/>
      <c r="EI1300" s="7"/>
      <c r="EK1300" s="7"/>
      <c r="EM1300" s="7"/>
      <c r="EO1300" s="7"/>
      <c r="EQ1300" s="7"/>
      <c r="ES1300" s="7"/>
      <c r="EU1300" s="7"/>
      <c r="EY1300" s="7"/>
      <c r="FA1300" s="7"/>
      <c r="FB1300" s="7"/>
      <c r="FD1300" s="7"/>
      <c r="FE1300" s="7"/>
      <c r="FG1300" s="7"/>
      <c r="FI1300" s="7"/>
      <c r="FJ1300" s="7"/>
      <c r="FL1300" s="7"/>
      <c r="FN1300" s="7"/>
      <c r="FP1300" s="7"/>
      <c r="FR1300" s="7"/>
      <c r="FT1300" s="7"/>
      <c r="FV1300" s="7"/>
      <c r="FX1300" s="7"/>
      <c r="FZ1300" s="7"/>
      <c r="GB1300" s="7"/>
    </row>
    <row r="1301" spans="5:184" s="166" customFormat="1" x14ac:dyDescent="0.2">
      <c r="E1301" s="7"/>
      <c r="G1301" s="7"/>
      <c r="I1301" s="7"/>
      <c r="K1301" s="7"/>
      <c r="M1301" s="7"/>
      <c r="N1301" s="7"/>
      <c r="P1301" s="7"/>
      <c r="R1301" s="7"/>
      <c r="T1301" s="7"/>
      <c r="V1301" s="7"/>
      <c r="X1301" s="7"/>
      <c r="Z1301" s="7"/>
      <c r="AB1301" s="7"/>
      <c r="AD1301" s="7"/>
      <c r="AF1301" s="7"/>
      <c r="AH1301" s="7"/>
      <c r="AJ1301" s="7"/>
      <c r="AL1301" s="7"/>
      <c r="AN1301" s="7"/>
      <c r="AO1301" s="7"/>
      <c r="AQ1301" s="7"/>
      <c r="AR1301" s="7"/>
      <c r="AS1301" s="7"/>
      <c r="AT1301" s="7"/>
      <c r="AU1301" s="7"/>
      <c r="AV1301" s="7"/>
      <c r="AW1301" s="7"/>
      <c r="AX1301" s="7"/>
      <c r="AZ1301" s="7"/>
      <c r="BB1301" s="7"/>
      <c r="BC1301" s="7"/>
      <c r="BD1301" s="7"/>
      <c r="BF1301" s="7"/>
      <c r="BH1301" s="7"/>
      <c r="BJ1301" s="7"/>
      <c r="BL1301" s="7"/>
      <c r="BN1301" s="7"/>
      <c r="BP1301" s="7"/>
      <c r="BR1301" s="7"/>
      <c r="BT1301" s="7"/>
      <c r="BV1301" s="7"/>
      <c r="BX1301" s="7"/>
      <c r="BZ1301" s="7"/>
      <c r="CB1301" s="7"/>
      <c r="CD1301" s="7"/>
      <c r="CF1301" s="7"/>
      <c r="CH1301" s="7"/>
      <c r="CJ1301" s="7"/>
      <c r="CL1301" s="7"/>
      <c r="CM1301" s="7"/>
      <c r="CO1301" s="7"/>
      <c r="CQ1301" s="7"/>
      <c r="CS1301" s="7"/>
      <c r="CU1301" s="7"/>
      <c r="CW1301" s="7"/>
      <c r="CY1301" s="7"/>
      <c r="DA1301" s="7"/>
      <c r="DC1301" s="7"/>
      <c r="DE1301" s="7"/>
      <c r="DG1301" s="7"/>
      <c r="DI1301" s="7"/>
      <c r="DK1301" s="7"/>
      <c r="DL1301" s="7"/>
      <c r="DM1301" s="7"/>
      <c r="DN1301" s="7"/>
      <c r="DP1301" s="7"/>
      <c r="DR1301" s="7"/>
      <c r="DT1301" s="7"/>
      <c r="DV1301" s="7"/>
      <c r="DX1301" s="7"/>
      <c r="DY1301" s="7"/>
      <c r="EA1301" s="7"/>
      <c r="EC1301" s="7"/>
      <c r="EE1301" s="7"/>
      <c r="EG1301" s="7"/>
      <c r="EI1301" s="7"/>
      <c r="EK1301" s="7"/>
      <c r="EM1301" s="7"/>
      <c r="EO1301" s="7"/>
      <c r="EQ1301" s="7"/>
      <c r="ES1301" s="7"/>
      <c r="EU1301" s="7"/>
      <c r="EY1301" s="7"/>
      <c r="FA1301" s="7"/>
      <c r="FB1301" s="7"/>
      <c r="FD1301" s="7"/>
      <c r="FE1301" s="7"/>
      <c r="FG1301" s="7"/>
      <c r="FI1301" s="7"/>
      <c r="FJ1301" s="7"/>
      <c r="FL1301" s="7"/>
      <c r="FN1301" s="7"/>
      <c r="FP1301" s="7"/>
      <c r="FR1301" s="7"/>
      <c r="FT1301" s="7"/>
      <c r="FV1301" s="7"/>
      <c r="FX1301" s="7"/>
      <c r="FZ1301" s="7"/>
      <c r="GB1301" s="7"/>
    </row>
    <row r="1302" spans="5:184" s="166" customFormat="1" x14ac:dyDescent="0.2">
      <c r="E1302" s="7"/>
      <c r="G1302" s="7"/>
      <c r="I1302" s="7"/>
      <c r="K1302" s="7"/>
      <c r="M1302" s="7"/>
      <c r="N1302" s="7"/>
      <c r="P1302" s="7"/>
      <c r="R1302" s="7"/>
      <c r="T1302" s="7"/>
      <c r="V1302" s="7"/>
      <c r="X1302" s="7"/>
      <c r="Z1302" s="7"/>
      <c r="AB1302" s="7"/>
      <c r="AD1302" s="7"/>
      <c r="AF1302" s="7"/>
      <c r="AH1302" s="7"/>
      <c r="AJ1302" s="7"/>
      <c r="AL1302" s="7"/>
      <c r="AN1302" s="7"/>
      <c r="AO1302" s="7"/>
      <c r="AQ1302" s="7"/>
      <c r="AR1302" s="7"/>
      <c r="AS1302" s="7"/>
      <c r="AT1302" s="7"/>
      <c r="AU1302" s="7"/>
      <c r="AV1302" s="7"/>
      <c r="AW1302" s="7"/>
      <c r="AX1302" s="7"/>
      <c r="AZ1302" s="7"/>
      <c r="BB1302" s="7"/>
      <c r="BC1302" s="7"/>
      <c r="BD1302" s="7"/>
      <c r="BF1302" s="7"/>
      <c r="BH1302" s="7"/>
      <c r="BJ1302" s="7"/>
      <c r="BL1302" s="7"/>
      <c r="BN1302" s="7"/>
      <c r="BP1302" s="7"/>
      <c r="BR1302" s="7"/>
      <c r="BT1302" s="7"/>
      <c r="BV1302" s="7"/>
      <c r="BX1302" s="7"/>
      <c r="BZ1302" s="7"/>
      <c r="CB1302" s="7"/>
      <c r="CD1302" s="7"/>
      <c r="CF1302" s="7"/>
      <c r="CH1302" s="7"/>
      <c r="CJ1302" s="7"/>
      <c r="CL1302" s="7"/>
      <c r="CM1302" s="7"/>
      <c r="CO1302" s="7"/>
      <c r="CQ1302" s="7"/>
      <c r="CS1302" s="7"/>
      <c r="CU1302" s="7"/>
      <c r="CW1302" s="7"/>
      <c r="CY1302" s="7"/>
      <c r="DA1302" s="7"/>
      <c r="DC1302" s="7"/>
      <c r="DE1302" s="7"/>
      <c r="DG1302" s="7"/>
      <c r="DI1302" s="7"/>
      <c r="DK1302" s="7"/>
      <c r="DL1302" s="7"/>
      <c r="DM1302" s="7"/>
      <c r="DN1302" s="7"/>
      <c r="DP1302" s="7"/>
      <c r="DR1302" s="7"/>
      <c r="DT1302" s="7"/>
      <c r="DV1302" s="7"/>
      <c r="DX1302" s="7"/>
      <c r="DY1302" s="7"/>
      <c r="EA1302" s="7"/>
      <c r="EC1302" s="7"/>
      <c r="EE1302" s="7"/>
      <c r="EG1302" s="7"/>
      <c r="EI1302" s="7"/>
      <c r="EK1302" s="7"/>
      <c r="EM1302" s="7"/>
      <c r="EO1302" s="7"/>
      <c r="EQ1302" s="7"/>
      <c r="ES1302" s="7"/>
      <c r="EU1302" s="7"/>
      <c r="EY1302" s="7"/>
      <c r="FA1302" s="7"/>
      <c r="FB1302" s="7"/>
      <c r="FD1302" s="7"/>
      <c r="FE1302" s="7"/>
      <c r="FG1302" s="7"/>
      <c r="FI1302" s="7"/>
      <c r="FJ1302" s="7"/>
      <c r="FL1302" s="7"/>
      <c r="FN1302" s="7"/>
      <c r="FP1302" s="7"/>
      <c r="FR1302" s="7"/>
      <c r="FT1302" s="7"/>
      <c r="FV1302" s="7"/>
      <c r="FX1302" s="7"/>
      <c r="FZ1302" s="7"/>
      <c r="GB1302" s="7"/>
    </row>
    <row r="1303" spans="5:184" s="166" customFormat="1" x14ac:dyDescent="0.2">
      <c r="E1303" s="7"/>
      <c r="G1303" s="7"/>
      <c r="I1303" s="7"/>
      <c r="K1303" s="7"/>
      <c r="M1303" s="7"/>
      <c r="N1303" s="7"/>
      <c r="P1303" s="7"/>
      <c r="R1303" s="7"/>
      <c r="T1303" s="7"/>
      <c r="V1303" s="7"/>
      <c r="X1303" s="7"/>
      <c r="Z1303" s="7"/>
      <c r="AB1303" s="7"/>
      <c r="AD1303" s="7"/>
      <c r="AF1303" s="7"/>
      <c r="AH1303" s="7"/>
      <c r="AJ1303" s="7"/>
      <c r="AL1303" s="7"/>
      <c r="AN1303" s="7"/>
      <c r="AO1303" s="7"/>
      <c r="AQ1303" s="7"/>
      <c r="AR1303" s="7"/>
      <c r="AS1303" s="7"/>
      <c r="AT1303" s="7"/>
      <c r="AU1303" s="7"/>
      <c r="AV1303" s="7"/>
      <c r="AW1303" s="7"/>
      <c r="AX1303" s="7"/>
      <c r="AZ1303" s="7"/>
      <c r="BB1303" s="7"/>
      <c r="BC1303" s="7"/>
      <c r="BD1303" s="7"/>
      <c r="BF1303" s="7"/>
      <c r="BH1303" s="7"/>
      <c r="BJ1303" s="7"/>
      <c r="BL1303" s="7"/>
      <c r="BN1303" s="7"/>
      <c r="BP1303" s="7"/>
      <c r="BR1303" s="7"/>
      <c r="BT1303" s="7"/>
      <c r="BV1303" s="7"/>
      <c r="BX1303" s="7"/>
      <c r="BZ1303" s="7"/>
      <c r="CB1303" s="7"/>
      <c r="CD1303" s="7"/>
      <c r="CF1303" s="7"/>
      <c r="CH1303" s="7"/>
      <c r="CJ1303" s="7"/>
      <c r="CL1303" s="7"/>
      <c r="CM1303" s="7"/>
      <c r="CO1303" s="7"/>
      <c r="CQ1303" s="7"/>
      <c r="CS1303" s="7"/>
      <c r="CU1303" s="7"/>
      <c r="CW1303" s="7"/>
      <c r="CY1303" s="7"/>
      <c r="DA1303" s="7"/>
      <c r="DC1303" s="7"/>
      <c r="DE1303" s="7"/>
      <c r="DG1303" s="7"/>
      <c r="DI1303" s="7"/>
      <c r="DK1303" s="7"/>
      <c r="DL1303" s="7"/>
      <c r="DM1303" s="7"/>
      <c r="DN1303" s="7"/>
      <c r="DP1303" s="7"/>
      <c r="DR1303" s="7"/>
      <c r="DT1303" s="7"/>
      <c r="DV1303" s="7"/>
      <c r="DX1303" s="7"/>
      <c r="DY1303" s="7"/>
      <c r="EA1303" s="7"/>
      <c r="EC1303" s="7"/>
      <c r="EE1303" s="7"/>
      <c r="EG1303" s="7"/>
      <c r="EI1303" s="7"/>
      <c r="EK1303" s="7"/>
      <c r="EM1303" s="7"/>
      <c r="EO1303" s="7"/>
      <c r="EQ1303" s="7"/>
      <c r="ES1303" s="7"/>
      <c r="EU1303" s="7"/>
      <c r="EY1303" s="7"/>
      <c r="FA1303" s="7"/>
      <c r="FB1303" s="7"/>
      <c r="FD1303" s="7"/>
      <c r="FE1303" s="7"/>
      <c r="FG1303" s="7"/>
      <c r="FI1303" s="7"/>
      <c r="FJ1303" s="7"/>
      <c r="FL1303" s="7"/>
      <c r="FN1303" s="7"/>
      <c r="FP1303" s="7"/>
      <c r="FR1303" s="7"/>
      <c r="FT1303" s="7"/>
      <c r="FV1303" s="7"/>
      <c r="FX1303" s="7"/>
      <c r="FZ1303" s="7"/>
      <c r="GB1303" s="7"/>
    </row>
    <row r="1304" spans="5:184" s="166" customFormat="1" x14ac:dyDescent="0.2">
      <c r="E1304" s="7"/>
      <c r="G1304" s="7"/>
      <c r="I1304" s="7"/>
      <c r="K1304" s="7"/>
      <c r="M1304" s="7"/>
      <c r="N1304" s="7"/>
      <c r="P1304" s="7"/>
      <c r="R1304" s="7"/>
      <c r="T1304" s="7"/>
      <c r="V1304" s="7"/>
      <c r="X1304" s="7"/>
      <c r="Z1304" s="7"/>
      <c r="AB1304" s="7"/>
      <c r="AD1304" s="7"/>
      <c r="AF1304" s="7"/>
      <c r="AH1304" s="7"/>
      <c r="AJ1304" s="7"/>
      <c r="AL1304" s="7"/>
      <c r="AN1304" s="7"/>
      <c r="AO1304" s="7"/>
      <c r="AQ1304" s="7"/>
      <c r="AR1304" s="7"/>
      <c r="AS1304" s="7"/>
      <c r="AT1304" s="7"/>
      <c r="AU1304" s="7"/>
      <c r="AV1304" s="7"/>
      <c r="AW1304" s="7"/>
      <c r="AX1304" s="7"/>
      <c r="AZ1304" s="7"/>
      <c r="BB1304" s="7"/>
      <c r="BC1304" s="7"/>
      <c r="BD1304" s="7"/>
      <c r="BF1304" s="7"/>
      <c r="BH1304" s="7"/>
      <c r="BJ1304" s="7"/>
      <c r="BL1304" s="7"/>
      <c r="BN1304" s="7"/>
      <c r="BP1304" s="7"/>
      <c r="BR1304" s="7"/>
      <c r="BT1304" s="7"/>
      <c r="BV1304" s="7"/>
      <c r="BX1304" s="7"/>
      <c r="BZ1304" s="7"/>
      <c r="CB1304" s="7"/>
      <c r="CD1304" s="7"/>
      <c r="CF1304" s="7"/>
      <c r="CH1304" s="7"/>
      <c r="CJ1304" s="7"/>
      <c r="CL1304" s="7"/>
      <c r="CM1304" s="7"/>
      <c r="CO1304" s="7"/>
      <c r="CQ1304" s="7"/>
      <c r="CS1304" s="7"/>
      <c r="CU1304" s="7"/>
      <c r="CW1304" s="7"/>
      <c r="CY1304" s="7"/>
      <c r="DA1304" s="7"/>
      <c r="DC1304" s="7"/>
      <c r="DE1304" s="7"/>
      <c r="DG1304" s="7"/>
      <c r="DI1304" s="7"/>
      <c r="DK1304" s="7"/>
      <c r="DL1304" s="7"/>
      <c r="DM1304" s="7"/>
      <c r="DN1304" s="7"/>
      <c r="DP1304" s="7"/>
      <c r="DR1304" s="7"/>
      <c r="DT1304" s="7"/>
      <c r="DV1304" s="7"/>
      <c r="DX1304" s="7"/>
      <c r="DY1304" s="7"/>
      <c r="EA1304" s="7"/>
      <c r="EC1304" s="7"/>
      <c r="EE1304" s="7"/>
      <c r="EG1304" s="7"/>
      <c r="EI1304" s="7"/>
      <c r="EK1304" s="7"/>
      <c r="EM1304" s="7"/>
      <c r="EO1304" s="7"/>
      <c r="EQ1304" s="7"/>
      <c r="ES1304" s="7"/>
      <c r="EU1304" s="7"/>
      <c r="EY1304" s="7"/>
      <c r="FA1304" s="7"/>
      <c r="FB1304" s="7"/>
      <c r="FD1304" s="7"/>
      <c r="FE1304" s="7"/>
      <c r="FG1304" s="7"/>
      <c r="FI1304" s="7"/>
      <c r="FJ1304" s="7"/>
      <c r="FL1304" s="7"/>
      <c r="FN1304" s="7"/>
      <c r="FP1304" s="7"/>
      <c r="FR1304" s="7"/>
      <c r="FT1304" s="7"/>
      <c r="FV1304" s="7"/>
      <c r="FX1304" s="7"/>
      <c r="FZ1304" s="7"/>
      <c r="GB1304" s="7"/>
    </row>
    <row r="1305" spans="5:184" s="166" customFormat="1" x14ac:dyDescent="0.2">
      <c r="E1305" s="7"/>
      <c r="G1305" s="7"/>
      <c r="I1305" s="7"/>
      <c r="K1305" s="7"/>
      <c r="M1305" s="7"/>
      <c r="N1305" s="7"/>
      <c r="P1305" s="7"/>
      <c r="R1305" s="7"/>
      <c r="T1305" s="7"/>
      <c r="V1305" s="7"/>
      <c r="X1305" s="7"/>
      <c r="Z1305" s="7"/>
      <c r="AB1305" s="7"/>
      <c r="AD1305" s="7"/>
      <c r="AF1305" s="7"/>
      <c r="AH1305" s="7"/>
      <c r="AJ1305" s="7"/>
      <c r="AL1305" s="7"/>
      <c r="AN1305" s="7"/>
      <c r="AO1305" s="7"/>
      <c r="AQ1305" s="7"/>
      <c r="AR1305" s="7"/>
      <c r="AS1305" s="7"/>
      <c r="AT1305" s="7"/>
      <c r="AU1305" s="7"/>
      <c r="AV1305" s="7"/>
      <c r="AW1305" s="7"/>
      <c r="AX1305" s="7"/>
      <c r="AZ1305" s="7"/>
      <c r="BB1305" s="7"/>
      <c r="BC1305" s="7"/>
      <c r="BD1305" s="7"/>
      <c r="BF1305" s="7"/>
      <c r="BH1305" s="7"/>
      <c r="BJ1305" s="7"/>
      <c r="BL1305" s="7"/>
      <c r="BN1305" s="7"/>
      <c r="BP1305" s="7"/>
      <c r="BR1305" s="7"/>
      <c r="BT1305" s="7"/>
      <c r="BV1305" s="7"/>
      <c r="BX1305" s="7"/>
      <c r="BZ1305" s="7"/>
      <c r="CB1305" s="7"/>
      <c r="CD1305" s="7"/>
      <c r="CF1305" s="7"/>
      <c r="CH1305" s="7"/>
      <c r="CJ1305" s="7"/>
      <c r="CL1305" s="7"/>
      <c r="CM1305" s="7"/>
      <c r="CO1305" s="7"/>
      <c r="CQ1305" s="7"/>
      <c r="CS1305" s="7"/>
      <c r="CU1305" s="7"/>
      <c r="CW1305" s="7"/>
      <c r="CY1305" s="7"/>
      <c r="DA1305" s="7"/>
      <c r="DC1305" s="7"/>
      <c r="DE1305" s="7"/>
      <c r="DG1305" s="7"/>
      <c r="DI1305" s="7"/>
      <c r="DK1305" s="7"/>
      <c r="DL1305" s="7"/>
      <c r="DM1305" s="7"/>
      <c r="DN1305" s="7"/>
      <c r="DP1305" s="7"/>
      <c r="DR1305" s="7"/>
      <c r="DT1305" s="7"/>
      <c r="DV1305" s="7"/>
      <c r="DX1305" s="7"/>
      <c r="DY1305" s="7"/>
      <c r="EA1305" s="7"/>
      <c r="EC1305" s="7"/>
      <c r="EE1305" s="7"/>
      <c r="EG1305" s="7"/>
      <c r="EI1305" s="7"/>
      <c r="EK1305" s="7"/>
      <c r="EM1305" s="7"/>
      <c r="EO1305" s="7"/>
      <c r="EQ1305" s="7"/>
      <c r="ES1305" s="7"/>
      <c r="EU1305" s="7"/>
      <c r="EY1305" s="7"/>
      <c r="FA1305" s="7"/>
      <c r="FB1305" s="7"/>
      <c r="FD1305" s="7"/>
      <c r="FE1305" s="7"/>
      <c r="FG1305" s="7"/>
      <c r="FI1305" s="7"/>
      <c r="FJ1305" s="7"/>
      <c r="FL1305" s="7"/>
      <c r="FN1305" s="7"/>
      <c r="FP1305" s="7"/>
      <c r="FR1305" s="7"/>
      <c r="FT1305" s="7"/>
      <c r="FV1305" s="7"/>
      <c r="FX1305" s="7"/>
      <c r="FZ1305" s="7"/>
      <c r="GB1305" s="7"/>
    </row>
    <row r="1306" spans="5:184" s="166" customFormat="1" x14ac:dyDescent="0.2">
      <c r="E1306" s="7"/>
      <c r="G1306" s="7"/>
      <c r="I1306" s="7"/>
      <c r="K1306" s="7"/>
      <c r="M1306" s="7"/>
      <c r="N1306" s="7"/>
      <c r="P1306" s="7"/>
      <c r="R1306" s="7"/>
      <c r="T1306" s="7"/>
      <c r="V1306" s="7"/>
      <c r="X1306" s="7"/>
      <c r="Z1306" s="7"/>
      <c r="AB1306" s="7"/>
      <c r="AD1306" s="7"/>
      <c r="AF1306" s="7"/>
      <c r="AH1306" s="7"/>
      <c r="AJ1306" s="7"/>
      <c r="AL1306" s="7"/>
      <c r="AN1306" s="7"/>
      <c r="AO1306" s="7"/>
      <c r="AQ1306" s="7"/>
      <c r="AR1306" s="7"/>
      <c r="AS1306" s="7"/>
      <c r="AT1306" s="7"/>
      <c r="AU1306" s="7"/>
      <c r="AV1306" s="7"/>
      <c r="AW1306" s="7"/>
      <c r="AX1306" s="7"/>
      <c r="AZ1306" s="7"/>
      <c r="BB1306" s="7"/>
      <c r="BC1306" s="7"/>
      <c r="BD1306" s="7"/>
      <c r="BF1306" s="7"/>
      <c r="BH1306" s="7"/>
      <c r="BJ1306" s="7"/>
      <c r="BL1306" s="7"/>
      <c r="BN1306" s="7"/>
      <c r="BP1306" s="7"/>
      <c r="BR1306" s="7"/>
      <c r="BT1306" s="7"/>
      <c r="BV1306" s="7"/>
      <c r="BX1306" s="7"/>
      <c r="BZ1306" s="7"/>
      <c r="CB1306" s="7"/>
      <c r="CD1306" s="7"/>
      <c r="CF1306" s="7"/>
      <c r="CH1306" s="7"/>
      <c r="CJ1306" s="7"/>
      <c r="CL1306" s="7"/>
      <c r="CM1306" s="7"/>
      <c r="CO1306" s="7"/>
      <c r="CQ1306" s="7"/>
      <c r="CS1306" s="7"/>
      <c r="CU1306" s="7"/>
      <c r="CW1306" s="7"/>
      <c r="CY1306" s="7"/>
      <c r="DA1306" s="7"/>
      <c r="DC1306" s="7"/>
      <c r="DE1306" s="7"/>
      <c r="DG1306" s="7"/>
      <c r="DI1306" s="7"/>
      <c r="DK1306" s="7"/>
      <c r="DL1306" s="7"/>
      <c r="DM1306" s="7"/>
      <c r="DN1306" s="7"/>
      <c r="DP1306" s="7"/>
      <c r="DR1306" s="7"/>
      <c r="DT1306" s="7"/>
      <c r="DV1306" s="7"/>
      <c r="DX1306" s="7"/>
      <c r="DY1306" s="7"/>
      <c r="EA1306" s="7"/>
      <c r="EC1306" s="7"/>
      <c r="EE1306" s="7"/>
      <c r="EG1306" s="7"/>
      <c r="EI1306" s="7"/>
      <c r="EK1306" s="7"/>
      <c r="EM1306" s="7"/>
      <c r="EO1306" s="7"/>
      <c r="EQ1306" s="7"/>
      <c r="ES1306" s="7"/>
      <c r="EU1306" s="7"/>
      <c r="EY1306" s="7"/>
      <c r="FA1306" s="7"/>
      <c r="FB1306" s="7"/>
      <c r="FD1306" s="7"/>
      <c r="FE1306" s="7"/>
      <c r="FG1306" s="7"/>
      <c r="FI1306" s="7"/>
      <c r="FJ1306" s="7"/>
      <c r="FL1306" s="7"/>
      <c r="FN1306" s="7"/>
      <c r="FP1306" s="7"/>
      <c r="FR1306" s="7"/>
      <c r="FT1306" s="7"/>
      <c r="FV1306" s="7"/>
      <c r="FX1306" s="7"/>
      <c r="FZ1306" s="7"/>
      <c r="GB1306" s="7"/>
    </row>
    <row r="1307" spans="5:184" s="166" customFormat="1" x14ac:dyDescent="0.2">
      <c r="E1307" s="7"/>
      <c r="G1307" s="7"/>
      <c r="I1307" s="7"/>
      <c r="K1307" s="7"/>
      <c r="M1307" s="7"/>
      <c r="N1307" s="7"/>
      <c r="P1307" s="7"/>
      <c r="R1307" s="7"/>
      <c r="T1307" s="7"/>
      <c r="V1307" s="7"/>
      <c r="X1307" s="7"/>
      <c r="Z1307" s="7"/>
      <c r="AB1307" s="7"/>
      <c r="AD1307" s="7"/>
      <c r="AF1307" s="7"/>
      <c r="AH1307" s="7"/>
      <c r="AJ1307" s="7"/>
      <c r="AL1307" s="7"/>
      <c r="AN1307" s="7"/>
      <c r="AO1307" s="7"/>
      <c r="AQ1307" s="7"/>
      <c r="AR1307" s="7"/>
      <c r="AS1307" s="7"/>
      <c r="AT1307" s="7"/>
      <c r="AU1307" s="7"/>
      <c r="AV1307" s="7"/>
      <c r="AW1307" s="7"/>
      <c r="AX1307" s="7"/>
      <c r="AZ1307" s="7"/>
      <c r="BB1307" s="7"/>
      <c r="BC1307" s="7"/>
      <c r="BD1307" s="7"/>
      <c r="BF1307" s="7"/>
      <c r="BH1307" s="7"/>
      <c r="BJ1307" s="7"/>
      <c r="BL1307" s="7"/>
      <c r="BN1307" s="7"/>
      <c r="BP1307" s="7"/>
      <c r="BR1307" s="7"/>
      <c r="BT1307" s="7"/>
      <c r="BV1307" s="7"/>
      <c r="BX1307" s="7"/>
      <c r="BZ1307" s="7"/>
      <c r="CB1307" s="7"/>
      <c r="CD1307" s="7"/>
      <c r="CF1307" s="7"/>
      <c r="CH1307" s="7"/>
      <c r="CJ1307" s="7"/>
      <c r="CL1307" s="7"/>
      <c r="CM1307" s="7"/>
      <c r="CO1307" s="7"/>
      <c r="CQ1307" s="7"/>
      <c r="CS1307" s="7"/>
      <c r="CU1307" s="7"/>
      <c r="CW1307" s="7"/>
      <c r="CY1307" s="7"/>
      <c r="DA1307" s="7"/>
      <c r="DC1307" s="7"/>
      <c r="DE1307" s="7"/>
      <c r="DG1307" s="7"/>
      <c r="DI1307" s="7"/>
      <c r="DK1307" s="7"/>
      <c r="DL1307" s="7"/>
      <c r="DM1307" s="7"/>
      <c r="DN1307" s="7"/>
      <c r="DP1307" s="7"/>
      <c r="DR1307" s="7"/>
      <c r="DT1307" s="7"/>
      <c r="DV1307" s="7"/>
      <c r="DX1307" s="7"/>
      <c r="DY1307" s="7"/>
      <c r="EA1307" s="7"/>
      <c r="EC1307" s="7"/>
      <c r="EE1307" s="7"/>
      <c r="EG1307" s="7"/>
      <c r="EI1307" s="7"/>
      <c r="EK1307" s="7"/>
      <c r="EM1307" s="7"/>
      <c r="EO1307" s="7"/>
      <c r="EQ1307" s="7"/>
      <c r="ES1307" s="7"/>
      <c r="EU1307" s="7"/>
      <c r="EY1307" s="7"/>
      <c r="FA1307" s="7"/>
      <c r="FB1307" s="7"/>
      <c r="FD1307" s="7"/>
      <c r="FE1307" s="7"/>
      <c r="FG1307" s="7"/>
      <c r="FI1307" s="7"/>
      <c r="FJ1307" s="7"/>
      <c r="FL1307" s="7"/>
      <c r="FN1307" s="7"/>
      <c r="FP1307" s="7"/>
      <c r="FR1307" s="7"/>
      <c r="FT1307" s="7"/>
      <c r="FV1307" s="7"/>
      <c r="FX1307" s="7"/>
      <c r="FZ1307" s="7"/>
      <c r="GB1307" s="7"/>
    </row>
    <row r="1308" spans="5:184" s="166" customFormat="1" x14ac:dyDescent="0.2">
      <c r="E1308" s="7"/>
      <c r="G1308" s="7"/>
      <c r="I1308" s="7"/>
      <c r="K1308" s="7"/>
      <c r="M1308" s="7"/>
      <c r="N1308" s="7"/>
      <c r="P1308" s="7"/>
      <c r="R1308" s="7"/>
      <c r="T1308" s="7"/>
      <c r="V1308" s="7"/>
      <c r="X1308" s="7"/>
      <c r="Z1308" s="7"/>
      <c r="AB1308" s="7"/>
      <c r="AD1308" s="7"/>
      <c r="AF1308" s="7"/>
      <c r="AH1308" s="7"/>
      <c r="AJ1308" s="7"/>
      <c r="AL1308" s="7"/>
      <c r="AN1308" s="7"/>
      <c r="AO1308" s="7"/>
      <c r="AQ1308" s="7"/>
      <c r="AR1308" s="7"/>
      <c r="AS1308" s="7"/>
      <c r="AT1308" s="7"/>
      <c r="AU1308" s="7"/>
      <c r="AV1308" s="7"/>
      <c r="AW1308" s="7"/>
      <c r="AX1308" s="7"/>
      <c r="AZ1308" s="7"/>
      <c r="BB1308" s="7"/>
      <c r="BC1308" s="7"/>
      <c r="BD1308" s="7"/>
      <c r="BF1308" s="7"/>
      <c r="BH1308" s="7"/>
      <c r="BJ1308" s="7"/>
      <c r="BL1308" s="7"/>
      <c r="BN1308" s="7"/>
      <c r="BP1308" s="7"/>
      <c r="BR1308" s="7"/>
      <c r="BT1308" s="7"/>
      <c r="BV1308" s="7"/>
      <c r="BX1308" s="7"/>
      <c r="BZ1308" s="7"/>
      <c r="CB1308" s="7"/>
      <c r="CD1308" s="7"/>
      <c r="CF1308" s="7"/>
      <c r="CH1308" s="7"/>
      <c r="CJ1308" s="7"/>
      <c r="CL1308" s="7"/>
      <c r="CM1308" s="7"/>
      <c r="CO1308" s="7"/>
      <c r="CQ1308" s="7"/>
      <c r="CS1308" s="7"/>
      <c r="CU1308" s="7"/>
      <c r="CW1308" s="7"/>
      <c r="CY1308" s="7"/>
      <c r="DA1308" s="7"/>
      <c r="DC1308" s="7"/>
      <c r="DE1308" s="7"/>
      <c r="DG1308" s="7"/>
      <c r="DI1308" s="7"/>
      <c r="DK1308" s="7"/>
      <c r="DL1308" s="7"/>
      <c r="DM1308" s="7"/>
      <c r="DN1308" s="7"/>
      <c r="DP1308" s="7"/>
      <c r="DR1308" s="7"/>
      <c r="DT1308" s="7"/>
      <c r="DV1308" s="7"/>
      <c r="DX1308" s="7"/>
      <c r="DY1308" s="7"/>
      <c r="EA1308" s="7"/>
      <c r="EC1308" s="7"/>
      <c r="EE1308" s="7"/>
      <c r="EG1308" s="7"/>
      <c r="EI1308" s="7"/>
      <c r="EK1308" s="7"/>
      <c r="EM1308" s="7"/>
      <c r="EO1308" s="7"/>
      <c r="EQ1308" s="7"/>
      <c r="ES1308" s="7"/>
      <c r="EU1308" s="7"/>
      <c r="EY1308" s="7"/>
      <c r="FA1308" s="7"/>
      <c r="FB1308" s="7"/>
      <c r="FD1308" s="7"/>
      <c r="FE1308" s="7"/>
      <c r="FG1308" s="7"/>
      <c r="FI1308" s="7"/>
      <c r="FJ1308" s="7"/>
      <c r="FL1308" s="7"/>
      <c r="FN1308" s="7"/>
      <c r="FP1308" s="7"/>
      <c r="FR1308" s="7"/>
      <c r="FT1308" s="7"/>
      <c r="FV1308" s="7"/>
      <c r="FX1308" s="7"/>
      <c r="FZ1308" s="7"/>
      <c r="GB1308" s="7"/>
    </row>
    <row r="1309" spans="5:184" s="166" customFormat="1" x14ac:dyDescent="0.2">
      <c r="E1309" s="7"/>
      <c r="G1309" s="7"/>
      <c r="I1309" s="7"/>
      <c r="K1309" s="7"/>
      <c r="M1309" s="7"/>
      <c r="N1309" s="7"/>
      <c r="P1309" s="7"/>
      <c r="R1309" s="7"/>
      <c r="T1309" s="7"/>
      <c r="V1309" s="7"/>
      <c r="X1309" s="7"/>
      <c r="Z1309" s="7"/>
      <c r="AB1309" s="7"/>
      <c r="AD1309" s="7"/>
      <c r="AF1309" s="7"/>
      <c r="AH1309" s="7"/>
      <c r="AJ1309" s="7"/>
      <c r="AL1309" s="7"/>
      <c r="AN1309" s="7"/>
      <c r="AO1309" s="7"/>
      <c r="AQ1309" s="7"/>
      <c r="AR1309" s="7"/>
      <c r="AS1309" s="7"/>
      <c r="AT1309" s="7"/>
      <c r="AU1309" s="7"/>
      <c r="AV1309" s="7"/>
      <c r="AW1309" s="7"/>
      <c r="AX1309" s="7"/>
      <c r="AZ1309" s="7"/>
      <c r="BB1309" s="7"/>
      <c r="BC1309" s="7"/>
      <c r="BD1309" s="7"/>
      <c r="BF1309" s="7"/>
      <c r="BH1309" s="7"/>
      <c r="BJ1309" s="7"/>
      <c r="BL1309" s="7"/>
      <c r="BN1309" s="7"/>
      <c r="BP1309" s="7"/>
      <c r="BR1309" s="7"/>
      <c r="BT1309" s="7"/>
      <c r="BV1309" s="7"/>
      <c r="BX1309" s="7"/>
      <c r="BZ1309" s="7"/>
      <c r="CB1309" s="7"/>
      <c r="CD1309" s="7"/>
      <c r="CF1309" s="7"/>
      <c r="CH1309" s="7"/>
      <c r="CJ1309" s="7"/>
      <c r="CL1309" s="7"/>
      <c r="CM1309" s="7"/>
      <c r="CO1309" s="7"/>
      <c r="CQ1309" s="7"/>
      <c r="CS1309" s="7"/>
      <c r="CU1309" s="7"/>
      <c r="CW1309" s="7"/>
      <c r="CY1309" s="7"/>
      <c r="DA1309" s="7"/>
      <c r="DC1309" s="7"/>
      <c r="DE1309" s="7"/>
      <c r="DG1309" s="7"/>
      <c r="DI1309" s="7"/>
      <c r="DK1309" s="7"/>
      <c r="DL1309" s="7"/>
      <c r="DM1309" s="7"/>
      <c r="DN1309" s="7"/>
      <c r="DP1309" s="7"/>
      <c r="DR1309" s="7"/>
      <c r="DT1309" s="7"/>
      <c r="DV1309" s="7"/>
      <c r="DX1309" s="7"/>
      <c r="DY1309" s="7"/>
      <c r="EA1309" s="7"/>
      <c r="EC1309" s="7"/>
      <c r="EE1309" s="7"/>
      <c r="EG1309" s="7"/>
      <c r="EI1309" s="7"/>
      <c r="EK1309" s="7"/>
      <c r="EM1309" s="7"/>
      <c r="EO1309" s="7"/>
      <c r="EQ1309" s="7"/>
      <c r="ES1309" s="7"/>
      <c r="EU1309" s="7"/>
      <c r="EY1309" s="7"/>
      <c r="FA1309" s="7"/>
      <c r="FB1309" s="7"/>
      <c r="FD1309" s="7"/>
      <c r="FE1309" s="7"/>
      <c r="FG1309" s="7"/>
      <c r="FI1309" s="7"/>
      <c r="FJ1309" s="7"/>
      <c r="FL1309" s="7"/>
      <c r="FN1309" s="7"/>
      <c r="FP1309" s="7"/>
      <c r="FR1309" s="7"/>
      <c r="FT1309" s="7"/>
      <c r="FV1309" s="7"/>
      <c r="FX1309" s="7"/>
      <c r="FZ1309" s="7"/>
      <c r="GB1309" s="7"/>
    </row>
    <row r="1310" spans="5:184" s="166" customFormat="1" x14ac:dyDescent="0.2">
      <c r="E1310" s="7"/>
      <c r="G1310" s="7"/>
      <c r="I1310" s="7"/>
      <c r="K1310" s="7"/>
      <c r="M1310" s="7"/>
      <c r="N1310" s="7"/>
      <c r="P1310" s="7"/>
      <c r="R1310" s="7"/>
      <c r="T1310" s="7"/>
      <c r="V1310" s="7"/>
      <c r="X1310" s="7"/>
      <c r="Z1310" s="7"/>
      <c r="AB1310" s="7"/>
      <c r="AD1310" s="7"/>
      <c r="AF1310" s="7"/>
      <c r="AH1310" s="7"/>
      <c r="AJ1310" s="7"/>
      <c r="AL1310" s="7"/>
      <c r="AN1310" s="7"/>
      <c r="AO1310" s="7"/>
      <c r="AQ1310" s="7"/>
      <c r="AR1310" s="7"/>
      <c r="AS1310" s="7"/>
      <c r="AT1310" s="7"/>
      <c r="AU1310" s="7"/>
      <c r="AV1310" s="7"/>
      <c r="AW1310" s="7"/>
      <c r="AX1310" s="7"/>
      <c r="AZ1310" s="7"/>
      <c r="BB1310" s="7"/>
      <c r="BC1310" s="7"/>
      <c r="BD1310" s="7"/>
      <c r="BF1310" s="7"/>
      <c r="BH1310" s="7"/>
      <c r="BJ1310" s="7"/>
      <c r="BL1310" s="7"/>
      <c r="BN1310" s="7"/>
      <c r="BP1310" s="7"/>
      <c r="BR1310" s="7"/>
      <c r="BT1310" s="7"/>
      <c r="BV1310" s="7"/>
      <c r="BX1310" s="7"/>
      <c r="BZ1310" s="7"/>
      <c r="CB1310" s="7"/>
      <c r="CD1310" s="7"/>
      <c r="CF1310" s="7"/>
      <c r="CH1310" s="7"/>
      <c r="CJ1310" s="7"/>
      <c r="CL1310" s="7"/>
      <c r="CM1310" s="7"/>
      <c r="CO1310" s="7"/>
      <c r="CQ1310" s="7"/>
      <c r="CS1310" s="7"/>
      <c r="CU1310" s="7"/>
      <c r="CW1310" s="7"/>
      <c r="CY1310" s="7"/>
      <c r="DA1310" s="7"/>
      <c r="DC1310" s="7"/>
      <c r="DE1310" s="7"/>
      <c r="DG1310" s="7"/>
      <c r="DI1310" s="7"/>
      <c r="DK1310" s="7"/>
      <c r="DL1310" s="7"/>
      <c r="DM1310" s="7"/>
      <c r="DN1310" s="7"/>
      <c r="DP1310" s="7"/>
      <c r="DR1310" s="7"/>
      <c r="DT1310" s="7"/>
      <c r="DV1310" s="7"/>
      <c r="DX1310" s="7"/>
      <c r="DY1310" s="7"/>
      <c r="EA1310" s="7"/>
      <c r="EC1310" s="7"/>
      <c r="EE1310" s="7"/>
      <c r="EG1310" s="7"/>
      <c r="EI1310" s="7"/>
      <c r="EK1310" s="7"/>
      <c r="EM1310" s="7"/>
      <c r="EO1310" s="7"/>
      <c r="EQ1310" s="7"/>
      <c r="ES1310" s="7"/>
      <c r="EU1310" s="7"/>
      <c r="EY1310" s="7"/>
      <c r="FA1310" s="7"/>
      <c r="FB1310" s="7"/>
      <c r="FD1310" s="7"/>
      <c r="FE1310" s="7"/>
      <c r="FG1310" s="7"/>
      <c r="FI1310" s="7"/>
      <c r="FJ1310" s="7"/>
      <c r="FL1310" s="7"/>
      <c r="FN1310" s="7"/>
      <c r="FP1310" s="7"/>
      <c r="FR1310" s="7"/>
      <c r="FT1310" s="7"/>
      <c r="FV1310" s="7"/>
      <c r="FX1310" s="7"/>
      <c r="FZ1310" s="7"/>
      <c r="GB1310" s="7"/>
    </row>
    <row r="1311" spans="5:184" s="166" customFormat="1" x14ac:dyDescent="0.2">
      <c r="E1311" s="7"/>
      <c r="G1311" s="7"/>
      <c r="I1311" s="7"/>
      <c r="K1311" s="7"/>
      <c r="M1311" s="7"/>
      <c r="N1311" s="7"/>
      <c r="P1311" s="7"/>
      <c r="R1311" s="7"/>
      <c r="T1311" s="7"/>
      <c r="V1311" s="7"/>
      <c r="X1311" s="7"/>
      <c r="Z1311" s="7"/>
      <c r="AB1311" s="7"/>
      <c r="AD1311" s="7"/>
      <c r="AF1311" s="7"/>
      <c r="AH1311" s="7"/>
      <c r="AJ1311" s="7"/>
      <c r="AL1311" s="7"/>
      <c r="AN1311" s="7"/>
      <c r="AO1311" s="7"/>
      <c r="AQ1311" s="7"/>
      <c r="AR1311" s="7"/>
      <c r="AS1311" s="7"/>
      <c r="AT1311" s="7"/>
      <c r="AU1311" s="7"/>
      <c r="AV1311" s="7"/>
      <c r="AW1311" s="7"/>
      <c r="AX1311" s="7"/>
      <c r="AZ1311" s="7"/>
      <c r="BB1311" s="7"/>
      <c r="BC1311" s="7"/>
      <c r="BD1311" s="7"/>
      <c r="BF1311" s="7"/>
      <c r="BH1311" s="7"/>
      <c r="BJ1311" s="7"/>
      <c r="BL1311" s="7"/>
      <c r="BN1311" s="7"/>
      <c r="BP1311" s="7"/>
      <c r="BR1311" s="7"/>
      <c r="BT1311" s="7"/>
      <c r="BV1311" s="7"/>
      <c r="BX1311" s="7"/>
      <c r="BZ1311" s="7"/>
      <c r="CB1311" s="7"/>
      <c r="CD1311" s="7"/>
      <c r="CF1311" s="7"/>
      <c r="CH1311" s="7"/>
      <c r="CJ1311" s="7"/>
      <c r="CL1311" s="7"/>
      <c r="CM1311" s="7"/>
      <c r="CO1311" s="7"/>
      <c r="CQ1311" s="7"/>
      <c r="CS1311" s="7"/>
      <c r="CU1311" s="7"/>
      <c r="CW1311" s="7"/>
      <c r="CY1311" s="7"/>
      <c r="DA1311" s="7"/>
      <c r="DC1311" s="7"/>
      <c r="DE1311" s="7"/>
      <c r="DG1311" s="7"/>
      <c r="DI1311" s="7"/>
      <c r="DK1311" s="7"/>
      <c r="DL1311" s="7"/>
      <c r="DM1311" s="7"/>
      <c r="DN1311" s="7"/>
      <c r="DP1311" s="7"/>
      <c r="DR1311" s="7"/>
      <c r="DT1311" s="7"/>
      <c r="DV1311" s="7"/>
      <c r="DX1311" s="7"/>
      <c r="DY1311" s="7"/>
      <c r="EA1311" s="7"/>
      <c r="EC1311" s="7"/>
      <c r="EE1311" s="7"/>
      <c r="EG1311" s="7"/>
      <c r="EI1311" s="7"/>
      <c r="EK1311" s="7"/>
      <c r="EM1311" s="7"/>
      <c r="EO1311" s="7"/>
      <c r="EQ1311" s="7"/>
      <c r="ES1311" s="7"/>
      <c r="EU1311" s="7"/>
      <c r="EY1311" s="7"/>
      <c r="FA1311" s="7"/>
      <c r="FB1311" s="7"/>
      <c r="FD1311" s="7"/>
      <c r="FE1311" s="7"/>
      <c r="FG1311" s="7"/>
      <c r="FI1311" s="7"/>
      <c r="FJ1311" s="7"/>
      <c r="FL1311" s="7"/>
      <c r="FN1311" s="7"/>
      <c r="FP1311" s="7"/>
      <c r="FR1311" s="7"/>
      <c r="FT1311" s="7"/>
      <c r="FV1311" s="7"/>
      <c r="FX1311" s="7"/>
      <c r="FZ1311" s="7"/>
      <c r="GB1311" s="7"/>
    </row>
    <row r="1312" spans="5:184" s="166" customFormat="1" x14ac:dyDescent="0.2">
      <c r="E1312" s="7"/>
      <c r="G1312" s="7"/>
      <c r="I1312" s="7"/>
      <c r="K1312" s="7"/>
      <c r="M1312" s="7"/>
      <c r="N1312" s="7"/>
      <c r="P1312" s="7"/>
      <c r="R1312" s="7"/>
      <c r="T1312" s="7"/>
      <c r="V1312" s="7"/>
      <c r="X1312" s="7"/>
      <c r="Z1312" s="7"/>
      <c r="AB1312" s="7"/>
      <c r="AD1312" s="7"/>
      <c r="AF1312" s="7"/>
      <c r="AH1312" s="7"/>
      <c r="AJ1312" s="7"/>
      <c r="AL1312" s="7"/>
      <c r="AN1312" s="7"/>
      <c r="AO1312" s="7"/>
      <c r="AQ1312" s="7"/>
      <c r="AR1312" s="7"/>
      <c r="AS1312" s="7"/>
      <c r="AT1312" s="7"/>
      <c r="AU1312" s="7"/>
      <c r="AV1312" s="7"/>
      <c r="AW1312" s="7"/>
      <c r="AX1312" s="7"/>
      <c r="AZ1312" s="7"/>
      <c r="BB1312" s="7"/>
      <c r="BC1312" s="7"/>
      <c r="BD1312" s="7"/>
      <c r="BF1312" s="7"/>
      <c r="BH1312" s="7"/>
      <c r="BJ1312" s="7"/>
      <c r="BL1312" s="7"/>
      <c r="BN1312" s="7"/>
      <c r="BP1312" s="7"/>
      <c r="BR1312" s="7"/>
      <c r="BT1312" s="7"/>
      <c r="BV1312" s="7"/>
      <c r="BX1312" s="7"/>
      <c r="BZ1312" s="7"/>
      <c r="CB1312" s="7"/>
      <c r="CD1312" s="7"/>
      <c r="CF1312" s="7"/>
      <c r="CH1312" s="7"/>
      <c r="CJ1312" s="7"/>
      <c r="CL1312" s="7"/>
      <c r="CM1312" s="7"/>
      <c r="CO1312" s="7"/>
      <c r="CQ1312" s="7"/>
      <c r="CS1312" s="7"/>
      <c r="CU1312" s="7"/>
      <c r="CW1312" s="7"/>
      <c r="CY1312" s="7"/>
      <c r="DA1312" s="7"/>
      <c r="DC1312" s="7"/>
      <c r="DE1312" s="7"/>
      <c r="DG1312" s="7"/>
      <c r="DI1312" s="7"/>
      <c r="DK1312" s="7"/>
      <c r="DL1312" s="7"/>
      <c r="DM1312" s="7"/>
      <c r="DN1312" s="7"/>
      <c r="DP1312" s="7"/>
      <c r="DR1312" s="7"/>
      <c r="DT1312" s="7"/>
      <c r="DV1312" s="7"/>
      <c r="DX1312" s="7"/>
      <c r="DY1312" s="7"/>
      <c r="EA1312" s="7"/>
      <c r="EC1312" s="7"/>
      <c r="EE1312" s="7"/>
      <c r="EG1312" s="7"/>
      <c r="EI1312" s="7"/>
      <c r="EK1312" s="7"/>
      <c r="EM1312" s="7"/>
      <c r="EO1312" s="7"/>
      <c r="EQ1312" s="7"/>
      <c r="ES1312" s="7"/>
      <c r="EU1312" s="7"/>
      <c r="EY1312" s="7"/>
      <c r="FA1312" s="7"/>
      <c r="FB1312" s="7"/>
      <c r="FD1312" s="7"/>
      <c r="FE1312" s="7"/>
      <c r="FG1312" s="7"/>
      <c r="FI1312" s="7"/>
      <c r="FJ1312" s="7"/>
      <c r="FL1312" s="7"/>
      <c r="FN1312" s="7"/>
      <c r="FP1312" s="7"/>
      <c r="FR1312" s="7"/>
      <c r="FT1312" s="7"/>
      <c r="FV1312" s="7"/>
      <c r="FX1312" s="7"/>
      <c r="FZ1312" s="7"/>
      <c r="GB1312" s="7"/>
    </row>
    <row r="1313" spans="5:184" s="166" customFormat="1" x14ac:dyDescent="0.2">
      <c r="E1313" s="7"/>
      <c r="G1313" s="7"/>
      <c r="I1313" s="7"/>
      <c r="K1313" s="7"/>
      <c r="M1313" s="7"/>
      <c r="N1313" s="7"/>
      <c r="P1313" s="7"/>
      <c r="R1313" s="7"/>
      <c r="T1313" s="7"/>
      <c r="V1313" s="7"/>
      <c r="X1313" s="7"/>
      <c r="Z1313" s="7"/>
      <c r="AB1313" s="7"/>
      <c r="AD1313" s="7"/>
      <c r="AF1313" s="7"/>
      <c r="AH1313" s="7"/>
      <c r="AJ1313" s="7"/>
      <c r="AL1313" s="7"/>
      <c r="AN1313" s="7"/>
      <c r="AO1313" s="7"/>
      <c r="AQ1313" s="7"/>
      <c r="AR1313" s="7"/>
      <c r="AS1313" s="7"/>
      <c r="AT1313" s="7"/>
      <c r="AU1313" s="7"/>
      <c r="AV1313" s="7"/>
      <c r="AW1313" s="7"/>
      <c r="AX1313" s="7"/>
      <c r="AZ1313" s="7"/>
      <c r="BB1313" s="7"/>
      <c r="BC1313" s="7"/>
      <c r="BD1313" s="7"/>
      <c r="BF1313" s="7"/>
      <c r="BH1313" s="7"/>
      <c r="BJ1313" s="7"/>
      <c r="BL1313" s="7"/>
      <c r="BN1313" s="7"/>
      <c r="BP1313" s="7"/>
      <c r="BR1313" s="7"/>
      <c r="BT1313" s="7"/>
      <c r="BV1313" s="7"/>
      <c r="BX1313" s="7"/>
      <c r="BZ1313" s="7"/>
      <c r="CB1313" s="7"/>
      <c r="CD1313" s="7"/>
      <c r="CF1313" s="7"/>
      <c r="CH1313" s="7"/>
      <c r="CJ1313" s="7"/>
      <c r="CL1313" s="7"/>
      <c r="CM1313" s="7"/>
      <c r="CO1313" s="7"/>
      <c r="CQ1313" s="7"/>
      <c r="CS1313" s="7"/>
      <c r="CU1313" s="7"/>
      <c r="CW1313" s="7"/>
      <c r="CY1313" s="7"/>
      <c r="DA1313" s="7"/>
      <c r="DC1313" s="7"/>
      <c r="DE1313" s="7"/>
      <c r="DG1313" s="7"/>
      <c r="DI1313" s="7"/>
      <c r="DK1313" s="7"/>
      <c r="DL1313" s="7"/>
      <c r="DM1313" s="7"/>
      <c r="DN1313" s="7"/>
      <c r="DP1313" s="7"/>
      <c r="DR1313" s="7"/>
      <c r="DT1313" s="7"/>
      <c r="DV1313" s="7"/>
      <c r="DX1313" s="7"/>
      <c r="DY1313" s="7"/>
      <c r="EA1313" s="7"/>
      <c r="EC1313" s="7"/>
      <c r="EE1313" s="7"/>
      <c r="EG1313" s="7"/>
      <c r="EI1313" s="7"/>
      <c r="EK1313" s="7"/>
      <c r="EM1313" s="7"/>
      <c r="EO1313" s="7"/>
      <c r="EQ1313" s="7"/>
      <c r="ES1313" s="7"/>
      <c r="EU1313" s="7"/>
      <c r="EY1313" s="7"/>
      <c r="FA1313" s="7"/>
      <c r="FB1313" s="7"/>
      <c r="FD1313" s="7"/>
      <c r="FE1313" s="7"/>
      <c r="FG1313" s="7"/>
      <c r="FI1313" s="7"/>
      <c r="FJ1313" s="7"/>
      <c r="FL1313" s="7"/>
      <c r="FN1313" s="7"/>
      <c r="FP1313" s="7"/>
      <c r="FR1313" s="7"/>
      <c r="FT1313" s="7"/>
      <c r="FV1313" s="7"/>
      <c r="FX1313" s="7"/>
      <c r="FZ1313" s="7"/>
      <c r="GB1313" s="7"/>
    </row>
    <row r="1314" spans="5:184" s="166" customFormat="1" x14ac:dyDescent="0.2">
      <c r="E1314" s="7"/>
      <c r="G1314" s="7"/>
      <c r="I1314" s="7"/>
      <c r="K1314" s="7"/>
      <c r="M1314" s="7"/>
      <c r="N1314" s="7"/>
      <c r="P1314" s="7"/>
      <c r="R1314" s="7"/>
      <c r="T1314" s="7"/>
      <c r="V1314" s="7"/>
      <c r="X1314" s="7"/>
      <c r="Z1314" s="7"/>
      <c r="AB1314" s="7"/>
      <c r="AD1314" s="7"/>
      <c r="AF1314" s="7"/>
      <c r="AH1314" s="7"/>
      <c r="AJ1314" s="7"/>
      <c r="AL1314" s="7"/>
      <c r="AN1314" s="7"/>
      <c r="AO1314" s="7"/>
      <c r="AQ1314" s="7"/>
      <c r="AR1314" s="7"/>
      <c r="AS1314" s="7"/>
      <c r="AT1314" s="7"/>
      <c r="AU1314" s="7"/>
      <c r="AV1314" s="7"/>
      <c r="AW1314" s="7"/>
      <c r="AX1314" s="7"/>
      <c r="AZ1314" s="7"/>
      <c r="BB1314" s="7"/>
      <c r="BC1314" s="7"/>
      <c r="BD1314" s="7"/>
      <c r="BF1314" s="7"/>
      <c r="BH1314" s="7"/>
      <c r="BJ1314" s="7"/>
      <c r="BL1314" s="7"/>
      <c r="BN1314" s="7"/>
      <c r="BP1314" s="7"/>
      <c r="BR1314" s="7"/>
      <c r="BT1314" s="7"/>
      <c r="BV1314" s="7"/>
      <c r="BX1314" s="7"/>
      <c r="BZ1314" s="7"/>
      <c r="CB1314" s="7"/>
      <c r="CD1314" s="7"/>
      <c r="CF1314" s="7"/>
      <c r="CH1314" s="7"/>
      <c r="CJ1314" s="7"/>
      <c r="CL1314" s="7"/>
      <c r="CM1314" s="7"/>
      <c r="CO1314" s="7"/>
      <c r="CQ1314" s="7"/>
      <c r="CS1314" s="7"/>
      <c r="CU1314" s="7"/>
      <c r="CW1314" s="7"/>
      <c r="CY1314" s="7"/>
      <c r="DA1314" s="7"/>
      <c r="DC1314" s="7"/>
      <c r="DE1314" s="7"/>
      <c r="DG1314" s="7"/>
      <c r="DI1314" s="7"/>
      <c r="DK1314" s="7"/>
      <c r="DL1314" s="7"/>
      <c r="DM1314" s="7"/>
      <c r="DN1314" s="7"/>
      <c r="DP1314" s="7"/>
      <c r="DR1314" s="7"/>
      <c r="DT1314" s="7"/>
      <c r="DV1314" s="7"/>
      <c r="DX1314" s="7"/>
      <c r="DY1314" s="7"/>
      <c r="EA1314" s="7"/>
      <c r="EC1314" s="7"/>
      <c r="EE1314" s="7"/>
      <c r="EG1314" s="7"/>
      <c r="EI1314" s="7"/>
      <c r="EK1314" s="7"/>
      <c r="EM1314" s="7"/>
      <c r="EO1314" s="7"/>
      <c r="EQ1314" s="7"/>
      <c r="ES1314" s="7"/>
      <c r="EU1314" s="7"/>
      <c r="EY1314" s="7"/>
      <c r="FA1314" s="7"/>
      <c r="FB1314" s="7"/>
      <c r="FD1314" s="7"/>
      <c r="FE1314" s="7"/>
      <c r="FG1314" s="7"/>
      <c r="FI1314" s="7"/>
      <c r="FJ1314" s="7"/>
      <c r="FL1314" s="7"/>
      <c r="FN1314" s="7"/>
      <c r="FP1314" s="7"/>
      <c r="FR1314" s="7"/>
      <c r="FT1314" s="7"/>
      <c r="FV1314" s="7"/>
      <c r="FX1314" s="7"/>
      <c r="FZ1314" s="7"/>
      <c r="GB1314" s="7"/>
    </row>
    <row r="1315" spans="5:184" s="166" customFormat="1" x14ac:dyDescent="0.2">
      <c r="E1315" s="7"/>
      <c r="G1315" s="7"/>
      <c r="I1315" s="7"/>
      <c r="K1315" s="7"/>
      <c r="M1315" s="7"/>
      <c r="N1315" s="7"/>
      <c r="P1315" s="7"/>
      <c r="R1315" s="7"/>
      <c r="T1315" s="7"/>
      <c r="V1315" s="7"/>
      <c r="X1315" s="7"/>
      <c r="Z1315" s="7"/>
      <c r="AB1315" s="7"/>
      <c r="AD1315" s="7"/>
      <c r="AF1315" s="7"/>
      <c r="AH1315" s="7"/>
      <c r="AJ1315" s="7"/>
      <c r="AL1315" s="7"/>
      <c r="AN1315" s="7"/>
      <c r="AO1315" s="7"/>
      <c r="AQ1315" s="7"/>
      <c r="AR1315" s="7"/>
      <c r="AS1315" s="7"/>
      <c r="AT1315" s="7"/>
      <c r="AU1315" s="7"/>
      <c r="AV1315" s="7"/>
      <c r="AW1315" s="7"/>
      <c r="AX1315" s="7"/>
      <c r="AZ1315" s="7"/>
      <c r="BB1315" s="7"/>
      <c r="BC1315" s="7"/>
      <c r="BD1315" s="7"/>
      <c r="BF1315" s="7"/>
      <c r="BH1315" s="7"/>
      <c r="BJ1315" s="7"/>
      <c r="BL1315" s="7"/>
      <c r="BN1315" s="7"/>
      <c r="BP1315" s="7"/>
      <c r="BR1315" s="7"/>
      <c r="BT1315" s="7"/>
      <c r="BV1315" s="7"/>
      <c r="BX1315" s="7"/>
      <c r="BZ1315" s="7"/>
      <c r="CB1315" s="7"/>
      <c r="CD1315" s="7"/>
      <c r="CF1315" s="7"/>
      <c r="CH1315" s="7"/>
      <c r="CJ1315" s="7"/>
      <c r="CL1315" s="7"/>
      <c r="CM1315" s="7"/>
      <c r="CO1315" s="7"/>
      <c r="CQ1315" s="7"/>
      <c r="CS1315" s="7"/>
      <c r="CU1315" s="7"/>
      <c r="CW1315" s="7"/>
      <c r="CY1315" s="7"/>
      <c r="DA1315" s="7"/>
      <c r="DC1315" s="7"/>
      <c r="DE1315" s="7"/>
      <c r="DG1315" s="7"/>
      <c r="DI1315" s="7"/>
      <c r="DK1315" s="7"/>
      <c r="DL1315" s="7"/>
      <c r="DM1315" s="7"/>
      <c r="DN1315" s="7"/>
      <c r="DP1315" s="7"/>
      <c r="DR1315" s="7"/>
      <c r="DT1315" s="7"/>
      <c r="DV1315" s="7"/>
      <c r="DX1315" s="7"/>
      <c r="DY1315" s="7"/>
      <c r="EA1315" s="7"/>
      <c r="EC1315" s="7"/>
      <c r="EE1315" s="7"/>
      <c r="EG1315" s="7"/>
      <c r="EI1315" s="7"/>
      <c r="EK1315" s="7"/>
      <c r="EM1315" s="7"/>
      <c r="EO1315" s="7"/>
      <c r="EQ1315" s="7"/>
      <c r="ES1315" s="7"/>
      <c r="EU1315" s="7"/>
      <c r="EY1315" s="7"/>
      <c r="FA1315" s="7"/>
      <c r="FB1315" s="7"/>
      <c r="FD1315" s="7"/>
      <c r="FE1315" s="7"/>
      <c r="FG1315" s="7"/>
      <c r="FI1315" s="7"/>
      <c r="FJ1315" s="7"/>
      <c r="FL1315" s="7"/>
      <c r="FN1315" s="7"/>
      <c r="FP1315" s="7"/>
      <c r="FR1315" s="7"/>
      <c r="FT1315" s="7"/>
      <c r="FV1315" s="7"/>
      <c r="FX1315" s="7"/>
      <c r="FZ1315" s="7"/>
      <c r="GB1315" s="7"/>
    </row>
    <row r="1316" spans="5:184" s="166" customFormat="1" x14ac:dyDescent="0.2">
      <c r="E1316" s="7"/>
      <c r="G1316" s="7"/>
      <c r="I1316" s="7"/>
      <c r="K1316" s="7"/>
      <c r="M1316" s="7"/>
      <c r="N1316" s="7"/>
      <c r="P1316" s="7"/>
      <c r="R1316" s="7"/>
      <c r="T1316" s="7"/>
      <c r="V1316" s="7"/>
      <c r="X1316" s="7"/>
      <c r="Z1316" s="7"/>
      <c r="AB1316" s="7"/>
      <c r="AD1316" s="7"/>
      <c r="AF1316" s="7"/>
      <c r="AH1316" s="7"/>
      <c r="AJ1316" s="7"/>
      <c r="AL1316" s="7"/>
      <c r="AN1316" s="7"/>
      <c r="AO1316" s="7"/>
      <c r="AQ1316" s="7"/>
      <c r="AR1316" s="7"/>
      <c r="AS1316" s="7"/>
      <c r="AT1316" s="7"/>
      <c r="AU1316" s="7"/>
      <c r="AV1316" s="7"/>
      <c r="AW1316" s="7"/>
      <c r="AX1316" s="7"/>
      <c r="AZ1316" s="7"/>
      <c r="BB1316" s="7"/>
      <c r="BC1316" s="7"/>
      <c r="BD1316" s="7"/>
      <c r="BF1316" s="7"/>
      <c r="BH1316" s="7"/>
      <c r="BJ1316" s="7"/>
      <c r="BL1316" s="7"/>
      <c r="BN1316" s="7"/>
      <c r="BP1316" s="7"/>
      <c r="BR1316" s="7"/>
      <c r="BT1316" s="7"/>
      <c r="BV1316" s="7"/>
      <c r="BX1316" s="7"/>
      <c r="BZ1316" s="7"/>
      <c r="CB1316" s="7"/>
      <c r="CD1316" s="7"/>
      <c r="CF1316" s="7"/>
      <c r="CH1316" s="7"/>
      <c r="CJ1316" s="7"/>
      <c r="CL1316" s="7"/>
      <c r="CM1316" s="7"/>
      <c r="CO1316" s="7"/>
      <c r="CQ1316" s="7"/>
      <c r="CS1316" s="7"/>
      <c r="CU1316" s="7"/>
      <c r="CW1316" s="7"/>
      <c r="CY1316" s="7"/>
      <c r="DA1316" s="7"/>
      <c r="DC1316" s="7"/>
      <c r="DE1316" s="7"/>
      <c r="DG1316" s="7"/>
      <c r="DI1316" s="7"/>
      <c r="DK1316" s="7"/>
      <c r="DL1316" s="7"/>
      <c r="DM1316" s="7"/>
      <c r="DN1316" s="7"/>
      <c r="DP1316" s="7"/>
      <c r="DR1316" s="7"/>
      <c r="DT1316" s="7"/>
      <c r="DV1316" s="7"/>
      <c r="DX1316" s="7"/>
      <c r="DY1316" s="7"/>
      <c r="EA1316" s="7"/>
      <c r="EC1316" s="7"/>
      <c r="EE1316" s="7"/>
      <c r="EG1316" s="7"/>
      <c r="EI1316" s="7"/>
      <c r="EK1316" s="7"/>
      <c r="EM1316" s="7"/>
      <c r="EO1316" s="7"/>
      <c r="EQ1316" s="7"/>
      <c r="ES1316" s="7"/>
      <c r="EU1316" s="7"/>
      <c r="EY1316" s="7"/>
      <c r="FA1316" s="7"/>
      <c r="FB1316" s="7"/>
      <c r="FD1316" s="7"/>
      <c r="FE1316" s="7"/>
      <c r="FG1316" s="7"/>
      <c r="FI1316" s="7"/>
      <c r="FJ1316" s="7"/>
      <c r="FL1316" s="7"/>
      <c r="FN1316" s="7"/>
      <c r="FP1316" s="7"/>
      <c r="FR1316" s="7"/>
      <c r="FT1316" s="7"/>
      <c r="FV1316" s="7"/>
      <c r="FX1316" s="7"/>
      <c r="FZ1316" s="7"/>
      <c r="GB1316" s="7"/>
    </row>
    <row r="1317" spans="5:184" s="166" customFormat="1" x14ac:dyDescent="0.2">
      <c r="E1317" s="7"/>
      <c r="G1317" s="7"/>
      <c r="I1317" s="7"/>
      <c r="K1317" s="7"/>
      <c r="M1317" s="7"/>
      <c r="N1317" s="7"/>
      <c r="P1317" s="7"/>
      <c r="R1317" s="7"/>
      <c r="T1317" s="7"/>
      <c r="V1317" s="7"/>
      <c r="X1317" s="7"/>
      <c r="Z1317" s="7"/>
      <c r="AB1317" s="7"/>
      <c r="AD1317" s="7"/>
      <c r="AF1317" s="7"/>
      <c r="AH1317" s="7"/>
      <c r="AJ1317" s="7"/>
      <c r="AL1317" s="7"/>
      <c r="AN1317" s="7"/>
      <c r="AO1317" s="7"/>
      <c r="AQ1317" s="7"/>
      <c r="AR1317" s="7"/>
      <c r="AS1317" s="7"/>
      <c r="AT1317" s="7"/>
      <c r="AU1317" s="7"/>
      <c r="AV1317" s="7"/>
      <c r="AW1317" s="7"/>
      <c r="AX1317" s="7"/>
      <c r="AZ1317" s="7"/>
      <c r="BB1317" s="7"/>
      <c r="BC1317" s="7"/>
      <c r="BD1317" s="7"/>
      <c r="BF1317" s="7"/>
      <c r="BH1317" s="7"/>
      <c r="BJ1317" s="7"/>
      <c r="BL1317" s="7"/>
      <c r="BN1317" s="7"/>
      <c r="BP1317" s="7"/>
      <c r="BR1317" s="7"/>
      <c r="BT1317" s="7"/>
      <c r="BV1317" s="7"/>
      <c r="BX1317" s="7"/>
      <c r="BZ1317" s="7"/>
      <c r="CB1317" s="7"/>
      <c r="CD1317" s="7"/>
      <c r="CF1317" s="7"/>
      <c r="CH1317" s="7"/>
      <c r="CJ1317" s="7"/>
      <c r="CL1317" s="7"/>
      <c r="CM1317" s="7"/>
      <c r="CO1317" s="7"/>
      <c r="CQ1317" s="7"/>
      <c r="CS1317" s="7"/>
      <c r="CU1317" s="7"/>
      <c r="CW1317" s="7"/>
      <c r="CY1317" s="7"/>
      <c r="DA1317" s="7"/>
      <c r="DC1317" s="7"/>
      <c r="DE1317" s="7"/>
      <c r="DG1317" s="7"/>
      <c r="DI1317" s="7"/>
      <c r="DK1317" s="7"/>
      <c r="DL1317" s="7"/>
      <c r="DM1317" s="7"/>
      <c r="DN1317" s="7"/>
      <c r="DP1317" s="7"/>
      <c r="DR1317" s="7"/>
      <c r="DT1317" s="7"/>
      <c r="DV1317" s="7"/>
      <c r="DX1317" s="7"/>
      <c r="DY1317" s="7"/>
      <c r="EA1317" s="7"/>
      <c r="EC1317" s="7"/>
      <c r="EE1317" s="7"/>
      <c r="EG1317" s="7"/>
      <c r="EI1317" s="7"/>
      <c r="EK1317" s="7"/>
      <c r="EM1317" s="7"/>
      <c r="EO1317" s="7"/>
      <c r="EQ1317" s="7"/>
      <c r="ES1317" s="7"/>
      <c r="EU1317" s="7"/>
      <c r="EY1317" s="7"/>
      <c r="FA1317" s="7"/>
      <c r="FB1317" s="7"/>
      <c r="FD1317" s="7"/>
      <c r="FE1317" s="7"/>
      <c r="FG1317" s="7"/>
      <c r="FI1317" s="7"/>
      <c r="FJ1317" s="7"/>
      <c r="FL1317" s="7"/>
      <c r="FN1317" s="7"/>
      <c r="FP1317" s="7"/>
      <c r="FR1317" s="7"/>
      <c r="FT1317" s="7"/>
      <c r="FV1317" s="7"/>
      <c r="FX1317" s="7"/>
      <c r="FZ1317" s="7"/>
      <c r="GB1317" s="7"/>
    </row>
    <row r="1318" spans="5:184" s="166" customFormat="1" x14ac:dyDescent="0.2">
      <c r="E1318" s="7"/>
      <c r="G1318" s="7"/>
      <c r="I1318" s="7"/>
      <c r="K1318" s="7"/>
      <c r="M1318" s="7"/>
      <c r="N1318" s="7"/>
      <c r="P1318" s="7"/>
      <c r="R1318" s="7"/>
      <c r="T1318" s="7"/>
      <c r="V1318" s="7"/>
      <c r="X1318" s="7"/>
      <c r="Z1318" s="7"/>
      <c r="AB1318" s="7"/>
      <c r="AD1318" s="7"/>
      <c r="AF1318" s="7"/>
      <c r="AH1318" s="7"/>
      <c r="AJ1318" s="7"/>
      <c r="AL1318" s="7"/>
      <c r="AN1318" s="7"/>
      <c r="AO1318" s="7"/>
      <c r="AQ1318" s="7"/>
      <c r="AR1318" s="7"/>
      <c r="AS1318" s="7"/>
      <c r="AT1318" s="7"/>
      <c r="AU1318" s="7"/>
      <c r="AV1318" s="7"/>
      <c r="AW1318" s="7"/>
      <c r="AX1318" s="7"/>
      <c r="AZ1318" s="7"/>
      <c r="BB1318" s="7"/>
      <c r="BC1318" s="7"/>
      <c r="BD1318" s="7"/>
      <c r="BF1318" s="7"/>
      <c r="BH1318" s="7"/>
      <c r="BJ1318" s="7"/>
      <c r="BL1318" s="7"/>
      <c r="BN1318" s="7"/>
      <c r="BP1318" s="7"/>
      <c r="BR1318" s="7"/>
      <c r="BT1318" s="7"/>
      <c r="BV1318" s="7"/>
      <c r="BX1318" s="7"/>
      <c r="BZ1318" s="7"/>
      <c r="CB1318" s="7"/>
      <c r="CD1318" s="7"/>
      <c r="CF1318" s="7"/>
      <c r="CH1318" s="7"/>
      <c r="CJ1318" s="7"/>
      <c r="CL1318" s="7"/>
      <c r="CM1318" s="7"/>
      <c r="CO1318" s="7"/>
      <c r="CQ1318" s="7"/>
      <c r="CS1318" s="7"/>
      <c r="CU1318" s="7"/>
      <c r="CW1318" s="7"/>
      <c r="CY1318" s="7"/>
      <c r="DA1318" s="7"/>
      <c r="DC1318" s="7"/>
      <c r="DE1318" s="7"/>
      <c r="DG1318" s="7"/>
      <c r="DI1318" s="7"/>
      <c r="DK1318" s="7"/>
      <c r="DL1318" s="7"/>
      <c r="DM1318" s="7"/>
      <c r="DN1318" s="7"/>
      <c r="DP1318" s="7"/>
      <c r="DR1318" s="7"/>
      <c r="DT1318" s="7"/>
      <c r="DV1318" s="7"/>
      <c r="DX1318" s="7"/>
      <c r="DY1318" s="7"/>
      <c r="EA1318" s="7"/>
      <c r="EC1318" s="7"/>
      <c r="EE1318" s="7"/>
      <c r="EG1318" s="7"/>
      <c r="EI1318" s="7"/>
      <c r="EK1318" s="7"/>
      <c r="EM1318" s="7"/>
      <c r="EO1318" s="7"/>
      <c r="EQ1318" s="7"/>
      <c r="ES1318" s="7"/>
      <c r="EU1318" s="7"/>
      <c r="EY1318" s="7"/>
      <c r="FA1318" s="7"/>
      <c r="FB1318" s="7"/>
      <c r="FD1318" s="7"/>
      <c r="FE1318" s="7"/>
      <c r="FG1318" s="7"/>
      <c r="FI1318" s="7"/>
      <c r="FJ1318" s="7"/>
      <c r="FL1318" s="7"/>
      <c r="FN1318" s="7"/>
      <c r="FP1318" s="7"/>
      <c r="FR1318" s="7"/>
      <c r="FT1318" s="7"/>
      <c r="FV1318" s="7"/>
      <c r="FX1318" s="7"/>
      <c r="FZ1318" s="7"/>
      <c r="GB1318" s="7"/>
    </row>
    <row r="1319" spans="5:184" s="166" customFormat="1" x14ac:dyDescent="0.2">
      <c r="E1319" s="7"/>
      <c r="G1319" s="7"/>
      <c r="I1319" s="7"/>
      <c r="K1319" s="7"/>
      <c r="M1319" s="7"/>
      <c r="N1319" s="7"/>
      <c r="P1319" s="7"/>
      <c r="R1319" s="7"/>
      <c r="T1319" s="7"/>
      <c r="V1319" s="7"/>
      <c r="X1319" s="7"/>
      <c r="Z1319" s="7"/>
      <c r="AB1319" s="7"/>
      <c r="AD1319" s="7"/>
      <c r="AF1319" s="7"/>
      <c r="AH1319" s="7"/>
      <c r="AJ1319" s="7"/>
      <c r="AL1319" s="7"/>
      <c r="AN1319" s="7"/>
      <c r="AO1319" s="7"/>
      <c r="AQ1319" s="7"/>
      <c r="AR1319" s="7"/>
      <c r="AS1319" s="7"/>
      <c r="AT1319" s="7"/>
      <c r="AU1319" s="7"/>
      <c r="AV1319" s="7"/>
      <c r="AW1319" s="7"/>
      <c r="AX1319" s="7"/>
      <c r="AZ1319" s="7"/>
      <c r="BB1319" s="7"/>
      <c r="BC1319" s="7"/>
      <c r="BD1319" s="7"/>
      <c r="BF1319" s="7"/>
      <c r="BH1319" s="7"/>
      <c r="BJ1319" s="7"/>
      <c r="BL1319" s="7"/>
      <c r="BN1319" s="7"/>
      <c r="BP1319" s="7"/>
      <c r="BR1319" s="7"/>
      <c r="BT1319" s="7"/>
      <c r="BV1319" s="7"/>
      <c r="BX1319" s="7"/>
      <c r="BZ1319" s="7"/>
      <c r="CB1319" s="7"/>
      <c r="CD1319" s="7"/>
      <c r="CF1319" s="7"/>
      <c r="CH1319" s="7"/>
      <c r="CJ1319" s="7"/>
      <c r="CL1319" s="7"/>
      <c r="CM1319" s="7"/>
      <c r="CO1319" s="7"/>
      <c r="CQ1319" s="7"/>
      <c r="CS1319" s="7"/>
      <c r="CU1319" s="7"/>
      <c r="CW1319" s="7"/>
      <c r="CY1319" s="7"/>
      <c r="DA1319" s="7"/>
      <c r="DC1319" s="7"/>
      <c r="DE1319" s="7"/>
      <c r="DG1319" s="7"/>
      <c r="DI1319" s="7"/>
      <c r="DK1319" s="7"/>
      <c r="DL1319" s="7"/>
      <c r="DM1319" s="7"/>
      <c r="DN1319" s="7"/>
      <c r="DP1319" s="7"/>
      <c r="DR1319" s="7"/>
      <c r="DT1319" s="7"/>
      <c r="DV1319" s="7"/>
      <c r="DX1319" s="7"/>
      <c r="DY1319" s="7"/>
      <c r="EA1319" s="7"/>
      <c r="EC1319" s="7"/>
      <c r="EE1319" s="7"/>
      <c r="EG1319" s="7"/>
      <c r="EI1319" s="7"/>
      <c r="EK1319" s="7"/>
      <c r="EM1319" s="7"/>
      <c r="EO1319" s="7"/>
      <c r="EQ1319" s="7"/>
      <c r="ES1319" s="7"/>
      <c r="EU1319" s="7"/>
      <c r="EY1319" s="7"/>
      <c r="FA1319" s="7"/>
      <c r="FB1319" s="7"/>
      <c r="FD1319" s="7"/>
      <c r="FE1319" s="7"/>
      <c r="FG1319" s="7"/>
      <c r="FI1319" s="7"/>
      <c r="FJ1319" s="7"/>
      <c r="FL1319" s="7"/>
      <c r="FN1319" s="7"/>
      <c r="FP1319" s="7"/>
      <c r="FR1319" s="7"/>
      <c r="FT1319" s="7"/>
      <c r="FV1319" s="7"/>
      <c r="FX1319" s="7"/>
      <c r="FZ1319" s="7"/>
      <c r="GB1319" s="7"/>
    </row>
    <row r="1320" spans="5:184" s="166" customFormat="1" x14ac:dyDescent="0.2">
      <c r="E1320" s="7"/>
      <c r="G1320" s="7"/>
      <c r="I1320" s="7"/>
      <c r="K1320" s="7"/>
      <c r="M1320" s="7"/>
      <c r="N1320" s="7"/>
      <c r="P1320" s="7"/>
      <c r="R1320" s="7"/>
      <c r="T1320" s="7"/>
      <c r="V1320" s="7"/>
      <c r="X1320" s="7"/>
      <c r="Z1320" s="7"/>
      <c r="AB1320" s="7"/>
      <c r="AD1320" s="7"/>
      <c r="AF1320" s="7"/>
      <c r="AH1320" s="7"/>
      <c r="AJ1320" s="7"/>
      <c r="AL1320" s="7"/>
      <c r="AN1320" s="7"/>
      <c r="AO1320" s="7"/>
      <c r="AQ1320" s="7"/>
      <c r="AR1320" s="7"/>
      <c r="AS1320" s="7"/>
      <c r="AT1320" s="7"/>
      <c r="AU1320" s="7"/>
      <c r="AV1320" s="7"/>
      <c r="AW1320" s="7"/>
      <c r="AX1320" s="7"/>
      <c r="AZ1320" s="7"/>
      <c r="BB1320" s="7"/>
      <c r="BC1320" s="7"/>
      <c r="BD1320" s="7"/>
      <c r="BF1320" s="7"/>
      <c r="BH1320" s="7"/>
      <c r="BJ1320" s="7"/>
      <c r="BL1320" s="7"/>
      <c r="BN1320" s="7"/>
      <c r="BP1320" s="7"/>
      <c r="BR1320" s="7"/>
      <c r="BT1320" s="7"/>
      <c r="BV1320" s="7"/>
      <c r="BX1320" s="7"/>
      <c r="BZ1320" s="7"/>
      <c r="CB1320" s="7"/>
      <c r="CD1320" s="7"/>
      <c r="CF1320" s="7"/>
      <c r="CH1320" s="7"/>
      <c r="CJ1320" s="7"/>
      <c r="CL1320" s="7"/>
      <c r="CM1320" s="7"/>
      <c r="CO1320" s="7"/>
      <c r="CQ1320" s="7"/>
      <c r="CS1320" s="7"/>
      <c r="CU1320" s="7"/>
      <c r="CW1320" s="7"/>
      <c r="CY1320" s="7"/>
      <c r="DA1320" s="7"/>
      <c r="DC1320" s="7"/>
      <c r="DE1320" s="7"/>
      <c r="DG1320" s="7"/>
      <c r="DI1320" s="7"/>
      <c r="DK1320" s="7"/>
      <c r="DL1320" s="7"/>
      <c r="DM1320" s="7"/>
      <c r="DN1320" s="7"/>
      <c r="DP1320" s="7"/>
      <c r="DR1320" s="7"/>
      <c r="DT1320" s="7"/>
      <c r="DV1320" s="7"/>
      <c r="DX1320" s="7"/>
      <c r="DY1320" s="7"/>
      <c r="EA1320" s="7"/>
      <c r="EC1320" s="7"/>
      <c r="EE1320" s="7"/>
      <c r="EG1320" s="7"/>
      <c r="EI1320" s="7"/>
      <c r="EK1320" s="7"/>
      <c r="EM1320" s="7"/>
      <c r="EO1320" s="7"/>
      <c r="EQ1320" s="7"/>
      <c r="ES1320" s="7"/>
      <c r="EU1320" s="7"/>
      <c r="EY1320" s="7"/>
      <c r="FA1320" s="7"/>
      <c r="FB1320" s="7"/>
      <c r="FD1320" s="7"/>
      <c r="FE1320" s="7"/>
      <c r="FG1320" s="7"/>
      <c r="FI1320" s="7"/>
      <c r="FJ1320" s="7"/>
      <c r="FL1320" s="7"/>
      <c r="FN1320" s="7"/>
      <c r="FP1320" s="7"/>
      <c r="FR1320" s="7"/>
      <c r="FT1320" s="7"/>
      <c r="FV1320" s="7"/>
      <c r="FX1320" s="7"/>
      <c r="FZ1320" s="7"/>
      <c r="GB1320" s="7"/>
    </row>
    <row r="1321" spans="5:184" s="166" customFormat="1" x14ac:dyDescent="0.2">
      <c r="E1321" s="7"/>
      <c r="G1321" s="7"/>
      <c r="I1321" s="7"/>
      <c r="K1321" s="7"/>
      <c r="M1321" s="7"/>
      <c r="N1321" s="7"/>
      <c r="P1321" s="7"/>
      <c r="R1321" s="7"/>
      <c r="T1321" s="7"/>
      <c r="V1321" s="7"/>
      <c r="X1321" s="7"/>
      <c r="Z1321" s="7"/>
      <c r="AB1321" s="7"/>
      <c r="AD1321" s="7"/>
      <c r="AF1321" s="7"/>
      <c r="AH1321" s="7"/>
      <c r="AJ1321" s="7"/>
      <c r="AL1321" s="7"/>
      <c r="AN1321" s="7"/>
      <c r="AO1321" s="7"/>
      <c r="AQ1321" s="7"/>
      <c r="AR1321" s="7"/>
      <c r="AS1321" s="7"/>
      <c r="AT1321" s="7"/>
      <c r="AU1321" s="7"/>
      <c r="AV1321" s="7"/>
      <c r="AW1321" s="7"/>
      <c r="AX1321" s="7"/>
      <c r="AZ1321" s="7"/>
      <c r="BB1321" s="7"/>
      <c r="BC1321" s="7"/>
      <c r="BD1321" s="7"/>
      <c r="BF1321" s="7"/>
      <c r="BH1321" s="7"/>
      <c r="BJ1321" s="7"/>
      <c r="BL1321" s="7"/>
      <c r="BN1321" s="7"/>
      <c r="BP1321" s="7"/>
      <c r="BR1321" s="7"/>
      <c r="BT1321" s="7"/>
      <c r="BV1321" s="7"/>
      <c r="BX1321" s="7"/>
      <c r="BZ1321" s="7"/>
      <c r="CB1321" s="7"/>
      <c r="CD1321" s="7"/>
      <c r="CF1321" s="7"/>
      <c r="CH1321" s="7"/>
      <c r="CJ1321" s="7"/>
      <c r="CL1321" s="7"/>
      <c r="CM1321" s="7"/>
      <c r="CO1321" s="7"/>
      <c r="CQ1321" s="7"/>
      <c r="CS1321" s="7"/>
      <c r="CU1321" s="7"/>
      <c r="CW1321" s="7"/>
      <c r="CY1321" s="7"/>
      <c r="DA1321" s="7"/>
      <c r="DC1321" s="7"/>
      <c r="DE1321" s="7"/>
      <c r="DG1321" s="7"/>
      <c r="DI1321" s="7"/>
      <c r="DK1321" s="7"/>
      <c r="DL1321" s="7"/>
      <c r="DM1321" s="7"/>
      <c r="DN1321" s="7"/>
      <c r="DP1321" s="7"/>
      <c r="DR1321" s="7"/>
      <c r="DT1321" s="7"/>
      <c r="DV1321" s="7"/>
      <c r="DX1321" s="7"/>
      <c r="DY1321" s="7"/>
      <c r="EA1321" s="7"/>
      <c r="EC1321" s="7"/>
      <c r="EE1321" s="7"/>
      <c r="EG1321" s="7"/>
      <c r="EI1321" s="7"/>
      <c r="EK1321" s="7"/>
      <c r="EM1321" s="7"/>
      <c r="EO1321" s="7"/>
      <c r="EQ1321" s="7"/>
      <c r="ES1321" s="7"/>
      <c r="EU1321" s="7"/>
      <c r="EY1321" s="7"/>
      <c r="FA1321" s="7"/>
      <c r="FB1321" s="7"/>
      <c r="FD1321" s="7"/>
      <c r="FE1321" s="7"/>
      <c r="FG1321" s="7"/>
      <c r="FI1321" s="7"/>
      <c r="FJ1321" s="7"/>
      <c r="FL1321" s="7"/>
      <c r="FN1321" s="7"/>
      <c r="FP1321" s="7"/>
      <c r="FR1321" s="7"/>
      <c r="FT1321" s="7"/>
      <c r="FV1321" s="7"/>
      <c r="FX1321" s="7"/>
      <c r="FZ1321" s="7"/>
      <c r="GB1321" s="7"/>
    </row>
    <row r="1322" spans="5:184" s="166" customFormat="1" x14ac:dyDescent="0.2">
      <c r="E1322" s="7"/>
      <c r="G1322" s="7"/>
      <c r="I1322" s="7"/>
      <c r="K1322" s="7"/>
      <c r="M1322" s="7"/>
      <c r="N1322" s="7"/>
      <c r="P1322" s="7"/>
      <c r="R1322" s="7"/>
      <c r="T1322" s="7"/>
      <c r="V1322" s="7"/>
      <c r="X1322" s="7"/>
      <c r="Z1322" s="7"/>
      <c r="AB1322" s="7"/>
      <c r="AD1322" s="7"/>
      <c r="AF1322" s="7"/>
      <c r="AH1322" s="7"/>
      <c r="AJ1322" s="7"/>
      <c r="AL1322" s="7"/>
      <c r="AN1322" s="7"/>
      <c r="AO1322" s="7"/>
      <c r="AQ1322" s="7"/>
      <c r="AR1322" s="7"/>
      <c r="AS1322" s="7"/>
      <c r="AT1322" s="7"/>
      <c r="AU1322" s="7"/>
      <c r="AV1322" s="7"/>
      <c r="AW1322" s="7"/>
      <c r="AX1322" s="7"/>
      <c r="AZ1322" s="7"/>
      <c r="BB1322" s="7"/>
      <c r="BC1322" s="7"/>
      <c r="BD1322" s="7"/>
      <c r="BF1322" s="7"/>
      <c r="BH1322" s="7"/>
      <c r="BJ1322" s="7"/>
      <c r="BL1322" s="7"/>
      <c r="BN1322" s="7"/>
      <c r="BP1322" s="7"/>
      <c r="BR1322" s="7"/>
      <c r="BT1322" s="7"/>
      <c r="BV1322" s="7"/>
      <c r="BX1322" s="7"/>
      <c r="BZ1322" s="7"/>
      <c r="CB1322" s="7"/>
      <c r="CD1322" s="7"/>
      <c r="CF1322" s="7"/>
      <c r="CH1322" s="7"/>
      <c r="CJ1322" s="7"/>
      <c r="CL1322" s="7"/>
      <c r="CM1322" s="7"/>
      <c r="CO1322" s="7"/>
      <c r="CQ1322" s="7"/>
      <c r="CS1322" s="7"/>
      <c r="CU1322" s="7"/>
      <c r="CW1322" s="7"/>
      <c r="CY1322" s="7"/>
      <c r="DA1322" s="7"/>
      <c r="DC1322" s="7"/>
      <c r="DE1322" s="7"/>
      <c r="DG1322" s="7"/>
      <c r="DI1322" s="7"/>
      <c r="DK1322" s="7"/>
      <c r="DL1322" s="7"/>
      <c r="DM1322" s="7"/>
      <c r="DN1322" s="7"/>
      <c r="DP1322" s="7"/>
      <c r="DR1322" s="7"/>
      <c r="DT1322" s="7"/>
      <c r="DV1322" s="7"/>
      <c r="DX1322" s="7"/>
      <c r="DY1322" s="7"/>
      <c r="EA1322" s="7"/>
      <c r="EC1322" s="7"/>
      <c r="EE1322" s="7"/>
      <c r="EG1322" s="7"/>
      <c r="EI1322" s="7"/>
      <c r="EK1322" s="7"/>
      <c r="EM1322" s="7"/>
      <c r="EO1322" s="7"/>
      <c r="EQ1322" s="7"/>
      <c r="ES1322" s="7"/>
      <c r="EU1322" s="7"/>
      <c r="EY1322" s="7"/>
      <c r="FA1322" s="7"/>
      <c r="FB1322" s="7"/>
      <c r="FD1322" s="7"/>
      <c r="FE1322" s="7"/>
      <c r="FG1322" s="7"/>
      <c r="FI1322" s="7"/>
      <c r="FJ1322" s="7"/>
      <c r="FL1322" s="7"/>
      <c r="FN1322" s="7"/>
      <c r="FP1322" s="7"/>
      <c r="FR1322" s="7"/>
      <c r="FT1322" s="7"/>
      <c r="FV1322" s="7"/>
      <c r="FX1322" s="7"/>
      <c r="FZ1322" s="7"/>
      <c r="GB1322" s="7"/>
    </row>
    <row r="1323" spans="5:184" s="166" customFormat="1" x14ac:dyDescent="0.2">
      <c r="E1323" s="7"/>
      <c r="G1323" s="7"/>
      <c r="I1323" s="7"/>
      <c r="K1323" s="7"/>
      <c r="M1323" s="7"/>
      <c r="N1323" s="7"/>
      <c r="P1323" s="7"/>
      <c r="R1323" s="7"/>
      <c r="T1323" s="7"/>
      <c r="V1323" s="7"/>
      <c r="X1323" s="7"/>
      <c r="Z1323" s="7"/>
      <c r="AB1323" s="7"/>
      <c r="AD1323" s="7"/>
      <c r="AF1323" s="7"/>
      <c r="AH1323" s="7"/>
      <c r="AJ1323" s="7"/>
      <c r="AL1323" s="7"/>
      <c r="AN1323" s="7"/>
      <c r="AO1323" s="7"/>
      <c r="AQ1323" s="7"/>
      <c r="AR1323" s="7"/>
      <c r="AS1323" s="7"/>
      <c r="AT1323" s="7"/>
      <c r="AU1323" s="7"/>
      <c r="AV1323" s="7"/>
      <c r="AW1323" s="7"/>
      <c r="AX1323" s="7"/>
      <c r="AZ1323" s="7"/>
      <c r="BB1323" s="7"/>
      <c r="BC1323" s="7"/>
      <c r="BD1323" s="7"/>
      <c r="BF1323" s="7"/>
      <c r="BH1323" s="7"/>
      <c r="BJ1323" s="7"/>
      <c r="BL1323" s="7"/>
      <c r="BN1323" s="7"/>
      <c r="BP1323" s="7"/>
      <c r="BR1323" s="7"/>
      <c r="BT1323" s="7"/>
      <c r="BV1323" s="7"/>
      <c r="BX1323" s="7"/>
      <c r="BZ1323" s="7"/>
      <c r="CB1323" s="7"/>
      <c r="CD1323" s="7"/>
      <c r="CF1323" s="7"/>
      <c r="CH1323" s="7"/>
      <c r="CJ1323" s="7"/>
      <c r="CL1323" s="7"/>
      <c r="CM1323" s="7"/>
      <c r="CO1323" s="7"/>
      <c r="CQ1323" s="7"/>
      <c r="CS1323" s="7"/>
      <c r="CU1323" s="7"/>
      <c r="CW1323" s="7"/>
      <c r="CY1323" s="7"/>
      <c r="DA1323" s="7"/>
      <c r="DC1323" s="7"/>
      <c r="DE1323" s="7"/>
      <c r="DG1323" s="7"/>
      <c r="DI1323" s="7"/>
      <c r="DK1323" s="7"/>
      <c r="DL1323" s="7"/>
      <c r="DM1323" s="7"/>
      <c r="DN1323" s="7"/>
      <c r="DP1323" s="7"/>
      <c r="DR1323" s="7"/>
      <c r="DT1323" s="7"/>
      <c r="DV1323" s="7"/>
      <c r="DX1323" s="7"/>
      <c r="DY1323" s="7"/>
      <c r="EA1323" s="7"/>
      <c r="EC1323" s="7"/>
      <c r="EE1323" s="7"/>
      <c r="EG1323" s="7"/>
      <c r="EI1323" s="7"/>
      <c r="EK1323" s="7"/>
      <c r="EM1323" s="7"/>
      <c r="EO1323" s="7"/>
      <c r="EQ1323" s="7"/>
      <c r="ES1323" s="7"/>
      <c r="EU1323" s="7"/>
      <c r="EY1323" s="7"/>
      <c r="FA1323" s="7"/>
      <c r="FB1323" s="7"/>
      <c r="FD1323" s="7"/>
      <c r="FE1323" s="7"/>
      <c r="FG1323" s="7"/>
      <c r="FI1323" s="7"/>
      <c r="FJ1323" s="7"/>
      <c r="FL1323" s="7"/>
      <c r="FN1323" s="7"/>
      <c r="FP1323" s="7"/>
      <c r="FR1323" s="7"/>
      <c r="FT1323" s="7"/>
      <c r="FV1323" s="7"/>
      <c r="FX1323" s="7"/>
      <c r="FZ1323" s="7"/>
      <c r="GB1323" s="7"/>
    </row>
    <row r="1324" spans="5:184" s="166" customFormat="1" x14ac:dyDescent="0.2">
      <c r="E1324" s="7"/>
      <c r="G1324" s="7"/>
      <c r="I1324" s="7"/>
      <c r="K1324" s="7"/>
      <c r="M1324" s="7"/>
      <c r="N1324" s="7"/>
      <c r="P1324" s="7"/>
      <c r="R1324" s="7"/>
      <c r="T1324" s="7"/>
      <c r="V1324" s="7"/>
      <c r="X1324" s="7"/>
      <c r="Z1324" s="7"/>
      <c r="AB1324" s="7"/>
      <c r="AD1324" s="7"/>
      <c r="AF1324" s="7"/>
      <c r="AH1324" s="7"/>
      <c r="AJ1324" s="7"/>
      <c r="AL1324" s="7"/>
      <c r="AN1324" s="7"/>
      <c r="AO1324" s="7"/>
      <c r="AQ1324" s="7"/>
      <c r="AR1324" s="7"/>
      <c r="AS1324" s="7"/>
      <c r="AT1324" s="7"/>
      <c r="AU1324" s="7"/>
      <c r="AV1324" s="7"/>
      <c r="AW1324" s="7"/>
      <c r="AX1324" s="7"/>
      <c r="AZ1324" s="7"/>
      <c r="BB1324" s="7"/>
      <c r="BC1324" s="7"/>
      <c r="BD1324" s="7"/>
      <c r="BF1324" s="7"/>
      <c r="BH1324" s="7"/>
      <c r="BJ1324" s="7"/>
      <c r="BL1324" s="7"/>
      <c r="BN1324" s="7"/>
      <c r="BP1324" s="7"/>
      <c r="BR1324" s="7"/>
      <c r="BT1324" s="7"/>
      <c r="BV1324" s="7"/>
      <c r="BX1324" s="7"/>
      <c r="BZ1324" s="7"/>
      <c r="CB1324" s="7"/>
      <c r="CD1324" s="7"/>
      <c r="CF1324" s="7"/>
      <c r="CH1324" s="7"/>
      <c r="CJ1324" s="7"/>
      <c r="CL1324" s="7"/>
      <c r="CM1324" s="7"/>
      <c r="CO1324" s="7"/>
      <c r="CQ1324" s="7"/>
      <c r="CS1324" s="7"/>
      <c r="CU1324" s="7"/>
      <c r="CW1324" s="7"/>
      <c r="CY1324" s="7"/>
      <c r="DA1324" s="7"/>
      <c r="DC1324" s="7"/>
      <c r="DE1324" s="7"/>
      <c r="DG1324" s="7"/>
      <c r="DI1324" s="7"/>
      <c r="DK1324" s="7"/>
      <c r="DL1324" s="7"/>
      <c r="DM1324" s="7"/>
      <c r="DN1324" s="7"/>
      <c r="DP1324" s="7"/>
      <c r="DR1324" s="7"/>
      <c r="DT1324" s="7"/>
      <c r="DV1324" s="7"/>
      <c r="DX1324" s="7"/>
      <c r="DY1324" s="7"/>
      <c r="EA1324" s="7"/>
      <c r="EC1324" s="7"/>
      <c r="EE1324" s="7"/>
      <c r="EG1324" s="7"/>
      <c r="EI1324" s="7"/>
      <c r="EK1324" s="7"/>
      <c r="EM1324" s="7"/>
      <c r="EO1324" s="7"/>
      <c r="EQ1324" s="7"/>
      <c r="ES1324" s="7"/>
      <c r="EU1324" s="7"/>
      <c r="EY1324" s="7"/>
      <c r="FA1324" s="7"/>
      <c r="FB1324" s="7"/>
      <c r="FD1324" s="7"/>
      <c r="FE1324" s="7"/>
      <c r="FG1324" s="7"/>
      <c r="FI1324" s="7"/>
      <c r="FJ1324" s="7"/>
      <c r="FL1324" s="7"/>
      <c r="FN1324" s="7"/>
      <c r="FP1324" s="7"/>
      <c r="FR1324" s="7"/>
      <c r="FT1324" s="7"/>
      <c r="FV1324" s="7"/>
      <c r="FX1324" s="7"/>
      <c r="FZ1324" s="7"/>
      <c r="GB1324" s="7"/>
    </row>
    <row r="1325" spans="5:184" s="166" customFormat="1" x14ac:dyDescent="0.2">
      <c r="E1325" s="7"/>
      <c r="G1325" s="7"/>
      <c r="I1325" s="7"/>
      <c r="K1325" s="7"/>
      <c r="M1325" s="7"/>
      <c r="N1325" s="7"/>
      <c r="P1325" s="7"/>
      <c r="R1325" s="7"/>
      <c r="T1325" s="7"/>
      <c r="V1325" s="7"/>
      <c r="X1325" s="7"/>
      <c r="Z1325" s="7"/>
      <c r="AB1325" s="7"/>
      <c r="AD1325" s="7"/>
      <c r="AF1325" s="7"/>
      <c r="AH1325" s="7"/>
      <c r="AJ1325" s="7"/>
      <c r="AL1325" s="7"/>
      <c r="AN1325" s="7"/>
      <c r="AO1325" s="7"/>
      <c r="AQ1325" s="7"/>
      <c r="AR1325" s="7"/>
      <c r="AS1325" s="7"/>
      <c r="AT1325" s="7"/>
      <c r="AU1325" s="7"/>
      <c r="AV1325" s="7"/>
      <c r="AW1325" s="7"/>
      <c r="AX1325" s="7"/>
      <c r="AZ1325" s="7"/>
      <c r="BB1325" s="7"/>
      <c r="BC1325" s="7"/>
      <c r="BD1325" s="7"/>
      <c r="BF1325" s="7"/>
      <c r="BH1325" s="7"/>
      <c r="BJ1325" s="7"/>
      <c r="BL1325" s="7"/>
      <c r="BN1325" s="7"/>
      <c r="BP1325" s="7"/>
      <c r="BR1325" s="7"/>
      <c r="BT1325" s="7"/>
      <c r="BV1325" s="7"/>
      <c r="BX1325" s="7"/>
      <c r="BZ1325" s="7"/>
      <c r="CB1325" s="7"/>
      <c r="CD1325" s="7"/>
      <c r="CF1325" s="7"/>
      <c r="CH1325" s="7"/>
      <c r="CJ1325" s="7"/>
      <c r="CL1325" s="7"/>
      <c r="CM1325" s="7"/>
      <c r="CO1325" s="7"/>
      <c r="CQ1325" s="7"/>
      <c r="CS1325" s="7"/>
      <c r="CU1325" s="7"/>
      <c r="CW1325" s="7"/>
      <c r="CY1325" s="7"/>
      <c r="DA1325" s="7"/>
      <c r="DC1325" s="7"/>
      <c r="DE1325" s="7"/>
      <c r="DG1325" s="7"/>
      <c r="DI1325" s="7"/>
      <c r="DK1325" s="7"/>
      <c r="DL1325" s="7"/>
      <c r="DM1325" s="7"/>
      <c r="DN1325" s="7"/>
      <c r="DP1325" s="7"/>
      <c r="DR1325" s="7"/>
      <c r="DT1325" s="7"/>
      <c r="DV1325" s="7"/>
      <c r="DX1325" s="7"/>
      <c r="DY1325" s="7"/>
      <c r="EA1325" s="7"/>
      <c r="EC1325" s="7"/>
      <c r="EE1325" s="7"/>
      <c r="EG1325" s="7"/>
      <c r="EI1325" s="7"/>
      <c r="EK1325" s="7"/>
      <c r="EM1325" s="7"/>
      <c r="EO1325" s="7"/>
      <c r="EQ1325" s="7"/>
      <c r="ES1325" s="7"/>
      <c r="EU1325" s="7"/>
      <c r="EY1325" s="7"/>
      <c r="FA1325" s="7"/>
      <c r="FB1325" s="7"/>
      <c r="FD1325" s="7"/>
      <c r="FE1325" s="7"/>
      <c r="FG1325" s="7"/>
      <c r="FI1325" s="7"/>
      <c r="FJ1325" s="7"/>
      <c r="FL1325" s="7"/>
      <c r="FN1325" s="7"/>
      <c r="FP1325" s="7"/>
      <c r="FR1325" s="7"/>
      <c r="FT1325" s="7"/>
      <c r="FV1325" s="7"/>
      <c r="FX1325" s="7"/>
      <c r="FZ1325" s="7"/>
      <c r="GB1325" s="7"/>
    </row>
    <row r="1326" spans="5:184" s="166" customFormat="1" x14ac:dyDescent="0.2">
      <c r="E1326" s="7"/>
      <c r="G1326" s="7"/>
      <c r="I1326" s="7"/>
      <c r="K1326" s="7"/>
      <c r="M1326" s="7"/>
      <c r="N1326" s="7"/>
      <c r="P1326" s="7"/>
      <c r="R1326" s="7"/>
      <c r="T1326" s="7"/>
      <c r="V1326" s="7"/>
      <c r="X1326" s="7"/>
      <c r="Z1326" s="7"/>
      <c r="AB1326" s="7"/>
      <c r="AD1326" s="7"/>
      <c r="AF1326" s="7"/>
      <c r="AH1326" s="7"/>
      <c r="AJ1326" s="7"/>
      <c r="AL1326" s="7"/>
      <c r="AN1326" s="7"/>
      <c r="AO1326" s="7"/>
      <c r="AQ1326" s="7"/>
      <c r="AR1326" s="7"/>
      <c r="AS1326" s="7"/>
      <c r="AT1326" s="7"/>
      <c r="AU1326" s="7"/>
      <c r="AV1326" s="7"/>
      <c r="AW1326" s="7"/>
      <c r="AX1326" s="7"/>
      <c r="AZ1326" s="7"/>
      <c r="BB1326" s="7"/>
      <c r="BC1326" s="7"/>
      <c r="BD1326" s="7"/>
      <c r="BF1326" s="7"/>
      <c r="BH1326" s="7"/>
      <c r="BJ1326" s="7"/>
      <c r="BL1326" s="7"/>
      <c r="BN1326" s="7"/>
      <c r="BP1326" s="7"/>
      <c r="BR1326" s="7"/>
      <c r="BT1326" s="7"/>
      <c r="BV1326" s="7"/>
      <c r="BX1326" s="7"/>
      <c r="BZ1326" s="7"/>
      <c r="CB1326" s="7"/>
      <c r="CD1326" s="7"/>
      <c r="CF1326" s="7"/>
      <c r="CH1326" s="7"/>
      <c r="CJ1326" s="7"/>
      <c r="CL1326" s="7"/>
      <c r="CM1326" s="7"/>
      <c r="CO1326" s="7"/>
      <c r="CQ1326" s="7"/>
      <c r="CS1326" s="7"/>
      <c r="CU1326" s="7"/>
      <c r="CW1326" s="7"/>
      <c r="CY1326" s="7"/>
      <c r="DA1326" s="7"/>
      <c r="DC1326" s="7"/>
      <c r="DE1326" s="7"/>
      <c r="DG1326" s="7"/>
      <c r="DI1326" s="7"/>
      <c r="DK1326" s="7"/>
      <c r="DL1326" s="7"/>
      <c r="DM1326" s="7"/>
      <c r="DN1326" s="7"/>
      <c r="DP1326" s="7"/>
      <c r="DR1326" s="7"/>
      <c r="DT1326" s="7"/>
      <c r="DV1326" s="7"/>
      <c r="DX1326" s="7"/>
      <c r="DY1326" s="7"/>
      <c r="EA1326" s="7"/>
      <c r="EC1326" s="7"/>
      <c r="EE1326" s="7"/>
      <c r="EG1326" s="7"/>
      <c r="EI1326" s="7"/>
      <c r="EK1326" s="7"/>
      <c r="EM1326" s="7"/>
      <c r="EO1326" s="7"/>
      <c r="EQ1326" s="7"/>
      <c r="ES1326" s="7"/>
      <c r="EU1326" s="7"/>
      <c r="EY1326" s="7"/>
      <c r="FA1326" s="7"/>
      <c r="FB1326" s="7"/>
      <c r="FD1326" s="7"/>
      <c r="FE1326" s="7"/>
      <c r="FG1326" s="7"/>
      <c r="FI1326" s="7"/>
      <c r="FJ1326" s="7"/>
      <c r="FL1326" s="7"/>
      <c r="FN1326" s="7"/>
      <c r="FP1326" s="7"/>
      <c r="FR1326" s="7"/>
      <c r="FT1326" s="7"/>
      <c r="FV1326" s="7"/>
      <c r="FX1326" s="7"/>
      <c r="FZ1326" s="7"/>
      <c r="GB1326" s="7"/>
    </row>
    <row r="1327" spans="5:184" s="166" customFormat="1" x14ac:dyDescent="0.2">
      <c r="E1327" s="7"/>
      <c r="G1327" s="7"/>
      <c r="I1327" s="7"/>
      <c r="K1327" s="7"/>
      <c r="M1327" s="7"/>
      <c r="N1327" s="7"/>
      <c r="P1327" s="7"/>
      <c r="R1327" s="7"/>
      <c r="T1327" s="7"/>
      <c r="V1327" s="7"/>
      <c r="X1327" s="7"/>
      <c r="Z1327" s="7"/>
      <c r="AB1327" s="7"/>
      <c r="AD1327" s="7"/>
      <c r="AF1327" s="7"/>
      <c r="AH1327" s="7"/>
      <c r="AJ1327" s="7"/>
      <c r="AL1327" s="7"/>
      <c r="AN1327" s="7"/>
      <c r="AO1327" s="7"/>
      <c r="AQ1327" s="7"/>
      <c r="AR1327" s="7"/>
      <c r="AS1327" s="7"/>
      <c r="AT1327" s="7"/>
      <c r="AU1327" s="7"/>
      <c r="AV1327" s="7"/>
      <c r="AW1327" s="7"/>
      <c r="AX1327" s="7"/>
      <c r="AZ1327" s="7"/>
      <c r="BB1327" s="7"/>
      <c r="BC1327" s="7"/>
      <c r="BD1327" s="7"/>
      <c r="BF1327" s="7"/>
      <c r="BH1327" s="7"/>
      <c r="BJ1327" s="7"/>
      <c r="BL1327" s="7"/>
      <c r="BN1327" s="7"/>
      <c r="BP1327" s="7"/>
      <c r="BR1327" s="7"/>
      <c r="BT1327" s="7"/>
      <c r="BV1327" s="7"/>
      <c r="BX1327" s="7"/>
      <c r="BZ1327" s="7"/>
      <c r="CB1327" s="7"/>
      <c r="CD1327" s="7"/>
      <c r="CF1327" s="7"/>
      <c r="CH1327" s="7"/>
      <c r="CJ1327" s="7"/>
      <c r="CL1327" s="7"/>
      <c r="CM1327" s="7"/>
      <c r="CO1327" s="7"/>
      <c r="CQ1327" s="7"/>
      <c r="CS1327" s="7"/>
      <c r="CU1327" s="7"/>
      <c r="CW1327" s="7"/>
      <c r="CY1327" s="7"/>
      <c r="DA1327" s="7"/>
      <c r="DC1327" s="7"/>
      <c r="DE1327" s="7"/>
      <c r="DG1327" s="7"/>
      <c r="DI1327" s="7"/>
      <c r="DK1327" s="7"/>
      <c r="DL1327" s="7"/>
      <c r="DM1327" s="7"/>
      <c r="DN1327" s="7"/>
      <c r="DP1327" s="7"/>
      <c r="DR1327" s="7"/>
      <c r="DT1327" s="7"/>
      <c r="DV1327" s="7"/>
      <c r="DX1327" s="7"/>
      <c r="DY1327" s="7"/>
      <c r="EA1327" s="7"/>
      <c r="EC1327" s="7"/>
      <c r="EE1327" s="7"/>
      <c r="EG1327" s="7"/>
      <c r="EI1327" s="7"/>
      <c r="EK1327" s="7"/>
      <c r="EM1327" s="7"/>
      <c r="EO1327" s="7"/>
      <c r="EQ1327" s="7"/>
      <c r="ES1327" s="7"/>
      <c r="EU1327" s="7"/>
      <c r="EY1327" s="7"/>
      <c r="FA1327" s="7"/>
      <c r="FB1327" s="7"/>
      <c r="FD1327" s="7"/>
      <c r="FE1327" s="7"/>
      <c r="FG1327" s="7"/>
      <c r="FI1327" s="7"/>
      <c r="FJ1327" s="7"/>
      <c r="FL1327" s="7"/>
      <c r="FN1327" s="7"/>
      <c r="FP1327" s="7"/>
      <c r="FR1327" s="7"/>
      <c r="FT1327" s="7"/>
      <c r="FV1327" s="7"/>
      <c r="FX1327" s="7"/>
      <c r="FZ1327" s="7"/>
      <c r="GB1327" s="7"/>
    </row>
    <row r="1328" spans="5:184" s="166" customFormat="1" x14ac:dyDescent="0.2">
      <c r="E1328" s="7"/>
      <c r="G1328" s="7"/>
      <c r="I1328" s="7"/>
      <c r="K1328" s="7"/>
      <c r="M1328" s="7"/>
      <c r="N1328" s="7"/>
      <c r="P1328" s="7"/>
      <c r="R1328" s="7"/>
      <c r="T1328" s="7"/>
      <c r="V1328" s="7"/>
      <c r="X1328" s="7"/>
      <c r="Z1328" s="7"/>
      <c r="AB1328" s="7"/>
      <c r="AD1328" s="7"/>
      <c r="AF1328" s="7"/>
      <c r="AH1328" s="7"/>
      <c r="AJ1328" s="7"/>
      <c r="AL1328" s="7"/>
      <c r="AN1328" s="7"/>
      <c r="AO1328" s="7"/>
      <c r="AQ1328" s="7"/>
      <c r="AR1328" s="7"/>
      <c r="AS1328" s="7"/>
      <c r="AT1328" s="7"/>
      <c r="AU1328" s="7"/>
      <c r="AV1328" s="7"/>
      <c r="AW1328" s="7"/>
      <c r="AX1328" s="7"/>
      <c r="AZ1328" s="7"/>
      <c r="BB1328" s="7"/>
      <c r="BC1328" s="7"/>
      <c r="BD1328" s="7"/>
      <c r="BF1328" s="7"/>
      <c r="BH1328" s="7"/>
      <c r="BJ1328" s="7"/>
      <c r="BL1328" s="7"/>
      <c r="BN1328" s="7"/>
      <c r="BP1328" s="7"/>
      <c r="BR1328" s="7"/>
      <c r="BT1328" s="7"/>
      <c r="BV1328" s="7"/>
      <c r="BX1328" s="7"/>
      <c r="BZ1328" s="7"/>
      <c r="CB1328" s="7"/>
      <c r="CD1328" s="7"/>
      <c r="CF1328" s="7"/>
      <c r="CH1328" s="7"/>
      <c r="CJ1328" s="7"/>
      <c r="CL1328" s="7"/>
      <c r="CM1328" s="7"/>
      <c r="CO1328" s="7"/>
      <c r="CQ1328" s="7"/>
      <c r="CS1328" s="7"/>
      <c r="CU1328" s="7"/>
      <c r="CW1328" s="7"/>
      <c r="CY1328" s="7"/>
      <c r="DA1328" s="7"/>
      <c r="DC1328" s="7"/>
      <c r="DE1328" s="7"/>
      <c r="DG1328" s="7"/>
      <c r="DI1328" s="7"/>
      <c r="DK1328" s="7"/>
      <c r="DL1328" s="7"/>
      <c r="DM1328" s="7"/>
      <c r="DN1328" s="7"/>
      <c r="DP1328" s="7"/>
      <c r="DR1328" s="7"/>
      <c r="DT1328" s="7"/>
      <c r="DV1328" s="7"/>
      <c r="DX1328" s="7"/>
      <c r="DY1328" s="7"/>
      <c r="EA1328" s="7"/>
      <c r="EC1328" s="7"/>
      <c r="EE1328" s="7"/>
      <c r="EG1328" s="7"/>
      <c r="EI1328" s="7"/>
      <c r="EK1328" s="7"/>
      <c r="EM1328" s="7"/>
      <c r="EO1328" s="7"/>
      <c r="EQ1328" s="7"/>
      <c r="ES1328" s="7"/>
      <c r="EU1328" s="7"/>
      <c r="EY1328" s="7"/>
      <c r="FA1328" s="7"/>
      <c r="FB1328" s="7"/>
      <c r="FD1328" s="7"/>
      <c r="FE1328" s="7"/>
      <c r="FG1328" s="7"/>
      <c r="FI1328" s="7"/>
      <c r="FJ1328" s="7"/>
      <c r="FL1328" s="7"/>
      <c r="FN1328" s="7"/>
      <c r="FP1328" s="7"/>
      <c r="FR1328" s="7"/>
      <c r="FT1328" s="7"/>
      <c r="FV1328" s="7"/>
      <c r="FX1328" s="7"/>
      <c r="FZ1328" s="7"/>
      <c r="GB1328" s="7"/>
    </row>
    <row r="1329" spans="5:184" s="166" customFormat="1" x14ac:dyDescent="0.2">
      <c r="E1329" s="7"/>
      <c r="G1329" s="7"/>
      <c r="I1329" s="7"/>
      <c r="K1329" s="7"/>
      <c r="M1329" s="7"/>
      <c r="N1329" s="7"/>
      <c r="P1329" s="7"/>
      <c r="R1329" s="7"/>
      <c r="T1329" s="7"/>
      <c r="V1329" s="7"/>
      <c r="X1329" s="7"/>
      <c r="Z1329" s="7"/>
      <c r="AB1329" s="7"/>
      <c r="AD1329" s="7"/>
      <c r="AF1329" s="7"/>
      <c r="AH1329" s="7"/>
      <c r="AJ1329" s="7"/>
      <c r="AL1329" s="7"/>
      <c r="AN1329" s="7"/>
      <c r="AO1329" s="7"/>
      <c r="AQ1329" s="7"/>
      <c r="AR1329" s="7"/>
      <c r="AS1329" s="7"/>
      <c r="AT1329" s="7"/>
      <c r="AU1329" s="7"/>
      <c r="AV1329" s="7"/>
      <c r="AW1329" s="7"/>
      <c r="AX1329" s="7"/>
      <c r="AZ1329" s="7"/>
      <c r="BB1329" s="7"/>
      <c r="BC1329" s="7"/>
      <c r="BD1329" s="7"/>
      <c r="BF1329" s="7"/>
      <c r="BH1329" s="7"/>
      <c r="BJ1329" s="7"/>
      <c r="BL1329" s="7"/>
      <c r="BN1329" s="7"/>
      <c r="BP1329" s="7"/>
      <c r="BR1329" s="7"/>
      <c r="BT1329" s="7"/>
      <c r="BV1329" s="7"/>
      <c r="BX1329" s="7"/>
      <c r="BZ1329" s="7"/>
      <c r="CB1329" s="7"/>
      <c r="CD1329" s="7"/>
      <c r="CF1329" s="7"/>
      <c r="CH1329" s="7"/>
      <c r="CJ1329" s="7"/>
      <c r="CL1329" s="7"/>
      <c r="CM1329" s="7"/>
      <c r="CO1329" s="7"/>
      <c r="CQ1329" s="7"/>
      <c r="CS1329" s="7"/>
      <c r="CU1329" s="7"/>
      <c r="CW1329" s="7"/>
      <c r="CY1329" s="7"/>
      <c r="DA1329" s="7"/>
      <c r="DC1329" s="7"/>
      <c r="DE1329" s="7"/>
      <c r="DG1329" s="7"/>
      <c r="DI1329" s="7"/>
      <c r="DK1329" s="7"/>
      <c r="DL1329" s="7"/>
      <c r="DM1329" s="7"/>
      <c r="DN1329" s="7"/>
      <c r="DP1329" s="7"/>
      <c r="DR1329" s="7"/>
      <c r="DT1329" s="7"/>
      <c r="DV1329" s="7"/>
      <c r="DX1329" s="7"/>
      <c r="DY1329" s="7"/>
      <c r="EA1329" s="7"/>
      <c r="EC1329" s="7"/>
      <c r="EE1329" s="7"/>
      <c r="EG1329" s="7"/>
      <c r="EI1329" s="7"/>
      <c r="EK1329" s="7"/>
      <c r="EM1329" s="7"/>
      <c r="EO1329" s="7"/>
      <c r="EQ1329" s="7"/>
      <c r="ES1329" s="7"/>
      <c r="EU1329" s="7"/>
      <c r="EY1329" s="7"/>
      <c r="FA1329" s="7"/>
      <c r="FB1329" s="7"/>
      <c r="FD1329" s="7"/>
      <c r="FE1329" s="7"/>
      <c r="FG1329" s="7"/>
      <c r="FI1329" s="7"/>
      <c r="FJ1329" s="7"/>
      <c r="FL1329" s="7"/>
      <c r="FN1329" s="7"/>
      <c r="FP1329" s="7"/>
      <c r="FR1329" s="7"/>
      <c r="FT1329" s="7"/>
      <c r="FV1329" s="7"/>
      <c r="FX1329" s="7"/>
      <c r="FZ1329" s="7"/>
      <c r="GB1329" s="7"/>
    </row>
    <row r="1330" spans="5:184" s="166" customFormat="1" x14ac:dyDescent="0.2">
      <c r="E1330" s="7"/>
      <c r="G1330" s="7"/>
      <c r="I1330" s="7"/>
      <c r="K1330" s="7"/>
      <c r="M1330" s="7"/>
      <c r="N1330" s="7"/>
      <c r="P1330" s="7"/>
      <c r="R1330" s="7"/>
      <c r="T1330" s="7"/>
      <c r="V1330" s="7"/>
      <c r="X1330" s="7"/>
      <c r="Z1330" s="7"/>
      <c r="AB1330" s="7"/>
      <c r="AD1330" s="7"/>
      <c r="AF1330" s="7"/>
      <c r="AH1330" s="7"/>
      <c r="AJ1330" s="7"/>
      <c r="AL1330" s="7"/>
      <c r="AN1330" s="7"/>
      <c r="AO1330" s="7"/>
      <c r="AQ1330" s="7"/>
      <c r="AR1330" s="7"/>
      <c r="AS1330" s="7"/>
      <c r="AT1330" s="7"/>
      <c r="AU1330" s="7"/>
      <c r="AV1330" s="7"/>
      <c r="AW1330" s="7"/>
      <c r="AX1330" s="7"/>
      <c r="AZ1330" s="7"/>
      <c r="BB1330" s="7"/>
      <c r="BC1330" s="7"/>
      <c r="BD1330" s="7"/>
      <c r="BF1330" s="7"/>
      <c r="BH1330" s="7"/>
      <c r="BJ1330" s="7"/>
      <c r="BL1330" s="7"/>
      <c r="BN1330" s="7"/>
      <c r="BP1330" s="7"/>
      <c r="BR1330" s="7"/>
      <c r="BT1330" s="7"/>
      <c r="BV1330" s="7"/>
      <c r="BX1330" s="7"/>
      <c r="BZ1330" s="7"/>
      <c r="CB1330" s="7"/>
      <c r="CD1330" s="7"/>
      <c r="CF1330" s="7"/>
      <c r="CH1330" s="7"/>
      <c r="CJ1330" s="7"/>
      <c r="CL1330" s="7"/>
      <c r="CM1330" s="7"/>
      <c r="CO1330" s="7"/>
      <c r="CQ1330" s="7"/>
      <c r="CS1330" s="7"/>
      <c r="CU1330" s="7"/>
      <c r="CW1330" s="7"/>
      <c r="CY1330" s="7"/>
      <c r="DA1330" s="7"/>
      <c r="DC1330" s="7"/>
      <c r="DE1330" s="7"/>
      <c r="DG1330" s="7"/>
      <c r="DI1330" s="7"/>
      <c r="DK1330" s="7"/>
      <c r="DL1330" s="7"/>
      <c r="DM1330" s="7"/>
      <c r="DN1330" s="7"/>
      <c r="DP1330" s="7"/>
      <c r="DR1330" s="7"/>
      <c r="DT1330" s="7"/>
      <c r="DV1330" s="7"/>
      <c r="DX1330" s="7"/>
      <c r="DY1330" s="7"/>
      <c r="EA1330" s="7"/>
      <c r="EC1330" s="7"/>
      <c r="EE1330" s="7"/>
      <c r="EG1330" s="7"/>
      <c r="EI1330" s="7"/>
      <c r="EK1330" s="7"/>
      <c r="EM1330" s="7"/>
      <c r="EO1330" s="7"/>
      <c r="EQ1330" s="7"/>
      <c r="ES1330" s="7"/>
      <c r="EU1330" s="7"/>
      <c r="EY1330" s="7"/>
      <c r="FA1330" s="7"/>
      <c r="FB1330" s="7"/>
      <c r="FD1330" s="7"/>
      <c r="FE1330" s="7"/>
      <c r="FG1330" s="7"/>
      <c r="FI1330" s="7"/>
      <c r="FJ1330" s="7"/>
      <c r="FL1330" s="7"/>
      <c r="FN1330" s="7"/>
      <c r="FP1330" s="7"/>
      <c r="FR1330" s="7"/>
      <c r="FT1330" s="7"/>
      <c r="FV1330" s="7"/>
      <c r="FX1330" s="7"/>
      <c r="FZ1330" s="7"/>
      <c r="GB1330" s="7"/>
    </row>
    <row r="1331" spans="5:184" s="166" customFormat="1" x14ac:dyDescent="0.2">
      <c r="E1331" s="7"/>
      <c r="G1331" s="7"/>
      <c r="I1331" s="7"/>
      <c r="K1331" s="7"/>
      <c r="M1331" s="7"/>
      <c r="N1331" s="7"/>
      <c r="P1331" s="7"/>
      <c r="R1331" s="7"/>
      <c r="T1331" s="7"/>
      <c r="V1331" s="7"/>
      <c r="X1331" s="7"/>
      <c r="Z1331" s="7"/>
      <c r="AB1331" s="7"/>
      <c r="AD1331" s="7"/>
      <c r="AF1331" s="7"/>
      <c r="AH1331" s="7"/>
      <c r="AJ1331" s="7"/>
      <c r="AL1331" s="7"/>
      <c r="AN1331" s="7"/>
      <c r="AO1331" s="7"/>
      <c r="AQ1331" s="7"/>
      <c r="AR1331" s="7"/>
      <c r="AS1331" s="7"/>
      <c r="AT1331" s="7"/>
      <c r="AU1331" s="7"/>
      <c r="AV1331" s="7"/>
      <c r="AW1331" s="7"/>
      <c r="AX1331" s="7"/>
      <c r="AZ1331" s="7"/>
      <c r="BB1331" s="7"/>
      <c r="BC1331" s="7"/>
      <c r="BD1331" s="7"/>
      <c r="BF1331" s="7"/>
      <c r="BH1331" s="7"/>
      <c r="BJ1331" s="7"/>
      <c r="BL1331" s="7"/>
      <c r="BN1331" s="7"/>
      <c r="BP1331" s="7"/>
      <c r="BR1331" s="7"/>
      <c r="BT1331" s="7"/>
      <c r="BV1331" s="7"/>
      <c r="BX1331" s="7"/>
      <c r="BZ1331" s="7"/>
      <c r="CB1331" s="7"/>
      <c r="CD1331" s="7"/>
      <c r="CF1331" s="7"/>
      <c r="CH1331" s="7"/>
      <c r="CJ1331" s="7"/>
      <c r="CL1331" s="7"/>
      <c r="CM1331" s="7"/>
      <c r="CO1331" s="7"/>
      <c r="CQ1331" s="7"/>
      <c r="CS1331" s="7"/>
      <c r="CU1331" s="7"/>
      <c r="CW1331" s="7"/>
      <c r="CY1331" s="7"/>
      <c r="DA1331" s="7"/>
      <c r="DC1331" s="7"/>
      <c r="DE1331" s="7"/>
      <c r="DG1331" s="7"/>
      <c r="DI1331" s="7"/>
      <c r="DK1331" s="7"/>
      <c r="DL1331" s="7"/>
      <c r="DM1331" s="7"/>
      <c r="DN1331" s="7"/>
      <c r="DP1331" s="7"/>
      <c r="DR1331" s="7"/>
      <c r="DT1331" s="7"/>
      <c r="DV1331" s="7"/>
      <c r="DX1331" s="7"/>
      <c r="DY1331" s="7"/>
      <c r="EA1331" s="7"/>
      <c r="EC1331" s="7"/>
      <c r="EE1331" s="7"/>
      <c r="EG1331" s="7"/>
      <c r="EI1331" s="7"/>
      <c r="EK1331" s="7"/>
      <c r="EM1331" s="7"/>
      <c r="EO1331" s="7"/>
      <c r="EQ1331" s="7"/>
      <c r="ES1331" s="7"/>
      <c r="EU1331" s="7"/>
      <c r="EY1331" s="7"/>
      <c r="FA1331" s="7"/>
      <c r="FB1331" s="7"/>
      <c r="FD1331" s="7"/>
      <c r="FE1331" s="7"/>
      <c r="FG1331" s="7"/>
      <c r="FI1331" s="7"/>
      <c r="FJ1331" s="7"/>
      <c r="FL1331" s="7"/>
      <c r="FN1331" s="7"/>
      <c r="FP1331" s="7"/>
      <c r="FR1331" s="7"/>
      <c r="FT1331" s="7"/>
      <c r="FV1331" s="7"/>
      <c r="FX1331" s="7"/>
      <c r="FZ1331" s="7"/>
      <c r="GB1331" s="7"/>
    </row>
    <row r="1332" spans="5:184" s="166" customFormat="1" x14ac:dyDescent="0.2">
      <c r="E1332" s="7"/>
      <c r="G1332" s="7"/>
      <c r="I1332" s="7"/>
      <c r="K1332" s="7"/>
      <c r="M1332" s="7"/>
      <c r="N1332" s="7"/>
      <c r="P1332" s="7"/>
      <c r="R1332" s="7"/>
      <c r="T1332" s="7"/>
      <c r="V1332" s="7"/>
      <c r="X1332" s="7"/>
      <c r="Z1332" s="7"/>
      <c r="AB1332" s="7"/>
      <c r="AD1332" s="7"/>
      <c r="AF1332" s="7"/>
      <c r="AH1332" s="7"/>
      <c r="AJ1332" s="7"/>
      <c r="AL1332" s="7"/>
      <c r="AN1332" s="7"/>
      <c r="AO1332" s="7"/>
      <c r="AQ1332" s="7"/>
      <c r="AR1332" s="7"/>
      <c r="AS1332" s="7"/>
      <c r="AT1332" s="7"/>
      <c r="AU1332" s="7"/>
      <c r="AV1332" s="7"/>
      <c r="AW1332" s="7"/>
      <c r="AX1332" s="7"/>
      <c r="AZ1332" s="7"/>
      <c r="BB1332" s="7"/>
      <c r="BC1332" s="7"/>
      <c r="BD1332" s="7"/>
      <c r="BF1332" s="7"/>
      <c r="BH1332" s="7"/>
      <c r="BJ1332" s="7"/>
      <c r="BL1332" s="7"/>
      <c r="BN1332" s="7"/>
      <c r="BP1332" s="7"/>
      <c r="BR1332" s="7"/>
      <c r="BT1332" s="7"/>
      <c r="BV1332" s="7"/>
      <c r="BX1332" s="7"/>
      <c r="BZ1332" s="7"/>
      <c r="CB1332" s="7"/>
      <c r="CD1332" s="7"/>
      <c r="CF1332" s="7"/>
      <c r="CH1332" s="7"/>
      <c r="CJ1332" s="7"/>
      <c r="CL1332" s="7"/>
      <c r="CM1332" s="7"/>
      <c r="CO1332" s="7"/>
      <c r="CQ1332" s="7"/>
      <c r="CS1332" s="7"/>
      <c r="CU1332" s="7"/>
      <c r="CW1332" s="7"/>
      <c r="CY1332" s="7"/>
      <c r="DA1332" s="7"/>
      <c r="DC1332" s="7"/>
      <c r="DE1332" s="7"/>
      <c r="DG1332" s="7"/>
      <c r="DI1332" s="7"/>
      <c r="DK1332" s="7"/>
      <c r="DL1332" s="7"/>
      <c r="DM1332" s="7"/>
      <c r="DN1332" s="7"/>
      <c r="DP1332" s="7"/>
      <c r="DR1332" s="7"/>
      <c r="DT1332" s="7"/>
      <c r="DV1332" s="7"/>
      <c r="DX1332" s="7"/>
      <c r="DY1332" s="7"/>
      <c r="EA1332" s="7"/>
      <c r="EC1332" s="7"/>
      <c r="EE1332" s="7"/>
      <c r="EG1332" s="7"/>
      <c r="EI1332" s="7"/>
      <c r="EK1332" s="7"/>
      <c r="EM1332" s="7"/>
      <c r="EO1332" s="7"/>
      <c r="EQ1332" s="7"/>
      <c r="ES1332" s="7"/>
      <c r="EU1332" s="7"/>
      <c r="EY1332" s="7"/>
      <c r="FA1332" s="7"/>
      <c r="FB1332" s="7"/>
      <c r="FD1332" s="7"/>
      <c r="FE1332" s="7"/>
      <c r="FG1332" s="7"/>
      <c r="FI1332" s="7"/>
      <c r="FJ1332" s="7"/>
      <c r="FL1332" s="7"/>
      <c r="FN1332" s="7"/>
      <c r="FP1332" s="7"/>
      <c r="FR1332" s="7"/>
      <c r="FT1332" s="7"/>
      <c r="FV1332" s="7"/>
      <c r="FX1332" s="7"/>
      <c r="FZ1332" s="7"/>
      <c r="GB1332" s="7"/>
    </row>
    <row r="1333" spans="5:184" s="166" customFormat="1" x14ac:dyDescent="0.2">
      <c r="E1333" s="7"/>
      <c r="G1333" s="7"/>
      <c r="I1333" s="7"/>
      <c r="K1333" s="7"/>
      <c r="M1333" s="7"/>
      <c r="N1333" s="7"/>
      <c r="P1333" s="7"/>
      <c r="R1333" s="7"/>
      <c r="T1333" s="7"/>
      <c r="V1333" s="7"/>
      <c r="X1333" s="7"/>
      <c r="Z1333" s="7"/>
      <c r="AB1333" s="7"/>
      <c r="AD1333" s="7"/>
      <c r="AF1333" s="7"/>
      <c r="AH1333" s="7"/>
      <c r="AJ1333" s="7"/>
      <c r="AL1333" s="7"/>
      <c r="AN1333" s="7"/>
      <c r="AO1333" s="7"/>
      <c r="AQ1333" s="7"/>
      <c r="AR1333" s="7"/>
      <c r="AS1333" s="7"/>
      <c r="AT1333" s="7"/>
      <c r="AU1333" s="7"/>
      <c r="AV1333" s="7"/>
      <c r="AW1333" s="7"/>
      <c r="AX1333" s="7"/>
      <c r="AZ1333" s="7"/>
      <c r="BB1333" s="7"/>
      <c r="BC1333" s="7"/>
      <c r="BD1333" s="7"/>
      <c r="BF1333" s="7"/>
      <c r="BH1333" s="7"/>
      <c r="BJ1333" s="7"/>
      <c r="BL1333" s="7"/>
      <c r="BN1333" s="7"/>
      <c r="BP1333" s="7"/>
      <c r="BR1333" s="7"/>
      <c r="BT1333" s="7"/>
      <c r="BV1333" s="7"/>
      <c r="BX1333" s="7"/>
      <c r="BZ1333" s="7"/>
      <c r="CB1333" s="7"/>
      <c r="CD1333" s="7"/>
      <c r="CF1333" s="7"/>
      <c r="CH1333" s="7"/>
      <c r="CJ1333" s="7"/>
      <c r="CL1333" s="7"/>
      <c r="CM1333" s="7"/>
      <c r="CO1333" s="7"/>
      <c r="CQ1333" s="7"/>
      <c r="CS1333" s="7"/>
      <c r="CU1333" s="7"/>
      <c r="CW1333" s="7"/>
      <c r="CY1333" s="7"/>
      <c r="DA1333" s="7"/>
      <c r="DC1333" s="7"/>
      <c r="DE1333" s="7"/>
      <c r="DG1333" s="7"/>
      <c r="DI1333" s="7"/>
      <c r="DK1333" s="7"/>
      <c r="DL1333" s="7"/>
      <c r="DM1333" s="7"/>
      <c r="DN1333" s="7"/>
      <c r="DP1333" s="7"/>
      <c r="DR1333" s="7"/>
      <c r="DT1333" s="7"/>
      <c r="DV1333" s="7"/>
      <c r="DX1333" s="7"/>
      <c r="DY1333" s="7"/>
      <c r="EA1333" s="7"/>
      <c r="EC1333" s="7"/>
      <c r="EE1333" s="7"/>
      <c r="EG1333" s="7"/>
      <c r="EI1333" s="7"/>
      <c r="EK1333" s="7"/>
      <c r="EM1333" s="7"/>
      <c r="EO1333" s="7"/>
      <c r="EQ1333" s="7"/>
      <c r="ES1333" s="7"/>
      <c r="EU1333" s="7"/>
      <c r="EY1333" s="7"/>
      <c r="FA1333" s="7"/>
      <c r="FB1333" s="7"/>
      <c r="FD1333" s="7"/>
      <c r="FE1333" s="7"/>
      <c r="FG1333" s="7"/>
      <c r="FI1333" s="7"/>
      <c r="FJ1333" s="7"/>
      <c r="FL1333" s="7"/>
      <c r="FN1333" s="7"/>
      <c r="FP1333" s="7"/>
      <c r="FR1333" s="7"/>
      <c r="FT1333" s="7"/>
      <c r="FV1333" s="7"/>
      <c r="FX1333" s="7"/>
      <c r="FZ1333" s="7"/>
      <c r="GB1333" s="7"/>
    </row>
    <row r="1334" spans="5:184" s="166" customFormat="1" x14ac:dyDescent="0.2">
      <c r="E1334" s="7"/>
      <c r="G1334" s="7"/>
      <c r="I1334" s="7"/>
      <c r="K1334" s="7"/>
      <c r="M1334" s="7"/>
      <c r="N1334" s="7"/>
      <c r="P1334" s="7"/>
      <c r="R1334" s="7"/>
      <c r="T1334" s="7"/>
      <c r="V1334" s="7"/>
      <c r="X1334" s="7"/>
      <c r="Z1334" s="7"/>
      <c r="AB1334" s="7"/>
      <c r="AD1334" s="7"/>
      <c r="AF1334" s="7"/>
      <c r="AH1334" s="7"/>
      <c r="AJ1334" s="7"/>
      <c r="AL1334" s="7"/>
      <c r="AN1334" s="7"/>
      <c r="AO1334" s="7"/>
      <c r="AQ1334" s="7"/>
      <c r="AR1334" s="7"/>
      <c r="AS1334" s="7"/>
      <c r="AT1334" s="7"/>
      <c r="AU1334" s="7"/>
      <c r="AV1334" s="7"/>
      <c r="AW1334" s="7"/>
      <c r="AX1334" s="7"/>
      <c r="AZ1334" s="7"/>
      <c r="BB1334" s="7"/>
      <c r="BC1334" s="7"/>
      <c r="BD1334" s="7"/>
      <c r="BF1334" s="7"/>
      <c r="BH1334" s="7"/>
      <c r="BJ1334" s="7"/>
      <c r="BL1334" s="7"/>
      <c r="BN1334" s="7"/>
      <c r="BP1334" s="7"/>
      <c r="BR1334" s="7"/>
      <c r="BT1334" s="7"/>
      <c r="BV1334" s="7"/>
      <c r="BX1334" s="7"/>
      <c r="BZ1334" s="7"/>
      <c r="CB1334" s="7"/>
      <c r="CD1334" s="7"/>
      <c r="CF1334" s="7"/>
      <c r="CH1334" s="7"/>
      <c r="CJ1334" s="7"/>
      <c r="CL1334" s="7"/>
      <c r="CM1334" s="7"/>
      <c r="CO1334" s="7"/>
      <c r="CQ1334" s="7"/>
      <c r="CS1334" s="7"/>
      <c r="CU1334" s="7"/>
      <c r="CW1334" s="7"/>
      <c r="CY1334" s="7"/>
      <c r="DA1334" s="7"/>
      <c r="DC1334" s="7"/>
      <c r="DE1334" s="7"/>
      <c r="DG1334" s="7"/>
      <c r="DI1334" s="7"/>
      <c r="DK1334" s="7"/>
      <c r="DL1334" s="7"/>
      <c r="DM1334" s="7"/>
      <c r="DN1334" s="7"/>
      <c r="DP1334" s="7"/>
      <c r="DR1334" s="7"/>
      <c r="DT1334" s="7"/>
      <c r="DV1334" s="7"/>
      <c r="DX1334" s="7"/>
      <c r="DY1334" s="7"/>
      <c r="EA1334" s="7"/>
      <c r="EC1334" s="7"/>
      <c r="EE1334" s="7"/>
      <c r="EG1334" s="7"/>
      <c r="EI1334" s="7"/>
      <c r="EK1334" s="7"/>
      <c r="EM1334" s="7"/>
      <c r="EO1334" s="7"/>
      <c r="EQ1334" s="7"/>
      <c r="ES1334" s="7"/>
      <c r="EU1334" s="7"/>
      <c r="EY1334" s="7"/>
      <c r="FA1334" s="7"/>
      <c r="FB1334" s="7"/>
      <c r="FD1334" s="7"/>
      <c r="FE1334" s="7"/>
      <c r="FG1334" s="7"/>
      <c r="FI1334" s="7"/>
      <c r="FJ1334" s="7"/>
      <c r="FL1334" s="7"/>
      <c r="FN1334" s="7"/>
      <c r="FP1334" s="7"/>
      <c r="FR1334" s="7"/>
      <c r="FT1334" s="7"/>
      <c r="FV1334" s="7"/>
      <c r="FX1334" s="7"/>
      <c r="FZ1334" s="7"/>
      <c r="GB1334" s="7"/>
    </row>
    <row r="1335" spans="5:184" s="166" customFormat="1" x14ac:dyDescent="0.2">
      <c r="E1335" s="7"/>
      <c r="G1335" s="7"/>
      <c r="I1335" s="7"/>
      <c r="K1335" s="7"/>
      <c r="M1335" s="7"/>
      <c r="N1335" s="7"/>
      <c r="P1335" s="7"/>
      <c r="R1335" s="7"/>
      <c r="T1335" s="7"/>
      <c r="V1335" s="7"/>
      <c r="X1335" s="7"/>
      <c r="Z1335" s="7"/>
      <c r="AB1335" s="7"/>
      <c r="AD1335" s="7"/>
      <c r="AF1335" s="7"/>
      <c r="AH1335" s="7"/>
      <c r="AJ1335" s="7"/>
      <c r="AL1335" s="7"/>
      <c r="AN1335" s="7"/>
      <c r="AO1335" s="7"/>
      <c r="AQ1335" s="7"/>
      <c r="AR1335" s="7"/>
      <c r="AS1335" s="7"/>
      <c r="AT1335" s="7"/>
      <c r="AU1335" s="7"/>
      <c r="AV1335" s="7"/>
      <c r="AW1335" s="7"/>
      <c r="AX1335" s="7"/>
      <c r="AZ1335" s="7"/>
      <c r="BB1335" s="7"/>
      <c r="BC1335" s="7"/>
      <c r="BD1335" s="7"/>
      <c r="BF1335" s="7"/>
      <c r="BH1335" s="7"/>
      <c r="BJ1335" s="7"/>
      <c r="BL1335" s="7"/>
      <c r="BN1335" s="7"/>
      <c r="BP1335" s="7"/>
      <c r="BR1335" s="7"/>
      <c r="BT1335" s="7"/>
      <c r="BV1335" s="7"/>
      <c r="BX1335" s="7"/>
      <c r="BZ1335" s="7"/>
      <c r="CB1335" s="7"/>
      <c r="CD1335" s="7"/>
      <c r="CF1335" s="7"/>
      <c r="CH1335" s="7"/>
      <c r="CJ1335" s="7"/>
      <c r="CL1335" s="7"/>
      <c r="CM1335" s="7"/>
      <c r="CO1335" s="7"/>
      <c r="CQ1335" s="7"/>
      <c r="CS1335" s="7"/>
      <c r="CU1335" s="7"/>
      <c r="CW1335" s="7"/>
      <c r="CY1335" s="7"/>
      <c r="DA1335" s="7"/>
      <c r="DC1335" s="7"/>
      <c r="DE1335" s="7"/>
      <c r="DG1335" s="7"/>
      <c r="DI1335" s="7"/>
      <c r="DK1335" s="7"/>
      <c r="DL1335" s="7"/>
      <c r="DM1335" s="7"/>
      <c r="DN1335" s="7"/>
      <c r="DP1335" s="7"/>
      <c r="DR1335" s="7"/>
      <c r="DT1335" s="7"/>
      <c r="DV1335" s="7"/>
      <c r="DX1335" s="7"/>
      <c r="DY1335" s="7"/>
      <c r="EA1335" s="7"/>
      <c r="EC1335" s="7"/>
      <c r="EE1335" s="7"/>
      <c r="EG1335" s="7"/>
      <c r="EI1335" s="7"/>
      <c r="EK1335" s="7"/>
      <c r="EM1335" s="7"/>
      <c r="EO1335" s="7"/>
      <c r="EQ1335" s="7"/>
      <c r="ES1335" s="7"/>
      <c r="EU1335" s="7"/>
      <c r="EY1335" s="7"/>
      <c r="FA1335" s="7"/>
      <c r="FB1335" s="7"/>
      <c r="FD1335" s="7"/>
      <c r="FE1335" s="7"/>
      <c r="FG1335" s="7"/>
      <c r="FI1335" s="7"/>
      <c r="FJ1335" s="7"/>
      <c r="FL1335" s="7"/>
      <c r="FN1335" s="7"/>
      <c r="FP1335" s="7"/>
      <c r="FR1335" s="7"/>
      <c r="FT1335" s="7"/>
      <c r="FV1335" s="7"/>
      <c r="FX1335" s="7"/>
      <c r="FZ1335" s="7"/>
      <c r="GB1335" s="7"/>
    </row>
    <row r="1336" spans="5:184" s="166" customFormat="1" x14ac:dyDescent="0.2">
      <c r="E1336" s="7"/>
      <c r="G1336" s="7"/>
      <c r="I1336" s="7"/>
      <c r="K1336" s="7"/>
      <c r="M1336" s="7"/>
      <c r="N1336" s="7"/>
      <c r="P1336" s="7"/>
      <c r="R1336" s="7"/>
      <c r="T1336" s="7"/>
      <c r="V1336" s="7"/>
      <c r="X1336" s="7"/>
      <c r="Z1336" s="7"/>
      <c r="AB1336" s="7"/>
      <c r="AD1336" s="7"/>
      <c r="AF1336" s="7"/>
      <c r="AH1336" s="7"/>
      <c r="AJ1336" s="7"/>
      <c r="AL1336" s="7"/>
      <c r="AN1336" s="7"/>
      <c r="AO1336" s="7"/>
      <c r="AQ1336" s="7"/>
      <c r="AR1336" s="7"/>
      <c r="AS1336" s="7"/>
      <c r="AT1336" s="7"/>
      <c r="AU1336" s="7"/>
      <c r="AV1336" s="7"/>
      <c r="AW1336" s="7"/>
      <c r="AX1336" s="7"/>
      <c r="AZ1336" s="7"/>
      <c r="BB1336" s="7"/>
      <c r="BC1336" s="7"/>
      <c r="BD1336" s="7"/>
      <c r="BF1336" s="7"/>
      <c r="BH1336" s="7"/>
      <c r="BJ1336" s="7"/>
      <c r="BL1336" s="7"/>
      <c r="BN1336" s="7"/>
      <c r="BP1336" s="7"/>
      <c r="BR1336" s="7"/>
      <c r="BT1336" s="7"/>
      <c r="BV1336" s="7"/>
      <c r="BX1336" s="7"/>
      <c r="BZ1336" s="7"/>
      <c r="CB1336" s="7"/>
      <c r="CD1336" s="7"/>
      <c r="CF1336" s="7"/>
      <c r="CH1336" s="7"/>
      <c r="CJ1336" s="7"/>
      <c r="CL1336" s="7"/>
      <c r="CM1336" s="7"/>
      <c r="CO1336" s="7"/>
      <c r="CQ1336" s="7"/>
      <c r="CS1336" s="7"/>
      <c r="CU1336" s="7"/>
      <c r="CW1336" s="7"/>
      <c r="CY1336" s="7"/>
      <c r="DA1336" s="7"/>
      <c r="DC1336" s="7"/>
      <c r="DE1336" s="7"/>
      <c r="DG1336" s="7"/>
      <c r="DI1336" s="7"/>
      <c r="DK1336" s="7"/>
      <c r="DL1336" s="7"/>
      <c r="DM1336" s="7"/>
      <c r="DN1336" s="7"/>
      <c r="DP1336" s="7"/>
      <c r="DR1336" s="7"/>
      <c r="DT1336" s="7"/>
      <c r="DV1336" s="7"/>
      <c r="DX1336" s="7"/>
      <c r="DY1336" s="7"/>
      <c r="EA1336" s="7"/>
      <c r="EC1336" s="7"/>
      <c r="EE1336" s="7"/>
      <c r="EG1336" s="7"/>
      <c r="EI1336" s="7"/>
      <c r="EK1336" s="7"/>
      <c r="EM1336" s="7"/>
      <c r="EO1336" s="7"/>
      <c r="EQ1336" s="7"/>
      <c r="ES1336" s="7"/>
      <c r="EU1336" s="7"/>
      <c r="EY1336" s="7"/>
      <c r="FA1336" s="7"/>
      <c r="FB1336" s="7"/>
      <c r="FD1336" s="7"/>
      <c r="FE1336" s="7"/>
      <c r="FG1336" s="7"/>
      <c r="FI1336" s="7"/>
      <c r="FJ1336" s="7"/>
      <c r="FL1336" s="7"/>
      <c r="FN1336" s="7"/>
      <c r="FP1336" s="7"/>
      <c r="FR1336" s="7"/>
      <c r="FT1336" s="7"/>
      <c r="FV1336" s="7"/>
      <c r="FX1336" s="7"/>
      <c r="FZ1336" s="7"/>
      <c r="GB1336" s="7"/>
    </row>
    <row r="1337" spans="5:184" s="166" customFormat="1" x14ac:dyDescent="0.2">
      <c r="E1337" s="7"/>
      <c r="G1337" s="7"/>
      <c r="I1337" s="7"/>
      <c r="K1337" s="7"/>
      <c r="M1337" s="7"/>
      <c r="N1337" s="7"/>
      <c r="P1337" s="7"/>
      <c r="R1337" s="7"/>
      <c r="T1337" s="7"/>
      <c r="V1337" s="7"/>
      <c r="X1337" s="7"/>
      <c r="Z1337" s="7"/>
      <c r="AB1337" s="7"/>
      <c r="AD1337" s="7"/>
      <c r="AF1337" s="7"/>
      <c r="AH1337" s="7"/>
      <c r="AJ1337" s="7"/>
      <c r="AL1337" s="7"/>
      <c r="AN1337" s="7"/>
      <c r="AO1337" s="7"/>
      <c r="AQ1337" s="7"/>
      <c r="AR1337" s="7"/>
      <c r="AS1337" s="7"/>
      <c r="AT1337" s="7"/>
      <c r="AU1337" s="7"/>
      <c r="AV1337" s="7"/>
      <c r="AW1337" s="7"/>
      <c r="AX1337" s="7"/>
      <c r="AZ1337" s="7"/>
      <c r="BB1337" s="7"/>
      <c r="BC1337" s="7"/>
      <c r="BD1337" s="7"/>
      <c r="BF1337" s="7"/>
      <c r="BH1337" s="7"/>
      <c r="BJ1337" s="7"/>
      <c r="BL1337" s="7"/>
      <c r="BN1337" s="7"/>
      <c r="BP1337" s="7"/>
      <c r="BR1337" s="7"/>
      <c r="BT1337" s="7"/>
      <c r="BV1337" s="7"/>
      <c r="BX1337" s="7"/>
      <c r="BZ1337" s="7"/>
      <c r="CB1337" s="7"/>
      <c r="CD1337" s="7"/>
      <c r="CF1337" s="7"/>
      <c r="CH1337" s="7"/>
      <c r="CJ1337" s="7"/>
      <c r="CL1337" s="7"/>
      <c r="CM1337" s="7"/>
      <c r="CO1337" s="7"/>
      <c r="CQ1337" s="7"/>
      <c r="CS1337" s="7"/>
      <c r="CU1337" s="7"/>
      <c r="CW1337" s="7"/>
      <c r="CY1337" s="7"/>
      <c r="DA1337" s="7"/>
      <c r="DC1337" s="7"/>
      <c r="DE1337" s="7"/>
      <c r="DG1337" s="7"/>
      <c r="DI1337" s="7"/>
      <c r="DK1337" s="7"/>
      <c r="DL1337" s="7"/>
      <c r="DM1337" s="7"/>
      <c r="DN1337" s="7"/>
      <c r="DP1337" s="7"/>
      <c r="DR1337" s="7"/>
      <c r="DT1337" s="7"/>
      <c r="DV1337" s="7"/>
      <c r="DX1337" s="7"/>
      <c r="DY1337" s="7"/>
      <c r="EA1337" s="7"/>
      <c r="EC1337" s="7"/>
      <c r="EE1337" s="7"/>
      <c r="EG1337" s="7"/>
      <c r="EI1337" s="7"/>
      <c r="EK1337" s="7"/>
      <c r="EM1337" s="7"/>
      <c r="EO1337" s="7"/>
      <c r="EQ1337" s="7"/>
      <c r="ES1337" s="7"/>
      <c r="EU1337" s="7"/>
      <c r="EY1337" s="7"/>
      <c r="FA1337" s="7"/>
      <c r="FB1337" s="7"/>
      <c r="FD1337" s="7"/>
      <c r="FE1337" s="7"/>
      <c r="FG1337" s="7"/>
      <c r="FI1337" s="7"/>
      <c r="FJ1337" s="7"/>
      <c r="FL1337" s="7"/>
      <c r="FN1337" s="7"/>
      <c r="FP1337" s="7"/>
      <c r="FR1337" s="7"/>
      <c r="FT1337" s="7"/>
      <c r="FV1337" s="7"/>
      <c r="FX1337" s="7"/>
      <c r="FZ1337" s="7"/>
      <c r="GB1337" s="7"/>
    </row>
    <row r="1338" spans="5:184" s="166" customFormat="1" x14ac:dyDescent="0.2">
      <c r="E1338" s="7"/>
      <c r="G1338" s="7"/>
      <c r="I1338" s="7"/>
      <c r="K1338" s="7"/>
      <c r="M1338" s="7"/>
      <c r="N1338" s="7"/>
      <c r="P1338" s="7"/>
      <c r="R1338" s="7"/>
      <c r="T1338" s="7"/>
      <c r="V1338" s="7"/>
      <c r="X1338" s="7"/>
      <c r="Z1338" s="7"/>
      <c r="AB1338" s="7"/>
      <c r="AD1338" s="7"/>
      <c r="AF1338" s="7"/>
      <c r="AH1338" s="7"/>
      <c r="AJ1338" s="7"/>
      <c r="AL1338" s="7"/>
      <c r="AN1338" s="7"/>
      <c r="AO1338" s="7"/>
      <c r="AQ1338" s="7"/>
      <c r="AR1338" s="7"/>
      <c r="AS1338" s="7"/>
      <c r="AT1338" s="7"/>
      <c r="AU1338" s="7"/>
      <c r="AV1338" s="7"/>
      <c r="AW1338" s="7"/>
      <c r="AX1338" s="7"/>
      <c r="AZ1338" s="7"/>
      <c r="BB1338" s="7"/>
      <c r="BC1338" s="7"/>
      <c r="BD1338" s="7"/>
      <c r="BF1338" s="7"/>
      <c r="BH1338" s="7"/>
      <c r="BJ1338" s="7"/>
      <c r="BL1338" s="7"/>
      <c r="BN1338" s="7"/>
      <c r="BP1338" s="7"/>
      <c r="BR1338" s="7"/>
      <c r="BT1338" s="7"/>
      <c r="BV1338" s="7"/>
      <c r="BX1338" s="7"/>
      <c r="BZ1338" s="7"/>
      <c r="CB1338" s="7"/>
      <c r="CD1338" s="7"/>
      <c r="CF1338" s="7"/>
      <c r="CH1338" s="7"/>
      <c r="CJ1338" s="7"/>
      <c r="CL1338" s="7"/>
      <c r="CM1338" s="7"/>
      <c r="CO1338" s="7"/>
      <c r="CQ1338" s="7"/>
      <c r="CS1338" s="7"/>
      <c r="CU1338" s="7"/>
      <c r="CW1338" s="7"/>
      <c r="CY1338" s="7"/>
      <c r="DA1338" s="7"/>
      <c r="DC1338" s="7"/>
      <c r="DE1338" s="7"/>
      <c r="DG1338" s="7"/>
      <c r="DI1338" s="7"/>
      <c r="DK1338" s="7"/>
      <c r="DL1338" s="7"/>
      <c r="DM1338" s="7"/>
      <c r="DN1338" s="7"/>
      <c r="DP1338" s="7"/>
      <c r="DR1338" s="7"/>
      <c r="DT1338" s="7"/>
      <c r="DV1338" s="7"/>
      <c r="DX1338" s="7"/>
      <c r="DY1338" s="7"/>
      <c r="EA1338" s="7"/>
      <c r="EC1338" s="7"/>
      <c r="EE1338" s="7"/>
      <c r="EG1338" s="7"/>
      <c r="EI1338" s="7"/>
      <c r="EK1338" s="7"/>
      <c r="EM1338" s="7"/>
      <c r="EO1338" s="7"/>
      <c r="EQ1338" s="7"/>
      <c r="ES1338" s="7"/>
      <c r="EU1338" s="7"/>
      <c r="EY1338" s="7"/>
      <c r="FA1338" s="7"/>
      <c r="FB1338" s="7"/>
      <c r="FD1338" s="7"/>
      <c r="FE1338" s="7"/>
      <c r="FG1338" s="7"/>
      <c r="FI1338" s="7"/>
      <c r="FJ1338" s="7"/>
      <c r="FL1338" s="7"/>
      <c r="FN1338" s="7"/>
      <c r="FP1338" s="7"/>
      <c r="FR1338" s="7"/>
      <c r="FT1338" s="7"/>
      <c r="FV1338" s="7"/>
      <c r="FX1338" s="7"/>
      <c r="FZ1338" s="7"/>
      <c r="GB1338" s="7"/>
    </row>
    <row r="1339" spans="5:184" s="166" customFormat="1" x14ac:dyDescent="0.2">
      <c r="E1339" s="7"/>
      <c r="G1339" s="7"/>
      <c r="I1339" s="7"/>
      <c r="K1339" s="7"/>
      <c r="M1339" s="7"/>
      <c r="N1339" s="7"/>
      <c r="P1339" s="7"/>
      <c r="R1339" s="7"/>
      <c r="T1339" s="7"/>
      <c r="V1339" s="7"/>
      <c r="X1339" s="7"/>
      <c r="Z1339" s="7"/>
      <c r="AB1339" s="7"/>
      <c r="AD1339" s="7"/>
      <c r="AF1339" s="7"/>
      <c r="AH1339" s="7"/>
      <c r="AJ1339" s="7"/>
      <c r="AL1339" s="7"/>
      <c r="AN1339" s="7"/>
      <c r="AO1339" s="7"/>
      <c r="AQ1339" s="7"/>
      <c r="AR1339" s="7"/>
      <c r="AS1339" s="7"/>
      <c r="AT1339" s="7"/>
      <c r="AU1339" s="7"/>
      <c r="AV1339" s="7"/>
      <c r="AW1339" s="7"/>
      <c r="AX1339" s="7"/>
      <c r="AZ1339" s="7"/>
      <c r="BB1339" s="7"/>
      <c r="BC1339" s="7"/>
      <c r="BD1339" s="7"/>
      <c r="BF1339" s="7"/>
      <c r="BH1339" s="7"/>
      <c r="BJ1339" s="7"/>
      <c r="BL1339" s="7"/>
      <c r="BN1339" s="7"/>
      <c r="BP1339" s="7"/>
      <c r="BR1339" s="7"/>
      <c r="BT1339" s="7"/>
      <c r="BV1339" s="7"/>
      <c r="BX1339" s="7"/>
      <c r="BZ1339" s="7"/>
      <c r="CB1339" s="7"/>
      <c r="CD1339" s="7"/>
      <c r="CF1339" s="7"/>
      <c r="CH1339" s="7"/>
      <c r="CJ1339" s="7"/>
      <c r="CL1339" s="7"/>
      <c r="CM1339" s="7"/>
      <c r="CO1339" s="7"/>
      <c r="CQ1339" s="7"/>
      <c r="CS1339" s="7"/>
      <c r="CU1339" s="7"/>
      <c r="CW1339" s="7"/>
      <c r="CY1339" s="7"/>
      <c r="DA1339" s="7"/>
      <c r="DC1339" s="7"/>
      <c r="DE1339" s="7"/>
      <c r="DG1339" s="7"/>
      <c r="DI1339" s="7"/>
      <c r="DK1339" s="7"/>
      <c r="DL1339" s="7"/>
      <c r="DM1339" s="7"/>
      <c r="DN1339" s="7"/>
      <c r="DP1339" s="7"/>
      <c r="DR1339" s="7"/>
      <c r="DT1339" s="7"/>
      <c r="DV1339" s="7"/>
      <c r="DX1339" s="7"/>
      <c r="DY1339" s="7"/>
      <c r="EA1339" s="7"/>
      <c r="EC1339" s="7"/>
      <c r="EE1339" s="7"/>
      <c r="EG1339" s="7"/>
      <c r="EI1339" s="7"/>
      <c r="EK1339" s="7"/>
      <c r="EM1339" s="7"/>
      <c r="EO1339" s="7"/>
      <c r="EQ1339" s="7"/>
      <c r="ES1339" s="7"/>
      <c r="EU1339" s="7"/>
      <c r="EY1339" s="7"/>
      <c r="FA1339" s="7"/>
      <c r="FB1339" s="7"/>
      <c r="FD1339" s="7"/>
      <c r="FE1339" s="7"/>
      <c r="FG1339" s="7"/>
      <c r="FI1339" s="7"/>
      <c r="FJ1339" s="7"/>
      <c r="FL1339" s="7"/>
      <c r="FN1339" s="7"/>
      <c r="FP1339" s="7"/>
      <c r="FR1339" s="7"/>
      <c r="FT1339" s="7"/>
      <c r="FV1339" s="7"/>
      <c r="FX1339" s="7"/>
      <c r="FZ1339" s="7"/>
      <c r="GB1339" s="7"/>
    </row>
    <row r="1340" spans="5:184" s="166" customFormat="1" x14ac:dyDescent="0.2">
      <c r="E1340" s="7"/>
      <c r="G1340" s="7"/>
      <c r="I1340" s="7"/>
      <c r="K1340" s="7"/>
      <c r="M1340" s="7"/>
      <c r="N1340" s="7"/>
      <c r="P1340" s="7"/>
      <c r="R1340" s="7"/>
      <c r="T1340" s="7"/>
      <c r="V1340" s="7"/>
      <c r="X1340" s="7"/>
      <c r="Z1340" s="7"/>
      <c r="AB1340" s="7"/>
      <c r="AD1340" s="7"/>
      <c r="AF1340" s="7"/>
      <c r="AH1340" s="7"/>
      <c r="AJ1340" s="7"/>
      <c r="AL1340" s="7"/>
      <c r="AN1340" s="7"/>
      <c r="AO1340" s="7"/>
      <c r="AQ1340" s="7"/>
      <c r="AR1340" s="7"/>
      <c r="AS1340" s="7"/>
      <c r="AT1340" s="7"/>
      <c r="AU1340" s="7"/>
      <c r="AV1340" s="7"/>
      <c r="AW1340" s="7"/>
      <c r="AX1340" s="7"/>
      <c r="AZ1340" s="7"/>
      <c r="BB1340" s="7"/>
      <c r="BC1340" s="7"/>
      <c r="BD1340" s="7"/>
      <c r="BF1340" s="7"/>
      <c r="BH1340" s="7"/>
      <c r="BJ1340" s="7"/>
      <c r="BL1340" s="7"/>
      <c r="BN1340" s="7"/>
      <c r="BP1340" s="7"/>
      <c r="BR1340" s="7"/>
      <c r="BT1340" s="7"/>
      <c r="BV1340" s="7"/>
      <c r="BX1340" s="7"/>
      <c r="BZ1340" s="7"/>
      <c r="CB1340" s="7"/>
      <c r="CD1340" s="7"/>
      <c r="CF1340" s="7"/>
      <c r="CH1340" s="7"/>
      <c r="CJ1340" s="7"/>
      <c r="CL1340" s="7"/>
      <c r="CM1340" s="7"/>
      <c r="CO1340" s="7"/>
      <c r="CQ1340" s="7"/>
      <c r="CS1340" s="7"/>
      <c r="CU1340" s="7"/>
      <c r="CW1340" s="7"/>
      <c r="CY1340" s="7"/>
      <c r="DA1340" s="7"/>
      <c r="DC1340" s="7"/>
      <c r="DE1340" s="7"/>
      <c r="DG1340" s="7"/>
      <c r="DI1340" s="7"/>
      <c r="DK1340" s="7"/>
      <c r="DL1340" s="7"/>
      <c r="DM1340" s="7"/>
      <c r="DN1340" s="7"/>
      <c r="DP1340" s="7"/>
      <c r="DR1340" s="7"/>
      <c r="DT1340" s="7"/>
      <c r="DV1340" s="7"/>
      <c r="DX1340" s="7"/>
      <c r="DY1340" s="7"/>
      <c r="EA1340" s="7"/>
      <c r="EC1340" s="7"/>
      <c r="EE1340" s="7"/>
      <c r="EG1340" s="7"/>
      <c r="EI1340" s="7"/>
      <c r="EK1340" s="7"/>
      <c r="EM1340" s="7"/>
      <c r="EO1340" s="7"/>
      <c r="EQ1340" s="7"/>
      <c r="ES1340" s="7"/>
      <c r="EU1340" s="7"/>
      <c r="EY1340" s="7"/>
      <c r="FA1340" s="7"/>
      <c r="FB1340" s="7"/>
      <c r="FD1340" s="7"/>
      <c r="FE1340" s="7"/>
      <c r="FG1340" s="7"/>
      <c r="FI1340" s="7"/>
      <c r="FJ1340" s="7"/>
      <c r="FL1340" s="7"/>
      <c r="FN1340" s="7"/>
      <c r="FP1340" s="7"/>
      <c r="FR1340" s="7"/>
      <c r="FT1340" s="7"/>
      <c r="FV1340" s="7"/>
      <c r="FX1340" s="7"/>
      <c r="FZ1340" s="7"/>
      <c r="GB1340" s="7"/>
    </row>
    <row r="1341" spans="5:184" s="166" customFormat="1" x14ac:dyDescent="0.2">
      <c r="E1341" s="7"/>
      <c r="G1341" s="7"/>
      <c r="I1341" s="7"/>
      <c r="K1341" s="7"/>
      <c r="M1341" s="7"/>
      <c r="N1341" s="7"/>
      <c r="P1341" s="7"/>
      <c r="R1341" s="7"/>
      <c r="T1341" s="7"/>
      <c r="V1341" s="7"/>
      <c r="X1341" s="7"/>
      <c r="Z1341" s="7"/>
      <c r="AB1341" s="7"/>
      <c r="AD1341" s="7"/>
      <c r="AF1341" s="7"/>
      <c r="AH1341" s="7"/>
      <c r="AJ1341" s="7"/>
      <c r="AL1341" s="7"/>
      <c r="AN1341" s="7"/>
      <c r="AO1341" s="7"/>
      <c r="AQ1341" s="7"/>
      <c r="AR1341" s="7"/>
      <c r="AS1341" s="7"/>
      <c r="AT1341" s="7"/>
      <c r="AU1341" s="7"/>
      <c r="AV1341" s="7"/>
      <c r="AW1341" s="7"/>
      <c r="AX1341" s="7"/>
      <c r="AZ1341" s="7"/>
      <c r="BB1341" s="7"/>
      <c r="BC1341" s="7"/>
      <c r="BD1341" s="7"/>
      <c r="BF1341" s="7"/>
      <c r="BH1341" s="7"/>
      <c r="BJ1341" s="7"/>
      <c r="BL1341" s="7"/>
      <c r="BN1341" s="7"/>
      <c r="BP1341" s="7"/>
      <c r="BR1341" s="7"/>
      <c r="BT1341" s="7"/>
      <c r="BV1341" s="7"/>
      <c r="BX1341" s="7"/>
      <c r="BZ1341" s="7"/>
      <c r="CB1341" s="7"/>
      <c r="CD1341" s="7"/>
      <c r="CF1341" s="7"/>
      <c r="CH1341" s="7"/>
      <c r="CJ1341" s="7"/>
      <c r="CL1341" s="7"/>
      <c r="CM1341" s="7"/>
      <c r="CO1341" s="7"/>
      <c r="CQ1341" s="7"/>
      <c r="CS1341" s="7"/>
      <c r="CU1341" s="7"/>
      <c r="CW1341" s="7"/>
      <c r="CY1341" s="7"/>
      <c r="DA1341" s="7"/>
      <c r="DC1341" s="7"/>
      <c r="DE1341" s="7"/>
      <c r="DG1341" s="7"/>
      <c r="DI1341" s="7"/>
      <c r="DK1341" s="7"/>
      <c r="DL1341" s="7"/>
      <c r="DM1341" s="7"/>
      <c r="DN1341" s="7"/>
      <c r="DP1341" s="7"/>
      <c r="DR1341" s="7"/>
      <c r="DT1341" s="7"/>
      <c r="DV1341" s="7"/>
      <c r="DX1341" s="7"/>
      <c r="DY1341" s="7"/>
      <c r="EA1341" s="7"/>
      <c r="EC1341" s="7"/>
      <c r="EE1341" s="7"/>
      <c r="EG1341" s="7"/>
      <c r="EI1341" s="7"/>
      <c r="EK1341" s="7"/>
      <c r="EM1341" s="7"/>
      <c r="EO1341" s="7"/>
      <c r="EQ1341" s="7"/>
      <c r="ES1341" s="7"/>
      <c r="EU1341" s="7"/>
      <c r="EY1341" s="7"/>
      <c r="FA1341" s="7"/>
      <c r="FB1341" s="7"/>
      <c r="FD1341" s="7"/>
      <c r="FE1341" s="7"/>
      <c r="FG1341" s="7"/>
      <c r="FI1341" s="7"/>
      <c r="FJ1341" s="7"/>
      <c r="FL1341" s="7"/>
      <c r="FN1341" s="7"/>
      <c r="FP1341" s="7"/>
      <c r="FR1341" s="7"/>
      <c r="FT1341" s="7"/>
      <c r="FV1341" s="7"/>
      <c r="FX1341" s="7"/>
      <c r="FZ1341" s="7"/>
      <c r="GB1341" s="7"/>
    </row>
    <row r="1342" spans="5:184" s="166" customFormat="1" x14ac:dyDescent="0.2">
      <c r="E1342" s="7"/>
      <c r="G1342" s="7"/>
      <c r="I1342" s="7"/>
      <c r="K1342" s="7"/>
      <c r="M1342" s="7"/>
      <c r="N1342" s="7"/>
      <c r="P1342" s="7"/>
      <c r="R1342" s="7"/>
      <c r="T1342" s="7"/>
      <c r="V1342" s="7"/>
      <c r="X1342" s="7"/>
      <c r="Z1342" s="7"/>
      <c r="AB1342" s="7"/>
      <c r="AD1342" s="7"/>
      <c r="AF1342" s="7"/>
      <c r="AH1342" s="7"/>
      <c r="AJ1342" s="7"/>
      <c r="AL1342" s="7"/>
      <c r="AN1342" s="7"/>
      <c r="AO1342" s="7"/>
      <c r="AQ1342" s="7"/>
      <c r="AR1342" s="7"/>
      <c r="AS1342" s="7"/>
      <c r="AT1342" s="7"/>
      <c r="AU1342" s="7"/>
      <c r="AV1342" s="7"/>
      <c r="AW1342" s="7"/>
      <c r="AX1342" s="7"/>
      <c r="AZ1342" s="7"/>
      <c r="BB1342" s="7"/>
      <c r="BC1342" s="7"/>
      <c r="BD1342" s="7"/>
      <c r="BF1342" s="7"/>
      <c r="BH1342" s="7"/>
      <c r="BJ1342" s="7"/>
      <c r="BL1342" s="7"/>
      <c r="BN1342" s="7"/>
      <c r="BP1342" s="7"/>
      <c r="BR1342" s="7"/>
      <c r="BT1342" s="7"/>
      <c r="BV1342" s="7"/>
      <c r="BX1342" s="7"/>
      <c r="BZ1342" s="7"/>
      <c r="CB1342" s="7"/>
      <c r="CD1342" s="7"/>
      <c r="CF1342" s="7"/>
      <c r="CH1342" s="7"/>
      <c r="CJ1342" s="7"/>
      <c r="CL1342" s="7"/>
      <c r="CM1342" s="7"/>
      <c r="CO1342" s="7"/>
      <c r="CQ1342" s="7"/>
      <c r="CS1342" s="7"/>
      <c r="CU1342" s="7"/>
      <c r="CW1342" s="7"/>
      <c r="CY1342" s="7"/>
      <c r="DA1342" s="7"/>
      <c r="DC1342" s="7"/>
      <c r="DE1342" s="7"/>
      <c r="DG1342" s="7"/>
      <c r="DI1342" s="7"/>
      <c r="DK1342" s="7"/>
      <c r="DL1342" s="7"/>
      <c r="DM1342" s="7"/>
      <c r="DN1342" s="7"/>
      <c r="DP1342" s="7"/>
      <c r="DR1342" s="7"/>
      <c r="DT1342" s="7"/>
      <c r="DV1342" s="7"/>
      <c r="DX1342" s="7"/>
      <c r="DY1342" s="7"/>
      <c r="EA1342" s="7"/>
      <c r="EC1342" s="7"/>
      <c r="EE1342" s="7"/>
      <c r="EG1342" s="7"/>
      <c r="EI1342" s="7"/>
      <c r="EK1342" s="7"/>
      <c r="EM1342" s="7"/>
      <c r="EO1342" s="7"/>
      <c r="EQ1342" s="7"/>
      <c r="ES1342" s="7"/>
      <c r="EU1342" s="7"/>
      <c r="EY1342" s="7"/>
      <c r="FA1342" s="7"/>
      <c r="FB1342" s="7"/>
      <c r="FD1342" s="7"/>
      <c r="FE1342" s="7"/>
      <c r="FG1342" s="7"/>
      <c r="FI1342" s="7"/>
      <c r="FJ1342" s="7"/>
      <c r="FL1342" s="7"/>
      <c r="FN1342" s="7"/>
      <c r="FP1342" s="7"/>
      <c r="FR1342" s="7"/>
      <c r="FT1342" s="7"/>
      <c r="FV1342" s="7"/>
      <c r="FX1342" s="7"/>
      <c r="FZ1342" s="7"/>
      <c r="GB1342" s="7"/>
    </row>
    <row r="1343" spans="5:184" s="166" customFormat="1" x14ac:dyDescent="0.2">
      <c r="E1343" s="7"/>
      <c r="G1343" s="7"/>
      <c r="I1343" s="7"/>
      <c r="K1343" s="7"/>
      <c r="M1343" s="7"/>
      <c r="N1343" s="7"/>
      <c r="P1343" s="7"/>
      <c r="R1343" s="7"/>
      <c r="T1343" s="7"/>
      <c r="V1343" s="7"/>
      <c r="X1343" s="7"/>
      <c r="Z1343" s="7"/>
      <c r="AB1343" s="7"/>
      <c r="AD1343" s="7"/>
      <c r="AF1343" s="7"/>
      <c r="AH1343" s="7"/>
      <c r="AJ1343" s="7"/>
      <c r="AL1343" s="7"/>
      <c r="AN1343" s="7"/>
      <c r="AO1343" s="7"/>
      <c r="AQ1343" s="7"/>
      <c r="AR1343" s="7"/>
      <c r="AS1343" s="7"/>
      <c r="AT1343" s="7"/>
      <c r="AU1343" s="7"/>
      <c r="AV1343" s="7"/>
      <c r="AW1343" s="7"/>
      <c r="AX1343" s="7"/>
      <c r="AZ1343" s="7"/>
      <c r="BB1343" s="7"/>
      <c r="BC1343" s="7"/>
      <c r="BD1343" s="7"/>
      <c r="BF1343" s="7"/>
      <c r="BH1343" s="7"/>
      <c r="BJ1343" s="7"/>
      <c r="BL1343" s="7"/>
      <c r="BN1343" s="7"/>
      <c r="BP1343" s="7"/>
      <c r="BR1343" s="7"/>
      <c r="BT1343" s="7"/>
      <c r="BV1343" s="7"/>
      <c r="BX1343" s="7"/>
      <c r="BZ1343" s="7"/>
      <c r="CB1343" s="7"/>
      <c r="CD1343" s="7"/>
      <c r="CF1343" s="7"/>
      <c r="CH1343" s="7"/>
      <c r="CJ1343" s="7"/>
      <c r="CL1343" s="7"/>
      <c r="CM1343" s="7"/>
      <c r="CO1343" s="7"/>
      <c r="CQ1343" s="7"/>
      <c r="CS1343" s="7"/>
      <c r="CU1343" s="7"/>
      <c r="CW1343" s="7"/>
      <c r="CY1343" s="7"/>
      <c r="DA1343" s="7"/>
      <c r="DC1343" s="7"/>
      <c r="DE1343" s="7"/>
      <c r="DG1343" s="7"/>
      <c r="DI1343" s="7"/>
      <c r="DK1343" s="7"/>
      <c r="DL1343" s="7"/>
      <c r="DM1343" s="7"/>
      <c r="DN1343" s="7"/>
      <c r="DP1343" s="7"/>
      <c r="DR1343" s="7"/>
      <c r="DT1343" s="7"/>
      <c r="DV1343" s="7"/>
      <c r="DX1343" s="7"/>
      <c r="DY1343" s="7"/>
      <c r="EA1343" s="7"/>
      <c r="EC1343" s="7"/>
      <c r="EE1343" s="7"/>
      <c r="EG1343" s="7"/>
      <c r="EI1343" s="7"/>
      <c r="EK1343" s="7"/>
      <c r="EM1343" s="7"/>
      <c r="EO1343" s="7"/>
      <c r="EQ1343" s="7"/>
      <c r="ES1343" s="7"/>
      <c r="EU1343" s="7"/>
      <c r="EY1343" s="7"/>
      <c r="FA1343" s="7"/>
      <c r="FB1343" s="7"/>
      <c r="FD1343" s="7"/>
      <c r="FE1343" s="7"/>
      <c r="FG1343" s="7"/>
      <c r="FI1343" s="7"/>
      <c r="FJ1343" s="7"/>
      <c r="FL1343" s="7"/>
      <c r="FN1343" s="7"/>
      <c r="FP1343" s="7"/>
      <c r="FR1343" s="7"/>
      <c r="FT1343" s="7"/>
      <c r="FV1343" s="7"/>
      <c r="FX1343" s="7"/>
      <c r="FZ1343" s="7"/>
      <c r="GB1343" s="7"/>
    </row>
    <row r="1344" spans="5:184" s="166" customFormat="1" x14ac:dyDescent="0.2">
      <c r="E1344" s="7"/>
      <c r="G1344" s="7"/>
      <c r="I1344" s="7"/>
      <c r="K1344" s="7"/>
      <c r="M1344" s="7"/>
      <c r="N1344" s="7"/>
      <c r="P1344" s="7"/>
      <c r="R1344" s="7"/>
      <c r="T1344" s="7"/>
      <c r="V1344" s="7"/>
      <c r="X1344" s="7"/>
      <c r="Z1344" s="7"/>
      <c r="AB1344" s="7"/>
      <c r="AD1344" s="7"/>
      <c r="AF1344" s="7"/>
      <c r="AH1344" s="7"/>
      <c r="AJ1344" s="7"/>
      <c r="AL1344" s="7"/>
      <c r="AN1344" s="7"/>
      <c r="AO1344" s="7"/>
      <c r="AQ1344" s="7"/>
      <c r="AR1344" s="7"/>
      <c r="AS1344" s="7"/>
      <c r="AT1344" s="7"/>
      <c r="AU1344" s="7"/>
      <c r="AV1344" s="7"/>
      <c r="AW1344" s="7"/>
      <c r="AX1344" s="7"/>
      <c r="AZ1344" s="7"/>
      <c r="BB1344" s="7"/>
      <c r="BC1344" s="7"/>
      <c r="BD1344" s="7"/>
      <c r="BF1344" s="7"/>
      <c r="BH1344" s="7"/>
      <c r="BJ1344" s="7"/>
      <c r="BL1344" s="7"/>
      <c r="BN1344" s="7"/>
      <c r="BP1344" s="7"/>
      <c r="BR1344" s="7"/>
      <c r="BT1344" s="7"/>
      <c r="BV1344" s="7"/>
      <c r="BX1344" s="7"/>
      <c r="BZ1344" s="7"/>
      <c r="CB1344" s="7"/>
      <c r="CD1344" s="7"/>
      <c r="CF1344" s="7"/>
      <c r="CH1344" s="7"/>
      <c r="CJ1344" s="7"/>
      <c r="CL1344" s="7"/>
      <c r="CM1344" s="7"/>
      <c r="CO1344" s="7"/>
      <c r="CQ1344" s="7"/>
      <c r="CS1344" s="7"/>
      <c r="CU1344" s="7"/>
      <c r="CW1344" s="7"/>
      <c r="CY1344" s="7"/>
      <c r="DA1344" s="7"/>
      <c r="DC1344" s="7"/>
      <c r="DE1344" s="7"/>
      <c r="DG1344" s="7"/>
      <c r="DI1344" s="7"/>
      <c r="DK1344" s="7"/>
      <c r="DL1344" s="7"/>
      <c r="DM1344" s="7"/>
      <c r="DN1344" s="7"/>
      <c r="DP1344" s="7"/>
      <c r="DR1344" s="7"/>
      <c r="DT1344" s="7"/>
      <c r="DV1344" s="7"/>
      <c r="DX1344" s="7"/>
      <c r="DY1344" s="7"/>
      <c r="EA1344" s="7"/>
      <c r="EC1344" s="7"/>
      <c r="EE1344" s="7"/>
      <c r="EG1344" s="7"/>
      <c r="EI1344" s="7"/>
      <c r="EK1344" s="7"/>
      <c r="EM1344" s="7"/>
      <c r="EO1344" s="7"/>
      <c r="EQ1344" s="7"/>
      <c r="ES1344" s="7"/>
      <c r="EU1344" s="7"/>
      <c r="EY1344" s="7"/>
      <c r="FA1344" s="7"/>
      <c r="FB1344" s="7"/>
      <c r="FD1344" s="7"/>
      <c r="FE1344" s="7"/>
      <c r="FG1344" s="7"/>
      <c r="FI1344" s="7"/>
      <c r="FJ1344" s="7"/>
      <c r="FL1344" s="7"/>
      <c r="FN1344" s="7"/>
      <c r="FP1344" s="7"/>
      <c r="FR1344" s="7"/>
      <c r="FT1344" s="7"/>
      <c r="FV1344" s="7"/>
      <c r="FX1344" s="7"/>
      <c r="FZ1344" s="7"/>
      <c r="GB1344" s="7"/>
    </row>
    <row r="1345" spans="5:184" s="166" customFormat="1" x14ac:dyDescent="0.2">
      <c r="E1345" s="7"/>
      <c r="G1345" s="7"/>
      <c r="I1345" s="7"/>
      <c r="K1345" s="7"/>
      <c r="M1345" s="7"/>
      <c r="N1345" s="7"/>
      <c r="P1345" s="7"/>
      <c r="R1345" s="7"/>
      <c r="T1345" s="7"/>
      <c r="V1345" s="7"/>
      <c r="X1345" s="7"/>
      <c r="Z1345" s="7"/>
      <c r="AB1345" s="7"/>
      <c r="AD1345" s="7"/>
      <c r="AF1345" s="7"/>
      <c r="AH1345" s="7"/>
      <c r="AJ1345" s="7"/>
      <c r="AL1345" s="7"/>
      <c r="AN1345" s="7"/>
      <c r="AO1345" s="7"/>
      <c r="AQ1345" s="7"/>
      <c r="AR1345" s="7"/>
      <c r="AS1345" s="7"/>
      <c r="AT1345" s="7"/>
      <c r="AU1345" s="7"/>
      <c r="AV1345" s="7"/>
      <c r="AW1345" s="7"/>
      <c r="AX1345" s="7"/>
      <c r="AZ1345" s="7"/>
      <c r="BB1345" s="7"/>
      <c r="BC1345" s="7"/>
      <c r="BD1345" s="7"/>
      <c r="BF1345" s="7"/>
      <c r="BH1345" s="7"/>
      <c r="BJ1345" s="7"/>
      <c r="BL1345" s="7"/>
      <c r="BN1345" s="7"/>
      <c r="BP1345" s="7"/>
      <c r="BR1345" s="7"/>
      <c r="BT1345" s="7"/>
      <c r="BV1345" s="7"/>
      <c r="BX1345" s="7"/>
      <c r="BZ1345" s="7"/>
      <c r="CB1345" s="7"/>
      <c r="CD1345" s="7"/>
      <c r="CF1345" s="7"/>
      <c r="CH1345" s="7"/>
      <c r="CJ1345" s="7"/>
      <c r="CL1345" s="7"/>
      <c r="CM1345" s="7"/>
      <c r="CO1345" s="7"/>
      <c r="CQ1345" s="7"/>
      <c r="CS1345" s="7"/>
      <c r="CU1345" s="7"/>
      <c r="CW1345" s="7"/>
      <c r="CY1345" s="7"/>
      <c r="DA1345" s="7"/>
      <c r="DC1345" s="7"/>
      <c r="DE1345" s="7"/>
      <c r="DG1345" s="7"/>
      <c r="DI1345" s="7"/>
      <c r="DK1345" s="7"/>
      <c r="DL1345" s="7"/>
      <c r="DM1345" s="7"/>
      <c r="DN1345" s="7"/>
      <c r="DP1345" s="7"/>
      <c r="DR1345" s="7"/>
      <c r="DT1345" s="7"/>
      <c r="DV1345" s="7"/>
      <c r="DX1345" s="7"/>
      <c r="DY1345" s="7"/>
      <c r="EA1345" s="7"/>
      <c r="EC1345" s="7"/>
      <c r="EE1345" s="7"/>
      <c r="EG1345" s="7"/>
      <c r="EI1345" s="7"/>
      <c r="EK1345" s="7"/>
      <c r="EM1345" s="7"/>
      <c r="EO1345" s="7"/>
      <c r="EQ1345" s="7"/>
      <c r="ES1345" s="7"/>
      <c r="EU1345" s="7"/>
      <c r="EY1345" s="7"/>
      <c r="FA1345" s="7"/>
      <c r="FB1345" s="7"/>
      <c r="FD1345" s="7"/>
      <c r="FE1345" s="7"/>
      <c r="FG1345" s="7"/>
      <c r="FI1345" s="7"/>
      <c r="FJ1345" s="7"/>
      <c r="FL1345" s="7"/>
      <c r="FN1345" s="7"/>
      <c r="FP1345" s="7"/>
      <c r="FR1345" s="7"/>
      <c r="FT1345" s="7"/>
      <c r="FV1345" s="7"/>
      <c r="FX1345" s="7"/>
      <c r="FZ1345" s="7"/>
      <c r="GB1345" s="7"/>
    </row>
    <row r="1346" spans="5:184" s="166" customFormat="1" x14ac:dyDescent="0.2">
      <c r="E1346" s="7"/>
      <c r="G1346" s="7"/>
      <c r="I1346" s="7"/>
      <c r="K1346" s="7"/>
      <c r="M1346" s="7"/>
      <c r="N1346" s="7"/>
      <c r="P1346" s="7"/>
      <c r="R1346" s="7"/>
      <c r="T1346" s="7"/>
      <c r="V1346" s="7"/>
      <c r="X1346" s="7"/>
      <c r="Z1346" s="7"/>
      <c r="AB1346" s="7"/>
      <c r="AD1346" s="7"/>
      <c r="AF1346" s="7"/>
      <c r="AH1346" s="7"/>
      <c r="AJ1346" s="7"/>
      <c r="AL1346" s="7"/>
      <c r="AN1346" s="7"/>
      <c r="AO1346" s="7"/>
      <c r="AQ1346" s="7"/>
      <c r="AR1346" s="7"/>
      <c r="AS1346" s="7"/>
      <c r="AT1346" s="7"/>
      <c r="AU1346" s="7"/>
      <c r="AV1346" s="7"/>
      <c r="AW1346" s="7"/>
      <c r="AX1346" s="7"/>
      <c r="AZ1346" s="7"/>
      <c r="BB1346" s="7"/>
      <c r="BC1346" s="7"/>
      <c r="BD1346" s="7"/>
      <c r="BF1346" s="7"/>
      <c r="BH1346" s="7"/>
      <c r="BJ1346" s="7"/>
      <c r="BL1346" s="7"/>
      <c r="BN1346" s="7"/>
      <c r="BP1346" s="7"/>
      <c r="BR1346" s="7"/>
      <c r="BT1346" s="7"/>
      <c r="BV1346" s="7"/>
      <c r="BX1346" s="7"/>
      <c r="BZ1346" s="7"/>
      <c r="CB1346" s="7"/>
      <c r="CD1346" s="7"/>
      <c r="CF1346" s="7"/>
      <c r="CH1346" s="7"/>
      <c r="CJ1346" s="7"/>
      <c r="CL1346" s="7"/>
      <c r="CM1346" s="7"/>
      <c r="CO1346" s="7"/>
      <c r="CQ1346" s="7"/>
      <c r="CS1346" s="7"/>
      <c r="CU1346" s="7"/>
      <c r="CW1346" s="7"/>
      <c r="CY1346" s="7"/>
      <c r="DA1346" s="7"/>
      <c r="DC1346" s="7"/>
      <c r="DE1346" s="7"/>
      <c r="DG1346" s="7"/>
      <c r="DI1346" s="7"/>
      <c r="DK1346" s="7"/>
      <c r="DL1346" s="7"/>
      <c r="DM1346" s="7"/>
      <c r="DN1346" s="7"/>
      <c r="DP1346" s="7"/>
      <c r="DR1346" s="7"/>
      <c r="DT1346" s="7"/>
      <c r="DV1346" s="7"/>
      <c r="DX1346" s="7"/>
      <c r="DY1346" s="7"/>
      <c r="EA1346" s="7"/>
      <c r="EC1346" s="7"/>
      <c r="EE1346" s="7"/>
      <c r="EG1346" s="7"/>
      <c r="EI1346" s="7"/>
      <c r="EK1346" s="7"/>
      <c r="EM1346" s="7"/>
      <c r="EO1346" s="7"/>
      <c r="EQ1346" s="7"/>
      <c r="ES1346" s="7"/>
      <c r="EU1346" s="7"/>
      <c r="EY1346" s="7"/>
      <c r="FA1346" s="7"/>
      <c r="FB1346" s="7"/>
      <c r="FD1346" s="7"/>
      <c r="FE1346" s="7"/>
      <c r="FG1346" s="7"/>
      <c r="FI1346" s="7"/>
      <c r="FJ1346" s="7"/>
      <c r="FL1346" s="7"/>
      <c r="FN1346" s="7"/>
      <c r="FP1346" s="7"/>
      <c r="FR1346" s="7"/>
      <c r="FT1346" s="7"/>
      <c r="FV1346" s="7"/>
      <c r="FX1346" s="7"/>
      <c r="FZ1346" s="7"/>
      <c r="GB1346" s="7"/>
    </row>
    <row r="1347" spans="5:184" s="166" customFormat="1" x14ac:dyDescent="0.2">
      <c r="E1347" s="7"/>
      <c r="G1347" s="7"/>
      <c r="I1347" s="7"/>
      <c r="K1347" s="7"/>
      <c r="M1347" s="7"/>
      <c r="N1347" s="7"/>
      <c r="P1347" s="7"/>
      <c r="R1347" s="7"/>
      <c r="T1347" s="7"/>
      <c r="V1347" s="7"/>
      <c r="X1347" s="7"/>
      <c r="Z1347" s="7"/>
      <c r="AB1347" s="7"/>
      <c r="AD1347" s="7"/>
      <c r="AF1347" s="7"/>
      <c r="AH1347" s="7"/>
      <c r="AJ1347" s="7"/>
      <c r="AL1347" s="7"/>
      <c r="AN1347" s="7"/>
      <c r="AO1347" s="7"/>
      <c r="AQ1347" s="7"/>
      <c r="AR1347" s="7"/>
      <c r="AS1347" s="7"/>
      <c r="AT1347" s="7"/>
      <c r="AU1347" s="7"/>
      <c r="AV1347" s="7"/>
      <c r="AW1347" s="7"/>
      <c r="AX1347" s="7"/>
      <c r="AZ1347" s="7"/>
      <c r="BB1347" s="7"/>
      <c r="BC1347" s="7"/>
      <c r="BD1347" s="7"/>
      <c r="BF1347" s="7"/>
      <c r="BH1347" s="7"/>
      <c r="BJ1347" s="7"/>
      <c r="BL1347" s="7"/>
      <c r="BN1347" s="7"/>
      <c r="BP1347" s="7"/>
      <c r="BR1347" s="7"/>
      <c r="BT1347" s="7"/>
      <c r="BV1347" s="7"/>
      <c r="BX1347" s="7"/>
      <c r="BZ1347" s="7"/>
      <c r="CB1347" s="7"/>
      <c r="CD1347" s="7"/>
      <c r="CF1347" s="7"/>
      <c r="CH1347" s="7"/>
      <c r="CJ1347" s="7"/>
      <c r="CL1347" s="7"/>
      <c r="CM1347" s="7"/>
      <c r="CO1347" s="7"/>
      <c r="CQ1347" s="7"/>
      <c r="CS1347" s="7"/>
      <c r="CU1347" s="7"/>
      <c r="CW1347" s="7"/>
      <c r="CY1347" s="7"/>
      <c r="DA1347" s="7"/>
      <c r="DC1347" s="7"/>
      <c r="DE1347" s="7"/>
      <c r="DG1347" s="7"/>
      <c r="DI1347" s="7"/>
      <c r="DK1347" s="7"/>
      <c r="DL1347" s="7"/>
      <c r="DM1347" s="7"/>
      <c r="DN1347" s="7"/>
      <c r="DP1347" s="7"/>
      <c r="DR1347" s="7"/>
      <c r="DT1347" s="7"/>
      <c r="DV1347" s="7"/>
      <c r="DX1347" s="7"/>
      <c r="DY1347" s="7"/>
      <c r="EA1347" s="7"/>
      <c r="EC1347" s="7"/>
      <c r="EE1347" s="7"/>
      <c r="EG1347" s="7"/>
      <c r="EI1347" s="7"/>
      <c r="EK1347" s="7"/>
      <c r="EM1347" s="7"/>
      <c r="EO1347" s="7"/>
      <c r="EQ1347" s="7"/>
      <c r="ES1347" s="7"/>
      <c r="EU1347" s="7"/>
      <c r="EY1347" s="7"/>
      <c r="FA1347" s="7"/>
      <c r="FB1347" s="7"/>
      <c r="FD1347" s="7"/>
      <c r="FE1347" s="7"/>
      <c r="FG1347" s="7"/>
      <c r="FI1347" s="7"/>
      <c r="FJ1347" s="7"/>
      <c r="FL1347" s="7"/>
      <c r="FN1347" s="7"/>
      <c r="FP1347" s="7"/>
      <c r="FR1347" s="7"/>
      <c r="FT1347" s="7"/>
      <c r="FV1347" s="7"/>
      <c r="FX1347" s="7"/>
      <c r="FZ1347" s="7"/>
      <c r="GB1347" s="7"/>
    </row>
    <row r="1348" spans="5:184" s="166" customFormat="1" x14ac:dyDescent="0.2">
      <c r="E1348" s="7"/>
      <c r="G1348" s="7"/>
      <c r="I1348" s="7"/>
      <c r="K1348" s="7"/>
      <c r="M1348" s="7"/>
      <c r="N1348" s="7"/>
      <c r="P1348" s="7"/>
      <c r="R1348" s="7"/>
      <c r="T1348" s="7"/>
      <c r="V1348" s="7"/>
      <c r="X1348" s="7"/>
      <c r="Z1348" s="7"/>
      <c r="AB1348" s="7"/>
      <c r="AD1348" s="7"/>
      <c r="AF1348" s="7"/>
      <c r="AH1348" s="7"/>
      <c r="AJ1348" s="7"/>
      <c r="AL1348" s="7"/>
      <c r="AN1348" s="7"/>
      <c r="AO1348" s="7"/>
      <c r="AQ1348" s="7"/>
      <c r="AR1348" s="7"/>
      <c r="AS1348" s="7"/>
      <c r="AT1348" s="7"/>
      <c r="AU1348" s="7"/>
      <c r="AV1348" s="7"/>
      <c r="AW1348" s="7"/>
      <c r="AX1348" s="7"/>
      <c r="AZ1348" s="7"/>
      <c r="BB1348" s="7"/>
      <c r="BC1348" s="7"/>
      <c r="BD1348" s="7"/>
      <c r="BF1348" s="7"/>
      <c r="BH1348" s="7"/>
      <c r="BJ1348" s="7"/>
      <c r="BL1348" s="7"/>
      <c r="BN1348" s="7"/>
      <c r="BP1348" s="7"/>
      <c r="BR1348" s="7"/>
      <c r="BT1348" s="7"/>
      <c r="BV1348" s="7"/>
      <c r="BX1348" s="7"/>
      <c r="BZ1348" s="7"/>
      <c r="CB1348" s="7"/>
      <c r="CD1348" s="7"/>
      <c r="CF1348" s="7"/>
      <c r="CH1348" s="7"/>
      <c r="CJ1348" s="7"/>
      <c r="CL1348" s="7"/>
      <c r="CM1348" s="7"/>
      <c r="CO1348" s="7"/>
      <c r="CQ1348" s="7"/>
      <c r="CS1348" s="7"/>
      <c r="CU1348" s="7"/>
      <c r="CW1348" s="7"/>
      <c r="CY1348" s="7"/>
      <c r="DA1348" s="7"/>
      <c r="DC1348" s="7"/>
      <c r="DE1348" s="7"/>
      <c r="DG1348" s="7"/>
      <c r="DI1348" s="7"/>
      <c r="DK1348" s="7"/>
      <c r="DL1348" s="7"/>
      <c r="DM1348" s="7"/>
      <c r="DN1348" s="7"/>
      <c r="DP1348" s="7"/>
      <c r="DR1348" s="7"/>
      <c r="DT1348" s="7"/>
      <c r="DV1348" s="7"/>
      <c r="DX1348" s="7"/>
      <c r="DY1348" s="7"/>
      <c r="EA1348" s="7"/>
      <c r="EC1348" s="7"/>
      <c r="EE1348" s="7"/>
      <c r="EG1348" s="7"/>
      <c r="EI1348" s="7"/>
      <c r="EK1348" s="7"/>
      <c r="EM1348" s="7"/>
      <c r="EO1348" s="7"/>
      <c r="EQ1348" s="7"/>
      <c r="ES1348" s="7"/>
      <c r="EU1348" s="7"/>
      <c r="EY1348" s="7"/>
      <c r="FA1348" s="7"/>
      <c r="FB1348" s="7"/>
      <c r="FD1348" s="7"/>
      <c r="FE1348" s="7"/>
      <c r="FG1348" s="7"/>
      <c r="FI1348" s="7"/>
      <c r="FJ1348" s="7"/>
      <c r="FL1348" s="7"/>
      <c r="FN1348" s="7"/>
      <c r="FP1348" s="7"/>
      <c r="FR1348" s="7"/>
      <c r="FT1348" s="7"/>
      <c r="FV1348" s="7"/>
      <c r="FX1348" s="7"/>
      <c r="FZ1348" s="7"/>
      <c r="GB1348" s="7"/>
    </row>
    <row r="1349" spans="5:184" s="166" customFormat="1" x14ac:dyDescent="0.2">
      <c r="E1349" s="7"/>
      <c r="G1349" s="7"/>
      <c r="I1349" s="7"/>
      <c r="K1349" s="7"/>
      <c r="M1349" s="7"/>
      <c r="N1349" s="7"/>
      <c r="P1349" s="7"/>
      <c r="R1349" s="7"/>
      <c r="T1349" s="7"/>
      <c r="V1349" s="7"/>
      <c r="X1349" s="7"/>
      <c r="Z1349" s="7"/>
      <c r="AB1349" s="7"/>
      <c r="AD1349" s="7"/>
      <c r="AF1349" s="7"/>
      <c r="AH1349" s="7"/>
      <c r="AJ1349" s="7"/>
      <c r="AL1349" s="7"/>
      <c r="AN1349" s="7"/>
      <c r="AO1349" s="7"/>
      <c r="AQ1349" s="7"/>
      <c r="AR1349" s="7"/>
      <c r="AS1349" s="7"/>
      <c r="AT1349" s="7"/>
      <c r="AU1349" s="7"/>
      <c r="AV1349" s="7"/>
      <c r="AW1349" s="7"/>
      <c r="AX1349" s="7"/>
      <c r="AZ1349" s="7"/>
      <c r="BB1349" s="7"/>
      <c r="BC1349" s="7"/>
      <c r="BD1349" s="7"/>
      <c r="BF1349" s="7"/>
      <c r="BH1349" s="7"/>
      <c r="BJ1349" s="7"/>
      <c r="BL1349" s="7"/>
      <c r="BN1349" s="7"/>
      <c r="BP1349" s="7"/>
      <c r="BR1349" s="7"/>
      <c r="BT1349" s="7"/>
      <c r="BV1349" s="7"/>
      <c r="BX1349" s="7"/>
      <c r="BZ1349" s="7"/>
      <c r="CB1349" s="7"/>
      <c r="CD1349" s="7"/>
      <c r="CF1349" s="7"/>
      <c r="CH1349" s="7"/>
      <c r="CJ1349" s="7"/>
      <c r="CL1349" s="7"/>
      <c r="CM1349" s="7"/>
      <c r="CO1349" s="7"/>
      <c r="CQ1349" s="7"/>
      <c r="CS1349" s="7"/>
      <c r="CU1349" s="7"/>
      <c r="CW1349" s="7"/>
      <c r="CY1349" s="7"/>
      <c r="DA1349" s="7"/>
      <c r="DC1349" s="7"/>
      <c r="DE1349" s="7"/>
      <c r="DG1349" s="7"/>
      <c r="DI1349" s="7"/>
      <c r="DK1349" s="7"/>
      <c r="DL1349" s="7"/>
      <c r="DM1349" s="7"/>
      <c r="DN1349" s="7"/>
      <c r="DP1349" s="7"/>
      <c r="DR1349" s="7"/>
      <c r="DT1349" s="7"/>
      <c r="DV1349" s="7"/>
      <c r="DX1349" s="7"/>
      <c r="DY1349" s="7"/>
      <c r="EA1349" s="7"/>
      <c r="EC1349" s="7"/>
      <c r="EE1349" s="7"/>
      <c r="EG1349" s="7"/>
      <c r="EI1349" s="7"/>
      <c r="EK1349" s="7"/>
      <c r="EM1349" s="7"/>
      <c r="EO1349" s="7"/>
      <c r="EQ1349" s="7"/>
      <c r="ES1349" s="7"/>
      <c r="EU1349" s="7"/>
      <c r="EY1349" s="7"/>
      <c r="FA1349" s="7"/>
      <c r="FB1349" s="7"/>
      <c r="FD1349" s="7"/>
      <c r="FE1349" s="7"/>
      <c r="FG1349" s="7"/>
      <c r="FI1349" s="7"/>
      <c r="FJ1349" s="7"/>
      <c r="FL1349" s="7"/>
      <c r="FN1349" s="7"/>
      <c r="FP1349" s="7"/>
      <c r="FR1349" s="7"/>
      <c r="FT1349" s="7"/>
      <c r="FV1349" s="7"/>
      <c r="FX1349" s="7"/>
      <c r="FZ1349" s="7"/>
      <c r="GB1349" s="7"/>
    </row>
    <row r="1350" spans="5:184" s="166" customFormat="1" x14ac:dyDescent="0.2">
      <c r="E1350" s="7"/>
      <c r="G1350" s="7"/>
      <c r="I1350" s="7"/>
      <c r="K1350" s="7"/>
      <c r="M1350" s="7"/>
      <c r="N1350" s="7"/>
      <c r="P1350" s="7"/>
      <c r="R1350" s="7"/>
      <c r="T1350" s="7"/>
      <c r="V1350" s="7"/>
      <c r="X1350" s="7"/>
      <c r="Z1350" s="7"/>
      <c r="AB1350" s="7"/>
      <c r="AD1350" s="7"/>
      <c r="AF1350" s="7"/>
      <c r="AH1350" s="7"/>
      <c r="AJ1350" s="7"/>
      <c r="AL1350" s="7"/>
      <c r="AN1350" s="7"/>
      <c r="AO1350" s="7"/>
      <c r="AQ1350" s="7"/>
      <c r="AR1350" s="7"/>
      <c r="AS1350" s="7"/>
      <c r="AT1350" s="7"/>
      <c r="AU1350" s="7"/>
      <c r="AV1350" s="7"/>
      <c r="AW1350" s="7"/>
      <c r="AX1350" s="7"/>
      <c r="AZ1350" s="7"/>
      <c r="BB1350" s="7"/>
      <c r="BC1350" s="7"/>
      <c r="BD1350" s="7"/>
      <c r="BF1350" s="7"/>
      <c r="BH1350" s="7"/>
      <c r="BJ1350" s="7"/>
      <c r="BL1350" s="7"/>
      <c r="BN1350" s="7"/>
      <c r="BP1350" s="7"/>
      <c r="BR1350" s="7"/>
      <c r="BT1350" s="7"/>
      <c r="BV1350" s="7"/>
      <c r="BX1350" s="7"/>
      <c r="BZ1350" s="7"/>
      <c r="CB1350" s="7"/>
      <c r="CD1350" s="7"/>
      <c r="CF1350" s="7"/>
      <c r="CH1350" s="7"/>
      <c r="CJ1350" s="7"/>
      <c r="CL1350" s="7"/>
      <c r="CM1350" s="7"/>
      <c r="CO1350" s="7"/>
      <c r="CQ1350" s="7"/>
      <c r="CS1350" s="7"/>
      <c r="CU1350" s="7"/>
      <c r="CW1350" s="7"/>
      <c r="CY1350" s="7"/>
      <c r="DA1350" s="7"/>
      <c r="DC1350" s="7"/>
      <c r="DE1350" s="7"/>
      <c r="DG1350" s="7"/>
      <c r="DI1350" s="7"/>
      <c r="DK1350" s="7"/>
      <c r="DL1350" s="7"/>
      <c r="DM1350" s="7"/>
      <c r="DN1350" s="7"/>
      <c r="DP1350" s="7"/>
      <c r="DR1350" s="7"/>
      <c r="DT1350" s="7"/>
      <c r="DV1350" s="7"/>
      <c r="DX1350" s="7"/>
      <c r="DY1350" s="7"/>
      <c r="EA1350" s="7"/>
      <c r="EC1350" s="7"/>
      <c r="EE1350" s="7"/>
      <c r="EG1350" s="7"/>
      <c r="EI1350" s="7"/>
      <c r="EK1350" s="7"/>
      <c r="EM1350" s="7"/>
      <c r="EO1350" s="7"/>
      <c r="EQ1350" s="7"/>
      <c r="ES1350" s="7"/>
      <c r="EU1350" s="7"/>
      <c r="EY1350" s="7"/>
      <c r="FA1350" s="7"/>
      <c r="FB1350" s="7"/>
      <c r="FD1350" s="7"/>
      <c r="FE1350" s="7"/>
      <c r="FG1350" s="7"/>
      <c r="FI1350" s="7"/>
      <c r="FJ1350" s="7"/>
      <c r="FL1350" s="7"/>
      <c r="FN1350" s="7"/>
      <c r="FP1350" s="7"/>
      <c r="FR1350" s="7"/>
      <c r="FT1350" s="7"/>
      <c r="FV1350" s="7"/>
      <c r="FX1350" s="7"/>
      <c r="FZ1350" s="7"/>
      <c r="GB1350" s="7"/>
    </row>
    <row r="1351" spans="5:184" s="166" customFormat="1" x14ac:dyDescent="0.2">
      <c r="E1351" s="7"/>
      <c r="G1351" s="7"/>
      <c r="I1351" s="7"/>
      <c r="K1351" s="7"/>
      <c r="M1351" s="7"/>
      <c r="N1351" s="7"/>
      <c r="P1351" s="7"/>
      <c r="R1351" s="7"/>
      <c r="T1351" s="7"/>
      <c r="V1351" s="7"/>
      <c r="X1351" s="7"/>
      <c r="Z1351" s="7"/>
      <c r="AB1351" s="7"/>
      <c r="AD1351" s="7"/>
      <c r="AF1351" s="7"/>
      <c r="AH1351" s="7"/>
      <c r="AJ1351" s="7"/>
      <c r="AL1351" s="7"/>
      <c r="AN1351" s="7"/>
      <c r="AO1351" s="7"/>
      <c r="AQ1351" s="7"/>
      <c r="AR1351" s="7"/>
      <c r="AS1351" s="7"/>
      <c r="AT1351" s="7"/>
      <c r="AU1351" s="7"/>
      <c r="AV1351" s="7"/>
      <c r="AW1351" s="7"/>
      <c r="AX1351" s="7"/>
      <c r="AZ1351" s="7"/>
      <c r="BB1351" s="7"/>
      <c r="BC1351" s="7"/>
      <c r="BD1351" s="7"/>
      <c r="BF1351" s="7"/>
      <c r="BH1351" s="7"/>
      <c r="BJ1351" s="7"/>
      <c r="BL1351" s="7"/>
      <c r="BN1351" s="7"/>
      <c r="BP1351" s="7"/>
      <c r="BR1351" s="7"/>
      <c r="BT1351" s="7"/>
      <c r="BV1351" s="7"/>
      <c r="BX1351" s="7"/>
      <c r="BZ1351" s="7"/>
      <c r="CB1351" s="7"/>
      <c r="CD1351" s="7"/>
      <c r="CF1351" s="7"/>
      <c r="CH1351" s="7"/>
      <c r="CJ1351" s="7"/>
      <c r="CL1351" s="7"/>
      <c r="CM1351" s="7"/>
      <c r="CO1351" s="7"/>
      <c r="CQ1351" s="7"/>
      <c r="CS1351" s="7"/>
      <c r="CU1351" s="7"/>
      <c r="CW1351" s="7"/>
      <c r="CY1351" s="7"/>
      <c r="DA1351" s="7"/>
      <c r="DC1351" s="7"/>
      <c r="DE1351" s="7"/>
      <c r="DG1351" s="7"/>
      <c r="DI1351" s="7"/>
      <c r="DK1351" s="7"/>
      <c r="DL1351" s="7"/>
      <c r="DM1351" s="7"/>
      <c r="DN1351" s="7"/>
      <c r="DP1351" s="7"/>
      <c r="DR1351" s="7"/>
      <c r="DT1351" s="7"/>
      <c r="DV1351" s="7"/>
      <c r="DX1351" s="7"/>
      <c r="DY1351" s="7"/>
      <c r="EA1351" s="7"/>
      <c r="EC1351" s="7"/>
      <c r="EE1351" s="7"/>
      <c r="EG1351" s="7"/>
      <c r="EI1351" s="7"/>
      <c r="EK1351" s="7"/>
      <c r="EM1351" s="7"/>
      <c r="EO1351" s="7"/>
      <c r="EQ1351" s="7"/>
      <c r="ES1351" s="7"/>
      <c r="EU1351" s="7"/>
      <c r="EY1351" s="7"/>
      <c r="FA1351" s="7"/>
      <c r="FB1351" s="7"/>
      <c r="FD1351" s="7"/>
      <c r="FE1351" s="7"/>
      <c r="FG1351" s="7"/>
      <c r="FI1351" s="7"/>
      <c r="FJ1351" s="7"/>
      <c r="FL1351" s="7"/>
      <c r="FN1351" s="7"/>
      <c r="FP1351" s="7"/>
      <c r="FR1351" s="7"/>
      <c r="FT1351" s="7"/>
      <c r="FV1351" s="7"/>
      <c r="FX1351" s="7"/>
      <c r="FZ1351" s="7"/>
      <c r="GB1351" s="7"/>
    </row>
    <row r="1352" spans="5:184" s="166" customFormat="1" x14ac:dyDescent="0.2">
      <c r="E1352" s="7"/>
      <c r="G1352" s="7"/>
      <c r="I1352" s="7"/>
      <c r="K1352" s="7"/>
      <c r="M1352" s="7"/>
      <c r="N1352" s="7"/>
      <c r="P1352" s="7"/>
      <c r="R1352" s="7"/>
      <c r="T1352" s="7"/>
      <c r="V1352" s="7"/>
      <c r="X1352" s="7"/>
      <c r="Z1352" s="7"/>
      <c r="AB1352" s="7"/>
      <c r="AD1352" s="7"/>
      <c r="AF1352" s="7"/>
      <c r="AH1352" s="7"/>
      <c r="AJ1352" s="7"/>
      <c r="AL1352" s="7"/>
      <c r="AN1352" s="7"/>
      <c r="AO1352" s="7"/>
      <c r="AQ1352" s="7"/>
      <c r="AR1352" s="7"/>
      <c r="AS1352" s="7"/>
      <c r="AT1352" s="7"/>
      <c r="AU1352" s="7"/>
      <c r="AV1352" s="7"/>
      <c r="AW1352" s="7"/>
      <c r="AX1352" s="7"/>
      <c r="AZ1352" s="7"/>
      <c r="BB1352" s="7"/>
      <c r="BC1352" s="7"/>
      <c r="BD1352" s="7"/>
      <c r="BF1352" s="7"/>
      <c r="BH1352" s="7"/>
      <c r="BJ1352" s="7"/>
      <c r="BL1352" s="7"/>
      <c r="BN1352" s="7"/>
      <c r="BP1352" s="7"/>
      <c r="BR1352" s="7"/>
      <c r="BT1352" s="7"/>
      <c r="BV1352" s="7"/>
      <c r="BX1352" s="7"/>
      <c r="BZ1352" s="7"/>
      <c r="CB1352" s="7"/>
      <c r="CD1352" s="7"/>
      <c r="CF1352" s="7"/>
      <c r="CH1352" s="7"/>
      <c r="CJ1352" s="7"/>
      <c r="CL1352" s="7"/>
      <c r="CM1352" s="7"/>
      <c r="CO1352" s="7"/>
      <c r="CQ1352" s="7"/>
      <c r="CS1352" s="7"/>
      <c r="CU1352" s="7"/>
      <c r="CW1352" s="7"/>
      <c r="CY1352" s="7"/>
      <c r="DA1352" s="7"/>
      <c r="DC1352" s="7"/>
      <c r="DE1352" s="7"/>
      <c r="DG1352" s="7"/>
      <c r="DI1352" s="7"/>
      <c r="DK1352" s="7"/>
      <c r="DL1352" s="7"/>
      <c r="DM1352" s="7"/>
      <c r="DN1352" s="7"/>
      <c r="DP1352" s="7"/>
      <c r="DR1352" s="7"/>
      <c r="DT1352" s="7"/>
      <c r="DV1352" s="7"/>
      <c r="DX1352" s="7"/>
      <c r="DY1352" s="7"/>
      <c r="EA1352" s="7"/>
      <c r="EC1352" s="7"/>
      <c r="EE1352" s="7"/>
      <c r="EG1352" s="7"/>
      <c r="EI1352" s="7"/>
      <c r="EK1352" s="7"/>
      <c r="EM1352" s="7"/>
      <c r="EO1352" s="7"/>
      <c r="EQ1352" s="7"/>
      <c r="ES1352" s="7"/>
      <c r="EU1352" s="7"/>
      <c r="EY1352" s="7"/>
      <c r="FA1352" s="7"/>
      <c r="FB1352" s="7"/>
      <c r="FD1352" s="7"/>
      <c r="FE1352" s="7"/>
      <c r="FG1352" s="7"/>
      <c r="FI1352" s="7"/>
      <c r="FJ1352" s="7"/>
      <c r="FL1352" s="7"/>
      <c r="FN1352" s="7"/>
      <c r="FP1352" s="7"/>
      <c r="FR1352" s="7"/>
      <c r="FT1352" s="7"/>
      <c r="FV1352" s="7"/>
      <c r="FX1352" s="7"/>
      <c r="FZ1352" s="7"/>
      <c r="GB1352" s="7"/>
    </row>
    <row r="1353" spans="5:184" s="166" customFormat="1" x14ac:dyDescent="0.2">
      <c r="E1353" s="7"/>
      <c r="G1353" s="7"/>
      <c r="I1353" s="7"/>
      <c r="K1353" s="7"/>
      <c r="M1353" s="7"/>
      <c r="N1353" s="7"/>
      <c r="P1353" s="7"/>
      <c r="R1353" s="7"/>
      <c r="T1353" s="7"/>
      <c r="V1353" s="7"/>
      <c r="X1353" s="7"/>
      <c r="Z1353" s="7"/>
      <c r="AB1353" s="7"/>
      <c r="AD1353" s="7"/>
      <c r="AF1353" s="7"/>
      <c r="AH1353" s="7"/>
      <c r="AJ1353" s="7"/>
      <c r="AL1353" s="7"/>
      <c r="AN1353" s="7"/>
      <c r="AO1353" s="7"/>
      <c r="AQ1353" s="7"/>
      <c r="AR1353" s="7"/>
      <c r="AS1353" s="7"/>
      <c r="AT1353" s="7"/>
      <c r="AU1353" s="7"/>
      <c r="AV1353" s="7"/>
      <c r="AW1353" s="7"/>
      <c r="AX1353" s="7"/>
      <c r="AZ1353" s="7"/>
      <c r="BB1353" s="7"/>
      <c r="BC1353" s="7"/>
      <c r="BD1353" s="7"/>
      <c r="BF1353" s="7"/>
      <c r="BH1353" s="7"/>
      <c r="BJ1353" s="7"/>
      <c r="BL1353" s="7"/>
      <c r="BN1353" s="7"/>
      <c r="BP1353" s="7"/>
      <c r="BR1353" s="7"/>
      <c r="BT1353" s="7"/>
      <c r="BV1353" s="7"/>
      <c r="BX1353" s="7"/>
      <c r="BZ1353" s="7"/>
      <c r="CB1353" s="7"/>
      <c r="CD1353" s="7"/>
      <c r="CF1353" s="7"/>
      <c r="CH1353" s="7"/>
      <c r="CJ1353" s="7"/>
      <c r="CL1353" s="7"/>
      <c r="CM1353" s="7"/>
      <c r="CO1353" s="7"/>
      <c r="CQ1353" s="7"/>
      <c r="CS1353" s="7"/>
      <c r="CU1353" s="7"/>
      <c r="CW1353" s="7"/>
      <c r="CY1353" s="7"/>
      <c r="DA1353" s="7"/>
      <c r="DC1353" s="7"/>
      <c r="DE1353" s="7"/>
      <c r="DG1353" s="7"/>
      <c r="DI1353" s="7"/>
      <c r="DK1353" s="7"/>
      <c r="DL1353" s="7"/>
      <c r="DM1353" s="7"/>
      <c r="DN1353" s="7"/>
      <c r="DP1353" s="7"/>
      <c r="DR1353" s="7"/>
      <c r="DT1353" s="7"/>
      <c r="DV1353" s="7"/>
      <c r="DX1353" s="7"/>
      <c r="DY1353" s="7"/>
      <c r="EA1353" s="7"/>
      <c r="EC1353" s="7"/>
      <c r="EE1353" s="7"/>
      <c r="EG1353" s="7"/>
      <c r="EI1353" s="7"/>
      <c r="EK1353" s="7"/>
      <c r="EM1353" s="7"/>
      <c r="EO1353" s="7"/>
      <c r="EQ1353" s="7"/>
      <c r="ES1353" s="7"/>
      <c r="EU1353" s="7"/>
      <c r="EY1353" s="7"/>
      <c r="FA1353" s="7"/>
      <c r="FB1353" s="7"/>
      <c r="FD1353" s="7"/>
      <c r="FE1353" s="7"/>
      <c r="FG1353" s="7"/>
      <c r="FI1353" s="7"/>
      <c r="FJ1353" s="7"/>
      <c r="FL1353" s="7"/>
      <c r="FN1353" s="7"/>
      <c r="FP1353" s="7"/>
      <c r="FR1353" s="7"/>
      <c r="FT1353" s="7"/>
      <c r="FV1353" s="7"/>
      <c r="FX1353" s="7"/>
      <c r="FZ1353" s="7"/>
      <c r="GB1353" s="7"/>
    </row>
    <row r="1354" spans="5:184" s="166" customFormat="1" x14ac:dyDescent="0.2">
      <c r="E1354" s="7"/>
      <c r="G1354" s="7"/>
      <c r="I1354" s="7"/>
      <c r="K1354" s="7"/>
      <c r="M1354" s="7"/>
      <c r="N1354" s="7"/>
      <c r="P1354" s="7"/>
      <c r="R1354" s="7"/>
      <c r="T1354" s="7"/>
      <c r="V1354" s="7"/>
      <c r="X1354" s="7"/>
      <c r="Z1354" s="7"/>
      <c r="AB1354" s="7"/>
      <c r="AD1354" s="7"/>
      <c r="AF1354" s="7"/>
      <c r="AH1354" s="7"/>
      <c r="AJ1354" s="7"/>
      <c r="AL1354" s="7"/>
      <c r="AN1354" s="7"/>
      <c r="AO1354" s="7"/>
      <c r="AQ1354" s="7"/>
      <c r="AR1354" s="7"/>
      <c r="AS1354" s="7"/>
      <c r="AT1354" s="7"/>
      <c r="AU1354" s="7"/>
      <c r="AV1354" s="7"/>
      <c r="AW1354" s="7"/>
      <c r="AX1354" s="7"/>
      <c r="AZ1354" s="7"/>
      <c r="BB1354" s="7"/>
      <c r="BC1354" s="7"/>
      <c r="BD1354" s="7"/>
      <c r="BF1354" s="7"/>
      <c r="BH1354" s="7"/>
      <c r="BJ1354" s="7"/>
      <c r="BL1354" s="7"/>
      <c r="BN1354" s="7"/>
      <c r="BP1354" s="7"/>
      <c r="BR1354" s="7"/>
      <c r="BT1354" s="7"/>
      <c r="BV1354" s="7"/>
      <c r="BX1354" s="7"/>
      <c r="BZ1354" s="7"/>
      <c r="CB1354" s="7"/>
      <c r="CD1354" s="7"/>
      <c r="CF1354" s="7"/>
      <c r="CH1354" s="7"/>
      <c r="CJ1354" s="7"/>
      <c r="CL1354" s="7"/>
      <c r="CM1354" s="7"/>
      <c r="CO1354" s="7"/>
      <c r="CQ1354" s="7"/>
      <c r="CS1354" s="7"/>
      <c r="CU1354" s="7"/>
      <c r="CW1354" s="7"/>
      <c r="CY1354" s="7"/>
      <c r="DA1354" s="7"/>
      <c r="DC1354" s="7"/>
      <c r="DE1354" s="7"/>
      <c r="DG1354" s="7"/>
      <c r="DI1354" s="7"/>
      <c r="DK1354" s="7"/>
      <c r="DL1354" s="7"/>
      <c r="DM1354" s="7"/>
      <c r="DN1354" s="7"/>
      <c r="DP1354" s="7"/>
      <c r="DR1354" s="7"/>
      <c r="DT1354" s="7"/>
      <c r="DV1354" s="7"/>
      <c r="DX1354" s="7"/>
      <c r="DY1354" s="7"/>
      <c r="EA1354" s="7"/>
      <c r="EC1354" s="7"/>
      <c r="EE1354" s="7"/>
      <c r="EG1354" s="7"/>
      <c r="EI1354" s="7"/>
      <c r="EK1354" s="7"/>
      <c r="EM1354" s="7"/>
      <c r="EO1354" s="7"/>
      <c r="EQ1354" s="7"/>
      <c r="ES1354" s="7"/>
      <c r="EU1354" s="7"/>
      <c r="EY1354" s="7"/>
      <c r="FA1354" s="7"/>
      <c r="FB1354" s="7"/>
      <c r="FD1354" s="7"/>
      <c r="FE1354" s="7"/>
      <c r="FG1354" s="7"/>
      <c r="FI1354" s="7"/>
      <c r="FJ1354" s="7"/>
      <c r="FL1354" s="7"/>
      <c r="FN1354" s="7"/>
      <c r="FP1354" s="7"/>
      <c r="FR1354" s="7"/>
      <c r="FT1354" s="7"/>
      <c r="FV1354" s="7"/>
      <c r="FX1354" s="7"/>
      <c r="FZ1354" s="7"/>
      <c r="GB1354" s="7"/>
    </row>
    <row r="1355" spans="5:184" s="166" customFormat="1" x14ac:dyDescent="0.2">
      <c r="E1355" s="7"/>
      <c r="G1355" s="7"/>
      <c r="I1355" s="7"/>
      <c r="K1355" s="7"/>
      <c r="M1355" s="7"/>
      <c r="N1355" s="7"/>
      <c r="P1355" s="7"/>
      <c r="R1355" s="7"/>
      <c r="T1355" s="7"/>
      <c r="V1355" s="7"/>
      <c r="X1355" s="7"/>
      <c r="Z1355" s="7"/>
      <c r="AB1355" s="7"/>
      <c r="AD1355" s="7"/>
      <c r="AF1355" s="7"/>
      <c r="AH1355" s="7"/>
      <c r="AJ1355" s="7"/>
      <c r="AL1355" s="7"/>
      <c r="AN1355" s="7"/>
      <c r="AO1355" s="7"/>
      <c r="AQ1355" s="7"/>
      <c r="AR1355" s="7"/>
      <c r="AS1355" s="7"/>
      <c r="AT1355" s="7"/>
      <c r="AU1355" s="7"/>
      <c r="AV1355" s="7"/>
      <c r="AW1355" s="7"/>
      <c r="AX1355" s="7"/>
      <c r="AZ1355" s="7"/>
      <c r="BB1355" s="7"/>
      <c r="BC1355" s="7"/>
      <c r="BD1355" s="7"/>
      <c r="BF1355" s="7"/>
      <c r="BH1355" s="7"/>
      <c r="BJ1355" s="7"/>
      <c r="BL1355" s="7"/>
      <c r="BN1355" s="7"/>
      <c r="BP1355" s="7"/>
      <c r="BR1355" s="7"/>
      <c r="BT1355" s="7"/>
      <c r="BV1355" s="7"/>
      <c r="BX1355" s="7"/>
      <c r="BZ1355" s="7"/>
      <c r="CB1355" s="7"/>
      <c r="CD1355" s="7"/>
      <c r="CF1355" s="7"/>
      <c r="CH1355" s="7"/>
      <c r="CJ1355" s="7"/>
      <c r="CL1355" s="7"/>
      <c r="CM1355" s="7"/>
      <c r="CO1355" s="7"/>
      <c r="CQ1355" s="7"/>
      <c r="CS1355" s="7"/>
      <c r="CU1355" s="7"/>
      <c r="CW1355" s="7"/>
      <c r="CY1355" s="7"/>
      <c r="DA1355" s="7"/>
      <c r="DC1355" s="7"/>
      <c r="DE1355" s="7"/>
      <c r="DG1355" s="7"/>
      <c r="DI1355" s="7"/>
      <c r="DK1355" s="7"/>
      <c r="DL1355" s="7"/>
      <c r="DM1355" s="7"/>
      <c r="DN1355" s="7"/>
      <c r="DP1355" s="7"/>
      <c r="DR1355" s="7"/>
      <c r="DT1355" s="7"/>
      <c r="DV1355" s="7"/>
      <c r="DX1355" s="7"/>
      <c r="DY1355" s="7"/>
      <c r="EA1355" s="7"/>
      <c r="EC1355" s="7"/>
      <c r="EE1355" s="7"/>
      <c r="EG1355" s="7"/>
      <c r="EI1355" s="7"/>
      <c r="EK1355" s="7"/>
      <c r="EM1355" s="7"/>
      <c r="EO1355" s="7"/>
      <c r="EQ1355" s="7"/>
      <c r="ES1355" s="7"/>
      <c r="EU1355" s="7"/>
      <c r="EY1355" s="7"/>
      <c r="FA1355" s="7"/>
      <c r="FB1355" s="7"/>
      <c r="FD1355" s="7"/>
      <c r="FE1355" s="7"/>
      <c r="FG1355" s="7"/>
      <c r="FI1355" s="7"/>
      <c r="FJ1355" s="7"/>
      <c r="FL1355" s="7"/>
      <c r="FN1355" s="7"/>
      <c r="FP1355" s="7"/>
      <c r="FR1355" s="7"/>
      <c r="FT1355" s="7"/>
      <c r="FV1355" s="7"/>
      <c r="FX1355" s="7"/>
      <c r="FZ1355" s="7"/>
      <c r="GB1355" s="7"/>
    </row>
    <row r="1356" spans="5:184" s="166" customFormat="1" x14ac:dyDescent="0.2">
      <c r="E1356" s="7"/>
      <c r="G1356" s="7"/>
      <c r="I1356" s="7"/>
      <c r="K1356" s="7"/>
      <c r="M1356" s="7"/>
      <c r="N1356" s="7"/>
      <c r="P1356" s="7"/>
      <c r="R1356" s="7"/>
      <c r="T1356" s="7"/>
      <c r="V1356" s="7"/>
      <c r="X1356" s="7"/>
      <c r="Z1356" s="7"/>
      <c r="AB1356" s="7"/>
      <c r="AD1356" s="7"/>
      <c r="AF1356" s="7"/>
      <c r="AH1356" s="7"/>
      <c r="AJ1356" s="7"/>
      <c r="AL1356" s="7"/>
      <c r="AN1356" s="7"/>
      <c r="AO1356" s="7"/>
      <c r="AQ1356" s="7"/>
      <c r="AR1356" s="7"/>
      <c r="AS1356" s="7"/>
      <c r="AT1356" s="7"/>
      <c r="AU1356" s="7"/>
      <c r="AV1356" s="7"/>
      <c r="AW1356" s="7"/>
      <c r="AX1356" s="7"/>
      <c r="AZ1356" s="7"/>
      <c r="BB1356" s="7"/>
      <c r="BC1356" s="7"/>
      <c r="BD1356" s="7"/>
      <c r="BF1356" s="7"/>
      <c r="BH1356" s="7"/>
      <c r="BJ1356" s="7"/>
      <c r="BL1356" s="7"/>
      <c r="BN1356" s="7"/>
      <c r="BP1356" s="7"/>
      <c r="BR1356" s="7"/>
      <c r="BT1356" s="7"/>
      <c r="BV1356" s="7"/>
      <c r="BX1356" s="7"/>
      <c r="BZ1356" s="7"/>
      <c r="CB1356" s="7"/>
      <c r="CD1356" s="7"/>
      <c r="CF1356" s="7"/>
      <c r="CH1356" s="7"/>
      <c r="CJ1356" s="7"/>
      <c r="CL1356" s="7"/>
      <c r="CM1356" s="7"/>
      <c r="CO1356" s="7"/>
      <c r="CQ1356" s="7"/>
      <c r="CS1356" s="7"/>
      <c r="CU1356" s="7"/>
      <c r="CW1356" s="7"/>
      <c r="CY1356" s="7"/>
      <c r="DA1356" s="7"/>
      <c r="DC1356" s="7"/>
      <c r="DE1356" s="7"/>
      <c r="DG1356" s="7"/>
      <c r="DI1356" s="7"/>
      <c r="DK1356" s="7"/>
      <c r="DL1356" s="7"/>
      <c r="DM1356" s="7"/>
      <c r="DN1356" s="7"/>
      <c r="DP1356" s="7"/>
      <c r="DR1356" s="7"/>
      <c r="DT1356" s="7"/>
      <c r="DV1356" s="7"/>
      <c r="DX1356" s="7"/>
      <c r="DY1356" s="7"/>
      <c r="EA1356" s="7"/>
      <c r="EC1356" s="7"/>
      <c r="EE1356" s="7"/>
      <c r="EG1356" s="7"/>
      <c r="EI1356" s="7"/>
      <c r="EK1356" s="7"/>
      <c r="EM1356" s="7"/>
      <c r="EO1356" s="7"/>
      <c r="EQ1356" s="7"/>
      <c r="ES1356" s="7"/>
      <c r="EU1356" s="7"/>
      <c r="EY1356" s="7"/>
      <c r="FA1356" s="7"/>
      <c r="FB1356" s="7"/>
      <c r="FD1356" s="7"/>
      <c r="FE1356" s="7"/>
      <c r="FG1356" s="7"/>
      <c r="FI1356" s="7"/>
      <c r="FJ1356" s="7"/>
      <c r="FL1356" s="7"/>
      <c r="FN1356" s="7"/>
      <c r="FP1356" s="7"/>
      <c r="FR1356" s="7"/>
      <c r="FT1356" s="7"/>
      <c r="FV1356" s="7"/>
      <c r="FX1356" s="7"/>
      <c r="FZ1356" s="7"/>
      <c r="GB1356" s="7"/>
    </row>
    <row r="1357" spans="5:184" s="166" customFormat="1" x14ac:dyDescent="0.2">
      <c r="E1357" s="7"/>
      <c r="G1357" s="7"/>
      <c r="I1357" s="7"/>
      <c r="K1357" s="7"/>
      <c r="M1357" s="7"/>
      <c r="N1357" s="7"/>
      <c r="P1357" s="7"/>
      <c r="R1357" s="7"/>
      <c r="T1357" s="7"/>
      <c r="V1357" s="7"/>
      <c r="X1357" s="7"/>
      <c r="Z1357" s="7"/>
      <c r="AB1357" s="7"/>
      <c r="AD1357" s="7"/>
      <c r="AF1357" s="7"/>
      <c r="AH1357" s="7"/>
      <c r="AJ1357" s="7"/>
      <c r="AL1357" s="7"/>
      <c r="AN1357" s="7"/>
      <c r="AO1357" s="7"/>
      <c r="AQ1357" s="7"/>
      <c r="AR1357" s="7"/>
      <c r="AS1357" s="7"/>
      <c r="AT1357" s="7"/>
      <c r="AU1357" s="7"/>
      <c r="AV1357" s="7"/>
      <c r="AW1357" s="7"/>
      <c r="AX1357" s="7"/>
      <c r="AZ1357" s="7"/>
      <c r="BB1357" s="7"/>
      <c r="BC1357" s="7"/>
      <c r="BD1357" s="7"/>
      <c r="BF1357" s="7"/>
      <c r="BH1357" s="7"/>
      <c r="BJ1357" s="7"/>
      <c r="BL1357" s="7"/>
      <c r="BN1357" s="7"/>
      <c r="BP1357" s="7"/>
      <c r="BR1357" s="7"/>
      <c r="BT1357" s="7"/>
      <c r="BV1357" s="7"/>
      <c r="BX1357" s="7"/>
      <c r="BZ1357" s="7"/>
      <c r="CB1357" s="7"/>
      <c r="CD1357" s="7"/>
      <c r="CF1357" s="7"/>
      <c r="CH1357" s="7"/>
      <c r="CJ1357" s="7"/>
      <c r="CL1357" s="7"/>
      <c r="CM1357" s="7"/>
      <c r="CO1357" s="7"/>
      <c r="CQ1357" s="7"/>
      <c r="CS1357" s="7"/>
      <c r="CU1357" s="7"/>
      <c r="CW1357" s="7"/>
      <c r="CY1357" s="7"/>
      <c r="DA1357" s="7"/>
      <c r="DC1357" s="7"/>
      <c r="DE1357" s="7"/>
      <c r="DG1357" s="7"/>
      <c r="DI1357" s="7"/>
      <c r="DK1357" s="7"/>
      <c r="DL1357" s="7"/>
      <c r="DM1357" s="7"/>
      <c r="DN1357" s="7"/>
      <c r="DP1357" s="7"/>
      <c r="DR1357" s="7"/>
      <c r="DT1357" s="7"/>
      <c r="DV1357" s="7"/>
      <c r="DX1357" s="7"/>
      <c r="DY1357" s="7"/>
      <c r="EA1357" s="7"/>
      <c r="EC1357" s="7"/>
      <c r="EE1357" s="7"/>
      <c r="EG1357" s="7"/>
      <c r="EI1357" s="7"/>
      <c r="EK1357" s="7"/>
      <c r="EM1357" s="7"/>
      <c r="EO1357" s="7"/>
      <c r="EQ1357" s="7"/>
      <c r="ES1357" s="7"/>
      <c r="EU1357" s="7"/>
      <c r="EY1357" s="7"/>
      <c r="FA1357" s="7"/>
      <c r="FB1357" s="7"/>
      <c r="FD1357" s="7"/>
      <c r="FE1357" s="7"/>
      <c r="FG1357" s="7"/>
      <c r="FI1357" s="7"/>
      <c r="FJ1357" s="7"/>
      <c r="FL1357" s="7"/>
      <c r="FN1357" s="7"/>
      <c r="FP1357" s="7"/>
      <c r="FR1357" s="7"/>
      <c r="FT1357" s="7"/>
      <c r="FV1357" s="7"/>
      <c r="FX1357" s="7"/>
      <c r="FZ1357" s="7"/>
      <c r="GB1357" s="7"/>
    </row>
    <row r="1358" spans="5:184" s="166" customFormat="1" x14ac:dyDescent="0.2">
      <c r="E1358" s="7"/>
      <c r="G1358" s="7"/>
      <c r="I1358" s="7"/>
      <c r="K1358" s="7"/>
      <c r="M1358" s="7"/>
      <c r="N1358" s="7"/>
      <c r="P1358" s="7"/>
      <c r="R1358" s="7"/>
      <c r="T1358" s="7"/>
      <c r="V1358" s="7"/>
      <c r="X1358" s="7"/>
      <c r="Z1358" s="7"/>
      <c r="AB1358" s="7"/>
      <c r="AD1358" s="7"/>
      <c r="AF1358" s="7"/>
      <c r="AH1358" s="7"/>
      <c r="AJ1358" s="7"/>
      <c r="AL1358" s="7"/>
      <c r="AN1358" s="7"/>
      <c r="AO1358" s="7"/>
      <c r="AQ1358" s="7"/>
      <c r="AR1358" s="7"/>
      <c r="AS1358" s="7"/>
      <c r="AT1358" s="7"/>
      <c r="AU1358" s="7"/>
      <c r="AV1358" s="7"/>
      <c r="AW1358" s="7"/>
      <c r="AX1358" s="7"/>
      <c r="AZ1358" s="7"/>
      <c r="BB1358" s="7"/>
      <c r="BC1358" s="7"/>
      <c r="BD1358" s="7"/>
      <c r="BF1358" s="7"/>
      <c r="BH1358" s="7"/>
      <c r="BJ1358" s="7"/>
      <c r="BL1358" s="7"/>
      <c r="BN1358" s="7"/>
      <c r="BP1358" s="7"/>
      <c r="BR1358" s="7"/>
      <c r="BT1358" s="7"/>
      <c r="BV1358" s="7"/>
      <c r="BX1358" s="7"/>
      <c r="BZ1358" s="7"/>
      <c r="CB1358" s="7"/>
      <c r="CD1358" s="7"/>
      <c r="CF1358" s="7"/>
      <c r="CH1358" s="7"/>
      <c r="CJ1358" s="7"/>
      <c r="CL1358" s="7"/>
      <c r="CM1358" s="7"/>
      <c r="CO1358" s="7"/>
      <c r="CQ1358" s="7"/>
      <c r="CS1358" s="7"/>
      <c r="CU1358" s="7"/>
      <c r="CW1358" s="7"/>
      <c r="CY1358" s="7"/>
      <c r="DA1358" s="7"/>
      <c r="DC1358" s="7"/>
      <c r="DE1358" s="7"/>
      <c r="DG1358" s="7"/>
      <c r="DI1358" s="7"/>
      <c r="DK1358" s="7"/>
      <c r="DL1358" s="7"/>
      <c r="DM1358" s="7"/>
      <c r="DN1358" s="7"/>
      <c r="DP1358" s="7"/>
      <c r="DR1358" s="7"/>
      <c r="DT1358" s="7"/>
      <c r="DV1358" s="7"/>
      <c r="DX1358" s="7"/>
      <c r="DY1358" s="7"/>
      <c r="EA1358" s="7"/>
      <c r="EC1358" s="7"/>
      <c r="EE1358" s="7"/>
      <c r="EG1358" s="7"/>
      <c r="EI1358" s="7"/>
      <c r="EK1358" s="7"/>
      <c r="EM1358" s="7"/>
      <c r="EO1358" s="7"/>
      <c r="EQ1358" s="7"/>
      <c r="ES1358" s="7"/>
      <c r="EU1358" s="7"/>
      <c r="EY1358" s="7"/>
      <c r="FA1358" s="7"/>
      <c r="FB1358" s="7"/>
      <c r="FD1358" s="7"/>
      <c r="FE1358" s="7"/>
      <c r="FG1358" s="7"/>
      <c r="FI1358" s="7"/>
      <c r="FJ1358" s="7"/>
      <c r="FL1358" s="7"/>
      <c r="FN1358" s="7"/>
      <c r="FP1358" s="7"/>
      <c r="FR1358" s="7"/>
      <c r="FT1358" s="7"/>
      <c r="FV1358" s="7"/>
      <c r="FX1358" s="7"/>
      <c r="FZ1358" s="7"/>
      <c r="GB1358" s="7"/>
    </row>
    <row r="1359" spans="5:184" s="166" customFormat="1" x14ac:dyDescent="0.2">
      <c r="E1359" s="7"/>
      <c r="G1359" s="7"/>
      <c r="I1359" s="7"/>
      <c r="K1359" s="7"/>
      <c r="M1359" s="7"/>
      <c r="N1359" s="7"/>
      <c r="P1359" s="7"/>
      <c r="R1359" s="7"/>
      <c r="T1359" s="7"/>
      <c r="V1359" s="7"/>
      <c r="X1359" s="7"/>
      <c r="Z1359" s="7"/>
      <c r="AB1359" s="7"/>
      <c r="AD1359" s="7"/>
      <c r="AF1359" s="7"/>
      <c r="AH1359" s="7"/>
      <c r="AJ1359" s="7"/>
      <c r="AL1359" s="7"/>
      <c r="AN1359" s="7"/>
      <c r="AO1359" s="7"/>
      <c r="AQ1359" s="7"/>
      <c r="AR1359" s="7"/>
      <c r="AS1359" s="7"/>
      <c r="AT1359" s="7"/>
      <c r="AU1359" s="7"/>
      <c r="AV1359" s="7"/>
      <c r="AW1359" s="7"/>
      <c r="AX1359" s="7"/>
      <c r="AZ1359" s="7"/>
      <c r="BB1359" s="7"/>
      <c r="BC1359" s="7"/>
      <c r="BD1359" s="7"/>
      <c r="BF1359" s="7"/>
      <c r="BH1359" s="7"/>
      <c r="BJ1359" s="7"/>
      <c r="BL1359" s="7"/>
      <c r="BN1359" s="7"/>
      <c r="BP1359" s="7"/>
      <c r="BR1359" s="7"/>
      <c r="BT1359" s="7"/>
      <c r="BV1359" s="7"/>
      <c r="BX1359" s="7"/>
      <c r="BZ1359" s="7"/>
      <c r="CB1359" s="7"/>
      <c r="CD1359" s="7"/>
      <c r="CF1359" s="7"/>
      <c r="CH1359" s="7"/>
      <c r="CJ1359" s="7"/>
      <c r="CL1359" s="7"/>
      <c r="CM1359" s="7"/>
      <c r="CO1359" s="7"/>
      <c r="CQ1359" s="7"/>
      <c r="CS1359" s="7"/>
      <c r="CU1359" s="7"/>
      <c r="CW1359" s="7"/>
      <c r="CY1359" s="7"/>
      <c r="DA1359" s="7"/>
      <c r="DC1359" s="7"/>
      <c r="DE1359" s="7"/>
      <c r="DG1359" s="7"/>
      <c r="DI1359" s="7"/>
      <c r="DK1359" s="7"/>
      <c r="DL1359" s="7"/>
      <c r="DM1359" s="7"/>
      <c r="DN1359" s="7"/>
      <c r="DP1359" s="7"/>
      <c r="DR1359" s="7"/>
      <c r="DT1359" s="7"/>
      <c r="DV1359" s="7"/>
      <c r="DX1359" s="7"/>
      <c r="DY1359" s="7"/>
      <c r="EA1359" s="7"/>
      <c r="EC1359" s="7"/>
      <c r="EE1359" s="7"/>
      <c r="EG1359" s="7"/>
      <c r="EI1359" s="7"/>
      <c r="EK1359" s="7"/>
      <c r="EM1359" s="7"/>
      <c r="EO1359" s="7"/>
      <c r="EQ1359" s="7"/>
      <c r="ES1359" s="7"/>
      <c r="EU1359" s="7"/>
      <c r="EY1359" s="7"/>
      <c r="FA1359" s="7"/>
      <c r="FB1359" s="7"/>
      <c r="FD1359" s="7"/>
      <c r="FE1359" s="7"/>
      <c r="FG1359" s="7"/>
      <c r="FI1359" s="7"/>
      <c r="FJ1359" s="7"/>
      <c r="FL1359" s="7"/>
      <c r="FN1359" s="7"/>
      <c r="FP1359" s="7"/>
      <c r="FR1359" s="7"/>
      <c r="FT1359" s="7"/>
      <c r="FV1359" s="7"/>
      <c r="FX1359" s="7"/>
      <c r="FZ1359" s="7"/>
      <c r="GB1359" s="7"/>
    </row>
    <row r="1360" spans="5:184" s="166" customFormat="1" x14ac:dyDescent="0.2">
      <c r="E1360" s="7"/>
      <c r="G1360" s="7"/>
      <c r="I1360" s="7"/>
      <c r="K1360" s="7"/>
      <c r="M1360" s="7"/>
      <c r="N1360" s="7"/>
      <c r="P1360" s="7"/>
      <c r="R1360" s="7"/>
      <c r="T1360" s="7"/>
      <c r="V1360" s="7"/>
      <c r="X1360" s="7"/>
      <c r="Z1360" s="7"/>
      <c r="AB1360" s="7"/>
      <c r="AD1360" s="7"/>
      <c r="AF1360" s="7"/>
      <c r="AH1360" s="7"/>
      <c r="AJ1360" s="7"/>
      <c r="AL1360" s="7"/>
      <c r="AN1360" s="7"/>
      <c r="AO1360" s="7"/>
      <c r="AQ1360" s="7"/>
      <c r="AR1360" s="7"/>
      <c r="AS1360" s="7"/>
      <c r="AT1360" s="7"/>
      <c r="AU1360" s="7"/>
      <c r="AV1360" s="7"/>
      <c r="AW1360" s="7"/>
      <c r="AX1360" s="7"/>
      <c r="AZ1360" s="7"/>
      <c r="BB1360" s="7"/>
      <c r="BC1360" s="7"/>
      <c r="BD1360" s="7"/>
      <c r="BF1360" s="7"/>
      <c r="BH1360" s="7"/>
      <c r="BJ1360" s="7"/>
      <c r="BL1360" s="7"/>
      <c r="BN1360" s="7"/>
      <c r="BP1360" s="7"/>
      <c r="BR1360" s="7"/>
      <c r="BT1360" s="7"/>
      <c r="BV1360" s="7"/>
      <c r="BX1360" s="7"/>
      <c r="BZ1360" s="7"/>
      <c r="CB1360" s="7"/>
      <c r="CD1360" s="7"/>
      <c r="CF1360" s="7"/>
      <c r="CH1360" s="7"/>
      <c r="CJ1360" s="7"/>
      <c r="CL1360" s="7"/>
      <c r="CM1360" s="7"/>
      <c r="CO1360" s="7"/>
      <c r="CQ1360" s="7"/>
      <c r="CS1360" s="7"/>
      <c r="CU1360" s="7"/>
      <c r="CW1360" s="7"/>
      <c r="CY1360" s="7"/>
      <c r="DA1360" s="7"/>
      <c r="DC1360" s="7"/>
      <c r="DE1360" s="7"/>
      <c r="DG1360" s="7"/>
      <c r="DI1360" s="7"/>
      <c r="DK1360" s="7"/>
      <c r="DL1360" s="7"/>
      <c r="DM1360" s="7"/>
      <c r="DN1360" s="7"/>
      <c r="DP1360" s="7"/>
      <c r="DR1360" s="7"/>
      <c r="DT1360" s="7"/>
      <c r="DV1360" s="7"/>
      <c r="DX1360" s="7"/>
      <c r="DY1360" s="7"/>
      <c r="EA1360" s="7"/>
      <c r="EC1360" s="7"/>
      <c r="EE1360" s="7"/>
      <c r="EG1360" s="7"/>
      <c r="EI1360" s="7"/>
      <c r="EK1360" s="7"/>
      <c r="EM1360" s="7"/>
      <c r="EO1360" s="7"/>
      <c r="EQ1360" s="7"/>
      <c r="ES1360" s="7"/>
      <c r="EU1360" s="7"/>
      <c r="EY1360" s="7"/>
      <c r="FA1360" s="7"/>
      <c r="FB1360" s="7"/>
      <c r="FD1360" s="7"/>
      <c r="FE1360" s="7"/>
      <c r="FG1360" s="7"/>
      <c r="FI1360" s="7"/>
      <c r="FJ1360" s="7"/>
      <c r="FL1360" s="7"/>
      <c r="FN1360" s="7"/>
      <c r="FP1360" s="7"/>
      <c r="FR1360" s="7"/>
      <c r="FT1360" s="7"/>
      <c r="FV1360" s="7"/>
      <c r="FX1360" s="7"/>
      <c r="FZ1360" s="7"/>
      <c r="GB1360" s="7"/>
    </row>
    <row r="1361" spans="5:184" s="166" customFormat="1" x14ac:dyDescent="0.2">
      <c r="E1361" s="7"/>
      <c r="G1361" s="7"/>
      <c r="I1361" s="7"/>
      <c r="K1361" s="7"/>
      <c r="M1361" s="7"/>
      <c r="N1361" s="7"/>
      <c r="P1361" s="7"/>
      <c r="R1361" s="7"/>
      <c r="T1361" s="7"/>
      <c r="V1361" s="7"/>
      <c r="X1361" s="7"/>
      <c r="Z1361" s="7"/>
      <c r="AB1361" s="7"/>
      <c r="AD1361" s="7"/>
      <c r="AF1361" s="7"/>
      <c r="AH1361" s="7"/>
      <c r="AJ1361" s="7"/>
      <c r="AL1361" s="7"/>
      <c r="AN1361" s="7"/>
      <c r="AO1361" s="7"/>
      <c r="AQ1361" s="7"/>
      <c r="AR1361" s="7"/>
      <c r="AS1361" s="7"/>
      <c r="AT1361" s="7"/>
      <c r="AU1361" s="7"/>
      <c r="AV1361" s="7"/>
      <c r="AW1361" s="7"/>
      <c r="AX1361" s="7"/>
      <c r="AZ1361" s="7"/>
      <c r="BB1361" s="7"/>
      <c r="BC1361" s="7"/>
      <c r="BD1361" s="7"/>
      <c r="BF1361" s="7"/>
      <c r="BH1361" s="7"/>
      <c r="BJ1361" s="7"/>
      <c r="BL1361" s="7"/>
      <c r="BN1361" s="7"/>
      <c r="BP1361" s="7"/>
      <c r="BR1361" s="7"/>
      <c r="BT1361" s="7"/>
      <c r="BV1361" s="7"/>
      <c r="BX1361" s="7"/>
      <c r="BZ1361" s="7"/>
      <c r="CB1361" s="7"/>
      <c r="CD1361" s="7"/>
      <c r="CF1361" s="7"/>
      <c r="CH1361" s="7"/>
      <c r="CJ1361" s="7"/>
      <c r="CL1361" s="7"/>
      <c r="CM1361" s="7"/>
      <c r="CO1361" s="7"/>
      <c r="CQ1361" s="7"/>
      <c r="CS1361" s="7"/>
      <c r="CU1361" s="7"/>
      <c r="CW1361" s="7"/>
      <c r="CY1361" s="7"/>
      <c r="DA1361" s="7"/>
      <c r="DC1361" s="7"/>
      <c r="DE1361" s="7"/>
      <c r="DG1361" s="7"/>
      <c r="DI1361" s="7"/>
      <c r="DK1361" s="7"/>
      <c r="DL1361" s="7"/>
      <c r="DM1361" s="7"/>
      <c r="DN1361" s="7"/>
      <c r="DP1361" s="7"/>
      <c r="DR1361" s="7"/>
      <c r="DT1361" s="7"/>
      <c r="DV1361" s="7"/>
      <c r="DX1361" s="7"/>
      <c r="DY1361" s="7"/>
      <c r="EA1361" s="7"/>
      <c r="EC1361" s="7"/>
      <c r="EE1361" s="7"/>
      <c r="EG1361" s="7"/>
      <c r="EI1361" s="7"/>
      <c r="EK1361" s="7"/>
      <c r="EM1361" s="7"/>
      <c r="EO1361" s="7"/>
      <c r="EQ1361" s="7"/>
      <c r="ES1361" s="7"/>
      <c r="EU1361" s="7"/>
      <c r="EY1361" s="7"/>
      <c r="FA1361" s="7"/>
      <c r="FB1361" s="7"/>
      <c r="FD1361" s="7"/>
      <c r="FE1361" s="7"/>
      <c r="FG1361" s="7"/>
      <c r="FI1361" s="7"/>
      <c r="FJ1361" s="7"/>
      <c r="FL1361" s="7"/>
      <c r="FN1361" s="7"/>
      <c r="FP1361" s="7"/>
      <c r="FR1361" s="7"/>
      <c r="FT1361" s="7"/>
      <c r="FV1361" s="7"/>
      <c r="FX1361" s="7"/>
      <c r="FZ1361" s="7"/>
      <c r="GB1361" s="7"/>
    </row>
    <row r="1362" spans="5:184" s="166" customFormat="1" x14ac:dyDescent="0.2">
      <c r="E1362" s="7"/>
      <c r="G1362" s="7"/>
      <c r="I1362" s="7"/>
      <c r="K1362" s="7"/>
      <c r="M1362" s="7"/>
      <c r="N1362" s="7"/>
      <c r="P1362" s="7"/>
      <c r="R1362" s="7"/>
      <c r="T1362" s="7"/>
      <c r="V1362" s="7"/>
      <c r="X1362" s="7"/>
      <c r="Z1362" s="7"/>
      <c r="AB1362" s="7"/>
      <c r="AD1362" s="7"/>
      <c r="AF1362" s="7"/>
      <c r="AH1362" s="7"/>
      <c r="AJ1362" s="7"/>
      <c r="AL1362" s="7"/>
      <c r="AN1362" s="7"/>
      <c r="AO1362" s="7"/>
      <c r="AQ1362" s="7"/>
      <c r="AR1362" s="7"/>
      <c r="AS1362" s="7"/>
      <c r="AT1362" s="7"/>
      <c r="AU1362" s="7"/>
      <c r="AV1362" s="7"/>
      <c r="AW1362" s="7"/>
      <c r="AX1362" s="7"/>
      <c r="AZ1362" s="7"/>
      <c r="BB1362" s="7"/>
      <c r="BC1362" s="7"/>
      <c r="BD1362" s="7"/>
      <c r="BF1362" s="7"/>
      <c r="BH1362" s="7"/>
      <c r="BJ1362" s="7"/>
      <c r="BL1362" s="7"/>
      <c r="BN1362" s="7"/>
      <c r="BP1362" s="7"/>
      <c r="BR1362" s="7"/>
      <c r="BT1362" s="7"/>
      <c r="BV1362" s="7"/>
      <c r="BX1362" s="7"/>
      <c r="BZ1362" s="7"/>
      <c r="CB1362" s="7"/>
      <c r="CD1362" s="7"/>
      <c r="CF1362" s="7"/>
      <c r="CH1362" s="7"/>
      <c r="CJ1362" s="7"/>
      <c r="CL1362" s="7"/>
      <c r="CM1362" s="7"/>
      <c r="CO1362" s="7"/>
      <c r="CQ1362" s="7"/>
      <c r="CS1362" s="7"/>
      <c r="CU1362" s="7"/>
      <c r="CW1362" s="7"/>
      <c r="CY1362" s="7"/>
      <c r="DA1362" s="7"/>
      <c r="DC1362" s="7"/>
      <c r="DE1362" s="7"/>
      <c r="DG1362" s="7"/>
      <c r="DI1362" s="7"/>
      <c r="DK1362" s="7"/>
      <c r="DL1362" s="7"/>
      <c r="DM1362" s="7"/>
      <c r="DN1362" s="7"/>
      <c r="DP1362" s="7"/>
      <c r="DR1362" s="7"/>
      <c r="DT1362" s="7"/>
      <c r="DV1362" s="7"/>
      <c r="DX1362" s="7"/>
      <c r="DY1362" s="7"/>
      <c r="EA1362" s="7"/>
      <c r="EC1362" s="7"/>
      <c r="EE1362" s="7"/>
      <c r="EG1362" s="7"/>
      <c r="EI1362" s="7"/>
      <c r="EK1362" s="7"/>
      <c r="EM1362" s="7"/>
      <c r="EO1362" s="7"/>
      <c r="EQ1362" s="7"/>
      <c r="ES1362" s="7"/>
      <c r="EU1362" s="7"/>
      <c r="EY1362" s="7"/>
      <c r="FA1362" s="7"/>
      <c r="FB1362" s="7"/>
      <c r="FD1362" s="7"/>
      <c r="FE1362" s="7"/>
      <c r="FG1362" s="7"/>
      <c r="FI1362" s="7"/>
      <c r="FJ1362" s="7"/>
      <c r="FL1362" s="7"/>
      <c r="FN1362" s="7"/>
      <c r="FP1362" s="7"/>
      <c r="FR1362" s="7"/>
      <c r="FT1362" s="7"/>
      <c r="FV1362" s="7"/>
      <c r="FX1362" s="7"/>
      <c r="FZ1362" s="7"/>
      <c r="GB1362" s="7"/>
    </row>
    <row r="1363" spans="5:184" s="166" customFormat="1" x14ac:dyDescent="0.2">
      <c r="E1363" s="7"/>
      <c r="G1363" s="7"/>
      <c r="I1363" s="7"/>
      <c r="K1363" s="7"/>
      <c r="M1363" s="7"/>
      <c r="N1363" s="7"/>
      <c r="P1363" s="7"/>
      <c r="R1363" s="7"/>
      <c r="T1363" s="7"/>
      <c r="V1363" s="7"/>
      <c r="X1363" s="7"/>
      <c r="Z1363" s="7"/>
      <c r="AB1363" s="7"/>
      <c r="AD1363" s="7"/>
      <c r="AF1363" s="7"/>
      <c r="AH1363" s="7"/>
      <c r="AJ1363" s="7"/>
      <c r="AL1363" s="7"/>
      <c r="AN1363" s="7"/>
      <c r="AO1363" s="7"/>
      <c r="AQ1363" s="7"/>
      <c r="AR1363" s="7"/>
      <c r="AS1363" s="7"/>
      <c r="AT1363" s="7"/>
      <c r="AU1363" s="7"/>
      <c r="AV1363" s="7"/>
      <c r="AW1363" s="7"/>
      <c r="AX1363" s="7"/>
      <c r="AZ1363" s="7"/>
      <c r="BB1363" s="7"/>
      <c r="BC1363" s="7"/>
      <c r="BD1363" s="7"/>
      <c r="BF1363" s="7"/>
      <c r="BH1363" s="7"/>
      <c r="BJ1363" s="7"/>
      <c r="BL1363" s="7"/>
      <c r="BN1363" s="7"/>
      <c r="BP1363" s="7"/>
      <c r="BR1363" s="7"/>
      <c r="BT1363" s="7"/>
      <c r="BV1363" s="7"/>
      <c r="BX1363" s="7"/>
      <c r="BZ1363" s="7"/>
      <c r="CB1363" s="7"/>
      <c r="CD1363" s="7"/>
      <c r="CF1363" s="7"/>
      <c r="CH1363" s="7"/>
      <c r="CJ1363" s="7"/>
      <c r="CL1363" s="7"/>
      <c r="CM1363" s="7"/>
      <c r="CO1363" s="7"/>
      <c r="CQ1363" s="7"/>
      <c r="CS1363" s="7"/>
      <c r="CU1363" s="7"/>
      <c r="CW1363" s="7"/>
      <c r="CY1363" s="7"/>
      <c r="DA1363" s="7"/>
      <c r="DC1363" s="7"/>
      <c r="DE1363" s="7"/>
      <c r="DG1363" s="7"/>
      <c r="DI1363" s="7"/>
      <c r="DK1363" s="7"/>
      <c r="DL1363" s="7"/>
      <c r="DM1363" s="7"/>
      <c r="DN1363" s="7"/>
      <c r="DP1363" s="7"/>
      <c r="DR1363" s="7"/>
      <c r="DT1363" s="7"/>
      <c r="DV1363" s="7"/>
      <c r="DX1363" s="7"/>
      <c r="DY1363" s="7"/>
      <c r="EA1363" s="7"/>
      <c r="EC1363" s="7"/>
      <c r="EE1363" s="7"/>
      <c r="EG1363" s="7"/>
      <c r="EI1363" s="7"/>
      <c r="EK1363" s="7"/>
      <c r="EM1363" s="7"/>
      <c r="EO1363" s="7"/>
      <c r="EQ1363" s="7"/>
      <c r="ES1363" s="7"/>
      <c r="EU1363" s="7"/>
      <c r="EY1363" s="7"/>
      <c r="FA1363" s="7"/>
      <c r="FB1363" s="7"/>
      <c r="FD1363" s="7"/>
      <c r="FE1363" s="7"/>
      <c r="FG1363" s="7"/>
      <c r="FI1363" s="7"/>
      <c r="FJ1363" s="7"/>
      <c r="FL1363" s="7"/>
      <c r="FN1363" s="7"/>
      <c r="FP1363" s="7"/>
      <c r="FR1363" s="7"/>
      <c r="FT1363" s="7"/>
      <c r="FV1363" s="7"/>
      <c r="FX1363" s="7"/>
      <c r="FZ1363" s="7"/>
      <c r="GB1363" s="7"/>
    </row>
    <row r="1364" spans="5:184" s="166" customFormat="1" x14ac:dyDescent="0.2">
      <c r="E1364" s="7"/>
      <c r="G1364" s="7"/>
      <c r="I1364" s="7"/>
      <c r="K1364" s="7"/>
      <c r="M1364" s="7"/>
      <c r="N1364" s="7"/>
      <c r="P1364" s="7"/>
      <c r="R1364" s="7"/>
      <c r="T1364" s="7"/>
      <c r="V1364" s="7"/>
      <c r="X1364" s="7"/>
      <c r="Z1364" s="7"/>
      <c r="AB1364" s="7"/>
      <c r="AD1364" s="7"/>
      <c r="AF1364" s="7"/>
      <c r="AH1364" s="7"/>
      <c r="AJ1364" s="7"/>
      <c r="AL1364" s="7"/>
      <c r="AN1364" s="7"/>
      <c r="AO1364" s="7"/>
      <c r="AQ1364" s="7"/>
      <c r="AR1364" s="7"/>
      <c r="AS1364" s="7"/>
      <c r="AT1364" s="7"/>
      <c r="AU1364" s="7"/>
      <c r="AV1364" s="7"/>
      <c r="AW1364" s="7"/>
      <c r="AX1364" s="7"/>
      <c r="AZ1364" s="7"/>
      <c r="BB1364" s="7"/>
      <c r="BC1364" s="7"/>
      <c r="BD1364" s="7"/>
      <c r="BF1364" s="7"/>
      <c r="BH1364" s="7"/>
      <c r="BJ1364" s="7"/>
      <c r="BL1364" s="7"/>
      <c r="BN1364" s="7"/>
      <c r="BP1364" s="7"/>
      <c r="BR1364" s="7"/>
      <c r="BT1364" s="7"/>
      <c r="BV1364" s="7"/>
      <c r="BX1364" s="7"/>
      <c r="BZ1364" s="7"/>
      <c r="CB1364" s="7"/>
      <c r="CD1364" s="7"/>
      <c r="CF1364" s="7"/>
      <c r="CH1364" s="7"/>
      <c r="CJ1364" s="7"/>
      <c r="CL1364" s="7"/>
      <c r="CM1364" s="7"/>
      <c r="CO1364" s="7"/>
      <c r="CQ1364" s="7"/>
      <c r="CS1364" s="7"/>
      <c r="CU1364" s="7"/>
      <c r="CW1364" s="7"/>
      <c r="CY1364" s="7"/>
      <c r="DA1364" s="7"/>
      <c r="DC1364" s="7"/>
      <c r="DE1364" s="7"/>
      <c r="DG1364" s="7"/>
      <c r="DI1364" s="7"/>
      <c r="DK1364" s="7"/>
      <c r="DL1364" s="7"/>
      <c r="DM1364" s="7"/>
      <c r="DN1364" s="7"/>
      <c r="DP1364" s="7"/>
      <c r="DR1364" s="7"/>
      <c r="DT1364" s="7"/>
      <c r="DV1364" s="7"/>
      <c r="DX1364" s="7"/>
      <c r="DY1364" s="7"/>
      <c r="EA1364" s="7"/>
      <c r="EC1364" s="7"/>
      <c r="EE1364" s="7"/>
      <c r="EG1364" s="7"/>
      <c r="EI1364" s="7"/>
      <c r="EK1364" s="7"/>
      <c r="EM1364" s="7"/>
      <c r="EO1364" s="7"/>
      <c r="EQ1364" s="7"/>
      <c r="ES1364" s="7"/>
      <c r="EU1364" s="7"/>
      <c r="EY1364" s="7"/>
      <c r="FA1364" s="7"/>
      <c r="FB1364" s="7"/>
      <c r="FD1364" s="7"/>
      <c r="FE1364" s="7"/>
      <c r="FG1364" s="7"/>
      <c r="FI1364" s="7"/>
      <c r="FJ1364" s="7"/>
      <c r="FL1364" s="7"/>
      <c r="FN1364" s="7"/>
      <c r="FP1364" s="7"/>
      <c r="FR1364" s="7"/>
      <c r="FT1364" s="7"/>
      <c r="FV1364" s="7"/>
      <c r="FX1364" s="7"/>
      <c r="FZ1364" s="7"/>
      <c r="GB1364" s="7"/>
    </row>
    <row r="1365" spans="5:184" s="166" customFormat="1" x14ac:dyDescent="0.2">
      <c r="E1365" s="7"/>
      <c r="G1365" s="7"/>
      <c r="I1365" s="7"/>
      <c r="K1365" s="7"/>
      <c r="M1365" s="7"/>
      <c r="N1365" s="7"/>
      <c r="P1365" s="7"/>
      <c r="R1365" s="7"/>
      <c r="T1365" s="7"/>
      <c r="V1365" s="7"/>
      <c r="X1365" s="7"/>
      <c r="Z1365" s="7"/>
      <c r="AB1365" s="7"/>
      <c r="AD1365" s="7"/>
      <c r="AF1365" s="7"/>
      <c r="AH1365" s="7"/>
      <c r="AJ1365" s="7"/>
      <c r="AL1365" s="7"/>
      <c r="AN1365" s="7"/>
      <c r="AO1365" s="7"/>
      <c r="AQ1365" s="7"/>
      <c r="AR1365" s="7"/>
      <c r="AS1365" s="7"/>
      <c r="AT1365" s="7"/>
      <c r="AU1365" s="7"/>
      <c r="AV1365" s="7"/>
      <c r="AW1365" s="7"/>
      <c r="AX1365" s="7"/>
      <c r="AZ1365" s="7"/>
      <c r="BB1365" s="7"/>
      <c r="BC1365" s="7"/>
      <c r="BD1365" s="7"/>
      <c r="BF1365" s="7"/>
      <c r="BH1365" s="7"/>
      <c r="BJ1365" s="7"/>
      <c r="BL1365" s="7"/>
      <c r="BN1365" s="7"/>
      <c r="BP1365" s="7"/>
      <c r="BR1365" s="7"/>
      <c r="BT1365" s="7"/>
      <c r="BV1365" s="7"/>
      <c r="BX1365" s="7"/>
      <c r="BZ1365" s="7"/>
      <c r="CB1365" s="7"/>
      <c r="CD1365" s="7"/>
      <c r="CF1365" s="7"/>
      <c r="CH1365" s="7"/>
      <c r="CJ1365" s="7"/>
      <c r="CL1365" s="7"/>
      <c r="CM1365" s="7"/>
      <c r="CO1365" s="7"/>
      <c r="CQ1365" s="7"/>
      <c r="CS1365" s="7"/>
      <c r="CU1365" s="7"/>
      <c r="CW1365" s="7"/>
      <c r="CY1365" s="7"/>
      <c r="DA1365" s="7"/>
      <c r="DC1365" s="7"/>
      <c r="DE1365" s="7"/>
      <c r="DG1365" s="7"/>
      <c r="DI1365" s="7"/>
      <c r="DK1365" s="7"/>
      <c r="DL1365" s="7"/>
      <c r="DM1365" s="7"/>
      <c r="DN1365" s="7"/>
      <c r="DP1365" s="7"/>
      <c r="DR1365" s="7"/>
      <c r="DT1365" s="7"/>
      <c r="DV1365" s="7"/>
      <c r="DX1365" s="7"/>
      <c r="DY1365" s="7"/>
      <c r="EA1365" s="7"/>
      <c r="EC1365" s="7"/>
      <c r="EE1365" s="7"/>
      <c r="EG1365" s="7"/>
      <c r="EI1365" s="7"/>
      <c r="EK1365" s="7"/>
      <c r="EM1365" s="7"/>
      <c r="EO1365" s="7"/>
      <c r="EQ1365" s="7"/>
      <c r="ES1365" s="7"/>
      <c r="EU1365" s="7"/>
      <c r="EY1365" s="7"/>
      <c r="FA1365" s="7"/>
      <c r="FB1365" s="7"/>
      <c r="FD1365" s="7"/>
      <c r="FE1365" s="7"/>
      <c r="FG1365" s="7"/>
      <c r="FI1365" s="7"/>
      <c r="FJ1365" s="7"/>
      <c r="FL1365" s="7"/>
      <c r="FN1365" s="7"/>
      <c r="FP1365" s="7"/>
      <c r="FR1365" s="7"/>
      <c r="FT1365" s="7"/>
      <c r="FV1365" s="7"/>
      <c r="FX1365" s="7"/>
      <c r="FZ1365" s="7"/>
      <c r="GB1365" s="7"/>
    </row>
    <row r="1366" spans="5:184" s="166" customFormat="1" x14ac:dyDescent="0.2">
      <c r="E1366" s="7"/>
      <c r="G1366" s="7"/>
      <c r="I1366" s="7"/>
      <c r="K1366" s="7"/>
      <c r="M1366" s="7"/>
      <c r="N1366" s="7"/>
      <c r="P1366" s="7"/>
      <c r="R1366" s="7"/>
      <c r="T1366" s="7"/>
      <c r="V1366" s="7"/>
      <c r="X1366" s="7"/>
      <c r="Z1366" s="7"/>
      <c r="AB1366" s="7"/>
      <c r="AD1366" s="7"/>
      <c r="AF1366" s="7"/>
      <c r="AH1366" s="7"/>
      <c r="AJ1366" s="7"/>
      <c r="AL1366" s="7"/>
      <c r="AN1366" s="7"/>
      <c r="AO1366" s="7"/>
      <c r="AQ1366" s="7"/>
      <c r="AR1366" s="7"/>
      <c r="AS1366" s="7"/>
      <c r="AT1366" s="7"/>
      <c r="AU1366" s="7"/>
      <c r="AV1366" s="7"/>
      <c r="AW1366" s="7"/>
      <c r="AX1366" s="7"/>
      <c r="AZ1366" s="7"/>
      <c r="BB1366" s="7"/>
      <c r="BC1366" s="7"/>
      <c r="BD1366" s="7"/>
      <c r="BF1366" s="7"/>
      <c r="BH1366" s="7"/>
      <c r="BJ1366" s="7"/>
      <c r="BL1366" s="7"/>
      <c r="BN1366" s="7"/>
      <c r="BP1366" s="7"/>
      <c r="BR1366" s="7"/>
      <c r="BT1366" s="7"/>
      <c r="BV1366" s="7"/>
      <c r="BX1366" s="7"/>
      <c r="BZ1366" s="7"/>
      <c r="CB1366" s="7"/>
      <c r="CD1366" s="7"/>
      <c r="CF1366" s="7"/>
      <c r="CH1366" s="7"/>
      <c r="CJ1366" s="7"/>
      <c r="CL1366" s="7"/>
      <c r="CM1366" s="7"/>
      <c r="CO1366" s="7"/>
      <c r="CQ1366" s="7"/>
      <c r="CS1366" s="7"/>
      <c r="CU1366" s="7"/>
      <c r="CW1366" s="7"/>
      <c r="CY1366" s="7"/>
      <c r="DA1366" s="7"/>
      <c r="DC1366" s="7"/>
      <c r="DE1366" s="7"/>
      <c r="DG1366" s="7"/>
      <c r="DI1366" s="7"/>
      <c r="DK1366" s="7"/>
      <c r="DL1366" s="7"/>
      <c r="DM1366" s="7"/>
      <c r="DN1366" s="7"/>
      <c r="DP1366" s="7"/>
      <c r="DR1366" s="7"/>
      <c r="DT1366" s="7"/>
      <c r="DV1366" s="7"/>
      <c r="DX1366" s="7"/>
      <c r="DY1366" s="7"/>
      <c r="EA1366" s="7"/>
      <c r="EC1366" s="7"/>
      <c r="EE1366" s="7"/>
      <c r="EG1366" s="7"/>
      <c r="EI1366" s="7"/>
      <c r="EK1366" s="7"/>
      <c r="EM1366" s="7"/>
      <c r="EO1366" s="7"/>
      <c r="EQ1366" s="7"/>
      <c r="ES1366" s="7"/>
      <c r="EU1366" s="7"/>
      <c r="EY1366" s="7"/>
      <c r="FA1366" s="7"/>
      <c r="FB1366" s="7"/>
      <c r="FD1366" s="7"/>
      <c r="FE1366" s="7"/>
      <c r="FG1366" s="7"/>
      <c r="FI1366" s="7"/>
      <c r="FJ1366" s="7"/>
      <c r="FL1366" s="7"/>
      <c r="FN1366" s="7"/>
      <c r="FP1366" s="7"/>
      <c r="FR1366" s="7"/>
      <c r="FT1366" s="7"/>
      <c r="FV1366" s="7"/>
      <c r="FX1366" s="7"/>
      <c r="FZ1366" s="7"/>
      <c r="GB1366" s="7"/>
    </row>
    <row r="1367" spans="5:184" s="166" customFormat="1" x14ac:dyDescent="0.2">
      <c r="E1367" s="7"/>
      <c r="G1367" s="7"/>
      <c r="I1367" s="7"/>
      <c r="K1367" s="7"/>
      <c r="M1367" s="7"/>
      <c r="N1367" s="7"/>
      <c r="P1367" s="7"/>
      <c r="R1367" s="7"/>
      <c r="T1367" s="7"/>
      <c r="V1367" s="7"/>
      <c r="X1367" s="7"/>
      <c r="Z1367" s="7"/>
      <c r="AB1367" s="7"/>
      <c r="AD1367" s="7"/>
      <c r="AF1367" s="7"/>
      <c r="AH1367" s="7"/>
      <c r="AJ1367" s="7"/>
      <c r="AL1367" s="7"/>
      <c r="AN1367" s="7"/>
      <c r="AO1367" s="7"/>
      <c r="AQ1367" s="7"/>
      <c r="AR1367" s="7"/>
      <c r="AS1367" s="7"/>
      <c r="AT1367" s="7"/>
      <c r="AU1367" s="7"/>
      <c r="AV1367" s="7"/>
      <c r="AW1367" s="7"/>
      <c r="AX1367" s="7"/>
      <c r="AZ1367" s="7"/>
      <c r="BB1367" s="7"/>
      <c r="BC1367" s="7"/>
      <c r="BD1367" s="7"/>
      <c r="BF1367" s="7"/>
      <c r="BH1367" s="7"/>
      <c r="BJ1367" s="7"/>
      <c r="BL1367" s="7"/>
      <c r="BN1367" s="7"/>
      <c r="BP1367" s="7"/>
      <c r="BR1367" s="7"/>
      <c r="BT1367" s="7"/>
      <c r="BV1367" s="7"/>
      <c r="BX1367" s="7"/>
      <c r="BZ1367" s="7"/>
      <c r="CB1367" s="7"/>
      <c r="CD1367" s="7"/>
      <c r="CF1367" s="7"/>
      <c r="CH1367" s="7"/>
      <c r="CJ1367" s="7"/>
      <c r="CL1367" s="7"/>
      <c r="CM1367" s="7"/>
      <c r="CO1367" s="7"/>
      <c r="CQ1367" s="7"/>
      <c r="CS1367" s="7"/>
      <c r="CU1367" s="7"/>
      <c r="CW1367" s="7"/>
      <c r="CY1367" s="7"/>
      <c r="DA1367" s="7"/>
      <c r="DC1367" s="7"/>
      <c r="DE1367" s="7"/>
      <c r="DG1367" s="7"/>
      <c r="DI1367" s="7"/>
      <c r="DK1367" s="7"/>
      <c r="DL1367" s="7"/>
      <c r="DM1367" s="7"/>
      <c r="DN1367" s="7"/>
      <c r="DP1367" s="7"/>
      <c r="DR1367" s="7"/>
      <c r="DT1367" s="7"/>
      <c r="DV1367" s="7"/>
      <c r="DX1367" s="7"/>
      <c r="DY1367" s="7"/>
      <c r="EA1367" s="7"/>
      <c r="EC1367" s="7"/>
      <c r="EE1367" s="7"/>
      <c r="EG1367" s="7"/>
      <c r="EI1367" s="7"/>
      <c r="EK1367" s="7"/>
      <c r="EM1367" s="7"/>
      <c r="EO1367" s="7"/>
      <c r="EQ1367" s="7"/>
      <c r="ES1367" s="7"/>
      <c r="EU1367" s="7"/>
      <c r="EY1367" s="7"/>
      <c r="FA1367" s="7"/>
      <c r="FB1367" s="7"/>
      <c r="FD1367" s="7"/>
      <c r="FE1367" s="7"/>
      <c r="FG1367" s="7"/>
      <c r="FI1367" s="7"/>
      <c r="FJ1367" s="7"/>
      <c r="FL1367" s="7"/>
      <c r="FN1367" s="7"/>
      <c r="FP1367" s="7"/>
      <c r="FR1367" s="7"/>
      <c r="FT1367" s="7"/>
      <c r="FV1367" s="7"/>
      <c r="FX1367" s="7"/>
      <c r="FZ1367" s="7"/>
      <c r="GB1367" s="7"/>
    </row>
    <row r="1368" spans="5:184" s="166" customFormat="1" x14ac:dyDescent="0.2">
      <c r="E1368" s="7"/>
      <c r="G1368" s="7"/>
      <c r="I1368" s="7"/>
      <c r="K1368" s="7"/>
      <c r="M1368" s="7"/>
      <c r="N1368" s="7"/>
      <c r="P1368" s="7"/>
      <c r="R1368" s="7"/>
      <c r="T1368" s="7"/>
      <c r="V1368" s="7"/>
      <c r="X1368" s="7"/>
      <c r="Z1368" s="7"/>
      <c r="AB1368" s="7"/>
      <c r="AD1368" s="7"/>
      <c r="AF1368" s="7"/>
      <c r="AH1368" s="7"/>
      <c r="AJ1368" s="7"/>
      <c r="AL1368" s="7"/>
      <c r="AN1368" s="7"/>
      <c r="AO1368" s="7"/>
      <c r="AQ1368" s="7"/>
      <c r="AR1368" s="7"/>
      <c r="AS1368" s="7"/>
      <c r="AT1368" s="7"/>
      <c r="AU1368" s="7"/>
      <c r="AV1368" s="7"/>
      <c r="AW1368" s="7"/>
      <c r="AX1368" s="7"/>
      <c r="AZ1368" s="7"/>
      <c r="BB1368" s="7"/>
      <c r="BC1368" s="7"/>
      <c r="BD1368" s="7"/>
      <c r="BF1368" s="7"/>
      <c r="BH1368" s="7"/>
      <c r="BJ1368" s="7"/>
      <c r="BL1368" s="7"/>
      <c r="BN1368" s="7"/>
      <c r="BP1368" s="7"/>
      <c r="BR1368" s="7"/>
      <c r="BT1368" s="7"/>
      <c r="BV1368" s="7"/>
      <c r="BX1368" s="7"/>
      <c r="BZ1368" s="7"/>
      <c r="CB1368" s="7"/>
      <c r="CD1368" s="7"/>
      <c r="CF1368" s="7"/>
      <c r="CH1368" s="7"/>
      <c r="CJ1368" s="7"/>
      <c r="CL1368" s="7"/>
      <c r="CM1368" s="7"/>
      <c r="CO1368" s="7"/>
      <c r="CQ1368" s="7"/>
      <c r="CS1368" s="7"/>
      <c r="CU1368" s="7"/>
      <c r="CW1368" s="7"/>
      <c r="CY1368" s="7"/>
      <c r="DA1368" s="7"/>
      <c r="DC1368" s="7"/>
      <c r="DE1368" s="7"/>
      <c r="DG1368" s="7"/>
      <c r="DI1368" s="7"/>
      <c r="DK1368" s="7"/>
      <c r="DL1368" s="7"/>
      <c r="DM1368" s="7"/>
      <c r="DN1368" s="7"/>
      <c r="DP1368" s="7"/>
      <c r="DR1368" s="7"/>
      <c r="DT1368" s="7"/>
      <c r="DV1368" s="7"/>
      <c r="DX1368" s="7"/>
      <c r="DY1368" s="7"/>
      <c r="EA1368" s="7"/>
      <c r="EC1368" s="7"/>
      <c r="EE1368" s="7"/>
      <c r="EG1368" s="7"/>
      <c r="EI1368" s="7"/>
      <c r="EK1368" s="7"/>
      <c r="EM1368" s="7"/>
      <c r="EO1368" s="7"/>
      <c r="EQ1368" s="7"/>
      <c r="ES1368" s="7"/>
      <c r="EU1368" s="7"/>
      <c r="EY1368" s="7"/>
      <c r="FA1368" s="7"/>
      <c r="FB1368" s="7"/>
      <c r="FD1368" s="7"/>
      <c r="FE1368" s="7"/>
      <c r="FG1368" s="7"/>
      <c r="FI1368" s="7"/>
      <c r="FJ1368" s="7"/>
      <c r="FL1368" s="7"/>
      <c r="FN1368" s="7"/>
      <c r="FP1368" s="7"/>
      <c r="FR1368" s="7"/>
      <c r="FT1368" s="7"/>
      <c r="FV1368" s="7"/>
      <c r="FX1368" s="7"/>
      <c r="FZ1368" s="7"/>
      <c r="GB1368" s="7"/>
    </row>
    <row r="1369" spans="5:184" s="166" customFormat="1" x14ac:dyDescent="0.2">
      <c r="E1369" s="7"/>
      <c r="G1369" s="7"/>
      <c r="I1369" s="7"/>
      <c r="K1369" s="7"/>
      <c r="M1369" s="7"/>
      <c r="N1369" s="7"/>
      <c r="P1369" s="7"/>
      <c r="R1369" s="7"/>
      <c r="T1369" s="7"/>
      <c r="V1369" s="7"/>
      <c r="X1369" s="7"/>
      <c r="Z1369" s="7"/>
      <c r="AB1369" s="7"/>
      <c r="AD1369" s="7"/>
      <c r="AF1369" s="7"/>
      <c r="AH1369" s="7"/>
      <c r="AJ1369" s="7"/>
      <c r="AL1369" s="7"/>
      <c r="AN1369" s="7"/>
      <c r="AO1369" s="7"/>
      <c r="AQ1369" s="7"/>
      <c r="AR1369" s="7"/>
      <c r="AS1369" s="7"/>
      <c r="AT1369" s="7"/>
      <c r="AU1369" s="7"/>
      <c r="AV1369" s="7"/>
      <c r="AW1369" s="7"/>
      <c r="AX1369" s="7"/>
      <c r="AZ1369" s="7"/>
      <c r="BB1369" s="7"/>
      <c r="BC1369" s="7"/>
      <c r="BD1369" s="7"/>
      <c r="BF1369" s="7"/>
      <c r="BH1369" s="7"/>
      <c r="BJ1369" s="7"/>
      <c r="BL1369" s="7"/>
      <c r="BN1369" s="7"/>
      <c r="BP1369" s="7"/>
      <c r="BR1369" s="7"/>
      <c r="BT1369" s="7"/>
      <c r="BV1369" s="7"/>
      <c r="BX1369" s="7"/>
      <c r="BZ1369" s="7"/>
      <c r="CB1369" s="7"/>
      <c r="CD1369" s="7"/>
      <c r="CF1369" s="7"/>
      <c r="CH1369" s="7"/>
      <c r="CJ1369" s="7"/>
      <c r="CL1369" s="7"/>
      <c r="CM1369" s="7"/>
      <c r="CO1369" s="7"/>
      <c r="CQ1369" s="7"/>
      <c r="CS1369" s="7"/>
      <c r="CU1369" s="7"/>
      <c r="CW1369" s="7"/>
      <c r="CY1369" s="7"/>
      <c r="DA1369" s="7"/>
      <c r="DC1369" s="7"/>
      <c r="DE1369" s="7"/>
      <c r="DG1369" s="7"/>
      <c r="DI1369" s="7"/>
      <c r="DK1369" s="7"/>
      <c r="DL1369" s="7"/>
      <c r="DM1369" s="7"/>
      <c r="DN1369" s="7"/>
      <c r="DP1369" s="7"/>
      <c r="DR1369" s="7"/>
      <c r="DT1369" s="7"/>
      <c r="DV1369" s="7"/>
      <c r="DX1369" s="7"/>
      <c r="DY1369" s="7"/>
      <c r="EA1369" s="7"/>
      <c r="EC1369" s="7"/>
      <c r="EE1369" s="7"/>
      <c r="EG1369" s="7"/>
      <c r="EI1369" s="7"/>
      <c r="EK1369" s="7"/>
      <c r="EM1369" s="7"/>
      <c r="EO1369" s="7"/>
      <c r="EQ1369" s="7"/>
      <c r="ES1369" s="7"/>
      <c r="EU1369" s="7"/>
      <c r="EY1369" s="7"/>
      <c r="FA1369" s="7"/>
      <c r="FB1369" s="7"/>
      <c r="FD1369" s="7"/>
      <c r="FE1369" s="7"/>
      <c r="FG1369" s="7"/>
      <c r="FI1369" s="7"/>
      <c r="FJ1369" s="7"/>
      <c r="FL1369" s="7"/>
      <c r="FN1369" s="7"/>
      <c r="FP1369" s="7"/>
      <c r="FR1369" s="7"/>
      <c r="FT1369" s="7"/>
      <c r="FV1369" s="7"/>
      <c r="FX1369" s="7"/>
      <c r="FZ1369" s="7"/>
      <c r="GB1369" s="7"/>
    </row>
    <row r="1370" spans="5:184" s="166" customFormat="1" x14ac:dyDescent="0.2">
      <c r="E1370" s="7"/>
      <c r="G1370" s="7"/>
      <c r="I1370" s="7"/>
      <c r="K1370" s="7"/>
      <c r="M1370" s="7"/>
      <c r="N1370" s="7"/>
      <c r="P1370" s="7"/>
      <c r="R1370" s="7"/>
      <c r="T1370" s="7"/>
      <c r="V1370" s="7"/>
      <c r="X1370" s="7"/>
      <c r="Z1370" s="7"/>
      <c r="AB1370" s="7"/>
      <c r="AD1370" s="7"/>
      <c r="AF1370" s="7"/>
      <c r="AH1370" s="7"/>
      <c r="AJ1370" s="7"/>
      <c r="AL1370" s="7"/>
      <c r="AN1370" s="7"/>
      <c r="AO1370" s="7"/>
      <c r="AQ1370" s="7"/>
      <c r="AR1370" s="7"/>
      <c r="AS1370" s="7"/>
      <c r="AT1370" s="7"/>
      <c r="AU1370" s="7"/>
      <c r="AV1370" s="7"/>
      <c r="AW1370" s="7"/>
      <c r="AX1370" s="7"/>
      <c r="AZ1370" s="7"/>
      <c r="BB1370" s="7"/>
      <c r="BC1370" s="7"/>
      <c r="BD1370" s="7"/>
      <c r="BF1370" s="7"/>
      <c r="BH1370" s="7"/>
      <c r="BJ1370" s="7"/>
      <c r="BL1370" s="7"/>
      <c r="BN1370" s="7"/>
      <c r="BP1370" s="7"/>
      <c r="BR1370" s="7"/>
      <c r="BT1370" s="7"/>
      <c r="BV1370" s="7"/>
      <c r="BX1370" s="7"/>
      <c r="BZ1370" s="7"/>
      <c r="CB1370" s="7"/>
      <c r="CD1370" s="7"/>
      <c r="CF1370" s="7"/>
      <c r="CH1370" s="7"/>
      <c r="CJ1370" s="7"/>
      <c r="CL1370" s="7"/>
      <c r="CM1370" s="7"/>
      <c r="CO1370" s="7"/>
      <c r="CQ1370" s="7"/>
      <c r="CS1370" s="7"/>
      <c r="CU1370" s="7"/>
      <c r="CW1370" s="7"/>
      <c r="CY1370" s="7"/>
      <c r="DA1370" s="7"/>
      <c r="DC1370" s="7"/>
      <c r="DE1370" s="7"/>
      <c r="DG1370" s="7"/>
      <c r="DI1370" s="7"/>
      <c r="DK1370" s="7"/>
      <c r="DL1370" s="7"/>
      <c r="DM1370" s="7"/>
      <c r="DN1370" s="7"/>
      <c r="DP1370" s="7"/>
      <c r="DR1370" s="7"/>
      <c r="DT1370" s="7"/>
      <c r="DV1370" s="7"/>
      <c r="DX1370" s="7"/>
      <c r="DY1370" s="7"/>
      <c r="EA1370" s="7"/>
      <c r="EC1370" s="7"/>
      <c r="EE1370" s="7"/>
      <c r="EG1370" s="7"/>
      <c r="EI1370" s="7"/>
      <c r="EK1370" s="7"/>
      <c r="EM1370" s="7"/>
      <c r="EO1370" s="7"/>
      <c r="EQ1370" s="7"/>
      <c r="ES1370" s="7"/>
      <c r="EU1370" s="7"/>
      <c r="EY1370" s="7"/>
      <c r="FA1370" s="7"/>
      <c r="FB1370" s="7"/>
      <c r="FD1370" s="7"/>
      <c r="FE1370" s="7"/>
      <c r="FG1370" s="7"/>
      <c r="FI1370" s="7"/>
      <c r="FJ1370" s="7"/>
      <c r="FL1370" s="7"/>
      <c r="FN1370" s="7"/>
      <c r="FP1370" s="7"/>
      <c r="FR1370" s="7"/>
      <c r="FT1370" s="7"/>
      <c r="FV1370" s="7"/>
      <c r="FX1370" s="7"/>
      <c r="FZ1370" s="7"/>
      <c r="GB1370" s="7"/>
    </row>
    <row r="1371" spans="5:184" s="166" customFormat="1" x14ac:dyDescent="0.2">
      <c r="E1371" s="7"/>
      <c r="G1371" s="7"/>
      <c r="I1371" s="7"/>
      <c r="K1371" s="7"/>
      <c r="M1371" s="7"/>
      <c r="N1371" s="7"/>
      <c r="P1371" s="7"/>
      <c r="R1371" s="7"/>
      <c r="T1371" s="7"/>
      <c r="V1371" s="7"/>
      <c r="X1371" s="7"/>
      <c r="Z1371" s="7"/>
      <c r="AB1371" s="7"/>
      <c r="AD1371" s="7"/>
      <c r="AF1371" s="7"/>
      <c r="AH1371" s="7"/>
      <c r="AJ1371" s="7"/>
      <c r="AL1371" s="7"/>
      <c r="AN1371" s="7"/>
      <c r="AO1371" s="7"/>
      <c r="AQ1371" s="7"/>
      <c r="AR1371" s="7"/>
      <c r="AS1371" s="7"/>
      <c r="AT1371" s="7"/>
      <c r="AU1371" s="7"/>
      <c r="AV1371" s="7"/>
      <c r="AW1371" s="7"/>
      <c r="AX1371" s="7"/>
      <c r="AZ1371" s="7"/>
      <c r="BB1371" s="7"/>
      <c r="BC1371" s="7"/>
      <c r="BD1371" s="7"/>
      <c r="BF1371" s="7"/>
      <c r="BH1371" s="7"/>
      <c r="BJ1371" s="7"/>
      <c r="BL1371" s="7"/>
      <c r="BN1371" s="7"/>
      <c r="BP1371" s="7"/>
      <c r="BR1371" s="7"/>
      <c r="BT1371" s="7"/>
      <c r="BV1371" s="7"/>
      <c r="BX1371" s="7"/>
      <c r="BZ1371" s="7"/>
      <c r="CB1371" s="7"/>
      <c r="CD1371" s="7"/>
      <c r="CF1371" s="7"/>
      <c r="CH1371" s="7"/>
      <c r="CJ1371" s="7"/>
      <c r="CL1371" s="7"/>
      <c r="CM1371" s="7"/>
      <c r="CO1371" s="7"/>
      <c r="CQ1371" s="7"/>
      <c r="CS1371" s="7"/>
      <c r="CU1371" s="7"/>
      <c r="CW1371" s="7"/>
      <c r="CY1371" s="7"/>
      <c r="DA1371" s="7"/>
      <c r="DC1371" s="7"/>
      <c r="DE1371" s="7"/>
      <c r="DG1371" s="7"/>
      <c r="DI1371" s="7"/>
      <c r="DK1371" s="7"/>
      <c r="DL1371" s="7"/>
      <c r="DM1371" s="7"/>
      <c r="DN1371" s="7"/>
      <c r="DP1371" s="7"/>
      <c r="DR1371" s="7"/>
      <c r="DT1371" s="7"/>
      <c r="DV1371" s="7"/>
      <c r="DX1371" s="7"/>
      <c r="DY1371" s="7"/>
      <c r="EA1371" s="7"/>
      <c r="EC1371" s="7"/>
      <c r="EE1371" s="7"/>
      <c r="EG1371" s="7"/>
      <c r="EI1371" s="7"/>
      <c r="EK1371" s="7"/>
      <c r="EM1371" s="7"/>
      <c r="EO1371" s="7"/>
      <c r="EQ1371" s="7"/>
      <c r="ES1371" s="7"/>
      <c r="EU1371" s="7"/>
      <c r="EY1371" s="7"/>
      <c r="FA1371" s="7"/>
      <c r="FB1371" s="7"/>
      <c r="FD1371" s="7"/>
      <c r="FE1371" s="7"/>
      <c r="FG1371" s="7"/>
      <c r="FI1371" s="7"/>
      <c r="FJ1371" s="7"/>
      <c r="FL1371" s="7"/>
      <c r="FN1371" s="7"/>
      <c r="FP1371" s="7"/>
      <c r="FR1371" s="7"/>
      <c r="FT1371" s="7"/>
      <c r="FV1371" s="7"/>
      <c r="FX1371" s="7"/>
      <c r="FZ1371" s="7"/>
      <c r="GB1371" s="7"/>
    </row>
    <row r="1372" spans="5:184" s="166" customFormat="1" x14ac:dyDescent="0.2">
      <c r="E1372" s="7"/>
      <c r="G1372" s="7"/>
      <c r="I1372" s="7"/>
      <c r="K1372" s="7"/>
      <c r="M1372" s="7"/>
      <c r="N1372" s="7"/>
      <c r="P1372" s="7"/>
      <c r="R1372" s="7"/>
      <c r="T1372" s="7"/>
      <c r="V1372" s="7"/>
      <c r="X1372" s="7"/>
      <c r="Z1372" s="7"/>
      <c r="AB1372" s="7"/>
      <c r="AD1372" s="7"/>
      <c r="AF1372" s="7"/>
      <c r="AH1372" s="7"/>
      <c r="AJ1372" s="7"/>
      <c r="AL1372" s="7"/>
      <c r="AN1372" s="7"/>
      <c r="AO1372" s="7"/>
      <c r="AQ1372" s="7"/>
      <c r="AR1372" s="7"/>
      <c r="AS1372" s="7"/>
      <c r="AT1372" s="7"/>
      <c r="AU1372" s="7"/>
      <c r="AV1372" s="7"/>
      <c r="AW1372" s="7"/>
      <c r="AX1372" s="7"/>
      <c r="AZ1372" s="7"/>
      <c r="BB1372" s="7"/>
      <c r="BC1372" s="7"/>
      <c r="BD1372" s="7"/>
      <c r="BF1372" s="7"/>
      <c r="BH1372" s="7"/>
      <c r="BJ1372" s="7"/>
      <c r="BL1372" s="7"/>
      <c r="BN1372" s="7"/>
      <c r="BP1372" s="7"/>
      <c r="BR1372" s="7"/>
      <c r="BT1372" s="7"/>
      <c r="BV1372" s="7"/>
      <c r="BX1372" s="7"/>
      <c r="BZ1372" s="7"/>
      <c r="CB1372" s="7"/>
      <c r="CD1372" s="7"/>
      <c r="CF1372" s="7"/>
      <c r="CH1372" s="7"/>
      <c r="CJ1372" s="7"/>
      <c r="CL1372" s="7"/>
      <c r="CM1372" s="7"/>
      <c r="CO1372" s="7"/>
      <c r="CQ1372" s="7"/>
      <c r="CS1372" s="7"/>
      <c r="CU1372" s="7"/>
      <c r="CW1372" s="7"/>
      <c r="CY1372" s="7"/>
      <c r="DA1372" s="7"/>
      <c r="DC1372" s="7"/>
      <c r="DE1372" s="7"/>
      <c r="DG1372" s="7"/>
      <c r="DI1372" s="7"/>
      <c r="DK1372" s="7"/>
      <c r="DL1372" s="7"/>
      <c r="DM1372" s="7"/>
      <c r="DN1372" s="7"/>
      <c r="DP1372" s="7"/>
      <c r="DR1372" s="7"/>
      <c r="DT1372" s="7"/>
      <c r="DV1372" s="7"/>
      <c r="DX1372" s="7"/>
      <c r="DY1372" s="7"/>
      <c r="EA1372" s="7"/>
      <c r="EC1372" s="7"/>
      <c r="EE1372" s="7"/>
      <c r="EG1372" s="7"/>
      <c r="EI1372" s="7"/>
      <c r="EK1372" s="7"/>
      <c r="EM1372" s="7"/>
      <c r="EO1372" s="7"/>
      <c r="EQ1372" s="7"/>
      <c r="ES1372" s="7"/>
      <c r="EU1372" s="7"/>
      <c r="EY1372" s="7"/>
      <c r="FA1372" s="7"/>
      <c r="FB1372" s="7"/>
      <c r="FD1372" s="7"/>
      <c r="FE1372" s="7"/>
      <c r="FG1372" s="7"/>
      <c r="FI1372" s="7"/>
      <c r="FJ1372" s="7"/>
      <c r="FL1372" s="7"/>
      <c r="FN1372" s="7"/>
      <c r="FP1372" s="7"/>
      <c r="FR1372" s="7"/>
      <c r="FT1372" s="7"/>
      <c r="FV1372" s="7"/>
      <c r="FX1372" s="7"/>
      <c r="FZ1372" s="7"/>
      <c r="GB1372" s="7"/>
    </row>
    <row r="1373" spans="5:184" s="166" customFormat="1" x14ac:dyDescent="0.2">
      <c r="E1373" s="7"/>
      <c r="G1373" s="7"/>
      <c r="I1373" s="7"/>
      <c r="K1373" s="7"/>
      <c r="M1373" s="7"/>
      <c r="N1373" s="7"/>
      <c r="P1373" s="7"/>
      <c r="R1373" s="7"/>
      <c r="T1373" s="7"/>
      <c r="V1373" s="7"/>
      <c r="X1373" s="7"/>
      <c r="Z1373" s="7"/>
      <c r="AB1373" s="7"/>
      <c r="AD1373" s="7"/>
      <c r="AF1373" s="7"/>
      <c r="AH1373" s="7"/>
      <c r="AJ1373" s="7"/>
      <c r="AL1373" s="7"/>
      <c r="AN1373" s="7"/>
      <c r="AO1373" s="7"/>
      <c r="AQ1373" s="7"/>
      <c r="AR1373" s="7"/>
      <c r="AS1373" s="7"/>
      <c r="AT1373" s="7"/>
      <c r="AU1373" s="7"/>
      <c r="AV1373" s="7"/>
      <c r="AW1373" s="7"/>
      <c r="AX1373" s="7"/>
      <c r="AZ1373" s="7"/>
      <c r="BB1373" s="7"/>
      <c r="BC1373" s="7"/>
      <c r="BD1373" s="7"/>
      <c r="BF1373" s="7"/>
      <c r="BH1373" s="7"/>
      <c r="BJ1373" s="7"/>
      <c r="BL1373" s="7"/>
      <c r="BN1373" s="7"/>
      <c r="BP1373" s="7"/>
      <c r="BR1373" s="7"/>
      <c r="BT1373" s="7"/>
      <c r="BV1373" s="7"/>
      <c r="BX1373" s="7"/>
      <c r="BZ1373" s="7"/>
      <c r="CB1373" s="7"/>
      <c r="CD1373" s="7"/>
      <c r="CF1373" s="7"/>
      <c r="CH1373" s="7"/>
      <c r="CJ1373" s="7"/>
      <c r="CL1373" s="7"/>
      <c r="CM1373" s="7"/>
      <c r="CO1373" s="7"/>
      <c r="CQ1373" s="7"/>
      <c r="CS1373" s="7"/>
      <c r="CU1373" s="7"/>
      <c r="CW1373" s="7"/>
      <c r="CY1373" s="7"/>
      <c r="DA1373" s="7"/>
      <c r="DC1373" s="7"/>
      <c r="DE1373" s="7"/>
      <c r="DG1373" s="7"/>
      <c r="DI1373" s="7"/>
      <c r="DK1373" s="7"/>
      <c r="DL1373" s="7"/>
      <c r="DM1373" s="7"/>
      <c r="DN1373" s="7"/>
      <c r="DP1373" s="7"/>
      <c r="DR1373" s="7"/>
      <c r="DT1373" s="7"/>
      <c r="DV1373" s="7"/>
      <c r="DX1373" s="7"/>
      <c r="DY1373" s="7"/>
      <c r="EA1373" s="7"/>
      <c r="EC1373" s="7"/>
      <c r="EE1373" s="7"/>
      <c r="EG1373" s="7"/>
      <c r="EI1373" s="7"/>
      <c r="EK1373" s="7"/>
      <c r="EM1373" s="7"/>
      <c r="EO1373" s="7"/>
      <c r="EQ1373" s="7"/>
      <c r="ES1373" s="7"/>
      <c r="EU1373" s="7"/>
      <c r="EY1373" s="7"/>
      <c r="FA1373" s="7"/>
      <c r="FB1373" s="7"/>
      <c r="FD1373" s="7"/>
      <c r="FE1373" s="7"/>
      <c r="FG1373" s="7"/>
      <c r="FI1373" s="7"/>
      <c r="FJ1373" s="7"/>
      <c r="FL1373" s="7"/>
      <c r="FN1373" s="7"/>
      <c r="FP1373" s="7"/>
      <c r="FR1373" s="7"/>
      <c r="FT1373" s="7"/>
      <c r="FV1373" s="7"/>
      <c r="FX1373" s="7"/>
      <c r="FZ1373" s="7"/>
      <c r="GB1373" s="7"/>
    </row>
    <row r="1374" spans="5:184" s="166" customFormat="1" x14ac:dyDescent="0.2">
      <c r="E1374" s="7"/>
      <c r="G1374" s="7"/>
      <c r="I1374" s="7"/>
      <c r="K1374" s="7"/>
      <c r="M1374" s="7"/>
      <c r="N1374" s="7"/>
      <c r="P1374" s="7"/>
      <c r="R1374" s="7"/>
      <c r="T1374" s="7"/>
      <c r="V1374" s="7"/>
      <c r="X1374" s="7"/>
      <c r="Z1374" s="7"/>
      <c r="AB1374" s="7"/>
      <c r="AD1374" s="7"/>
      <c r="AF1374" s="7"/>
      <c r="AH1374" s="7"/>
      <c r="AJ1374" s="7"/>
      <c r="AL1374" s="7"/>
      <c r="AN1374" s="7"/>
      <c r="AO1374" s="7"/>
      <c r="AQ1374" s="7"/>
      <c r="AR1374" s="7"/>
      <c r="AS1374" s="7"/>
      <c r="AT1374" s="7"/>
      <c r="AU1374" s="7"/>
      <c r="AV1374" s="7"/>
      <c r="AW1374" s="7"/>
      <c r="AX1374" s="7"/>
      <c r="AZ1374" s="7"/>
      <c r="BB1374" s="7"/>
      <c r="BC1374" s="7"/>
      <c r="BD1374" s="7"/>
      <c r="BF1374" s="7"/>
      <c r="BH1374" s="7"/>
      <c r="BJ1374" s="7"/>
      <c r="BL1374" s="7"/>
      <c r="BN1374" s="7"/>
      <c r="BP1374" s="7"/>
      <c r="BR1374" s="7"/>
      <c r="BT1374" s="7"/>
      <c r="BV1374" s="7"/>
      <c r="BX1374" s="7"/>
      <c r="BZ1374" s="7"/>
      <c r="CB1374" s="7"/>
      <c r="CD1374" s="7"/>
      <c r="CF1374" s="7"/>
      <c r="CH1374" s="7"/>
      <c r="CJ1374" s="7"/>
      <c r="CL1374" s="7"/>
      <c r="CM1374" s="7"/>
      <c r="CO1374" s="7"/>
      <c r="CQ1374" s="7"/>
      <c r="CS1374" s="7"/>
      <c r="CU1374" s="7"/>
      <c r="CW1374" s="7"/>
      <c r="CY1374" s="7"/>
      <c r="DA1374" s="7"/>
      <c r="DC1374" s="7"/>
      <c r="DE1374" s="7"/>
      <c r="DG1374" s="7"/>
      <c r="DI1374" s="7"/>
      <c r="DK1374" s="7"/>
      <c r="DL1374" s="7"/>
      <c r="DM1374" s="7"/>
      <c r="DN1374" s="7"/>
      <c r="DP1374" s="7"/>
      <c r="DR1374" s="7"/>
      <c r="DT1374" s="7"/>
      <c r="DV1374" s="7"/>
      <c r="DX1374" s="7"/>
      <c r="DY1374" s="7"/>
      <c r="EA1374" s="7"/>
      <c r="EC1374" s="7"/>
      <c r="EE1374" s="7"/>
      <c r="EG1374" s="7"/>
      <c r="EI1374" s="7"/>
      <c r="EK1374" s="7"/>
      <c r="EM1374" s="7"/>
      <c r="EO1374" s="7"/>
      <c r="EQ1374" s="7"/>
      <c r="ES1374" s="7"/>
      <c r="EU1374" s="7"/>
      <c r="EY1374" s="7"/>
      <c r="FA1374" s="7"/>
      <c r="FB1374" s="7"/>
      <c r="FD1374" s="7"/>
      <c r="FE1374" s="7"/>
      <c r="FG1374" s="7"/>
      <c r="FI1374" s="7"/>
      <c r="FJ1374" s="7"/>
      <c r="FL1374" s="7"/>
      <c r="FN1374" s="7"/>
      <c r="FP1374" s="7"/>
      <c r="FR1374" s="7"/>
      <c r="FT1374" s="7"/>
      <c r="FV1374" s="7"/>
      <c r="FX1374" s="7"/>
      <c r="FZ1374" s="7"/>
      <c r="GB1374" s="7"/>
    </row>
    <row r="1375" spans="5:184" s="166" customFormat="1" x14ac:dyDescent="0.2">
      <c r="E1375" s="7"/>
      <c r="G1375" s="7"/>
      <c r="I1375" s="7"/>
      <c r="K1375" s="7"/>
      <c r="M1375" s="7"/>
      <c r="N1375" s="7"/>
      <c r="P1375" s="7"/>
      <c r="R1375" s="7"/>
      <c r="T1375" s="7"/>
      <c r="V1375" s="7"/>
      <c r="X1375" s="7"/>
      <c r="Z1375" s="7"/>
      <c r="AB1375" s="7"/>
      <c r="AD1375" s="7"/>
      <c r="AF1375" s="7"/>
      <c r="AH1375" s="7"/>
      <c r="AJ1375" s="7"/>
      <c r="AL1375" s="7"/>
      <c r="AN1375" s="7"/>
      <c r="AO1375" s="7"/>
      <c r="AQ1375" s="7"/>
      <c r="AR1375" s="7"/>
      <c r="AS1375" s="7"/>
      <c r="AT1375" s="7"/>
      <c r="AU1375" s="7"/>
      <c r="AV1375" s="7"/>
      <c r="AW1375" s="7"/>
      <c r="AX1375" s="7"/>
      <c r="AZ1375" s="7"/>
      <c r="BB1375" s="7"/>
      <c r="BC1375" s="7"/>
      <c r="BD1375" s="7"/>
      <c r="BF1375" s="7"/>
      <c r="BH1375" s="7"/>
      <c r="BJ1375" s="7"/>
      <c r="BL1375" s="7"/>
      <c r="BN1375" s="7"/>
      <c r="BP1375" s="7"/>
      <c r="BR1375" s="7"/>
      <c r="BT1375" s="7"/>
      <c r="BV1375" s="7"/>
      <c r="BX1375" s="7"/>
      <c r="BZ1375" s="7"/>
      <c r="CB1375" s="7"/>
      <c r="CD1375" s="7"/>
      <c r="CF1375" s="7"/>
      <c r="CH1375" s="7"/>
      <c r="CJ1375" s="7"/>
      <c r="CL1375" s="7"/>
      <c r="CM1375" s="7"/>
      <c r="CO1375" s="7"/>
      <c r="CQ1375" s="7"/>
      <c r="CS1375" s="7"/>
      <c r="CU1375" s="7"/>
      <c r="CW1375" s="7"/>
      <c r="CY1375" s="7"/>
      <c r="DA1375" s="7"/>
      <c r="DC1375" s="7"/>
      <c r="DE1375" s="7"/>
      <c r="DG1375" s="7"/>
      <c r="DI1375" s="7"/>
      <c r="DK1375" s="7"/>
      <c r="DL1375" s="7"/>
      <c r="DM1375" s="7"/>
      <c r="DN1375" s="7"/>
      <c r="DP1375" s="7"/>
      <c r="DR1375" s="7"/>
      <c r="DT1375" s="7"/>
      <c r="DV1375" s="7"/>
      <c r="DX1375" s="7"/>
      <c r="DY1375" s="7"/>
      <c r="EA1375" s="7"/>
      <c r="EC1375" s="7"/>
      <c r="EE1375" s="7"/>
      <c r="EG1375" s="7"/>
      <c r="EI1375" s="7"/>
      <c r="EK1375" s="7"/>
      <c r="EM1375" s="7"/>
      <c r="EO1375" s="7"/>
      <c r="EQ1375" s="7"/>
      <c r="ES1375" s="7"/>
      <c r="EU1375" s="7"/>
      <c r="EY1375" s="7"/>
      <c r="FA1375" s="7"/>
      <c r="FB1375" s="7"/>
      <c r="FD1375" s="7"/>
      <c r="FE1375" s="7"/>
      <c r="FG1375" s="7"/>
      <c r="FI1375" s="7"/>
      <c r="FJ1375" s="7"/>
      <c r="FL1375" s="7"/>
      <c r="FN1375" s="7"/>
      <c r="FP1375" s="7"/>
      <c r="FR1375" s="7"/>
      <c r="FT1375" s="7"/>
      <c r="FV1375" s="7"/>
      <c r="FX1375" s="7"/>
      <c r="FZ1375" s="7"/>
      <c r="GB1375" s="7"/>
    </row>
    <row r="1376" spans="5:184" s="166" customFormat="1" x14ac:dyDescent="0.2">
      <c r="E1376" s="7"/>
      <c r="G1376" s="7"/>
      <c r="I1376" s="7"/>
      <c r="K1376" s="7"/>
      <c r="M1376" s="7"/>
      <c r="N1376" s="7"/>
      <c r="P1376" s="7"/>
      <c r="R1376" s="7"/>
      <c r="T1376" s="7"/>
      <c r="V1376" s="7"/>
      <c r="X1376" s="7"/>
      <c r="Z1376" s="7"/>
      <c r="AB1376" s="7"/>
      <c r="AD1376" s="7"/>
      <c r="AF1376" s="7"/>
      <c r="AH1376" s="7"/>
      <c r="AJ1376" s="7"/>
      <c r="AL1376" s="7"/>
      <c r="AN1376" s="7"/>
      <c r="AO1376" s="7"/>
      <c r="AQ1376" s="7"/>
      <c r="AR1376" s="7"/>
      <c r="AS1376" s="7"/>
      <c r="AT1376" s="7"/>
      <c r="AU1376" s="7"/>
      <c r="AV1376" s="7"/>
      <c r="AW1376" s="7"/>
      <c r="AX1376" s="7"/>
      <c r="AZ1376" s="7"/>
      <c r="BB1376" s="7"/>
      <c r="BC1376" s="7"/>
      <c r="BD1376" s="7"/>
      <c r="BF1376" s="7"/>
      <c r="BH1376" s="7"/>
      <c r="BJ1376" s="7"/>
      <c r="BL1376" s="7"/>
      <c r="BN1376" s="7"/>
      <c r="BP1376" s="7"/>
      <c r="BR1376" s="7"/>
      <c r="BT1376" s="7"/>
      <c r="BV1376" s="7"/>
      <c r="BX1376" s="7"/>
      <c r="BZ1376" s="7"/>
      <c r="CB1376" s="7"/>
      <c r="CD1376" s="7"/>
      <c r="CF1376" s="7"/>
      <c r="CH1376" s="7"/>
      <c r="CJ1376" s="7"/>
      <c r="CL1376" s="7"/>
      <c r="CM1376" s="7"/>
      <c r="CO1376" s="7"/>
      <c r="CQ1376" s="7"/>
      <c r="CS1376" s="7"/>
      <c r="CU1376" s="7"/>
      <c r="CW1376" s="7"/>
      <c r="CY1376" s="7"/>
      <c r="DA1376" s="7"/>
      <c r="DC1376" s="7"/>
      <c r="DE1376" s="7"/>
      <c r="DG1376" s="7"/>
      <c r="DI1376" s="7"/>
      <c r="DK1376" s="7"/>
      <c r="DL1376" s="7"/>
      <c r="DM1376" s="7"/>
      <c r="DN1376" s="7"/>
      <c r="DP1376" s="7"/>
      <c r="DR1376" s="7"/>
      <c r="DT1376" s="7"/>
      <c r="DV1376" s="7"/>
      <c r="DX1376" s="7"/>
      <c r="DY1376" s="7"/>
      <c r="EA1376" s="7"/>
      <c r="EC1376" s="7"/>
      <c r="EE1376" s="7"/>
      <c r="EG1376" s="7"/>
      <c r="EI1376" s="7"/>
      <c r="EK1376" s="7"/>
      <c r="EM1376" s="7"/>
      <c r="EO1376" s="7"/>
      <c r="EQ1376" s="7"/>
      <c r="ES1376" s="7"/>
      <c r="EU1376" s="7"/>
      <c r="EY1376" s="7"/>
      <c r="FA1376" s="7"/>
      <c r="FB1376" s="7"/>
      <c r="FD1376" s="7"/>
      <c r="FE1376" s="7"/>
      <c r="FG1376" s="7"/>
      <c r="FI1376" s="7"/>
      <c r="FJ1376" s="7"/>
      <c r="FL1376" s="7"/>
      <c r="FN1376" s="7"/>
      <c r="FP1376" s="7"/>
      <c r="FR1376" s="7"/>
      <c r="FT1376" s="7"/>
      <c r="FV1376" s="7"/>
      <c r="FX1376" s="7"/>
      <c r="FZ1376" s="7"/>
      <c r="GB1376" s="7"/>
    </row>
    <row r="1377" spans="5:184" s="166" customFormat="1" x14ac:dyDescent="0.2">
      <c r="E1377" s="7"/>
      <c r="G1377" s="7"/>
      <c r="I1377" s="7"/>
      <c r="K1377" s="7"/>
      <c r="M1377" s="7"/>
      <c r="N1377" s="7"/>
      <c r="P1377" s="7"/>
      <c r="R1377" s="7"/>
      <c r="T1377" s="7"/>
      <c r="V1377" s="7"/>
      <c r="X1377" s="7"/>
      <c r="Z1377" s="7"/>
      <c r="AB1377" s="7"/>
      <c r="AD1377" s="7"/>
      <c r="AF1377" s="7"/>
      <c r="AH1377" s="7"/>
      <c r="AJ1377" s="7"/>
      <c r="AL1377" s="7"/>
      <c r="AN1377" s="7"/>
      <c r="AO1377" s="7"/>
      <c r="AQ1377" s="7"/>
      <c r="AR1377" s="7"/>
      <c r="AS1377" s="7"/>
      <c r="AT1377" s="7"/>
      <c r="AU1377" s="7"/>
      <c r="AV1377" s="7"/>
      <c r="AW1377" s="7"/>
      <c r="AX1377" s="7"/>
      <c r="AZ1377" s="7"/>
      <c r="BB1377" s="7"/>
      <c r="BC1377" s="7"/>
      <c r="BD1377" s="7"/>
      <c r="BF1377" s="7"/>
      <c r="BH1377" s="7"/>
      <c r="BJ1377" s="7"/>
      <c r="BL1377" s="7"/>
      <c r="BN1377" s="7"/>
      <c r="BP1377" s="7"/>
      <c r="BR1377" s="7"/>
      <c r="BT1377" s="7"/>
      <c r="BV1377" s="7"/>
      <c r="BX1377" s="7"/>
      <c r="BZ1377" s="7"/>
      <c r="CB1377" s="7"/>
      <c r="CD1377" s="7"/>
      <c r="CF1377" s="7"/>
      <c r="CH1377" s="7"/>
      <c r="CJ1377" s="7"/>
      <c r="CL1377" s="7"/>
      <c r="CM1377" s="7"/>
      <c r="CO1377" s="7"/>
      <c r="CQ1377" s="7"/>
      <c r="CS1377" s="7"/>
      <c r="CU1377" s="7"/>
      <c r="CW1377" s="7"/>
      <c r="CY1377" s="7"/>
      <c r="DA1377" s="7"/>
      <c r="DC1377" s="7"/>
      <c r="DE1377" s="7"/>
      <c r="DG1377" s="7"/>
      <c r="DI1377" s="7"/>
      <c r="DK1377" s="7"/>
      <c r="DL1377" s="7"/>
      <c r="DM1377" s="7"/>
      <c r="DN1377" s="7"/>
      <c r="DP1377" s="7"/>
      <c r="DR1377" s="7"/>
      <c r="DT1377" s="7"/>
      <c r="DV1377" s="7"/>
      <c r="DX1377" s="7"/>
      <c r="DY1377" s="7"/>
      <c r="EA1377" s="7"/>
      <c r="EC1377" s="7"/>
      <c r="EE1377" s="7"/>
      <c r="EG1377" s="7"/>
      <c r="EI1377" s="7"/>
      <c r="EK1377" s="7"/>
      <c r="EM1377" s="7"/>
      <c r="EO1377" s="7"/>
      <c r="EQ1377" s="7"/>
      <c r="ES1377" s="7"/>
      <c r="EU1377" s="7"/>
      <c r="EY1377" s="7"/>
      <c r="FA1377" s="7"/>
      <c r="FB1377" s="7"/>
      <c r="FD1377" s="7"/>
      <c r="FE1377" s="7"/>
      <c r="FG1377" s="7"/>
      <c r="FI1377" s="7"/>
      <c r="FJ1377" s="7"/>
      <c r="FL1377" s="7"/>
      <c r="FN1377" s="7"/>
      <c r="FP1377" s="7"/>
      <c r="FR1377" s="7"/>
      <c r="FT1377" s="7"/>
      <c r="FV1377" s="7"/>
      <c r="FX1377" s="7"/>
      <c r="FZ1377" s="7"/>
      <c r="GB1377" s="7"/>
    </row>
    <row r="1378" spans="5:184" s="166" customFormat="1" x14ac:dyDescent="0.2">
      <c r="E1378" s="7"/>
      <c r="G1378" s="7"/>
      <c r="I1378" s="7"/>
      <c r="K1378" s="7"/>
      <c r="M1378" s="7"/>
      <c r="N1378" s="7"/>
      <c r="P1378" s="7"/>
      <c r="R1378" s="7"/>
      <c r="T1378" s="7"/>
      <c r="V1378" s="7"/>
      <c r="X1378" s="7"/>
      <c r="Z1378" s="7"/>
      <c r="AB1378" s="7"/>
      <c r="AD1378" s="7"/>
      <c r="AF1378" s="7"/>
      <c r="AH1378" s="7"/>
      <c r="AJ1378" s="7"/>
      <c r="AL1378" s="7"/>
      <c r="AN1378" s="7"/>
      <c r="AO1378" s="7"/>
      <c r="AQ1378" s="7"/>
      <c r="AR1378" s="7"/>
      <c r="AS1378" s="7"/>
      <c r="AT1378" s="7"/>
      <c r="AU1378" s="7"/>
      <c r="AV1378" s="7"/>
      <c r="AW1378" s="7"/>
      <c r="AX1378" s="7"/>
      <c r="AZ1378" s="7"/>
      <c r="BB1378" s="7"/>
      <c r="BC1378" s="7"/>
      <c r="BD1378" s="7"/>
      <c r="BF1378" s="7"/>
      <c r="BH1378" s="7"/>
      <c r="BJ1378" s="7"/>
      <c r="BL1378" s="7"/>
      <c r="BN1378" s="7"/>
      <c r="BP1378" s="7"/>
      <c r="BR1378" s="7"/>
      <c r="BT1378" s="7"/>
      <c r="BV1378" s="7"/>
      <c r="BX1378" s="7"/>
      <c r="BZ1378" s="7"/>
      <c r="CB1378" s="7"/>
      <c r="CD1378" s="7"/>
      <c r="CF1378" s="7"/>
      <c r="CH1378" s="7"/>
      <c r="CJ1378" s="7"/>
      <c r="CL1378" s="7"/>
      <c r="CM1378" s="7"/>
      <c r="CO1378" s="7"/>
      <c r="CQ1378" s="7"/>
      <c r="CS1378" s="7"/>
      <c r="CU1378" s="7"/>
      <c r="CW1378" s="7"/>
      <c r="CY1378" s="7"/>
      <c r="DA1378" s="7"/>
      <c r="DC1378" s="7"/>
      <c r="DE1378" s="7"/>
      <c r="DG1378" s="7"/>
      <c r="DI1378" s="7"/>
      <c r="DK1378" s="7"/>
      <c r="DL1378" s="7"/>
      <c r="DM1378" s="7"/>
      <c r="DN1378" s="7"/>
      <c r="DP1378" s="7"/>
      <c r="DR1378" s="7"/>
      <c r="DT1378" s="7"/>
      <c r="DV1378" s="7"/>
      <c r="DX1378" s="7"/>
      <c r="DY1378" s="7"/>
      <c r="EA1378" s="7"/>
      <c r="EC1378" s="7"/>
      <c r="EE1378" s="7"/>
      <c r="EG1378" s="7"/>
      <c r="EI1378" s="7"/>
      <c r="EK1378" s="7"/>
      <c r="EM1378" s="7"/>
      <c r="EO1378" s="7"/>
      <c r="EQ1378" s="7"/>
      <c r="ES1378" s="7"/>
      <c r="EU1378" s="7"/>
      <c r="EY1378" s="7"/>
      <c r="FA1378" s="7"/>
      <c r="FB1378" s="7"/>
      <c r="FD1378" s="7"/>
      <c r="FE1378" s="7"/>
      <c r="FG1378" s="7"/>
      <c r="FI1378" s="7"/>
      <c r="FJ1378" s="7"/>
      <c r="FL1378" s="7"/>
      <c r="FN1378" s="7"/>
      <c r="FP1378" s="7"/>
      <c r="FR1378" s="7"/>
      <c r="FT1378" s="7"/>
      <c r="FV1378" s="7"/>
      <c r="FX1378" s="7"/>
      <c r="FZ1378" s="7"/>
      <c r="GB1378" s="7"/>
    </row>
    <row r="1379" spans="5:184" s="166" customFormat="1" x14ac:dyDescent="0.2">
      <c r="E1379" s="7"/>
      <c r="G1379" s="7"/>
      <c r="I1379" s="7"/>
      <c r="K1379" s="7"/>
      <c r="M1379" s="7"/>
      <c r="N1379" s="7"/>
      <c r="P1379" s="7"/>
      <c r="R1379" s="7"/>
      <c r="T1379" s="7"/>
      <c r="V1379" s="7"/>
      <c r="X1379" s="7"/>
      <c r="Z1379" s="7"/>
      <c r="AB1379" s="7"/>
      <c r="AD1379" s="7"/>
      <c r="AF1379" s="7"/>
      <c r="AH1379" s="7"/>
      <c r="AJ1379" s="7"/>
      <c r="AL1379" s="7"/>
      <c r="AN1379" s="7"/>
      <c r="AO1379" s="7"/>
      <c r="AQ1379" s="7"/>
      <c r="AR1379" s="7"/>
      <c r="AS1379" s="7"/>
      <c r="AT1379" s="7"/>
      <c r="AU1379" s="7"/>
      <c r="AV1379" s="7"/>
      <c r="AW1379" s="7"/>
      <c r="AX1379" s="7"/>
      <c r="AZ1379" s="7"/>
      <c r="BB1379" s="7"/>
      <c r="BC1379" s="7"/>
      <c r="BD1379" s="7"/>
      <c r="BF1379" s="7"/>
      <c r="BH1379" s="7"/>
      <c r="BJ1379" s="7"/>
      <c r="BL1379" s="7"/>
      <c r="BN1379" s="7"/>
      <c r="BP1379" s="7"/>
      <c r="BR1379" s="7"/>
      <c r="BT1379" s="7"/>
      <c r="BV1379" s="7"/>
      <c r="BX1379" s="7"/>
      <c r="BZ1379" s="7"/>
      <c r="CB1379" s="7"/>
      <c r="CD1379" s="7"/>
      <c r="CF1379" s="7"/>
      <c r="CH1379" s="7"/>
      <c r="CJ1379" s="7"/>
      <c r="CL1379" s="7"/>
      <c r="CM1379" s="7"/>
      <c r="CO1379" s="7"/>
      <c r="CQ1379" s="7"/>
      <c r="CS1379" s="7"/>
      <c r="CU1379" s="7"/>
      <c r="CW1379" s="7"/>
      <c r="CY1379" s="7"/>
      <c r="DA1379" s="7"/>
      <c r="DC1379" s="7"/>
      <c r="DE1379" s="7"/>
      <c r="DG1379" s="7"/>
      <c r="DI1379" s="7"/>
      <c r="DK1379" s="7"/>
      <c r="DL1379" s="7"/>
      <c r="DM1379" s="7"/>
      <c r="DN1379" s="7"/>
      <c r="DP1379" s="7"/>
      <c r="DR1379" s="7"/>
      <c r="DT1379" s="7"/>
      <c r="DV1379" s="7"/>
      <c r="DX1379" s="7"/>
      <c r="DY1379" s="7"/>
      <c r="EA1379" s="7"/>
      <c r="EC1379" s="7"/>
      <c r="EE1379" s="7"/>
      <c r="EG1379" s="7"/>
      <c r="EI1379" s="7"/>
      <c r="EK1379" s="7"/>
      <c r="EM1379" s="7"/>
      <c r="EO1379" s="7"/>
      <c r="EQ1379" s="7"/>
      <c r="ES1379" s="7"/>
      <c r="EU1379" s="7"/>
      <c r="EY1379" s="7"/>
      <c r="FA1379" s="7"/>
      <c r="FB1379" s="7"/>
      <c r="FD1379" s="7"/>
      <c r="FE1379" s="7"/>
      <c r="FG1379" s="7"/>
      <c r="FI1379" s="7"/>
      <c r="FJ1379" s="7"/>
      <c r="FL1379" s="7"/>
      <c r="FN1379" s="7"/>
      <c r="FP1379" s="7"/>
      <c r="FR1379" s="7"/>
      <c r="FT1379" s="7"/>
      <c r="FV1379" s="7"/>
      <c r="FX1379" s="7"/>
      <c r="FZ1379" s="7"/>
      <c r="GB1379" s="7"/>
    </row>
    <row r="1380" spans="5:184" s="166" customFormat="1" x14ac:dyDescent="0.2">
      <c r="E1380" s="7"/>
      <c r="G1380" s="7"/>
      <c r="I1380" s="7"/>
      <c r="K1380" s="7"/>
      <c r="M1380" s="7"/>
      <c r="N1380" s="7"/>
      <c r="P1380" s="7"/>
      <c r="R1380" s="7"/>
      <c r="T1380" s="7"/>
      <c r="V1380" s="7"/>
      <c r="X1380" s="7"/>
      <c r="Z1380" s="7"/>
      <c r="AB1380" s="7"/>
      <c r="AD1380" s="7"/>
      <c r="AF1380" s="7"/>
      <c r="AH1380" s="7"/>
      <c r="AJ1380" s="7"/>
      <c r="AL1380" s="7"/>
      <c r="AN1380" s="7"/>
      <c r="AO1380" s="7"/>
      <c r="AQ1380" s="7"/>
      <c r="AR1380" s="7"/>
      <c r="AS1380" s="7"/>
      <c r="AT1380" s="7"/>
      <c r="AU1380" s="7"/>
      <c r="AV1380" s="7"/>
      <c r="AW1380" s="7"/>
      <c r="AX1380" s="7"/>
      <c r="AZ1380" s="7"/>
      <c r="BB1380" s="7"/>
      <c r="BC1380" s="7"/>
      <c r="BD1380" s="7"/>
      <c r="BF1380" s="7"/>
      <c r="BH1380" s="7"/>
      <c r="BJ1380" s="7"/>
      <c r="BL1380" s="7"/>
      <c r="BN1380" s="7"/>
      <c r="BP1380" s="7"/>
      <c r="BR1380" s="7"/>
      <c r="BT1380" s="7"/>
      <c r="BV1380" s="7"/>
      <c r="BX1380" s="7"/>
      <c r="BZ1380" s="7"/>
      <c r="CB1380" s="7"/>
      <c r="CD1380" s="7"/>
      <c r="CF1380" s="7"/>
      <c r="CH1380" s="7"/>
      <c r="CJ1380" s="7"/>
      <c r="CL1380" s="7"/>
      <c r="CM1380" s="7"/>
      <c r="CO1380" s="7"/>
      <c r="CQ1380" s="7"/>
      <c r="CS1380" s="7"/>
      <c r="CU1380" s="7"/>
      <c r="CW1380" s="7"/>
      <c r="CY1380" s="7"/>
      <c r="DA1380" s="7"/>
      <c r="DC1380" s="7"/>
      <c r="DE1380" s="7"/>
      <c r="DG1380" s="7"/>
      <c r="DI1380" s="7"/>
      <c r="DK1380" s="7"/>
      <c r="DL1380" s="7"/>
      <c r="DM1380" s="7"/>
      <c r="DN1380" s="7"/>
      <c r="DP1380" s="7"/>
      <c r="DR1380" s="7"/>
      <c r="DT1380" s="7"/>
      <c r="DV1380" s="7"/>
      <c r="DX1380" s="7"/>
      <c r="DY1380" s="7"/>
      <c r="EA1380" s="7"/>
      <c r="EC1380" s="7"/>
      <c r="EE1380" s="7"/>
      <c r="EG1380" s="7"/>
      <c r="EI1380" s="7"/>
      <c r="EK1380" s="7"/>
      <c r="EM1380" s="7"/>
      <c r="EO1380" s="7"/>
      <c r="EQ1380" s="7"/>
      <c r="ES1380" s="7"/>
      <c r="EU1380" s="7"/>
      <c r="EY1380" s="7"/>
      <c r="FA1380" s="7"/>
      <c r="FB1380" s="7"/>
      <c r="FD1380" s="7"/>
      <c r="FE1380" s="7"/>
      <c r="FG1380" s="7"/>
      <c r="FI1380" s="7"/>
      <c r="FJ1380" s="7"/>
      <c r="FL1380" s="7"/>
      <c r="FN1380" s="7"/>
      <c r="FP1380" s="7"/>
      <c r="FR1380" s="7"/>
      <c r="FT1380" s="7"/>
      <c r="FV1380" s="7"/>
      <c r="FX1380" s="7"/>
      <c r="FZ1380" s="7"/>
      <c r="GB1380" s="7"/>
    </row>
    <row r="1381" spans="5:184" s="166" customFormat="1" x14ac:dyDescent="0.2">
      <c r="E1381" s="7"/>
      <c r="G1381" s="7"/>
      <c r="I1381" s="7"/>
      <c r="K1381" s="7"/>
      <c r="M1381" s="7"/>
      <c r="N1381" s="7"/>
      <c r="P1381" s="7"/>
      <c r="R1381" s="7"/>
      <c r="T1381" s="7"/>
      <c r="V1381" s="7"/>
      <c r="X1381" s="7"/>
      <c r="Z1381" s="7"/>
      <c r="AB1381" s="7"/>
      <c r="AD1381" s="7"/>
      <c r="AF1381" s="7"/>
      <c r="AH1381" s="7"/>
      <c r="AJ1381" s="7"/>
      <c r="AL1381" s="7"/>
      <c r="AN1381" s="7"/>
      <c r="AO1381" s="7"/>
      <c r="AQ1381" s="7"/>
      <c r="AR1381" s="7"/>
      <c r="AS1381" s="7"/>
      <c r="AT1381" s="7"/>
      <c r="AU1381" s="7"/>
      <c r="AV1381" s="7"/>
      <c r="AW1381" s="7"/>
      <c r="AX1381" s="7"/>
      <c r="AZ1381" s="7"/>
      <c r="BB1381" s="7"/>
      <c r="BC1381" s="7"/>
      <c r="BD1381" s="7"/>
      <c r="BF1381" s="7"/>
      <c r="BH1381" s="7"/>
      <c r="BJ1381" s="7"/>
      <c r="BL1381" s="7"/>
      <c r="BN1381" s="7"/>
      <c r="BP1381" s="7"/>
      <c r="BR1381" s="7"/>
      <c r="BT1381" s="7"/>
      <c r="BV1381" s="7"/>
      <c r="BX1381" s="7"/>
      <c r="BZ1381" s="7"/>
      <c r="CB1381" s="7"/>
      <c r="CD1381" s="7"/>
      <c r="CF1381" s="7"/>
      <c r="CH1381" s="7"/>
      <c r="CJ1381" s="7"/>
      <c r="CL1381" s="7"/>
      <c r="CM1381" s="7"/>
      <c r="CO1381" s="7"/>
      <c r="CQ1381" s="7"/>
      <c r="CS1381" s="7"/>
      <c r="CU1381" s="7"/>
      <c r="CW1381" s="7"/>
      <c r="CY1381" s="7"/>
      <c r="DA1381" s="7"/>
      <c r="DC1381" s="7"/>
      <c r="DE1381" s="7"/>
      <c r="DG1381" s="7"/>
      <c r="DI1381" s="7"/>
      <c r="DK1381" s="7"/>
      <c r="DL1381" s="7"/>
      <c r="DM1381" s="7"/>
      <c r="DN1381" s="7"/>
      <c r="DP1381" s="7"/>
      <c r="DR1381" s="7"/>
      <c r="DT1381" s="7"/>
      <c r="DV1381" s="7"/>
      <c r="DX1381" s="7"/>
      <c r="DY1381" s="7"/>
      <c r="EA1381" s="7"/>
      <c r="EC1381" s="7"/>
      <c r="EE1381" s="7"/>
      <c r="EG1381" s="7"/>
      <c r="EI1381" s="7"/>
      <c r="EK1381" s="7"/>
      <c r="EM1381" s="7"/>
      <c r="EO1381" s="7"/>
      <c r="EQ1381" s="7"/>
      <c r="ES1381" s="7"/>
      <c r="EU1381" s="7"/>
      <c r="EY1381" s="7"/>
      <c r="FA1381" s="7"/>
      <c r="FB1381" s="7"/>
      <c r="FD1381" s="7"/>
      <c r="FE1381" s="7"/>
      <c r="FG1381" s="7"/>
      <c r="FI1381" s="7"/>
      <c r="FJ1381" s="7"/>
      <c r="FL1381" s="7"/>
      <c r="FN1381" s="7"/>
      <c r="FP1381" s="7"/>
      <c r="FR1381" s="7"/>
      <c r="FT1381" s="7"/>
      <c r="FV1381" s="7"/>
      <c r="FX1381" s="7"/>
      <c r="FZ1381" s="7"/>
      <c r="GB1381" s="7"/>
    </row>
    <row r="1382" spans="5:184" s="166" customFormat="1" x14ac:dyDescent="0.2">
      <c r="E1382" s="7"/>
      <c r="G1382" s="7"/>
      <c r="I1382" s="7"/>
      <c r="K1382" s="7"/>
      <c r="M1382" s="7"/>
      <c r="N1382" s="7"/>
      <c r="P1382" s="7"/>
      <c r="R1382" s="7"/>
      <c r="T1382" s="7"/>
      <c r="V1382" s="7"/>
      <c r="X1382" s="7"/>
      <c r="Z1382" s="7"/>
      <c r="AB1382" s="7"/>
      <c r="AD1382" s="7"/>
      <c r="AF1382" s="7"/>
      <c r="AH1382" s="7"/>
      <c r="AJ1382" s="7"/>
      <c r="AL1382" s="7"/>
      <c r="AN1382" s="7"/>
      <c r="AO1382" s="7"/>
      <c r="AQ1382" s="7"/>
      <c r="AR1382" s="7"/>
      <c r="AS1382" s="7"/>
      <c r="AT1382" s="7"/>
      <c r="AU1382" s="7"/>
      <c r="AV1382" s="7"/>
      <c r="AW1382" s="7"/>
      <c r="AX1382" s="7"/>
      <c r="AZ1382" s="7"/>
      <c r="BB1382" s="7"/>
      <c r="BC1382" s="7"/>
      <c r="BD1382" s="7"/>
      <c r="BF1382" s="7"/>
      <c r="BH1382" s="7"/>
      <c r="BJ1382" s="7"/>
      <c r="BL1382" s="7"/>
      <c r="BN1382" s="7"/>
      <c r="BP1382" s="7"/>
      <c r="BR1382" s="7"/>
      <c r="BT1382" s="7"/>
      <c r="BV1382" s="7"/>
      <c r="BX1382" s="7"/>
      <c r="BZ1382" s="7"/>
      <c r="CB1382" s="7"/>
      <c r="CD1382" s="7"/>
      <c r="CF1382" s="7"/>
      <c r="CH1382" s="7"/>
      <c r="CJ1382" s="7"/>
      <c r="CL1382" s="7"/>
      <c r="CM1382" s="7"/>
      <c r="CO1382" s="7"/>
      <c r="CQ1382" s="7"/>
      <c r="CS1382" s="7"/>
      <c r="CU1382" s="7"/>
      <c r="CW1382" s="7"/>
      <c r="CY1382" s="7"/>
      <c r="DA1382" s="7"/>
      <c r="DC1382" s="7"/>
      <c r="DE1382" s="7"/>
      <c r="DG1382" s="7"/>
      <c r="DI1382" s="7"/>
      <c r="DK1382" s="7"/>
      <c r="DL1382" s="7"/>
      <c r="DM1382" s="7"/>
      <c r="DN1382" s="7"/>
      <c r="DP1382" s="7"/>
      <c r="DR1382" s="7"/>
      <c r="DT1382" s="7"/>
      <c r="DV1382" s="7"/>
      <c r="DX1382" s="7"/>
      <c r="DY1382" s="7"/>
      <c r="EA1382" s="7"/>
      <c r="EC1382" s="7"/>
      <c r="EE1382" s="7"/>
      <c r="EG1382" s="7"/>
      <c r="EI1382" s="7"/>
      <c r="EK1382" s="7"/>
      <c r="EM1382" s="7"/>
      <c r="EO1382" s="7"/>
      <c r="EQ1382" s="7"/>
      <c r="ES1382" s="7"/>
      <c r="EU1382" s="7"/>
      <c r="EY1382" s="7"/>
      <c r="FA1382" s="7"/>
      <c r="FB1382" s="7"/>
      <c r="FD1382" s="7"/>
      <c r="FE1382" s="7"/>
      <c r="FG1382" s="7"/>
      <c r="FI1382" s="7"/>
      <c r="FJ1382" s="7"/>
      <c r="FL1382" s="7"/>
      <c r="FN1382" s="7"/>
      <c r="FP1382" s="7"/>
      <c r="FR1382" s="7"/>
      <c r="FT1382" s="7"/>
      <c r="FV1382" s="7"/>
      <c r="FX1382" s="7"/>
      <c r="FZ1382" s="7"/>
      <c r="GB1382" s="7"/>
    </row>
    <row r="1383" spans="5:184" s="166" customFormat="1" x14ac:dyDescent="0.2">
      <c r="E1383" s="7"/>
      <c r="G1383" s="7"/>
      <c r="I1383" s="7"/>
      <c r="K1383" s="7"/>
      <c r="M1383" s="7"/>
      <c r="N1383" s="7"/>
      <c r="P1383" s="7"/>
      <c r="R1383" s="7"/>
      <c r="T1383" s="7"/>
      <c r="V1383" s="7"/>
      <c r="X1383" s="7"/>
      <c r="Z1383" s="7"/>
      <c r="AB1383" s="7"/>
      <c r="AD1383" s="7"/>
      <c r="AF1383" s="7"/>
      <c r="AH1383" s="7"/>
      <c r="AJ1383" s="7"/>
      <c r="AL1383" s="7"/>
      <c r="AN1383" s="7"/>
      <c r="AO1383" s="7"/>
      <c r="AQ1383" s="7"/>
      <c r="AR1383" s="7"/>
      <c r="AS1383" s="7"/>
      <c r="AT1383" s="7"/>
      <c r="AU1383" s="7"/>
      <c r="AV1383" s="7"/>
      <c r="AW1383" s="7"/>
      <c r="AX1383" s="7"/>
      <c r="AZ1383" s="7"/>
      <c r="BB1383" s="7"/>
      <c r="BC1383" s="7"/>
      <c r="BD1383" s="7"/>
      <c r="BF1383" s="7"/>
      <c r="BH1383" s="7"/>
      <c r="BJ1383" s="7"/>
      <c r="BL1383" s="7"/>
      <c r="BN1383" s="7"/>
      <c r="BP1383" s="7"/>
      <c r="BR1383" s="7"/>
      <c r="BT1383" s="7"/>
      <c r="BV1383" s="7"/>
      <c r="BX1383" s="7"/>
      <c r="BZ1383" s="7"/>
      <c r="CB1383" s="7"/>
      <c r="CD1383" s="7"/>
      <c r="CF1383" s="7"/>
      <c r="CH1383" s="7"/>
      <c r="CJ1383" s="7"/>
      <c r="CL1383" s="7"/>
      <c r="CM1383" s="7"/>
      <c r="CO1383" s="7"/>
      <c r="CQ1383" s="7"/>
      <c r="CS1383" s="7"/>
      <c r="CU1383" s="7"/>
      <c r="CW1383" s="7"/>
      <c r="CY1383" s="7"/>
      <c r="DA1383" s="7"/>
      <c r="DC1383" s="7"/>
      <c r="DE1383" s="7"/>
      <c r="DG1383" s="7"/>
      <c r="DI1383" s="7"/>
      <c r="DK1383" s="7"/>
      <c r="DL1383" s="7"/>
      <c r="DM1383" s="7"/>
      <c r="DN1383" s="7"/>
      <c r="DP1383" s="7"/>
      <c r="DR1383" s="7"/>
      <c r="DT1383" s="7"/>
      <c r="DV1383" s="7"/>
      <c r="DX1383" s="7"/>
      <c r="DY1383" s="7"/>
      <c r="EA1383" s="7"/>
      <c r="EC1383" s="7"/>
      <c r="EE1383" s="7"/>
      <c r="EG1383" s="7"/>
      <c r="EI1383" s="7"/>
      <c r="EK1383" s="7"/>
      <c r="EM1383" s="7"/>
      <c r="EO1383" s="7"/>
      <c r="EQ1383" s="7"/>
      <c r="ES1383" s="7"/>
      <c r="EU1383" s="7"/>
      <c r="EY1383" s="7"/>
      <c r="FA1383" s="7"/>
      <c r="FB1383" s="7"/>
      <c r="FD1383" s="7"/>
      <c r="FE1383" s="7"/>
      <c r="FG1383" s="7"/>
      <c r="FI1383" s="7"/>
      <c r="FJ1383" s="7"/>
      <c r="FL1383" s="7"/>
      <c r="FN1383" s="7"/>
      <c r="FP1383" s="7"/>
      <c r="FR1383" s="7"/>
      <c r="FT1383" s="7"/>
      <c r="FV1383" s="7"/>
      <c r="FX1383" s="7"/>
      <c r="FZ1383" s="7"/>
      <c r="GB1383" s="7"/>
    </row>
    <row r="1384" spans="5:184" s="166" customFormat="1" x14ac:dyDescent="0.2">
      <c r="E1384" s="7"/>
      <c r="G1384" s="7"/>
      <c r="I1384" s="7"/>
      <c r="K1384" s="7"/>
      <c r="M1384" s="7"/>
      <c r="N1384" s="7"/>
      <c r="P1384" s="7"/>
      <c r="R1384" s="7"/>
      <c r="T1384" s="7"/>
      <c r="V1384" s="7"/>
      <c r="X1384" s="7"/>
      <c r="Z1384" s="7"/>
      <c r="AB1384" s="7"/>
      <c r="AD1384" s="7"/>
      <c r="AF1384" s="7"/>
      <c r="AH1384" s="7"/>
      <c r="AJ1384" s="7"/>
      <c r="AL1384" s="7"/>
      <c r="AN1384" s="7"/>
      <c r="AO1384" s="7"/>
      <c r="AQ1384" s="7"/>
      <c r="AR1384" s="7"/>
      <c r="AS1384" s="7"/>
      <c r="AT1384" s="7"/>
      <c r="AU1384" s="7"/>
      <c r="AV1384" s="7"/>
      <c r="AW1384" s="7"/>
      <c r="AX1384" s="7"/>
      <c r="AZ1384" s="7"/>
      <c r="BB1384" s="7"/>
      <c r="BC1384" s="7"/>
      <c r="BD1384" s="7"/>
      <c r="BF1384" s="7"/>
      <c r="BH1384" s="7"/>
      <c r="BJ1384" s="7"/>
      <c r="BL1384" s="7"/>
      <c r="BN1384" s="7"/>
      <c r="BP1384" s="7"/>
      <c r="BR1384" s="7"/>
      <c r="BT1384" s="7"/>
      <c r="BV1384" s="7"/>
      <c r="BX1384" s="7"/>
      <c r="BZ1384" s="7"/>
      <c r="CB1384" s="7"/>
      <c r="CD1384" s="7"/>
      <c r="CF1384" s="7"/>
      <c r="CH1384" s="7"/>
      <c r="CJ1384" s="7"/>
      <c r="CL1384" s="7"/>
      <c r="CM1384" s="7"/>
      <c r="CO1384" s="7"/>
      <c r="CQ1384" s="7"/>
      <c r="CS1384" s="7"/>
      <c r="CU1384" s="7"/>
      <c r="CW1384" s="7"/>
      <c r="CY1384" s="7"/>
      <c r="DA1384" s="7"/>
      <c r="DC1384" s="7"/>
      <c r="DE1384" s="7"/>
      <c r="DG1384" s="7"/>
      <c r="DI1384" s="7"/>
      <c r="DK1384" s="7"/>
      <c r="DL1384" s="7"/>
      <c r="DM1384" s="7"/>
      <c r="DN1384" s="7"/>
      <c r="DP1384" s="7"/>
      <c r="DR1384" s="7"/>
      <c r="DT1384" s="7"/>
      <c r="DV1384" s="7"/>
      <c r="DX1384" s="7"/>
      <c r="DY1384" s="7"/>
      <c r="EA1384" s="7"/>
      <c r="EC1384" s="7"/>
      <c r="EE1384" s="7"/>
      <c r="EG1384" s="7"/>
      <c r="EI1384" s="7"/>
      <c r="EK1384" s="7"/>
      <c r="EM1384" s="7"/>
      <c r="EO1384" s="7"/>
      <c r="EQ1384" s="7"/>
      <c r="ES1384" s="7"/>
      <c r="EU1384" s="7"/>
      <c r="EY1384" s="7"/>
      <c r="FA1384" s="7"/>
      <c r="FB1384" s="7"/>
      <c r="FD1384" s="7"/>
      <c r="FE1384" s="7"/>
      <c r="FG1384" s="7"/>
      <c r="FI1384" s="7"/>
      <c r="FJ1384" s="7"/>
      <c r="FL1384" s="7"/>
      <c r="FN1384" s="7"/>
      <c r="FP1384" s="7"/>
      <c r="FR1384" s="7"/>
      <c r="FT1384" s="7"/>
      <c r="FV1384" s="7"/>
      <c r="FX1384" s="7"/>
      <c r="FZ1384" s="7"/>
      <c r="GB1384" s="7"/>
    </row>
    <row r="1385" spans="5:184" s="166" customFormat="1" x14ac:dyDescent="0.2">
      <c r="E1385" s="7"/>
      <c r="G1385" s="7"/>
      <c r="I1385" s="7"/>
      <c r="K1385" s="7"/>
      <c r="M1385" s="7"/>
      <c r="N1385" s="7"/>
      <c r="P1385" s="7"/>
      <c r="R1385" s="7"/>
      <c r="T1385" s="7"/>
      <c r="V1385" s="7"/>
      <c r="X1385" s="7"/>
      <c r="Z1385" s="7"/>
      <c r="AB1385" s="7"/>
      <c r="AD1385" s="7"/>
      <c r="AF1385" s="7"/>
      <c r="AH1385" s="7"/>
      <c r="AJ1385" s="7"/>
      <c r="AL1385" s="7"/>
      <c r="AN1385" s="7"/>
      <c r="AO1385" s="7"/>
      <c r="AQ1385" s="7"/>
      <c r="AR1385" s="7"/>
      <c r="AS1385" s="7"/>
      <c r="AT1385" s="7"/>
      <c r="AU1385" s="7"/>
      <c r="AV1385" s="7"/>
      <c r="AW1385" s="7"/>
      <c r="AX1385" s="7"/>
      <c r="AZ1385" s="7"/>
      <c r="BB1385" s="7"/>
      <c r="BC1385" s="7"/>
      <c r="BD1385" s="7"/>
      <c r="BF1385" s="7"/>
      <c r="BH1385" s="7"/>
      <c r="BJ1385" s="7"/>
      <c r="BL1385" s="7"/>
      <c r="BN1385" s="7"/>
      <c r="BP1385" s="7"/>
      <c r="BR1385" s="7"/>
      <c r="BT1385" s="7"/>
      <c r="BV1385" s="7"/>
      <c r="BX1385" s="7"/>
      <c r="BZ1385" s="7"/>
      <c r="CB1385" s="7"/>
      <c r="CD1385" s="7"/>
      <c r="CF1385" s="7"/>
      <c r="CH1385" s="7"/>
      <c r="CJ1385" s="7"/>
      <c r="CL1385" s="7"/>
      <c r="CM1385" s="7"/>
      <c r="CO1385" s="7"/>
      <c r="CQ1385" s="7"/>
      <c r="CS1385" s="7"/>
      <c r="CU1385" s="7"/>
      <c r="CW1385" s="7"/>
      <c r="CY1385" s="7"/>
      <c r="DA1385" s="7"/>
      <c r="DC1385" s="7"/>
      <c r="DE1385" s="7"/>
      <c r="DG1385" s="7"/>
      <c r="DI1385" s="7"/>
      <c r="DK1385" s="7"/>
      <c r="DL1385" s="7"/>
      <c r="DM1385" s="7"/>
      <c r="DN1385" s="7"/>
      <c r="DP1385" s="7"/>
      <c r="DR1385" s="7"/>
      <c r="DT1385" s="7"/>
      <c r="DV1385" s="7"/>
      <c r="DX1385" s="7"/>
      <c r="DY1385" s="7"/>
      <c r="EA1385" s="7"/>
      <c r="EC1385" s="7"/>
      <c r="EE1385" s="7"/>
      <c r="EG1385" s="7"/>
      <c r="EI1385" s="7"/>
      <c r="EK1385" s="7"/>
      <c r="EM1385" s="7"/>
      <c r="EO1385" s="7"/>
      <c r="EQ1385" s="7"/>
      <c r="ES1385" s="7"/>
      <c r="EU1385" s="7"/>
      <c r="EY1385" s="7"/>
      <c r="FA1385" s="7"/>
      <c r="FB1385" s="7"/>
      <c r="FD1385" s="7"/>
      <c r="FE1385" s="7"/>
      <c r="FG1385" s="7"/>
      <c r="FI1385" s="7"/>
      <c r="FJ1385" s="7"/>
      <c r="FL1385" s="7"/>
      <c r="FN1385" s="7"/>
      <c r="FP1385" s="7"/>
      <c r="FR1385" s="7"/>
      <c r="FT1385" s="7"/>
      <c r="FV1385" s="7"/>
      <c r="FX1385" s="7"/>
      <c r="FZ1385" s="7"/>
      <c r="GB1385" s="7"/>
    </row>
    <row r="1386" spans="5:184" s="166" customFormat="1" x14ac:dyDescent="0.2">
      <c r="E1386" s="7"/>
      <c r="G1386" s="7"/>
      <c r="I1386" s="7"/>
      <c r="K1386" s="7"/>
      <c r="M1386" s="7"/>
      <c r="N1386" s="7"/>
      <c r="P1386" s="7"/>
      <c r="R1386" s="7"/>
      <c r="T1386" s="7"/>
      <c r="V1386" s="7"/>
      <c r="X1386" s="7"/>
      <c r="Z1386" s="7"/>
      <c r="AB1386" s="7"/>
      <c r="AD1386" s="7"/>
      <c r="AF1386" s="7"/>
      <c r="AH1386" s="7"/>
      <c r="AJ1386" s="7"/>
      <c r="AL1386" s="7"/>
      <c r="AN1386" s="7"/>
      <c r="AO1386" s="7"/>
      <c r="AQ1386" s="7"/>
      <c r="AR1386" s="7"/>
      <c r="AS1386" s="7"/>
      <c r="AT1386" s="7"/>
      <c r="AU1386" s="7"/>
      <c r="AV1386" s="7"/>
      <c r="AW1386" s="7"/>
      <c r="AX1386" s="7"/>
      <c r="AZ1386" s="7"/>
      <c r="BB1386" s="7"/>
      <c r="BC1386" s="7"/>
      <c r="BD1386" s="7"/>
      <c r="BF1386" s="7"/>
      <c r="BH1386" s="7"/>
      <c r="BJ1386" s="7"/>
      <c r="BL1386" s="7"/>
      <c r="BN1386" s="7"/>
      <c r="BP1386" s="7"/>
      <c r="BR1386" s="7"/>
      <c r="BT1386" s="7"/>
      <c r="BV1386" s="7"/>
      <c r="BX1386" s="7"/>
      <c r="BZ1386" s="7"/>
      <c r="CB1386" s="7"/>
      <c r="CD1386" s="7"/>
      <c r="CF1386" s="7"/>
      <c r="CH1386" s="7"/>
      <c r="CJ1386" s="7"/>
      <c r="CL1386" s="7"/>
      <c r="CM1386" s="7"/>
      <c r="CO1386" s="7"/>
      <c r="CQ1386" s="7"/>
      <c r="CS1386" s="7"/>
      <c r="CU1386" s="7"/>
      <c r="CW1386" s="7"/>
      <c r="CY1386" s="7"/>
      <c r="DA1386" s="7"/>
      <c r="DC1386" s="7"/>
      <c r="DE1386" s="7"/>
      <c r="DG1386" s="7"/>
      <c r="DI1386" s="7"/>
      <c r="DK1386" s="7"/>
      <c r="DL1386" s="7"/>
      <c r="DM1386" s="7"/>
      <c r="DN1386" s="7"/>
      <c r="DP1386" s="7"/>
      <c r="DR1386" s="7"/>
      <c r="DT1386" s="7"/>
      <c r="DV1386" s="7"/>
      <c r="DX1386" s="7"/>
      <c r="DY1386" s="7"/>
      <c r="EA1386" s="7"/>
      <c r="EC1386" s="7"/>
      <c r="EE1386" s="7"/>
      <c r="EG1386" s="7"/>
      <c r="EI1386" s="7"/>
      <c r="EK1386" s="7"/>
      <c r="EM1386" s="7"/>
      <c r="EO1386" s="7"/>
      <c r="EQ1386" s="7"/>
      <c r="ES1386" s="7"/>
      <c r="EU1386" s="7"/>
      <c r="EY1386" s="7"/>
      <c r="FA1386" s="7"/>
      <c r="FB1386" s="7"/>
      <c r="FD1386" s="7"/>
      <c r="FE1386" s="7"/>
      <c r="FG1386" s="7"/>
      <c r="FI1386" s="7"/>
      <c r="FJ1386" s="7"/>
      <c r="FL1386" s="7"/>
      <c r="FN1386" s="7"/>
      <c r="FP1386" s="7"/>
      <c r="FR1386" s="7"/>
      <c r="FT1386" s="7"/>
      <c r="FV1386" s="7"/>
      <c r="FX1386" s="7"/>
      <c r="FZ1386" s="7"/>
      <c r="GB1386" s="7"/>
    </row>
    <row r="1387" spans="5:184" s="166" customFormat="1" x14ac:dyDescent="0.2">
      <c r="E1387" s="7"/>
      <c r="G1387" s="7"/>
      <c r="I1387" s="7"/>
      <c r="K1387" s="7"/>
      <c r="M1387" s="7"/>
      <c r="N1387" s="7"/>
      <c r="P1387" s="7"/>
      <c r="R1387" s="7"/>
      <c r="T1387" s="7"/>
      <c r="V1387" s="7"/>
      <c r="X1387" s="7"/>
      <c r="Z1387" s="7"/>
      <c r="AB1387" s="7"/>
      <c r="AD1387" s="7"/>
      <c r="AF1387" s="7"/>
      <c r="AH1387" s="7"/>
      <c r="AJ1387" s="7"/>
      <c r="AL1387" s="7"/>
      <c r="AN1387" s="7"/>
      <c r="AO1387" s="7"/>
      <c r="AQ1387" s="7"/>
      <c r="AR1387" s="7"/>
      <c r="AS1387" s="7"/>
      <c r="AT1387" s="7"/>
      <c r="AU1387" s="7"/>
      <c r="AV1387" s="7"/>
      <c r="AW1387" s="7"/>
      <c r="AX1387" s="7"/>
      <c r="AZ1387" s="7"/>
      <c r="BB1387" s="7"/>
      <c r="BC1387" s="7"/>
      <c r="BD1387" s="7"/>
      <c r="BF1387" s="7"/>
      <c r="BH1387" s="7"/>
      <c r="BJ1387" s="7"/>
      <c r="BL1387" s="7"/>
      <c r="BN1387" s="7"/>
      <c r="BP1387" s="7"/>
      <c r="BR1387" s="7"/>
      <c r="BT1387" s="7"/>
      <c r="BV1387" s="7"/>
      <c r="BX1387" s="7"/>
      <c r="BZ1387" s="7"/>
      <c r="CB1387" s="7"/>
      <c r="CD1387" s="7"/>
      <c r="CF1387" s="7"/>
      <c r="CH1387" s="7"/>
      <c r="CJ1387" s="7"/>
      <c r="CL1387" s="7"/>
      <c r="CM1387" s="7"/>
      <c r="CO1387" s="7"/>
      <c r="CQ1387" s="7"/>
      <c r="CS1387" s="7"/>
      <c r="CU1387" s="7"/>
      <c r="CW1387" s="7"/>
      <c r="CY1387" s="7"/>
      <c r="DA1387" s="7"/>
      <c r="DC1387" s="7"/>
      <c r="DE1387" s="7"/>
      <c r="DG1387" s="7"/>
      <c r="DI1387" s="7"/>
      <c r="DK1387" s="7"/>
      <c r="DL1387" s="7"/>
      <c r="DM1387" s="7"/>
      <c r="DN1387" s="7"/>
      <c r="DP1387" s="7"/>
      <c r="DR1387" s="7"/>
      <c r="DT1387" s="7"/>
      <c r="DV1387" s="7"/>
      <c r="DX1387" s="7"/>
      <c r="DY1387" s="7"/>
      <c r="EA1387" s="7"/>
      <c r="EC1387" s="7"/>
      <c r="EE1387" s="7"/>
      <c r="EG1387" s="7"/>
      <c r="EI1387" s="7"/>
      <c r="EK1387" s="7"/>
      <c r="EM1387" s="7"/>
      <c r="EO1387" s="7"/>
      <c r="EQ1387" s="7"/>
      <c r="ES1387" s="7"/>
      <c r="EU1387" s="7"/>
      <c r="EY1387" s="7"/>
      <c r="FA1387" s="7"/>
      <c r="FB1387" s="7"/>
      <c r="FD1387" s="7"/>
      <c r="FE1387" s="7"/>
      <c r="FG1387" s="7"/>
      <c r="FI1387" s="7"/>
      <c r="FJ1387" s="7"/>
      <c r="FL1387" s="7"/>
      <c r="FN1387" s="7"/>
      <c r="FP1387" s="7"/>
      <c r="FR1387" s="7"/>
      <c r="FT1387" s="7"/>
      <c r="FV1387" s="7"/>
      <c r="FX1387" s="7"/>
      <c r="FZ1387" s="7"/>
      <c r="GB1387" s="7"/>
    </row>
    <row r="1388" spans="5:184" s="166" customFormat="1" x14ac:dyDescent="0.2">
      <c r="E1388" s="7"/>
      <c r="G1388" s="7"/>
      <c r="I1388" s="7"/>
      <c r="K1388" s="7"/>
      <c r="M1388" s="7"/>
      <c r="N1388" s="7"/>
      <c r="P1388" s="7"/>
      <c r="R1388" s="7"/>
      <c r="T1388" s="7"/>
      <c r="V1388" s="7"/>
      <c r="X1388" s="7"/>
      <c r="Z1388" s="7"/>
      <c r="AB1388" s="7"/>
      <c r="AD1388" s="7"/>
      <c r="AF1388" s="7"/>
      <c r="AH1388" s="7"/>
      <c r="AJ1388" s="7"/>
      <c r="AL1388" s="7"/>
      <c r="AN1388" s="7"/>
      <c r="AO1388" s="7"/>
      <c r="AQ1388" s="7"/>
      <c r="AR1388" s="7"/>
      <c r="AS1388" s="7"/>
      <c r="AT1388" s="7"/>
      <c r="AU1388" s="7"/>
      <c r="AV1388" s="7"/>
      <c r="AW1388" s="7"/>
      <c r="AX1388" s="7"/>
      <c r="AZ1388" s="7"/>
      <c r="BB1388" s="7"/>
      <c r="BC1388" s="7"/>
      <c r="BD1388" s="7"/>
      <c r="BF1388" s="7"/>
      <c r="BH1388" s="7"/>
      <c r="BJ1388" s="7"/>
      <c r="BL1388" s="7"/>
      <c r="BN1388" s="7"/>
      <c r="BP1388" s="7"/>
      <c r="BR1388" s="7"/>
      <c r="BT1388" s="7"/>
      <c r="BV1388" s="7"/>
      <c r="BX1388" s="7"/>
      <c r="BZ1388" s="7"/>
      <c r="CB1388" s="7"/>
      <c r="CD1388" s="7"/>
      <c r="CF1388" s="7"/>
      <c r="CH1388" s="7"/>
      <c r="CJ1388" s="7"/>
      <c r="CL1388" s="7"/>
      <c r="CM1388" s="7"/>
      <c r="CO1388" s="7"/>
      <c r="CQ1388" s="7"/>
      <c r="CS1388" s="7"/>
      <c r="CU1388" s="7"/>
      <c r="CW1388" s="7"/>
      <c r="CY1388" s="7"/>
      <c r="DA1388" s="7"/>
      <c r="DC1388" s="7"/>
      <c r="DE1388" s="7"/>
      <c r="DG1388" s="7"/>
      <c r="DI1388" s="7"/>
      <c r="DK1388" s="7"/>
      <c r="DL1388" s="7"/>
      <c r="DM1388" s="7"/>
      <c r="DN1388" s="7"/>
      <c r="DP1388" s="7"/>
      <c r="DR1388" s="7"/>
      <c r="DT1388" s="7"/>
      <c r="DV1388" s="7"/>
      <c r="DX1388" s="7"/>
      <c r="DY1388" s="7"/>
      <c r="EA1388" s="7"/>
      <c r="EC1388" s="7"/>
      <c r="EE1388" s="7"/>
      <c r="EG1388" s="7"/>
      <c r="EI1388" s="7"/>
      <c r="EK1388" s="7"/>
      <c r="EM1388" s="7"/>
      <c r="EO1388" s="7"/>
      <c r="EQ1388" s="7"/>
      <c r="ES1388" s="7"/>
      <c r="EU1388" s="7"/>
      <c r="EY1388" s="7"/>
      <c r="FA1388" s="7"/>
      <c r="FB1388" s="7"/>
      <c r="FD1388" s="7"/>
      <c r="FE1388" s="7"/>
      <c r="FG1388" s="7"/>
      <c r="FI1388" s="7"/>
      <c r="FJ1388" s="7"/>
      <c r="FL1388" s="7"/>
      <c r="FN1388" s="7"/>
      <c r="FP1388" s="7"/>
      <c r="FR1388" s="7"/>
      <c r="FT1388" s="7"/>
      <c r="FV1388" s="7"/>
      <c r="FX1388" s="7"/>
      <c r="FZ1388" s="7"/>
      <c r="GB1388" s="7"/>
    </row>
    <row r="1389" spans="5:184" s="166" customFormat="1" x14ac:dyDescent="0.2">
      <c r="E1389" s="7"/>
      <c r="G1389" s="7"/>
      <c r="I1389" s="7"/>
      <c r="K1389" s="7"/>
      <c r="M1389" s="7"/>
      <c r="N1389" s="7"/>
      <c r="P1389" s="7"/>
      <c r="R1389" s="7"/>
      <c r="T1389" s="7"/>
      <c r="V1389" s="7"/>
      <c r="X1389" s="7"/>
      <c r="Z1389" s="7"/>
      <c r="AB1389" s="7"/>
      <c r="AD1389" s="7"/>
      <c r="AF1389" s="7"/>
      <c r="AH1389" s="7"/>
      <c r="AJ1389" s="7"/>
      <c r="AL1389" s="7"/>
      <c r="AN1389" s="7"/>
      <c r="AO1389" s="7"/>
      <c r="AQ1389" s="7"/>
      <c r="AR1389" s="7"/>
      <c r="AS1389" s="7"/>
      <c r="AT1389" s="7"/>
      <c r="AU1389" s="7"/>
      <c r="AV1389" s="7"/>
      <c r="AW1389" s="7"/>
      <c r="AX1389" s="7"/>
      <c r="AZ1389" s="7"/>
      <c r="BB1389" s="7"/>
      <c r="BC1389" s="7"/>
      <c r="BD1389" s="7"/>
      <c r="BF1389" s="7"/>
      <c r="BH1389" s="7"/>
      <c r="BJ1389" s="7"/>
      <c r="BL1389" s="7"/>
      <c r="BN1389" s="7"/>
      <c r="BP1389" s="7"/>
      <c r="BR1389" s="7"/>
      <c r="BT1389" s="7"/>
      <c r="BV1389" s="7"/>
      <c r="BX1389" s="7"/>
      <c r="BZ1389" s="7"/>
      <c r="CB1389" s="7"/>
      <c r="CD1389" s="7"/>
      <c r="CF1389" s="7"/>
      <c r="CH1389" s="7"/>
      <c r="CJ1389" s="7"/>
      <c r="CL1389" s="7"/>
      <c r="CM1389" s="7"/>
      <c r="CO1389" s="7"/>
      <c r="CQ1389" s="7"/>
      <c r="CS1389" s="7"/>
      <c r="CU1389" s="7"/>
      <c r="CW1389" s="7"/>
      <c r="CY1389" s="7"/>
      <c r="DA1389" s="7"/>
      <c r="DC1389" s="7"/>
      <c r="DE1389" s="7"/>
      <c r="DG1389" s="7"/>
      <c r="DI1389" s="7"/>
      <c r="DK1389" s="7"/>
      <c r="DL1389" s="7"/>
      <c r="DM1389" s="7"/>
      <c r="DN1389" s="7"/>
      <c r="DP1389" s="7"/>
      <c r="DR1389" s="7"/>
      <c r="DT1389" s="7"/>
      <c r="DV1389" s="7"/>
      <c r="DX1389" s="7"/>
      <c r="DY1389" s="7"/>
      <c r="EA1389" s="7"/>
      <c r="EC1389" s="7"/>
      <c r="EE1389" s="7"/>
      <c r="EG1389" s="7"/>
      <c r="EI1389" s="7"/>
      <c r="EK1389" s="7"/>
      <c r="EM1389" s="7"/>
      <c r="EO1389" s="7"/>
      <c r="EQ1389" s="7"/>
      <c r="ES1389" s="7"/>
      <c r="EU1389" s="7"/>
      <c r="EY1389" s="7"/>
      <c r="FA1389" s="7"/>
      <c r="FB1389" s="7"/>
      <c r="FD1389" s="7"/>
      <c r="FE1389" s="7"/>
      <c r="FG1389" s="7"/>
      <c r="FI1389" s="7"/>
      <c r="FJ1389" s="7"/>
      <c r="FL1389" s="7"/>
      <c r="FN1389" s="7"/>
      <c r="FP1389" s="7"/>
      <c r="FR1389" s="7"/>
      <c r="FT1389" s="7"/>
      <c r="FV1389" s="7"/>
      <c r="FX1389" s="7"/>
      <c r="FZ1389" s="7"/>
      <c r="GB1389" s="7"/>
    </row>
    <row r="1390" spans="5:184" s="166" customFormat="1" x14ac:dyDescent="0.2">
      <c r="E1390" s="7"/>
      <c r="G1390" s="7"/>
      <c r="I1390" s="7"/>
      <c r="K1390" s="7"/>
      <c r="M1390" s="7"/>
      <c r="N1390" s="7"/>
      <c r="P1390" s="7"/>
      <c r="R1390" s="7"/>
      <c r="T1390" s="7"/>
      <c r="V1390" s="7"/>
      <c r="X1390" s="7"/>
      <c r="Z1390" s="7"/>
      <c r="AB1390" s="7"/>
      <c r="AD1390" s="7"/>
      <c r="AF1390" s="7"/>
      <c r="AH1390" s="7"/>
      <c r="AJ1390" s="7"/>
      <c r="AL1390" s="7"/>
      <c r="AN1390" s="7"/>
      <c r="AO1390" s="7"/>
      <c r="AQ1390" s="7"/>
      <c r="AR1390" s="7"/>
      <c r="AS1390" s="7"/>
      <c r="AT1390" s="7"/>
      <c r="AU1390" s="7"/>
      <c r="AV1390" s="7"/>
      <c r="AW1390" s="7"/>
      <c r="AX1390" s="7"/>
      <c r="AZ1390" s="7"/>
      <c r="BB1390" s="7"/>
      <c r="BC1390" s="7"/>
      <c r="BD1390" s="7"/>
      <c r="BF1390" s="7"/>
      <c r="BH1390" s="7"/>
      <c r="BJ1390" s="7"/>
      <c r="BL1390" s="7"/>
      <c r="BN1390" s="7"/>
      <c r="BP1390" s="7"/>
      <c r="BR1390" s="7"/>
      <c r="BT1390" s="7"/>
      <c r="BV1390" s="7"/>
      <c r="BX1390" s="7"/>
      <c r="BZ1390" s="7"/>
      <c r="CB1390" s="7"/>
      <c r="CD1390" s="7"/>
      <c r="CF1390" s="7"/>
      <c r="CH1390" s="7"/>
      <c r="CJ1390" s="7"/>
      <c r="CL1390" s="7"/>
      <c r="CM1390" s="7"/>
      <c r="CO1390" s="7"/>
      <c r="CQ1390" s="7"/>
      <c r="CS1390" s="7"/>
      <c r="CU1390" s="7"/>
      <c r="CW1390" s="7"/>
      <c r="CY1390" s="7"/>
      <c r="DA1390" s="7"/>
      <c r="DC1390" s="7"/>
      <c r="DE1390" s="7"/>
      <c r="DG1390" s="7"/>
      <c r="DI1390" s="7"/>
      <c r="DK1390" s="7"/>
      <c r="DL1390" s="7"/>
      <c r="DM1390" s="7"/>
      <c r="DN1390" s="7"/>
      <c r="DP1390" s="7"/>
      <c r="DR1390" s="7"/>
      <c r="DT1390" s="7"/>
      <c r="DV1390" s="7"/>
      <c r="DX1390" s="7"/>
      <c r="DY1390" s="7"/>
      <c r="EA1390" s="7"/>
      <c r="EC1390" s="7"/>
      <c r="EE1390" s="7"/>
      <c r="EG1390" s="7"/>
      <c r="EI1390" s="7"/>
      <c r="EK1390" s="7"/>
      <c r="EM1390" s="7"/>
      <c r="EO1390" s="7"/>
      <c r="EQ1390" s="7"/>
      <c r="ES1390" s="7"/>
      <c r="EU1390" s="7"/>
      <c r="EY1390" s="7"/>
      <c r="FA1390" s="7"/>
      <c r="FB1390" s="7"/>
      <c r="FD1390" s="7"/>
      <c r="FE1390" s="7"/>
      <c r="FG1390" s="7"/>
      <c r="FI1390" s="7"/>
      <c r="FJ1390" s="7"/>
      <c r="FL1390" s="7"/>
      <c r="FN1390" s="7"/>
      <c r="FP1390" s="7"/>
      <c r="FR1390" s="7"/>
      <c r="FT1390" s="7"/>
      <c r="FV1390" s="7"/>
      <c r="FX1390" s="7"/>
      <c r="FZ1390" s="7"/>
      <c r="GB1390" s="7"/>
    </row>
    <row r="1391" spans="5:184" s="166" customFormat="1" x14ac:dyDescent="0.2">
      <c r="E1391" s="7"/>
      <c r="G1391" s="7"/>
      <c r="I1391" s="7"/>
      <c r="K1391" s="7"/>
      <c r="M1391" s="7"/>
      <c r="N1391" s="7"/>
      <c r="P1391" s="7"/>
      <c r="R1391" s="7"/>
      <c r="T1391" s="7"/>
      <c r="V1391" s="7"/>
      <c r="X1391" s="7"/>
      <c r="Z1391" s="7"/>
      <c r="AB1391" s="7"/>
      <c r="AD1391" s="7"/>
      <c r="AF1391" s="7"/>
      <c r="AH1391" s="7"/>
      <c r="AJ1391" s="7"/>
      <c r="AL1391" s="7"/>
      <c r="AN1391" s="7"/>
      <c r="AO1391" s="7"/>
      <c r="AQ1391" s="7"/>
      <c r="AR1391" s="7"/>
      <c r="AS1391" s="7"/>
      <c r="AT1391" s="7"/>
      <c r="AU1391" s="7"/>
      <c r="AV1391" s="7"/>
      <c r="AW1391" s="7"/>
      <c r="AX1391" s="7"/>
      <c r="AZ1391" s="7"/>
      <c r="BB1391" s="7"/>
      <c r="BC1391" s="7"/>
      <c r="BD1391" s="7"/>
      <c r="BF1391" s="7"/>
      <c r="BH1391" s="7"/>
      <c r="BJ1391" s="7"/>
      <c r="BL1391" s="7"/>
      <c r="BN1391" s="7"/>
      <c r="BP1391" s="7"/>
      <c r="BR1391" s="7"/>
      <c r="BT1391" s="7"/>
      <c r="BV1391" s="7"/>
      <c r="BX1391" s="7"/>
      <c r="BZ1391" s="7"/>
      <c r="CB1391" s="7"/>
      <c r="CD1391" s="7"/>
      <c r="CF1391" s="7"/>
      <c r="CH1391" s="7"/>
      <c r="CJ1391" s="7"/>
      <c r="CL1391" s="7"/>
      <c r="CM1391" s="7"/>
      <c r="CO1391" s="7"/>
      <c r="CQ1391" s="7"/>
      <c r="CS1391" s="7"/>
      <c r="CU1391" s="7"/>
      <c r="CW1391" s="7"/>
      <c r="CY1391" s="7"/>
      <c r="DA1391" s="7"/>
      <c r="DC1391" s="7"/>
      <c r="DE1391" s="7"/>
      <c r="DG1391" s="7"/>
      <c r="DI1391" s="7"/>
      <c r="DK1391" s="7"/>
      <c r="DL1391" s="7"/>
      <c r="DM1391" s="7"/>
      <c r="DN1391" s="7"/>
      <c r="DP1391" s="7"/>
      <c r="DR1391" s="7"/>
      <c r="DT1391" s="7"/>
      <c r="DV1391" s="7"/>
      <c r="DX1391" s="7"/>
      <c r="DY1391" s="7"/>
      <c r="EA1391" s="7"/>
      <c r="EC1391" s="7"/>
      <c r="EE1391" s="7"/>
      <c r="EG1391" s="7"/>
      <c r="EI1391" s="7"/>
      <c r="EK1391" s="7"/>
      <c r="EM1391" s="7"/>
      <c r="EO1391" s="7"/>
      <c r="EQ1391" s="7"/>
      <c r="ES1391" s="7"/>
      <c r="EU1391" s="7"/>
      <c r="EY1391" s="7"/>
      <c r="FA1391" s="7"/>
      <c r="FB1391" s="7"/>
      <c r="FD1391" s="7"/>
      <c r="FE1391" s="7"/>
      <c r="FG1391" s="7"/>
      <c r="FI1391" s="7"/>
      <c r="FJ1391" s="7"/>
      <c r="FL1391" s="7"/>
      <c r="FN1391" s="7"/>
      <c r="FP1391" s="7"/>
      <c r="FR1391" s="7"/>
      <c r="FT1391" s="7"/>
      <c r="FV1391" s="7"/>
      <c r="FX1391" s="7"/>
      <c r="FZ1391" s="7"/>
      <c r="GB1391" s="7"/>
    </row>
    <row r="1392" spans="5:184" s="166" customFormat="1" x14ac:dyDescent="0.2">
      <c r="E1392" s="7"/>
      <c r="G1392" s="7"/>
      <c r="I1392" s="7"/>
      <c r="K1392" s="7"/>
      <c r="M1392" s="7"/>
      <c r="N1392" s="7"/>
      <c r="P1392" s="7"/>
      <c r="R1392" s="7"/>
      <c r="T1392" s="7"/>
      <c r="V1392" s="7"/>
      <c r="X1392" s="7"/>
      <c r="Z1392" s="7"/>
      <c r="AB1392" s="7"/>
      <c r="AD1392" s="7"/>
      <c r="AF1392" s="7"/>
      <c r="AH1392" s="7"/>
      <c r="AJ1392" s="7"/>
      <c r="AL1392" s="7"/>
      <c r="AN1392" s="7"/>
      <c r="AO1392" s="7"/>
      <c r="AQ1392" s="7"/>
      <c r="AR1392" s="7"/>
      <c r="AS1392" s="7"/>
      <c r="AT1392" s="7"/>
      <c r="AU1392" s="7"/>
      <c r="AV1392" s="7"/>
      <c r="AW1392" s="7"/>
      <c r="AX1392" s="7"/>
      <c r="AZ1392" s="7"/>
      <c r="BB1392" s="7"/>
      <c r="BC1392" s="7"/>
      <c r="BD1392" s="7"/>
      <c r="BF1392" s="7"/>
      <c r="BH1392" s="7"/>
      <c r="BJ1392" s="7"/>
      <c r="BL1392" s="7"/>
      <c r="BN1392" s="7"/>
      <c r="BP1392" s="7"/>
      <c r="BR1392" s="7"/>
      <c r="BT1392" s="7"/>
      <c r="BV1392" s="7"/>
      <c r="BX1392" s="7"/>
      <c r="BZ1392" s="7"/>
      <c r="CB1392" s="7"/>
      <c r="CD1392" s="7"/>
      <c r="CF1392" s="7"/>
      <c r="CH1392" s="7"/>
      <c r="CJ1392" s="7"/>
      <c r="CL1392" s="7"/>
      <c r="CM1392" s="7"/>
      <c r="CO1392" s="7"/>
      <c r="CQ1392" s="7"/>
      <c r="CS1392" s="7"/>
      <c r="CU1392" s="7"/>
      <c r="CW1392" s="7"/>
      <c r="CY1392" s="7"/>
      <c r="DA1392" s="7"/>
      <c r="DC1392" s="7"/>
      <c r="DE1392" s="7"/>
      <c r="DG1392" s="7"/>
      <c r="DI1392" s="7"/>
      <c r="DK1392" s="7"/>
      <c r="DL1392" s="7"/>
      <c r="DM1392" s="7"/>
      <c r="DN1392" s="7"/>
      <c r="DP1392" s="7"/>
      <c r="DR1392" s="7"/>
      <c r="DT1392" s="7"/>
      <c r="DV1392" s="7"/>
      <c r="DX1392" s="7"/>
      <c r="DY1392" s="7"/>
      <c r="EA1392" s="7"/>
      <c r="EC1392" s="7"/>
      <c r="EE1392" s="7"/>
      <c r="EG1392" s="7"/>
      <c r="EI1392" s="7"/>
      <c r="EK1392" s="7"/>
      <c r="EM1392" s="7"/>
      <c r="EO1392" s="7"/>
      <c r="EQ1392" s="7"/>
      <c r="ES1392" s="7"/>
      <c r="EU1392" s="7"/>
      <c r="EY1392" s="7"/>
      <c r="FA1392" s="7"/>
      <c r="FB1392" s="7"/>
      <c r="FD1392" s="7"/>
      <c r="FE1392" s="7"/>
      <c r="FG1392" s="7"/>
      <c r="FI1392" s="7"/>
      <c r="FJ1392" s="7"/>
      <c r="FL1392" s="7"/>
      <c r="FN1392" s="7"/>
      <c r="FP1392" s="7"/>
      <c r="FR1392" s="7"/>
      <c r="FT1392" s="7"/>
      <c r="FV1392" s="7"/>
      <c r="FX1392" s="7"/>
      <c r="FZ1392" s="7"/>
      <c r="GB1392" s="7"/>
    </row>
    <row r="1393" spans="5:184" s="166" customFormat="1" x14ac:dyDescent="0.2">
      <c r="E1393" s="7"/>
      <c r="G1393" s="7"/>
      <c r="I1393" s="7"/>
      <c r="K1393" s="7"/>
      <c r="M1393" s="7"/>
      <c r="N1393" s="7"/>
      <c r="P1393" s="7"/>
      <c r="R1393" s="7"/>
      <c r="T1393" s="7"/>
      <c r="V1393" s="7"/>
      <c r="X1393" s="7"/>
      <c r="Z1393" s="7"/>
      <c r="AB1393" s="7"/>
      <c r="AD1393" s="7"/>
      <c r="AF1393" s="7"/>
      <c r="AH1393" s="7"/>
      <c r="AJ1393" s="7"/>
      <c r="AL1393" s="7"/>
      <c r="AN1393" s="7"/>
      <c r="AO1393" s="7"/>
      <c r="AQ1393" s="7"/>
      <c r="AR1393" s="7"/>
      <c r="AS1393" s="7"/>
      <c r="AT1393" s="7"/>
      <c r="AU1393" s="7"/>
      <c r="AV1393" s="7"/>
      <c r="AW1393" s="7"/>
      <c r="AX1393" s="7"/>
      <c r="AZ1393" s="7"/>
      <c r="BB1393" s="7"/>
      <c r="BC1393" s="7"/>
      <c r="BD1393" s="7"/>
      <c r="BF1393" s="7"/>
      <c r="BH1393" s="7"/>
      <c r="BJ1393" s="7"/>
      <c r="BL1393" s="7"/>
      <c r="BN1393" s="7"/>
      <c r="BP1393" s="7"/>
      <c r="BR1393" s="7"/>
      <c r="BT1393" s="7"/>
      <c r="BV1393" s="7"/>
      <c r="BX1393" s="7"/>
      <c r="BZ1393" s="7"/>
      <c r="CB1393" s="7"/>
      <c r="CD1393" s="7"/>
      <c r="CF1393" s="7"/>
      <c r="CH1393" s="7"/>
      <c r="CJ1393" s="7"/>
      <c r="CL1393" s="7"/>
      <c r="CM1393" s="7"/>
      <c r="CO1393" s="7"/>
      <c r="CQ1393" s="7"/>
      <c r="CS1393" s="7"/>
      <c r="CU1393" s="7"/>
      <c r="CW1393" s="7"/>
      <c r="CY1393" s="7"/>
      <c r="DA1393" s="7"/>
      <c r="DC1393" s="7"/>
      <c r="DE1393" s="7"/>
      <c r="DG1393" s="7"/>
      <c r="DI1393" s="7"/>
      <c r="DK1393" s="7"/>
      <c r="DL1393" s="7"/>
      <c r="DM1393" s="7"/>
      <c r="DN1393" s="7"/>
      <c r="DP1393" s="7"/>
      <c r="DR1393" s="7"/>
      <c r="DT1393" s="7"/>
      <c r="DV1393" s="7"/>
      <c r="DX1393" s="7"/>
      <c r="DY1393" s="7"/>
      <c r="EA1393" s="7"/>
      <c r="EC1393" s="7"/>
      <c r="EE1393" s="7"/>
      <c r="EG1393" s="7"/>
      <c r="EI1393" s="7"/>
      <c r="EK1393" s="7"/>
      <c r="EM1393" s="7"/>
      <c r="EO1393" s="7"/>
      <c r="EQ1393" s="7"/>
      <c r="ES1393" s="7"/>
      <c r="EU1393" s="7"/>
      <c r="EY1393" s="7"/>
      <c r="FA1393" s="7"/>
      <c r="FB1393" s="7"/>
      <c r="FD1393" s="7"/>
      <c r="FE1393" s="7"/>
      <c r="FG1393" s="7"/>
      <c r="FI1393" s="7"/>
      <c r="FJ1393" s="7"/>
      <c r="FL1393" s="7"/>
      <c r="FN1393" s="7"/>
      <c r="FP1393" s="7"/>
      <c r="FR1393" s="7"/>
      <c r="FT1393" s="7"/>
      <c r="FV1393" s="7"/>
      <c r="FX1393" s="7"/>
      <c r="FZ1393" s="7"/>
      <c r="GB1393" s="7"/>
    </row>
    <row r="1394" spans="5:184" s="166" customFormat="1" x14ac:dyDescent="0.2">
      <c r="E1394" s="7"/>
      <c r="G1394" s="7"/>
      <c r="I1394" s="7"/>
      <c r="K1394" s="7"/>
      <c r="M1394" s="7"/>
      <c r="N1394" s="7"/>
      <c r="P1394" s="7"/>
      <c r="R1394" s="7"/>
      <c r="T1394" s="7"/>
      <c r="V1394" s="7"/>
      <c r="X1394" s="7"/>
      <c r="Z1394" s="7"/>
      <c r="AB1394" s="7"/>
      <c r="AD1394" s="7"/>
      <c r="AF1394" s="7"/>
      <c r="AH1394" s="7"/>
      <c r="AJ1394" s="7"/>
      <c r="AL1394" s="7"/>
      <c r="AN1394" s="7"/>
      <c r="AO1394" s="7"/>
      <c r="AQ1394" s="7"/>
      <c r="AR1394" s="7"/>
      <c r="AS1394" s="7"/>
      <c r="AT1394" s="7"/>
      <c r="AU1394" s="7"/>
      <c r="AV1394" s="7"/>
      <c r="AW1394" s="7"/>
      <c r="AX1394" s="7"/>
      <c r="AZ1394" s="7"/>
      <c r="BB1394" s="7"/>
      <c r="BC1394" s="7"/>
      <c r="BD1394" s="7"/>
      <c r="BF1394" s="7"/>
      <c r="BH1394" s="7"/>
      <c r="BJ1394" s="7"/>
      <c r="BL1394" s="7"/>
      <c r="BN1394" s="7"/>
      <c r="BP1394" s="7"/>
      <c r="BR1394" s="7"/>
      <c r="BT1394" s="7"/>
      <c r="BV1394" s="7"/>
      <c r="BX1394" s="7"/>
      <c r="BZ1394" s="7"/>
      <c r="CB1394" s="7"/>
      <c r="CD1394" s="7"/>
      <c r="CF1394" s="7"/>
      <c r="CH1394" s="7"/>
      <c r="CJ1394" s="7"/>
      <c r="CL1394" s="7"/>
      <c r="CM1394" s="7"/>
      <c r="CO1394" s="7"/>
      <c r="CQ1394" s="7"/>
      <c r="CS1394" s="7"/>
      <c r="CU1394" s="7"/>
      <c r="CW1394" s="7"/>
      <c r="CY1394" s="7"/>
      <c r="DA1394" s="7"/>
      <c r="DC1394" s="7"/>
      <c r="DE1394" s="7"/>
      <c r="DG1394" s="7"/>
      <c r="DI1394" s="7"/>
      <c r="DK1394" s="7"/>
      <c r="DL1394" s="7"/>
      <c r="DM1394" s="7"/>
      <c r="DN1394" s="7"/>
      <c r="DP1394" s="7"/>
      <c r="DR1394" s="7"/>
      <c r="DT1394" s="7"/>
      <c r="DV1394" s="7"/>
      <c r="DX1394" s="7"/>
      <c r="DY1394" s="7"/>
      <c r="EA1394" s="7"/>
      <c r="EC1394" s="7"/>
      <c r="EE1394" s="7"/>
      <c r="EG1394" s="7"/>
      <c r="EI1394" s="7"/>
      <c r="EK1394" s="7"/>
      <c r="EM1394" s="7"/>
      <c r="EO1394" s="7"/>
      <c r="EQ1394" s="7"/>
      <c r="ES1394" s="7"/>
      <c r="EU1394" s="7"/>
      <c r="EY1394" s="7"/>
      <c r="FA1394" s="7"/>
      <c r="FB1394" s="7"/>
      <c r="FD1394" s="7"/>
      <c r="FE1394" s="7"/>
      <c r="FG1394" s="7"/>
      <c r="FI1394" s="7"/>
      <c r="FJ1394" s="7"/>
      <c r="FL1394" s="7"/>
      <c r="FN1394" s="7"/>
      <c r="FP1394" s="7"/>
      <c r="FR1394" s="7"/>
      <c r="FT1394" s="7"/>
      <c r="FV1394" s="7"/>
      <c r="FX1394" s="7"/>
      <c r="FZ1394" s="7"/>
      <c r="GB1394" s="7"/>
    </row>
    <row r="1395" spans="5:184" s="166" customFormat="1" x14ac:dyDescent="0.2">
      <c r="E1395" s="7"/>
      <c r="G1395" s="7"/>
      <c r="I1395" s="7"/>
      <c r="K1395" s="7"/>
      <c r="M1395" s="7"/>
      <c r="N1395" s="7"/>
      <c r="P1395" s="7"/>
      <c r="R1395" s="7"/>
      <c r="T1395" s="7"/>
      <c r="V1395" s="7"/>
      <c r="X1395" s="7"/>
      <c r="Z1395" s="7"/>
      <c r="AB1395" s="7"/>
      <c r="AD1395" s="7"/>
      <c r="AF1395" s="7"/>
      <c r="AH1395" s="7"/>
      <c r="AJ1395" s="7"/>
      <c r="AL1395" s="7"/>
      <c r="AN1395" s="7"/>
      <c r="AO1395" s="7"/>
      <c r="AQ1395" s="7"/>
      <c r="AR1395" s="7"/>
      <c r="AS1395" s="7"/>
      <c r="AT1395" s="7"/>
      <c r="AU1395" s="7"/>
      <c r="AV1395" s="7"/>
      <c r="AW1395" s="7"/>
      <c r="AX1395" s="7"/>
      <c r="AZ1395" s="7"/>
      <c r="BB1395" s="7"/>
      <c r="BC1395" s="7"/>
      <c r="BD1395" s="7"/>
      <c r="BF1395" s="7"/>
      <c r="BH1395" s="7"/>
      <c r="BJ1395" s="7"/>
      <c r="BL1395" s="7"/>
      <c r="BN1395" s="7"/>
      <c r="BP1395" s="7"/>
      <c r="BR1395" s="7"/>
      <c r="BT1395" s="7"/>
      <c r="BV1395" s="7"/>
      <c r="BX1395" s="7"/>
      <c r="BZ1395" s="7"/>
      <c r="CB1395" s="7"/>
      <c r="CD1395" s="7"/>
      <c r="CF1395" s="7"/>
      <c r="CH1395" s="7"/>
      <c r="CJ1395" s="7"/>
      <c r="CL1395" s="7"/>
      <c r="CM1395" s="7"/>
      <c r="CO1395" s="7"/>
      <c r="CQ1395" s="7"/>
      <c r="CS1395" s="7"/>
      <c r="CU1395" s="7"/>
      <c r="CW1395" s="7"/>
      <c r="CY1395" s="7"/>
      <c r="DA1395" s="7"/>
      <c r="DC1395" s="7"/>
      <c r="DE1395" s="7"/>
      <c r="DG1395" s="7"/>
      <c r="DI1395" s="7"/>
      <c r="DK1395" s="7"/>
      <c r="DL1395" s="7"/>
      <c r="DM1395" s="7"/>
      <c r="DN1395" s="7"/>
      <c r="DP1395" s="7"/>
      <c r="DR1395" s="7"/>
      <c r="DT1395" s="7"/>
      <c r="DV1395" s="7"/>
      <c r="DX1395" s="7"/>
      <c r="DY1395" s="7"/>
      <c r="EA1395" s="7"/>
      <c r="EC1395" s="7"/>
      <c r="EE1395" s="7"/>
      <c r="EG1395" s="7"/>
      <c r="EI1395" s="7"/>
      <c r="EK1395" s="7"/>
      <c r="EM1395" s="7"/>
      <c r="EO1395" s="7"/>
      <c r="EQ1395" s="7"/>
      <c r="ES1395" s="7"/>
      <c r="EU1395" s="7"/>
      <c r="EY1395" s="7"/>
      <c r="FA1395" s="7"/>
      <c r="FB1395" s="7"/>
      <c r="FD1395" s="7"/>
      <c r="FE1395" s="7"/>
      <c r="FG1395" s="7"/>
      <c r="FI1395" s="7"/>
      <c r="FJ1395" s="7"/>
      <c r="FL1395" s="7"/>
      <c r="FN1395" s="7"/>
      <c r="FP1395" s="7"/>
      <c r="FR1395" s="7"/>
      <c r="FT1395" s="7"/>
      <c r="FV1395" s="7"/>
      <c r="FX1395" s="7"/>
      <c r="FZ1395" s="7"/>
      <c r="GB1395" s="7"/>
    </row>
    <row r="1396" spans="5:184" s="166" customFormat="1" x14ac:dyDescent="0.2">
      <c r="E1396" s="7"/>
      <c r="G1396" s="7"/>
      <c r="I1396" s="7"/>
      <c r="K1396" s="7"/>
      <c r="M1396" s="7"/>
      <c r="N1396" s="7"/>
      <c r="P1396" s="7"/>
      <c r="R1396" s="7"/>
      <c r="T1396" s="7"/>
      <c r="V1396" s="7"/>
      <c r="X1396" s="7"/>
      <c r="Z1396" s="7"/>
      <c r="AB1396" s="7"/>
      <c r="AD1396" s="7"/>
      <c r="AF1396" s="7"/>
      <c r="AH1396" s="7"/>
      <c r="AJ1396" s="7"/>
      <c r="AL1396" s="7"/>
      <c r="AN1396" s="7"/>
      <c r="AO1396" s="7"/>
      <c r="AQ1396" s="7"/>
      <c r="AR1396" s="7"/>
      <c r="AS1396" s="7"/>
      <c r="AT1396" s="7"/>
      <c r="AU1396" s="7"/>
      <c r="AV1396" s="7"/>
      <c r="AW1396" s="7"/>
      <c r="AX1396" s="7"/>
      <c r="AZ1396" s="7"/>
      <c r="BB1396" s="7"/>
      <c r="BC1396" s="7"/>
      <c r="BD1396" s="7"/>
      <c r="BF1396" s="7"/>
      <c r="BH1396" s="7"/>
      <c r="BJ1396" s="7"/>
      <c r="BL1396" s="7"/>
      <c r="BN1396" s="7"/>
      <c r="BP1396" s="7"/>
      <c r="BR1396" s="7"/>
      <c r="BT1396" s="7"/>
      <c r="BV1396" s="7"/>
      <c r="BX1396" s="7"/>
      <c r="BZ1396" s="7"/>
      <c r="CB1396" s="7"/>
      <c r="CD1396" s="7"/>
      <c r="CF1396" s="7"/>
      <c r="CH1396" s="7"/>
      <c r="CJ1396" s="7"/>
      <c r="CL1396" s="7"/>
      <c r="CM1396" s="7"/>
      <c r="CO1396" s="7"/>
      <c r="CQ1396" s="7"/>
      <c r="CS1396" s="7"/>
      <c r="CU1396" s="7"/>
      <c r="CW1396" s="7"/>
      <c r="CY1396" s="7"/>
      <c r="DA1396" s="7"/>
      <c r="DC1396" s="7"/>
      <c r="DE1396" s="7"/>
      <c r="DG1396" s="7"/>
      <c r="DI1396" s="7"/>
      <c r="DK1396" s="7"/>
      <c r="DL1396" s="7"/>
      <c r="DM1396" s="7"/>
      <c r="DN1396" s="7"/>
      <c r="DP1396" s="7"/>
      <c r="DR1396" s="7"/>
      <c r="DT1396" s="7"/>
      <c r="DV1396" s="7"/>
      <c r="DX1396" s="7"/>
      <c r="DY1396" s="7"/>
      <c r="EA1396" s="7"/>
      <c r="EC1396" s="7"/>
      <c r="EE1396" s="7"/>
      <c r="EG1396" s="7"/>
      <c r="EI1396" s="7"/>
      <c r="EK1396" s="7"/>
      <c r="EM1396" s="7"/>
      <c r="EO1396" s="7"/>
      <c r="EQ1396" s="7"/>
      <c r="ES1396" s="7"/>
      <c r="EU1396" s="7"/>
      <c r="EY1396" s="7"/>
      <c r="FA1396" s="7"/>
      <c r="FB1396" s="7"/>
      <c r="FD1396" s="7"/>
      <c r="FE1396" s="7"/>
      <c r="FG1396" s="7"/>
      <c r="FI1396" s="7"/>
      <c r="FJ1396" s="7"/>
      <c r="FL1396" s="7"/>
      <c r="FN1396" s="7"/>
      <c r="FP1396" s="7"/>
      <c r="FR1396" s="7"/>
      <c r="FT1396" s="7"/>
      <c r="FV1396" s="7"/>
      <c r="FX1396" s="7"/>
      <c r="FZ1396" s="7"/>
      <c r="GB1396" s="7"/>
    </row>
    <row r="1397" spans="5:184" s="166" customFormat="1" x14ac:dyDescent="0.2">
      <c r="E1397" s="7"/>
      <c r="G1397" s="7"/>
      <c r="I1397" s="7"/>
      <c r="K1397" s="7"/>
      <c r="M1397" s="7"/>
      <c r="N1397" s="7"/>
      <c r="P1397" s="7"/>
      <c r="R1397" s="7"/>
      <c r="T1397" s="7"/>
      <c r="V1397" s="7"/>
      <c r="X1397" s="7"/>
      <c r="Z1397" s="7"/>
      <c r="AB1397" s="7"/>
      <c r="AD1397" s="7"/>
      <c r="AF1397" s="7"/>
      <c r="AH1397" s="7"/>
      <c r="AJ1397" s="7"/>
      <c r="AL1397" s="7"/>
      <c r="AN1397" s="7"/>
      <c r="AO1397" s="7"/>
      <c r="AQ1397" s="7"/>
      <c r="AR1397" s="7"/>
      <c r="AS1397" s="7"/>
      <c r="AT1397" s="7"/>
      <c r="AU1397" s="7"/>
      <c r="AV1397" s="7"/>
      <c r="AW1397" s="7"/>
      <c r="AX1397" s="7"/>
      <c r="AZ1397" s="7"/>
      <c r="BB1397" s="7"/>
      <c r="BC1397" s="7"/>
      <c r="BD1397" s="7"/>
      <c r="BF1397" s="7"/>
      <c r="BH1397" s="7"/>
      <c r="BJ1397" s="7"/>
      <c r="BL1397" s="7"/>
      <c r="BN1397" s="7"/>
      <c r="BP1397" s="7"/>
      <c r="BR1397" s="7"/>
      <c r="BT1397" s="7"/>
      <c r="BV1397" s="7"/>
      <c r="BX1397" s="7"/>
      <c r="BZ1397" s="7"/>
      <c r="CB1397" s="7"/>
      <c r="CD1397" s="7"/>
      <c r="CF1397" s="7"/>
      <c r="CH1397" s="7"/>
      <c r="CJ1397" s="7"/>
      <c r="CL1397" s="7"/>
      <c r="CM1397" s="7"/>
      <c r="CO1397" s="7"/>
      <c r="CQ1397" s="7"/>
      <c r="CS1397" s="7"/>
      <c r="CU1397" s="7"/>
      <c r="CW1397" s="7"/>
      <c r="CY1397" s="7"/>
      <c r="DA1397" s="7"/>
      <c r="DC1397" s="7"/>
      <c r="DE1397" s="7"/>
      <c r="DG1397" s="7"/>
      <c r="DI1397" s="7"/>
      <c r="DK1397" s="7"/>
      <c r="DL1397" s="7"/>
      <c r="DM1397" s="7"/>
      <c r="DN1397" s="7"/>
      <c r="DP1397" s="7"/>
      <c r="DR1397" s="7"/>
      <c r="DT1397" s="7"/>
      <c r="DV1397" s="7"/>
      <c r="DX1397" s="7"/>
      <c r="DY1397" s="7"/>
      <c r="EA1397" s="7"/>
      <c r="EC1397" s="7"/>
      <c r="EE1397" s="7"/>
      <c r="EG1397" s="7"/>
      <c r="EI1397" s="7"/>
      <c r="EK1397" s="7"/>
      <c r="EM1397" s="7"/>
      <c r="EO1397" s="7"/>
      <c r="EQ1397" s="7"/>
      <c r="ES1397" s="7"/>
      <c r="EU1397" s="7"/>
      <c r="EY1397" s="7"/>
      <c r="FA1397" s="7"/>
      <c r="FB1397" s="7"/>
      <c r="FD1397" s="7"/>
      <c r="FE1397" s="7"/>
      <c r="FG1397" s="7"/>
      <c r="FI1397" s="7"/>
      <c r="FJ1397" s="7"/>
      <c r="FL1397" s="7"/>
      <c r="FN1397" s="7"/>
      <c r="FP1397" s="7"/>
      <c r="FR1397" s="7"/>
      <c r="FT1397" s="7"/>
      <c r="FV1397" s="7"/>
      <c r="FX1397" s="7"/>
      <c r="FZ1397" s="7"/>
      <c r="GB1397" s="7"/>
    </row>
    <row r="1398" spans="5:184" s="166" customFormat="1" x14ac:dyDescent="0.2">
      <c r="E1398" s="7"/>
      <c r="G1398" s="7"/>
      <c r="I1398" s="7"/>
      <c r="K1398" s="7"/>
      <c r="M1398" s="7"/>
      <c r="N1398" s="7"/>
      <c r="P1398" s="7"/>
      <c r="R1398" s="7"/>
      <c r="T1398" s="7"/>
      <c r="V1398" s="7"/>
      <c r="X1398" s="7"/>
      <c r="Z1398" s="7"/>
      <c r="AB1398" s="7"/>
      <c r="AD1398" s="7"/>
      <c r="AF1398" s="7"/>
      <c r="AH1398" s="7"/>
      <c r="AJ1398" s="7"/>
      <c r="AL1398" s="7"/>
      <c r="AN1398" s="7"/>
      <c r="AO1398" s="7"/>
      <c r="AQ1398" s="7"/>
      <c r="AR1398" s="7"/>
      <c r="AS1398" s="7"/>
      <c r="AT1398" s="7"/>
      <c r="AU1398" s="7"/>
      <c r="AV1398" s="7"/>
      <c r="AW1398" s="7"/>
      <c r="AX1398" s="7"/>
      <c r="AZ1398" s="7"/>
      <c r="BB1398" s="7"/>
      <c r="BC1398" s="7"/>
      <c r="BD1398" s="7"/>
      <c r="BF1398" s="7"/>
      <c r="BH1398" s="7"/>
      <c r="BJ1398" s="7"/>
      <c r="BL1398" s="7"/>
      <c r="BN1398" s="7"/>
      <c r="BP1398" s="7"/>
      <c r="BR1398" s="7"/>
      <c r="BT1398" s="7"/>
      <c r="BV1398" s="7"/>
      <c r="BX1398" s="7"/>
      <c r="BZ1398" s="7"/>
      <c r="CB1398" s="7"/>
      <c r="CD1398" s="7"/>
      <c r="CF1398" s="7"/>
      <c r="CH1398" s="7"/>
      <c r="CJ1398" s="7"/>
      <c r="CL1398" s="7"/>
      <c r="CM1398" s="7"/>
      <c r="CO1398" s="7"/>
      <c r="CQ1398" s="7"/>
      <c r="CS1398" s="7"/>
      <c r="CU1398" s="7"/>
      <c r="CW1398" s="7"/>
      <c r="CY1398" s="7"/>
      <c r="DA1398" s="7"/>
      <c r="DC1398" s="7"/>
      <c r="DE1398" s="7"/>
      <c r="DG1398" s="7"/>
      <c r="DI1398" s="7"/>
      <c r="DK1398" s="7"/>
      <c r="DL1398" s="7"/>
      <c r="DM1398" s="7"/>
      <c r="DN1398" s="7"/>
      <c r="DP1398" s="7"/>
      <c r="DR1398" s="7"/>
      <c r="DT1398" s="7"/>
      <c r="DV1398" s="7"/>
      <c r="DX1398" s="7"/>
      <c r="DY1398" s="7"/>
      <c r="EA1398" s="7"/>
      <c r="EC1398" s="7"/>
      <c r="EE1398" s="7"/>
      <c r="EG1398" s="7"/>
      <c r="EI1398" s="7"/>
      <c r="EK1398" s="7"/>
      <c r="EM1398" s="7"/>
      <c r="EO1398" s="7"/>
      <c r="EQ1398" s="7"/>
      <c r="ES1398" s="7"/>
      <c r="EU1398" s="7"/>
      <c r="EY1398" s="7"/>
      <c r="FA1398" s="7"/>
      <c r="FB1398" s="7"/>
      <c r="FD1398" s="7"/>
      <c r="FE1398" s="7"/>
      <c r="FG1398" s="7"/>
      <c r="FI1398" s="7"/>
      <c r="FJ1398" s="7"/>
      <c r="FL1398" s="7"/>
      <c r="FN1398" s="7"/>
      <c r="FP1398" s="7"/>
      <c r="FR1398" s="7"/>
      <c r="FT1398" s="7"/>
      <c r="FV1398" s="7"/>
      <c r="FX1398" s="7"/>
      <c r="FZ1398" s="7"/>
      <c r="GB1398" s="7"/>
    </row>
    <row r="1399" spans="5:184" s="166" customFormat="1" x14ac:dyDescent="0.2">
      <c r="E1399" s="7"/>
      <c r="G1399" s="7"/>
      <c r="I1399" s="7"/>
      <c r="K1399" s="7"/>
      <c r="M1399" s="7"/>
      <c r="N1399" s="7"/>
      <c r="P1399" s="7"/>
      <c r="R1399" s="7"/>
      <c r="T1399" s="7"/>
      <c r="V1399" s="7"/>
      <c r="X1399" s="7"/>
      <c r="Z1399" s="7"/>
      <c r="AB1399" s="7"/>
      <c r="AD1399" s="7"/>
      <c r="AF1399" s="7"/>
      <c r="AH1399" s="7"/>
      <c r="AJ1399" s="7"/>
      <c r="AL1399" s="7"/>
      <c r="AN1399" s="7"/>
      <c r="AO1399" s="7"/>
      <c r="AQ1399" s="7"/>
      <c r="AR1399" s="7"/>
      <c r="AS1399" s="7"/>
      <c r="AT1399" s="7"/>
      <c r="AU1399" s="7"/>
      <c r="AV1399" s="7"/>
      <c r="AW1399" s="7"/>
      <c r="AX1399" s="7"/>
      <c r="AZ1399" s="7"/>
      <c r="BB1399" s="7"/>
      <c r="BC1399" s="7"/>
      <c r="BD1399" s="7"/>
      <c r="BF1399" s="7"/>
      <c r="BH1399" s="7"/>
      <c r="BJ1399" s="7"/>
      <c r="BL1399" s="7"/>
      <c r="BN1399" s="7"/>
      <c r="BP1399" s="7"/>
      <c r="BR1399" s="7"/>
      <c r="BT1399" s="7"/>
      <c r="BV1399" s="7"/>
      <c r="BX1399" s="7"/>
      <c r="BZ1399" s="7"/>
      <c r="CB1399" s="7"/>
      <c r="CD1399" s="7"/>
      <c r="CF1399" s="7"/>
      <c r="CH1399" s="7"/>
      <c r="CJ1399" s="7"/>
      <c r="CL1399" s="7"/>
      <c r="CM1399" s="7"/>
      <c r="CO1399" s="7"/>
      <c r="CQ1399" s="7"/>
      <c r="CS1399" s="7"/>
      <c r="CU1399" s="7"/>
      <c r="CW1399" s="7"/>
      <c r="CY1399" s="7"/>
      <c r="DA1399" s="7"/>
      <c r="DC1399" s="7"/>
      <c r="DE1399" s="7"/>
      <c r="DG1399" s="7"/>
      <c r="DI1399" s="7"/>
      <c r="DK1399" s="7"/>
      <c r="DL1399" s="7"/>
      <c r="DM1399" s="7"/>
      <c r="DN1399" s="7"/>
      <c r="DP1399" s="7"/>
      <c r="DR1399" s="7"/>
      <c r="DT1399" s="7"/>
      <c r="DV1399" s="7"/>
      <c r="DX1399" s="7"/>
      <c r="DY1399" s="7"/>
      <c r="EA1399" s="7"/>
      <c r="EC1399" s="7"/>
      <c r="EE1399" s="7"/>
      <c r="EG1399" s="7"/>
      <c r="EI1399" s="7"/>
      <c r="EK1399" s="7"/>
      <c r="EM1399" s="7"/>
      <c r="EO1399" s="7"/>
      <c r="EQ1399" s="7"/>
      <c r="ES1399" s="7"/>
      <c r="EU1399" s="7"/>
      <c r="EY1399" s="7"/>
      <c r="FA1399" s="7"/>
      <c r="FB1399" s="7"/>
      <c r="FD1399" s="7"/>
      <c r="FE1399" s="7"/>
      <c r="FG1399" s="7"/>
      <c r="FI1399" s="7"/>
      <c r="FJ1399" s="7"/>
      <c r="FL1399" s="7"/>
      <c r="FN1399" s="7"/>
      <c r="FP1399" s="7"/>
      <c r="FR1399" s="7"/>
      <c r="FT1399" s="7"/>
      <c r="FV1399" s="7"/>
      <c r="FX1399" s="7"/>
      <c r="FZ1399" s="7"/>
      <c r="GB1399" s="7"/>
    </row>
    <row r="1400" spans="5:184" s="166" customFormat="1" x14ac:dyDescent="0.2">
      <c r="E1400" s="7"/>
      <c r="G1400" s="7"/>
      <c r="I1400" s="7"/>
      <c r="K1400" s="7"/>
      <c r="M1400" s="7"/>
      <c r="N1400" s="7"/>
      <c r="P1400" s="7"/>
      <c r="R1400" s="7"/>
      <c r="T1400" s="7"/>
      <c r="V1400" s="7"/>
      <c r="X1400" s="7"/>
      <c r="Z1400" s="7"/>
      <c r="AB1400" s="7"/>
      <c r="AD1400" s="7"/>
      <c r="AF1400" s="7"/>
      <c r="AH1400" s="7"/>
      <c r="AJ1400" s="7"/>
      <c r="AL1400" s="7"/>
      <c r="AN1400" s="7"/>
      <c r="AO1400" s="7"/>
      <c r="AQ1400" s="7"/>
      <c r="AR1400" s="7"/>
      <c r="AS1400" s="7"/>
      <c r="AT1400" s="7"/>
      <c r="AU1400" s="7"/>
      <c r="AV1400" s="7"/>
      <c r="AW1400" s="7"/>
      <c r="AX1400" s="7"/>
      <c r="AZ1400" s="7"/>
      <c r="BB1400" s="7"/>
      <c r="BC1400" s="7"/>
      <c r="BD1400" s="7"/>
      <c r="BF1400" s="7"/>
      <c r="BH1400" s="7"/>
      <c r="BJ1400" s="7"/>
      <c r="BL1400" s="7"/>
      <c r="BN1400" s="7"/>
      <c r="BP1400" s="7"/>
      <c r="BR1400" s="7"/>
      <c r="BT1400" s="7"/>
      <c r="BV1400" s="7"/>
      <c r="BX1400" s="7"/>
      <c r="BZ1400" s="7"/>
      <c r="CB1400" s="7"/>
      <c r="CD1400" s="7"/>
      <c r="CF1400" s="7"/>
      <c r="CH1400" s="7"/>
      <c r="CJ1400" s="7"/>
      <c r="CL1400" s="7"/>
      <c r="CM1400" s="7"/>
      <c r="CO1400" s="7"/>
      <c r="CQ1400" s="7"/>
      <c r="CS1400" s="7"/>
      <c r="CU1400" s="7"/>
      <c r="CW1400" s="7"/>
      <c r="CY1400" s="7"/>
      <c r="DA1400" s="7"/>
      <c r="DC1400" s="7"/>
      <c r="DE1400" s="7"/>
      <c r="DG1400" s="7"/>
      <c r="DI1400" s="7"/>
      <c r="DK1400" s="7"/>
      <c r="DL1400" s="7"/>
      <c r="DM1400" s="7"/>
      <c r="DN1400" s="7"/>
      <c r="DP1400" s="7"/>
      <c r="DR1400" s="7"/>
      <c r="DT1400" s="7"/>
      <c r="DV1400" s="7"/>
      <c r="DX1400" s="7"/>
      <c r="DY1400" s="7"/>
      <c r="EA1400" s="7"/>
      <c r="EC1400" s="7"/>
      <c r="EE1400" s="7"/>
      <c r="EG1400" s="7"/>
      <c r="EI1400" s="7"/>
      <c r="EK1400" s="7"/>
      <c r="EM1400" s="7"/>
      <c r="EO1400" s="7"/>
      <c r="EQ1400" s="7"/>
      <c r="ES1400" s="7"/>
      <c r="EU1400" s="7"/>
      <c r="EY1400" s="7"/>
      <c r="FA1400" s="7"/>
      <c r="FB1400" s="7"/>
      <c r="FD1400" s="7"/>
      <c r="FE1400" s="7"/>
      <c r="FG1400" s="7"/>
      <c r="FI1400" s="7"/>
      <c r="FJ1400" s="7"/>
      <c r="FL1400" s="7"/>
      <c r="FN1400" s="7"/>
      <c r="FP1400" s="7"/>
      <c r="FR1400" s="7"/>
      <c r="FT1400" s="7"/>
      <c r="FV1400" s="7"/>
      <c r="FX1400" s="7"/>
      <c r="FZ1400" s="7"/>
      <c r="GB1400" s="7"/>
    </row>
    <row r="1401" spans="5:184" s="166" customFormat="1" x14ac:dyDescent="0.2">
      <c r="E1401" s="7"/>
      <c r="G1401" s="7"/>
      <c r="I1401" s="7"/>
      <c r="K1401" s="7"/>
      <c r="M1401" s="7"/>
      <c r="N1401" s="7"/>
      <c r="P1401" s="7"/>
      <c r="R1401" s="7"/>
      <c r="T1401" s="7"/>
      <c r="V1401" s="7"/>
      <c r="X1401" s="7"/>
      <c r="Z1401" s="7"/>
      <c r="AB1401" s="7"/>
      <c r="AD1401" s="7"/>
      <c r="AF1401" s="7"/>
      <c r="AH1401" s="7"/>
      <c r="AJ1401" s="7"/>
      <c r="AL1401" s="7"/>
      <c r="AN1401" s="7"/>
      <c r="AO1401" s="7"/>
      <c r="AQ1401" s="7"/>
      <c r="AR1401" s="7"/>
      <c r="AS1401" s="7"/>
      <c r="AT1401" s="7"/>
      <c r="AU1401" s="7"/>
      <c r="AV1401" s="7"/>
      <c r="AW1401" s="7"/>
      <c r="AX1401" s="7"/>
      <c r="AZ1401" s="7"/>
      <c r="BB1401" s="7"/>
      <c r="BC1401" s="7"/>
      <c r="BD1401" s="7"/>
      <c r="BF1401" s="7"/>
      <c r="BH1401" s="7"/>
      <c r="BJ1401" s="7"/>
      <c r="BL1401" s="7"/>
      <c r="BN1401" s="7"/>
      <c r="BP1401" s="7"/>
      <c r="BR1401" s="7"/>
      <c r="BT1401" s="7"/>
      <c r="BV1401" s="7"/>
      <c r="BX1401" s="7"/>
      <c r="BZ1401" s="7"/>
      <c r="CB1401" s="7"/>
      <c r="CD1401" s="7"/>
      <c r="CF1401" s="7"/>
      <c r="CH1401" s="7"/>
      <c r="CJ1401" s="7"/>
      <c r="CL1401" s="7"/>
      <c r="CM1401" s="7"/>
      <c r="CO1401" s="7"/>
      <c r="CQ1401" s="7"/>
      <c r="CS1401" s="7"/>
      <c r="CU1401" s="7"/>
      <c r="CW1401" s="7"/>
      <c r="CY1401" s="7"/>
      <c r="DA1401" s="7"/>
      <c r="DC1401" s="7"/>
      <c r="DE1401" s="7"/>
      <c r="DG1401" s="7"/>
      <c r="DI1401" s="7"/>
      <c r="DK1401" s="7"/>
      <c r="DL1401" s="7"/>
      <c r="DM1401" s="7"/>
      <c r="DN1401" s="7"/>
      <c r="DP1401" s="7"/>
      <c r="DR1401" s="7"/>
      <c r="DT1401" s="7"/>
      <c r="DV1401" s="7"/>
      <c r="DX1401" s="7"/>
      <c r="DY1401" s="7"/>
      <c r="EA1401" s="7"/>
      <c r="EC1401" s="7"/>
      <c r="EE1401" s="7"/>
      <c r="EG1401" s="7"/>
      <c r="EI1401" s="7"/>
      <c r="EK1401" s="7"/>
      <c r="EM1401" s="7"/>
      <c r="EO1401" s="7"/>
      <c r="EQ1401" s="7"/>
      <c r="ES1401" s="7"/>
      <c r="EU1401" s="7"/>
      <c r="EY1401" s="7"/>
      <c r="FA1401" s="7"/>
      <c r="FB1401" s="7"/>
      <c r="FD1401" s="7"/>
      <c r="FE1401" s="7"/>
      <c r="FG1401" s="7"/>
      <c r="FI1401" s="7"/>
      <c r="FJ1401" s="7"/>
      <c r="FL1401" s="7"/>
      <c r="FN1401" s="7"/>
      <c r="FP1401" s="7"/>
      <c r="FR1401" s="7"/>
      <c r="FT1401" s="7"/>
      <c r="FV1401" s="7"/>
      <c r="FX1401" s="7"/>
      <c r="FZ1401" s="7"/>
      <c r="GB1401" s="7"/>
    </row>
    <row r="1402" spans="5:184" s="166" customFormat="1" x14ac:dyDescent="0.2">
      <c r="E1402" s="7"/>
      <c r="G1402" s="7"/>
      <c r="I1402" s="7"/>
      <c r="K1402" s="7"/>
      <c r="M1402" s="7"/>
      <c r="N1402" s="7"/>
      <c r="P1402" s="7"/>
      <c r="R1402" s="7"/>
      <c r="T1402" s="7"/>
      <c r="V1402" s="7"/>
      <c r="X1402" s="7"/>
      <c r="Z1402" s="7"/>
      <c r="AB1402" s="7"/>
      <c r="AD1402" s="7"/>
      <c r="AF1402" s="7"/>
      <c r="AH1402" s="7"/>
      <c r="AJ1402" s="7"/>
      <c r="AL1402" s="7"/>
      <c r="AN1402" s="7"/>
      <c r="AO1402" s="7"/>
      <c r="AQ1402" s="7"/>
      <c r="AR1402" s="7"/>
      <c r="AS1402" s="7"/>
      <c r="AT1402" s="7"/>
      <c r="AU1402" s="7"/>
      <c r="AV1402" s="7"/>
      <c r="AW1402" s="7"/>
      <c r="AX1402" s="7"/>
      <c r="AZ1402" s="7"/>
      <c r="BB1402" s="7"/>
      <c r="BC1402" s="7"/>
      <c r="BD1402" s="7"/>
      <c r="BF1402" s="7"/>
      <c r="BH1402" s="7"/>
      <c r="BJ1402" s="7"/>
      <c r="BL1402" s="7"/>
      <c r="BN1402" s="7"/>
      <c r="BP1402" s="7"/>
      <c r="BR1402" s="7"/>
      <c r="BT1402" s="7"/>
      <c r="BV1402" s="7"/>
      <c r="BX1402" s="7"/>
      <c r="BZ1402" s="7"/>
      <c r="CB1402" s="7"/>
      <c r="CD1402" s="7"/>
      <c r="CF1402" s="7"/>
      <c r="CH1402" s="7"/>
      <c r="CJ1402" s="7"/>
      <c r="CL1402" s="7"/>
      <c r="CM1402" s="7"/>
      <c r="CO1402" s="7"/>
      <c r="CQ1402" s="7"/>
      <c r="CS1402" s="7"/>
      <c r="CU1402" s="7"/>
      <c r="CW1402" s="7"/>
      <c r="CY1402" s="7"/>
      <c r="DA1402" s="7"/>
      <c r="DC1402" s="7"/>
      <c r="DE1402" s="7"/>
      <c r="DG1402" s="7"/>
      <c r="DI1402" s="7"/>
      <c r="DK1402" s="7"/>
      <c r="DL1402" s="7"/>
      <c r="DM1402" s="7"/>
      <c r="DN1402" s="7"/>
      <c r="DP1402" s="7"/>
      <c r="DR1402" s="7"/>
      <c r="DT1402" s="7"/>
      <c r="DV1402" s="7"/>
      <c r="DX1402" s="7"/>
      <c r="DY1402" s="7"/>
      <c r="EA1402" s="7"/>
      <c r="EC1402" s="7"/>
      <c r="EE1402" s="7"/>
      <c r="EG1402" s="7"/>
      <c r="EI1402" s="7"/>
      <c r="EK1402" s="7"/>
      <c r="EM1402" s="7"/>
      <c r="EO1402" s="7"/>
      <c r="EQ1402" s="7"/>
      <c r="ES1402" s="7"/>
      <c r="EU1402" s="7"/>
      <c r="EY1402" s="7"/>
      <c r="FA1402" s="7"/>
      <c r="FB1402" s="7"/>
      <c r="FD1402" s="7"/>
      <c r="FE1402" s="7"/>
      <c r="FG1402" s="7"/>
      <c r="FI1402" s="7"/>
      <c r="FJ1402" s="7"/>
      <c r="FL1402" s="7"/>
      <c r="FN1402" s="7"/>
      <c r="FP1402" s="7"/>
      <c r="FR1402" s="7"/>
      <c r="FT1402" s="7"/>
      <c r="FV1402" s="7"/>
      <c r="FX1402" s="7"/>
      <c r="FZ1402" s="7"/>
      <c r="GB1402" s="7"/>
    </row>
    <row r="1403" spans="5:184" s="166" customFormat="1" x14ac:dyDescent="0.2">
      <c r="E1403" s="7"/>
      <c r="G1403" s="7"/>
      <c r="I1403" s="7"/>
      <c r="K1403" s="7"/>
      <c r="M1403" s="7"/>
      <c r="N1403" s="7"/>
      <c r="P1403" s="7"/>
      <c r="R1403" s="7"/>
      <c r="T1403" s="7"/>
      <c r="V1403" s="7"/>
      <c r="X1403" s="7"/>
      <c r="Z1403" s="7"/>
      <c r="AB1403" s="7"/>
      <c r="AD1403" s="7"/>
      <c r="AF1403" s="7"/>
      <c r="AH1403" s="7"/>
      <c r="AJ1403" s="7"/>
      <c r="AL1403" s="7"/>
      <c r="AN1403" s="7"/>
      <c r="AO1403" s="7"/>
      <c r="AQ1403" s="7"/>
      <c r="AR1403" s="7"/>
      <c r="AS1403" s="7"/>
      <c r="AT1403" s="7"/>
      <c r="AU1403" s="7"/>
      <c r="AV1403" s="7"/>
      <c r="AW1403" s="7"/>
      <c r="AX1403" s="7"/>
      <c r="AZ1403" s="7"/>
      <c r="BB1403" s="7"/>
      <c r="BC1403" s="7"/>
      <c r="BD1403" s="7"/>
      <c r="BF1403" s="7"/>
      <c r="BH1403" s="7"/>
      <c r="BJ1403" s="7"/>
      <c r="BL1403" s="7"/>
      <c r="BN1403" s="7"/>
      <c r="BP1403" s="7"/>
      <c r="BR1403" s="7"/>
      <c r="BT1403" s="7"/>
      <c r="BV1403" s="7"/>
      <c r="BX1403" s="7"/>
      <c r="BZ1403" s="7"/>
      <c r="CB1403" s="7"/>
      <c r="CD1403" s="7"/>
      <c r="CF1403" s="7"/>
      <c r="CH1403" s="7"/>
      <c r="CJ1403" s="7"/>
      <c r="CL1403" s="7"/>
      <c r="CM1403" s="7"/>
      <c r="CO1403" s="7"/>
      <c r="CQ1403" s="7"/>
      <c r="CS1403" s="7"/>
      <c r="CU1403" s="7"/>
      <c r="CW1403" s="7"/>
      <c r="CY1403" s="7"/>
      <c r="DA1403" s="7"/>
      <c r="DC1403" s="7"/>
      <c r="DE1403" s="7"/>
      <c r="DG1403" s="7"/>
      <c r="DI1403" s="7"/>
      <c r="DK1403" s="7"/>
      <c r="DL1403" s="7"/>
      <c r="DM1403" s="7"/>
      <c r="DN1403" s="7"/>
      <c r="DP1403" s="7"/>
      <c r="DR1403" s="7"/>
      <c r="DT1403" s="7"/>
      <c r="DV1403" s="7"/>
      <c r="DX1403" s="7"/>
      <c r="DY1403" s="7"/>
      <c r="EA1403" s="7"/>
      <c r="EC1403" s="7"/>
      <c r="EE1403" s="7"/>
      <c r="EG1403" s="7"/>
      <c r="EI1403" s="7"/>
      <c r="EK1403" s="7"/>
      <c r="EM1403" s="7"/>
      <c r="EO1403" s="7"/>
      <c r="EQ1403" s="7"/>
      <c r="ES1403" s="7"/>
      <c r="EU1403" s="7"/>
      <c r="EY1403" s="7"/>
      <c r="FA1403" s="7"/>
      <c r="FB1403" s="7"/>
      <c r="FD1403" s="7"/>
      <c r="FE1403" s="7"/>
      <c r="FG1403" s="7"/>
      <c r="FI1403" s="7"/>
      <c r="FJ1403" s="7"/>
      <c r="FL1403" s="7"/>
      <c r="FN1403" s="7"/>
      <c r="FP1403" s="7"/>
      <c r="FR1403" s="7"/>
      <c r="FT1403" s="7"/>
      <c r="FV1403" s="7"/>
      <c r="FX1403" s="7"/>
      <c r="FZ1403" s="7"/>
      <c r="GB1403" s="7"/>
    </row>
    <row r="1404" spans="5:184" s="166" customFormat="1" x14ac:dyDescent="0.2">
      <c r="E1404" s="7"/>
      <c r="G1404" s="7"/>
      <c r="I1404" s="7"/>
      <c r="K1404" s="7"/>
      <c r="M1404" s="7"/>
      <c r="N1404" s="7"/>
      <c r="P1404" s="7"/>
      <c r="R1404" s="7"/>
      <c r="T1404" s="7"/>
      <c r="V1404" s="7"/>
      <c r="X1404" s="7"/>
      <c r="Z1404" s="7"/>
      <c r="AB1404" s="7"/>
      <c r="AD1404" s="7"/>
      <c r="AF1404" s="7"/>
      <c r="AH1404" s="7"/>
      <c r="AJ1404" s="7"/>
      <c r="AL1404" s="7"/>
      <c r="AN1404" s="7"/>
      <c r="AO1404" s="7"/>
      <c r="AQ1404" s="7"/>
      <c r="AR1404" s="7"/>
      <c r="AS1404" s="7"/>
      <c r="AT1404" s="7"/>
      <c r="AU1404" s="7"/>
      <c r="AV1404" s="7"/>
      <c r="AW1404" s="7"/>
      <c r="AX1404" s="7"/>
      <c r="AZ1404" s="7"/>
      <c r="BB1404" s="7"/>
      <c r="BC1404" s="7"/>
      <c r="BD1404" s="7"/>
      <c r="BF1404" s="7"/>
      <c r="BH1404" s="7"/>
      <c r="BJ1404" s="7"/>
      <c r="BL1404" s="7"/>
      <c r="BN1404" s="7"/>
      <c r="BP1404" s="7"/>
      <c r="BR1404" s="7"/>
      <c r="BT1404" s="7"/>
      <c r="BV1404" s="7"/>
      <c r="BX1404" s="7"/>
      <c r="BZ1404" s="7"/>
      <c r="CB1404" s="7"/>
      <c r="CD1404" s="7"/>
      <c r="CF1404" s="7"/>
      <c r="CH1404" s="7"/>
      <c r="CJ1404" s="7"/>
      <c r="CL1404" s="7"/>
      <c r="CM1404" s="7"/>
      <c r="CO1404" s="7"/>
      <c r="CQ1404" s="7"/>
      <c r="CS1404" s="7"/>
      <c r="CU1404" s="7"/>
      <c r="CW1404" s="7"/>
      <c r="CY1404" s="7"/>
      <c r="DA1404" s="7"/>
      <c r="DC1404" s="7"/>
      <c r="DE1404" s="7"/>
      <c r="DG1404" s="7"/>
      <c r="DI1404" s="7"/>
      <c r="DK1404" s="7"/>
      <c r="DL1404" s="7"/>
      <c r="DM1404" s="7"/>
      <c r="DN1404" s="7"/>
      <c r="DP1404" s="7"/>
      <c r="DR1404" s="7"/>
      <c r="DT1404" s="7"/>
      <c r="DV1404" s="7"/>
      <c r="DX1404" s="7"/>
      <c r="DY1404" s="7"/>
      <c r="EA1404" s="7"/>
      <c r="EC1404" s="7"/>
      <c r="EE1404" s="7"/>
      <c r="EG1404" s="7"/>
      <c r="EI1404" s="7"/>
      <c r="EK1404" s="7"/>
      <c r="EM1404" s="7"/>
      <c r="EO1404" s="7"/>
      <c r="EQ1404" s="7"/>
      <c r="ES1404" s="7"/>
      <c r="EU1404" s="7"/>
      <c r="EY1404" s="7"/>
      <c r="FA1404" s="7"/>
      <c r="FB1404" s="7"/>
      <c r="FD1404" s="7"/>
      <c r="FE1404" s="7"/>
      <c r="FG1404" s="7"/>
      <c r="FI1404" s="7"/>
      <c r="FJ1404" s="7"/>
      <c r="FL1404" s="7"/>
      <c r="FN1404" s="7"/>
      <c r="FP1404" s="7"/>
      <c r="FR1404" s="7"/>
      <c r="FT1404" s="7"/>
      <c r="FV1404" s="7"/>
      <c r="FX1404" s="7"/>
      <c r="FZ1404" s="7"/>
      <c r="GB1404" s="7"/>
    </row>
    <row r="1405" spans="5:184" s="166" customFormat="1" x14ac:dyDescent="0.2">
      <c r="E1405" s="7"/>
      <c r="G1405" s="7"/>
      <c r="I1405" s="7"/>
      <c r="K1405" s="7"/>
      <c r="M1405" s="7"/>
      <c r="N1405" s="7"/>
      <c r="P1405" s="7"/>
      <c r="R1405" s="7"/>
      <c r="T1405" s="7"/>
      <c r="V1405" s="7"/>
      <c r="X1405" s="7"/>
      <c r="Z1405" s="7"/>
      <c r="AB1405" s="7"/>
      <c r="AD1405" s="7"/>
      <c r="AF1405" s="7"/>
      <c r="AH1405" s="7"/>
      <c r="AJ1405" s="7"/>
      <c r="AL1405" s="7"/>
      <c r="AN1405" s="7"/>
      <c r="AO1405" s="7"/>
      <c r="AQ1405" s="7"/>
      <c r="AR1405" s="7"/>
      <c r="AS1405" s="7"/>
      <c r="AT1405" s="7"/>
      <c r="AU1405" s="7"/>
      <c r="AV1405" s="7"/>
      <c r="AW1405" s="7"/>
      <c r="AX1405" s="7"/>
      <c r="AZ1405" s="7"/>
      <c r="BB1405" s="7"/>
      <c r="BC1405" s="7"/>
      <c r="BD1405" s="7"/>
      <c r="BF1405" s="7"/>
      <c r="BH1405" s="7"/>
      <c r="BJ1405" s="7"/>
      <c r="BL1405" s="7"/>
      <c r="BN1405" s="7"/>
      <c r="BP1405" s="7"/>
      <c r="BR1405" s="7"/>
      <c r="BT1405" s="7"/>
      <c r="BV1405" s="7"/>
      <c r="BX1405" s="7"/>
      <c r="BZ1405" s="7"/>
      <c r="CB1405" s="7"/>
      <c r="CD1405" s="7"/>
      <c r="CF1405" s="7"/>
      <c r="CH1405" s="7"/>
      <c r="CJ1405" s="7"/>
      <c r="CL1405" s="7"/>
      <c r="CM1405" s="7"/>
      <c r="CO1405" s="7"/>
      <c r="CQ1405" s="7"/>
      <c r="CS1405" s="7"/>
      <c r="CU1405" s="7"/>
      <c r="CW1405" s="7"/>
      <c r="CY1405" s="7"/>
      <c r="DA1405" s="7"/>
      <c r="DC1405" s="7"/>
      <c r="DE1405" s="7"/>
      <c r="DG1405" s="7"/>
      <c r="DI1405" s="7"/>
      <c r="DK1405" s="7"/>
      <c r="DL1405" s="7"/>
      <c r="DM1405" s="7"/>
      <c r="DN1405" s="7"/>
      <c r="DP1405" s="7"/>
      <c r="DR1405" s="7"/>
      <c r="DT1405" s="7"/>
      <c r="DV1405" s="7"/>
      <c r="DX1405" s="7"/>
      <c r="DY1405" s="7"/>
      <c r="EA1405" s="7"/>
      <c r="EC1405" s="7"/>
      <c r="EE1405" s="7"/>
      <c r="EG1405" s="7"/>
      <c r="EI1405" s="7"/>
      <c r="EK1405" s="7"/>
      <c r="EM1405" s="7"/>
      <c r="EO1405" s="7"/>
      <c r="EQ1405" s="7"/>
      <c r="ES1405" s="7"/>
      <c r="EU1405" s="7"/>
      <c r="EY1405" s="7"/>
      <c r="FA1405" s="7"/>
      <c r="FB1405" s="7"/>
      <c r="FD1405" s="7"/>
      <c r="FE1405" s="7"/>
      <c r="FG1405" s="7"/>
      <c r="FI1405" s="7"/>
      <c r="FJ1405" s="7"/>
      <c r="FL1405" s="7"/>
      <c r="FN1405" s="7"/>
      <c r="FP1405" s="7"/>
      <c r="FR1405" s="7"/>
      <c r="FT1405" s="7"/>
      <c r="FV1405" s="7"/>
      <c r="FX1405" s="7"/>
      <c r="FZ1405" s="7"/>
      <c r="GB1405" s="7"/>
    </row>
    <row r="1406" spans="5:184" s="166" customFormat="1" x14ac:dyDescent="0.2">
      <c r="E1406" s="7"/>
      <c r="G1406" s="7"/>
      <c r="I1406" s="7"/>
      <c r="K1406" s="7"/>
      <c r="M1406" s="7"/>
      <c r="N1406" s="7"/>
      <c r="P1406" s="7"/>
      <c r="R1406" s="7"/>
      <c r="T1406" s="7"/>
      <c r="V1406" s="7"/>
      <c r="X1406" s="7"/>
      <c r="Z1406" s="7"/>
      <c r="AB1406" s="7"/>
      <c r="AD1406" s="7"/>
      <c r="AF1406" s="7"/>
      <c r="AH1406" s="7"/>
      <c r="AJ1406" s="7"/>
      <c r="AL1406" s="7"/>
      <c r="AN1406" s="7"/>
      <c r="AO1406" s="7"/>
      <c r="AQ1406" s="7"/>
      <c r="AR1406" s="7"/>
      <c r="AS1406" s="7"/>
      <c r="AT1406" s="7"/>
      <c r="AU1406" s="7"/>
      <c r="AV1406" s="7"/>
      <c r="AW1406" s="7"/>
      <c r="AX1406" s="7"/>
      <c r="AZ1406" s="7"/>
      <c r="BB1406" s="7"/>
      <c r="BC1406" s="7"/>
      <c r="BD1406" s="7"/>
      <c r="BF1406" s="7"/>
      <c r="BH1406" s="7"/>
      <c r="BJ1406" s="7"/>
      <c r="BL1406" s="7"/>
      <c r="BN1406" s="7"/>
      <c r="BP1406" s="7"/>
      <c r="BR1406" s="7"/>
      <c r="BT1406" s="7"/>
      <c r="BV1406" s="7"/>
      <c r="BX1406" s="7"/>
      <c r="BZ1406" s="7"/>
      <c r="CB1406" s="7"/>
      <c r="CD1406" s="7"/>
      <c r="CF1406" s="7"/>
      <c r="CH1406" s="7"/>
      <c r="CJ1406" s="7"/>
      <c r="CL1406" s="7"/>
      <c r="CM1406" s="7"/>
      <c r="CO1406" s="7"/>
      <c r="CQ1406" s="7"/>
      <c r="CS1406" s="7"/>
      <c r="CU1406" s="7"/>
      <c r="CW1406" s="7"/>
      <c r="CY1406" s="7"/>
      <c r="DA1406" s="7"/>
      <c r="DC1406" s="7"/>
      <c r="DE1406" s="7"/>
      <c r="DG1406" s="7"/>
      <c r="DI1406" s="7"/>
      <c r="DK1406" s="7"/>
      <c r="DL1406" s="7"/>
      <c r="DM1406" s="7"/>
      <c r="DN1406" s="7"/>
      <c r="DP1406" s="7"/>
      <c r="DR1406" s="7"/>
      <c r="DT1406" s="7"/>
      <c r="DV1406" s="7"/>
      <c r="DX1406" s="7"/>
      <c r="DY1406" s="7"/>
      <c r="EA1406" s="7"/>
      <c r="EC1406" s="7"/>
      <c r="EE1406" s="7"/>
      <c r="EG1406" s="7"/>
      <c r="EI1406" s="7"/>
      <c r="EK1406" s="7"/>
      <c r="EM1406" s="7"/>
      <c r="EO1406" s="7"/>
      <c r="EQ1406" s="7"/>
      <c r="ES1406" s="7"/>
      <c r="EU1406" s="7"/>
      <c r="EY1406" s="7"/>
      <c r="FA1406" s="7"/>
      <c r="FB1406" s="7"/>
      <c r="FD1406" s="7"/>
      <c r="FE1406" s="7"/>
      <c r="FG1406" s="7"/>
      <c r="FI1406" s="7"/>
      <c r="FJ1406" s="7"/>
      <c r="FL1406" s="7"/>
      <c r="FN1406" s="7"/>
      <c r="FP1406" s="7"/>
      <c r="FR1406" s="7"/>
      <c r="FT1406" s="7"/>
      <c r="FV1406" s="7"/>
      <c r="FX1406" s="7"/>
      <c r="FZ1406" s="7"/>
      <c r="GB1406" s="7"/>
    </row>
    <row r="1407" spans="5:184" s="166" customFormat="1" x14ac:dyDescent="0.2">
      <c r="E1407" s="7"/>
      <c r="G1407" s="7"/>
      <c r="I1407" s="7"/>
      <c r="K1407" s="7"/>
      <c r="M1407" s="7"/>
      <c r="N1407" s="7"/>
      <c r="P1407" s="7"/>
      <c r="R1407" s="7"/>
      <c r="T1407" s="7"/>
      <c r="V1407" s="7"/>
      <c r="X1407" s="7"/>
      <c r="Z1407" s="7"/>
      <c r="AB1407" s="7"/>
      <c r="AD1407" s="7"/>
      <c r="AF1407" s="7"/>
      <c r="AH1407" s="7"/>
      <c r="AJ1407" s="7"/>
      <c r="AL1407" s="7"/>
      <c r="AN1407" s="7"/>
      <c r="AO1407" s="7"/>
      <c r="AQ1407" s="7"/>
      <c r="AR1407" s="7"/>
      <c r="AS1407" s="7"/>
      <c r="AT1407" s="7"/>
      <c r="AU1407" s="7"/>
      <c r="AV1407" s="7"/>
      <c r="AW1407" s="7"/>
      <c r="AX1407" s="7"/>
      <c r="AZ1407" s="7"/>
      <c r="BB1407" s="7"/>
      <c r="BC1407" s="7"/>
      <c r="BD1407" s="7"/>
      <c r="BF1407" s="7"/>
      <c r="BH1407" s="7"/>
      <c r="BJ1407" s="7"/>
      <c r="BL1407" s="7"/>
      <c r="BN1407" s="7"/>
      <c r="BP1407" s="7"/>
      <c r="BR1407" s="7"/>
      <c r="BT1407" s="7"/>
      <c r="BV1407" s="7"/>
      <c r="BX1407" s="7"/>
      <c r="BZ1407" s="7"/>
      <c r="CB1407" s="7"/>
      <c r="CD1407" s="7"/>
      <c r="CF1407" s="7"/>
      <c r="CH1407" s="7"/>
      <c r="CJ1407" s="7"/>
      <c r="CL1407" s="7"/>
      <c r="CM1407" s="7"/>
      <c r="CO1407" s="7"/>
      <c r="CQ1407" s="7"/>
      <c r="CS1407" s="7"/>
      <c r="CU1407" s="7"/>
      <c r="CW1407" s="7"/>
      <c r="CY1407" s="7"/>
      <c r="DA1407" s="7"/>
      <c r="DC1407" s="7"/>
      <c r="DE1407" s="7"/>
      <c r="DG1407" s="7"/>
      <c r="DI1407" s="7"/>
      <c r="DK1407" s="7"/>
      <c r="DL1407" s="7"/>
      <c r="DM1407" s="7"/>
      <c r="DN1407" s="7"/>
      <c r="DP1407" s="7"/>
      <c r="DR1407" s="7"/>
      <c r="DT1407" s="7"/>
      <c r="DV1407" s="7"/>
      <c r="DX1407" s="7"/>
      <c r="DY1407" s="7"/>
      <c r="EA1407" s="7"/>
      <c r="EC1407" s="7"/>
      <c r="EE1407" s="7"/>
      <c r="EG1407" s="7"/>
      <c r="EI1407" s="7"/>
      <c r="EK1407" s="7"/>
      <c r="EM1407" s="7"/>
      <c r="EO1407" s="7"/>
      <c r="EQ1407" s="7"/>
      <c r="ES1407" s="7"/>
      <c r="EU1407" s="7"/>
      <c r="EY1407" s="7"/>
      <c r="FA1407" s="7"/>
      <c r="FB1407" s="7"/>
      <c r="FD1407" s="7"/>
      <c r="FE1407" s="7"/>
      <c r="FG1407" s="7"/>
      <c r="FI1407" s="7"/>
      <c r="FJ1407" s="7"/>
      <c r="FL1407" s="7"/>
      <c r="FN1407" s="7"/>
      <c r="FP1407" s="7"/>
      <c r="FR1407" s="7"/>
      <c r="FT1407" s="7"/>
      <c r="FV1407" s="7"/>
      <c r="FX1407" s="7"/>
      <c r="FZ1407" s="7"/>
      <c r="GB1407" s="7"/>
    </row>
    <row r="1408" spans="5:184" s="166" customFormat="1" x14ac:dyDescent="0.2">
      <c r="E1408" s="7"/>
      <c r="G1408" s="7"/>
      <c r="I1408" s="7"/>
      <c r="K1408" s="7"/>
      <c r="M1408" s="7"/>
      <c r="N1408" s="7"/>
      <c r="P1408" s="7"/>
      <c r="R1408" s="7"/>
      <c r="T1408" s="7"/>
      <c r="V1408" s="7"/>
      <c r="X1408" s="7"/>
      <c r="Z1408" s="7"/>
      <c r="AB1408" s="7"/>
      <c r="AD1408" s="7"/>
      <c r="AF1408" s="7"/>
      <c r="AH1408" s="7"/>
      <c r="AJ1408" s="7"/>
      <c r="AL1408" s="7"/>
      <c r="AN1408" s="7"/>
      <c r="AO1408" s="7"/>
      <c r="AQ1408" s="7"/>
      <c r="AR1408" s="7"/>
      <c r="AS1408" s="7"/>
      <c r="AT1408" s="7"/>
      <c r="AU1408" s="7"/>
      <c r="AV1408" s="7"/>
      <c r="AW1408" s="7"/>
      <c r="AX1408" s="7"/>
      <c r="AZ1408" s="7"/>
      <c r="BB1408" s="7"/>
      <c r="BC1408" s="7"/>
      <c r="BD1408" s="7"/>
      <c r="BF1408" s="7"/>
      <c r="BH1408" s="7"/>
      <c r="BJ1408" s="7"/>
      <c r="BL1408" s="7"/>
      <c r="BN1408" s="7"/>
      <c r="BP1408" s="7"/>
      <c r="BR1408" s="7"/>
      <c r="BT1408" s="7"/>
      <c r="BV1408" s="7"/>
      <c r="BX1408" s="7"/>
      <c r="BZ1408" s="7"/>
      <c r="CB1408" s="7"/>
      <c r="CD1408" s="7"/>
      <c r="CF1408" s="7"/>
      <c r="CH1408" s="7"/>
      <c r="CJ1408" s="7"/>
      <c r="CL1408" s="7"/>
      <c r="CM1408" s="7"/>
      <c r="CO1408" s="7"/>
      <c r="CQ1408" s="7"/>
      <c r="CS1408" s="7"/>
      <c r="CU1408" s="7"/>
      <c r="CW1408" s="7"/>
      <c r="CY1408" s="7"/>
      <c r="DA1408" s="7"/>
      <c r="DC1408" s="7"/>
      <c r="DE1408" s="7"/>
      <c r="DG1408" s="7"/>
      <c r="DI1408" s="7"/>
      <c r="DK1408" s="7"/>
      <c r="DL1408" s="7"/>
      <c r="DM1408" s="7"/>
      <c r="DN1408" s="7"/>
      <c r="DP1408" s="7"/>
      <c r="DR1408" s="7"/>
      <c r="DT1408" s="7"/>
      <c r="DV1408" s="7"/>
      <c r="DX1408" s="7"/>
      <c r="DY1408" s="7"/>
      <c r="EA1408" s="7"/>
      <c r="EC1408" s="7"/>
      <c r="EE1408" s="7"/>
      <c r="EG1408" s="7"/>
      <c r="EI1408" s="7"/>
      <c r="EK1408" s="7"/>
      <c r="EM1408" s="7"/>
      <c r="EO1408" s="7"/>
      <c r="EQ1408" s="7"/>
      <c r="ES1408" s="7"/>
      <c r="EU1408" s="7"/>
      <c r="EY1408" s="7"/>
      <c r="FA1408" s="7"/>
      <c r="FB1408" s="7"/>
      <c r="FD1408" s="7"/>
      <c r="FE1408" s="7"/>
      <c r="FG1408" s="7"/>
      <c r="FI1408" s="7"/>
      <c r="FJ1408" s="7"/>
      <c r="FL1408" s="7"/>
      <c r="FN1408" s="7"/>
      <c r="FP1408" s="7"/>
      <c r="FR1408" s="7"/>
      <c r="FT1408" s="7"/>
      <c r="FV1408" s="7"/>
      <c r="FX1408" s="7"/>
      <c r="FZ1408" s="7"/>
      <c r="GB1408" s="7"/>
    </row>
    <row r="1409" spans="5:184" s="166" customFormat="1" x14ac:dyDescent="0.2">
      <c r="E1409" s="7"/>
      <c r="G1409" s="7"/>
      <c r="I1409" s="7"/>
      <c r="K1409" s="7"/>
      <c r="M1409" s="7"/>
      <c r="N1409" s="7"/>
      <c r="P1409" s="7"/>
      <c r="R1409" s="7"/>
      <c r="T1409" s="7"/>
      <c r="V1409" s="7"/>
      <c r="X1409" s="7"/>
      <c r="Z1409" s="7"/>
      <c r="AB1409" s="7"/>
      <c r="AD1409" s="7"/>
      <c r="AF1409" s="7"/>
      <c r="AH1409" s="7"/>
      <c r="AJ1409" s="7"/>
      <c r="AL1409" s="7"/>
      <c r="AN1409" s="7"/>
      <c r="AO1409" s="7"/>
      <c r="AQ1409" s="7"/>
      <c r="AR1409" s="7"/>
      <c r="AS1409" s="7"/>
      <c r="AT1409" s="7"/>
      <c r="AU1409" s="7"/>
      <c r="AV1409" s="7"/>
      <c r="AW1409" s="7"/>
      <c r="AX1409" s="7"/>
      <c r="AZ1409" s="7"/>
      <c r="BB1409" s="7"/>
      <c r="BC1409" s="7"/>
      <c r="BD1409" s="7"/>
      <c r="BF1409" s="7"/>
      <c r="BH1409" s="7"/>
      <c r="BJ1409" s="7"/>
      <c r="BL1409" s="7"/>
      <c r="BN1409" s="7"/>
      <c r="BP1409" s="7"/>
      <c r="BR1409" s="7"/>
      <c r="BT1409" s="7"/>
      <c r="BV1409" s="7"/>
      <c r="BX1409" s="7"/>
      <c r="BZ1409" s="7"/>
      <c r="CB1409" s="7"/>
      <c r="CD1409" s="7"/>
      <c r="CF1409" s="7"/>
      <c r="CH1409" s="7"/>
      <c r="CJ1409" s="7"/>
      <c r="CL1409" s="7"/>
      <c r="CM1409" s="7"/>
      <c r="CO1409" s="7"/>
      <c r="CQ1409" s="7"/>
      <c r="CS1409" s="7"/>
      <c r="CU1409" s="7"/>
      <c r="CW1409" s="7"/>
      <c r="CY1409" s="7"/>
      <c r="DA1409" s="7"/>
      <c r="DC1409" s="7"/>
      <c r="DE1409" s="7"/>
      <c r="DG1409" s="7"/>
      <c r="DI1409" s="7"/>
      <c r="DK1409" s="7"/>
      <c r="DL1409" s="7"/>
      <c r="DM1409" s="7"/>
      <c r="DN1409" s="7"/>
      <c r="DP1409" s="7"/>
      <c r="DR1409" s="7"/>
      <c r="DT1409" s="7"/>
      <c r="DV1409" s="7"/>
      <c r="DX1409" s="7"/>
      <c r="DY1409" s="7"/>
      <c r="EA1409" s="7"/>
      <c r="EC1409" s="7"/>
      <c r="EE1409" s="7"/>
      <c r="EG1409" s="7"/>
      <c r="EI1409" s="7"/>
      <c r="EK1409" s="7"/>
      <c r="EM1409" s="7"/>
      <c r="EO1409" s="7"/>
      <c r="EQ1409" s="7"/>
      <c r="ES1409" s="7"/>
      <c r="EU1409" s="7"/>
      <c r="EY1409" s="7"/>
      <c r="FA1409" s="7"/>
      <c r="FB1409" s="7"/>
      <c r="FD1409" s="7"/>
      <c r="FE1409" s="7"/>
      <c r="FG1409" s="7"/>
      <c r="FI1409" s="7"/>
      <c r="FJ1409" s="7"/>
      <c r="FL1409" s="7"/>
      <c r="FN1409" s="7"/>
      <c r="FP1409" s="7"/>
      <c r="FR1409" s="7"/>
      <c r="FT1409" s="7"/>
      <c r="FV1409" s="7"/>
      <c r="FX1409" s="7"/>
      <c r="FZ1409" s="7"/>
      <c r="GB1409" s="7"/>
    </row>
    <row r="1410" spans="5:184" s="166" customFormat="1" x14ac:dyDescent="0.2">
      <c r="E1410" s="7"/>
      <c r="G1410" s="7"/>
      <c r="I1410" s="7"/>
      <c r="K1410" s="7"/>
      <c r="M1410" s="7"/>
      <c r="N1410" s="7"/>
      <c r="P1410" s="7"/>
      <c r="R1410" s="7"/>
      <c r="T1410" s="7"/>
      <c r="V1410" s="7"/>
      <c r="X1410" s="7"/>
      <c r="Z1410" s="7"/>
      <c r="AB1410" s="7"/>
      <c r="AD1410" s="7"/>
      <c r="AF1410" s="7"/>
      <c r="AH1410" s="7"/>
      <c r="AJ1410" s="7"/>
      <c r="AL1410" s="7"/>
      <c r="AN1410" s="7"/>
      <c r="AO1410" s="7"/>
      <c r="AQ1410" s="7"/>
      <c r="AR1410" s="7"/>
      <c r="AS1410" s="7"/>
      <c r="AT1410" s="7"/>
      <c r="AU1410" s="7"/>
      <c r="AV1410" s="7"/>
      <c r="AW1410" s="7"/>
      <c r="AX1410" s="7"/>
      <c r="AZ1410" s="7"/>
      <c r="BB1410" s="7"/>
      <c r="BC1410" s="7"/>
      <c r="BD1410" s="7"/>
      <c r="BF1410" s="7"/>
      <c r="BH1410" s="7"/>
      <c r="BJ1410" s="7"/>
      <c r="BL1410" s="7"/>
      <c r="BN1410" s="7"/>
      <c r="BP1410" s="7"/>
      <c r="BR1410" s="7"/>
      <c r="BT1410" s="7"/>
      <c r="BV1410" s="7"/>
      <c r="BX1410" s="7"/>
      <c r="BZ1410" s="7"/>
      <c r="CB1410" s="7"/>
      <c r="CD1410" s="7"/>
      <c r="CF1410" s="7"/>
      <c r="CH1410" s="7"/>
      <c r="CJ1410" s="7"/>
      <c r="CL1410" s="7"/>
      <c r="CM1410" s="7"/>
      <c r="CO1410" s="7"/>
      <c r="CQ1410" s="7"/>
      <c r="CS1410" s="7"/>
      <c r="CU1410" s="7"/>
      <c r="CW1410" s="7"/>
      <c r="CY1410" s="7"/>
      <c r="DA1410" s="7"/>
      <c r="DC1410" s="7"/>
      <c r="DE1410" s="7"/>
      <c r="DG1410" s="7"/>
      <c r="DI1410" s="7"/>
      <c r="DK1410" s="7"/>
      <c r="DL1410" s="7"/>
      <c r="DM1410" s="7"/>
      <c r="DN1410" s="7"/>
      <c r="DP1410" s="7"/>
      <c r="DR1410" s="7"/>
      <c r="DT1410" s="7"/>
      <c r="DV1410" s="7"/>
      <c r="DX1410" s="7"/>
      <c r="DY1410" s="7"/>
      <c r="EA1410" s="7"/>
      <c r="EC1410" s="7"/>
      <c r="EE1410" s="7"/>
      <c r="EG1410" s="7"/>
      <c r="EI1410" s="7"/>
      <c r="EK1410" s="7"/>
      <c r="EM1410" s="7"/>
      <c r="EO1410" s="7"/>
      <c r="EQ1410" s="7"/>
      <c r="ES1410" s="7"/>
      <c r="EU1410" s="7"/>
      <c r="EY1410" s="7"/>
      <c r="FA1410" s="7"/>
      <c r="FB1410" s="7"/>
      <c r="FD1410" s="7"/>
      <c r="FE1410" s="7"/>
      <c r="FG1410" s="7"/>
      <c r="FI1410" s="7"/>
      <c r="FJ1410" s="7"/>
      <c r="FL1410" s="7"/>
      <c r="FN1410" s="7"/>
      <c r="FP1410" s="7"/>
      <c r="FR1410" s="7"/>
      <c r="FT1410" s="7"/>
      <c r="FV1410" s="7"/>
      <c r="FX1410" s="7"/>
      <c r="FZ1410" s="7"/>
      <c r="GB1410" s="7"/>
    </row>
    <row r="1411" spans="5:184" s="166" customFormat="1" x14ac:dyDescent="0.2">
      <c r="E1411" s="7"/>
      <c r="G1411" s="7"/>
      <c r="I1411" s="7"/>
      <c r="K1411" s="7"/>
      <c r="M1411" s="7"/>
      <c r="N1411" s="7"/>
      <c r="P1411" s="7"/>
      <c r="R1411" s="7"/>
      <c r="T1411" s="7"/>
      <c r="V1411" s="7"/>
      <c r="X1411" s="7"/>
      <c r="Z1411" s="7"/>
      <c r="AB1411" s="7"/>
      <c r="AD1411" s="7"/>
      <c r="AF1411" s="7"/>
      <c r="AH1411" s="7"/>
      <c r="AJ1411" s="7"/>
      <c r="AL1411" s="7"/>
      <c r="AN1411" s="7"/>
      <c r="AO1411" s="7"/>
      <c r="AQ1411" s="7"/>
      <c r="AR1411" s="7"/>
      <c r="AS1411" s="7"/>
      <c r="AT1411" s="7"/>
      <c r="AU1411" s="7"/>
      <c r="AV1411" s="7"/>
      <c r="AW1411" s="7"/>
      <c r="AX1411" s="7"/>
      <c r="AZ1411" s="7"/>
      <c r="BB1411" s="7"/>
      <c r="BC1411" s="7"/>
      <c r="BD1411" s="7"/>
      <c r="BF1411" s="7"/>
      <c r="BH1411" s="7"/>
      <c r="BJ1411" s="7"/>
      <c r="BL1411" s="7"/>
      <c r="BN1411" s="7"/>
      <c r="BP1411" s="7"/>
      <c r="BR1411" s="7"/>
      <c r="BT1411" s="7"/>
      <c r="BV1411" s="7"/>
      <c r="BX1411" s="7"/>
      <c r="BZ1411" s="7"/>
      <c r="CB1411" s="7"/>
      <c r="CD1411" s="7"/>
      <c r="CF1411" s="7"/>
      <c r="CH1411" s="7"/>
      <c r="CJ1411" s="7"/>
      <c r="CL1411" s="7"/>
      <c r="CM1411" s="7"/>
      <c r="CO1411" s="7"/>
      <c r="CQ1411" s="7"/>
      <c r="CS1411" s="7"/>
      <c r="CU1411" s="7"/>
      <c r="CW1411" s="7"/>
      <c r="CY1411" s="7"/>
      <c r="DA1411" s="7"/>
      <c r="DC1411" s="7"/>
      <c r="DE1411" s="7"/>
      <c r="DG1411" s="7"/>
      <c r="DI1411" s="7"/>
      <c r="DK1411" s="7"/>
      <c r="DL1411" s="7"/>
      <c r="DM1411" s="7"/>
      <c r="DN1411" s="7"/>
      <c r="DP1411" s="7"/>
      <c r="DR1411" s="7"/>
      <c r="DT1411" s="7"/>
      <c r="DV1411" s="7"/>
      <c r="DX1411" s="7"/>
      <c r="DY1411" s="7"/>
      <c r="EA1411" s="7"/>
      <c r="EC1411" s="7"/>
      <c r="EE1411" s="7"/>
      <c r="EG1411" s="7"/>
      <c r="EI1411" s="7"/>
      <c r="EK1411" s="7"/>
      <c r="EM1411" s="7"/>
      <c r="EO1411" s="7"/>
      <c r="EQ1411" s="7"/>
      <c r="ES1411" s="7"/>
      <c r="EU1411" s="7"/>
      <c r="EY1411" s="7"/>
      <c r="FA1411" s="7"/>
      <c r="FB1411" s="7"/>
      <c r="FD1411" s="7"/>
      <c r="FE1411" s="7"/>
      <c r="FG1411" s="7"/>
      <c r="FI1411" s="7"/>
      <c r="FJ1411" s="7"/>
      <c r="FL1411" s="7"/>
      <c r="FN1411" s="7"/>
      <c r="FP1411" s="7"/>
      <c r="FR1411" s="7"/>
      <c r="FT1411" s="7"/>
      <c r="FV1411" s="7"/>
      <c r="FX1411" s="7"/>
      <c r="FZ1411" s="7"/>
      <c r="GB1411" s="7"/>
    </row>
    <row r="1412" spans="5:184" s="166" customFormat="1" x14ac:dyDescent="0.2">
      <c r="E1412" s="7"/>
      <c r="G1412" s="7"/>
      <c r="I1412" s="7"/>
      <c r="K1412" s="7"/>
      <c r="M1412" s="7"/>
      <c r="N1412" s="7"/>
      <c r="P1412" s="7"/>
      <c r="R1412" s="7"/>
      <c r="T1412" s="7"/>
      <c r="V1412" s="7"/>
      <c r="X1412" s="7"/>
      <c r="Z1412" s="7"/>
      <c r="AB1412" s="7"/>
      <c r="AD1412" s="7"/>
      <c r="AF1412" s="7"/>
      <c r="AH1412" s="7"/>
      <c r="AJ1412" s="7"/>
      <c r="AL1412" s="7"/>
      <c r="AN1412" s="7"/>
      <c r="AO1412" s="7"/>
      <c r="AQ1412" s="7"/>
      <c r="AR1412" s="7"/>
      <c r="AS1412" s="7"/>
      <c r="AT1412" s="7"/>
      <c r="AU1412" s="7"/>
      <c r="AV1412" s="7"/>
      <c r="AW1412" s="7"/>
      <c r="AX1412" s="7"/>
      <c r="AZ1412" s="7"/>
      <c r="BB1412" s="7"/>
      <c r="BC1412" s="7"/>
      <c r="BD1412" s="7"/>
      <c r="BF1412" s="7"/>
      <c r="BH1412" s="7"/>
      <c r="BJ1412" s="7"/>
      <c r="BL1412" s="7"/>
      <c r="BN1412" s="7"/>
      <c r="BP1412" s="7"/>
      <c r="BR1412" s="7"/>
      <c r="BT1412" s="7"/>
      <c r="BV1412" s="7"/>
      <c r="BX1412" s="7"/>
      <c r="BZ1412" s="7"/>
      <c r="CB1412" s="7"/>
      <c r="CD1412" s="7"/>
      <c r="CF1412" s="7"/>
      <c r="CH1412" s="7"/>
      <c r="CJ1412" s="7"/>
      <c r="CL1412" s="7"/>
      <c r="CM1412" s="7"/>
      <c r="CO1412" s="7"/>
      <c r="CQ1412" s="7"/>
      <c r="CS1412" s="7"/>
      <c r="CU1412" s="7"/>
      <c r="CW1412" s="7"/>
      <c r="CY1412" s="7"/>
      <c r="DA1412" s="7"/>
      <c r="DC1412" s="7"/>
      <c r="DE1412" s="7"/>
      <c r="DG1412" s="7"/>
      <c r="DI1412" s="7"/>
      <c r="DK1412" s="7"/>
      <c r="DL1412" s="7"/>
      <c r="DM1412" s="7"/>
      <c r="DN1412" s="7"/>
      <c r="DP1412" s="7"/>
      <c r="DR1412" s="7"/>
      <c r="DT1412" s="7"/>
      <c r="DV1412" s="7"/>
      <c r="DX1412" s="7"/>
      <c r="DY1412" s="7"/>
      <c r="EA1412" s="7"/>
      <c r="EC1412" s="7"/>
      <c r="EE1412" s="7"/>
      <c r="EG1412" s="7"/>
      <c r="EI1412" s="7"/>
      <c r="EK1412" s="7"/>
      <c r="EM1412" s="7"/>
      <c r="EO1412" s="7"/>
      <c r="EQ1412" s="7"/>
      <c r="ES1412" s="7"/>
      <c r="EU1412" s="7"/>
      <c r="EY1412" s="7"/>
      <c r="FA1412" s="7"/>
      <c r="FB1412" s="7"/>
      <c r="FD1412" s="7"/>
      <c r="FE1412" s="7"/>
      <c r="FG1412" s="7"/>
      <c r="FI1412" s="7"/>
      <c r="FJ1412" s="7"/>
      <c r="FL1412" s="7"/>
      <c r="FN1412" s="7"/>
      <c r="FP1412" s="7"/>
      <c r="FR1412" s="7"/>
      <c r="FT1412" s="7"/>
      <c r="FV1412" s="7"/>
      <c r="FX1412" s="7"/>
      <c r="FZ1412" s="7"/>
      <c r="GB1412" s="7"/>
    </row>
    <row r="1413" spans="5:184" s="166" customFormat="1" x14ac:dyDescent="0.2">
      <c r="E1413" s="7"/>
      <c r="G1413" s="7"/>
      <c r="I1413" s="7"/>
      <c r="K1413" s="7"/>
      <c r="M1413" s="7"/>
      <c r="N1413" s="7"/>
      <c r="P1413" s="7"/>
      <c r="R1413" s="7"/>
      <c r="T1413" s="7"/>
      <c r="V1413" s="7"/>
      <c r="X1413" s="7"/>
      <c r="Z1413" s="7"/>
      <c r="AB1413" s="7"/>
      <c r="AD1413" s="7"/>
      <c r="AF1413" s="7"/>
      <c r="AH1413" s="7"/>
      <c r="AJ1413" s="7"/>
      <c r="AL1413" s="7"/>
      <c r="AN1413" s="7"/>
      <c r="AO1413" s="7"/>
      <c r="AQ1413" s="7"/>
      <c r="AR1413" s="7"/>
      <c r="AS1413" s="7"/>
      <c r="AT1413" s="7"/>
      <c r="AU1413" s="7"/>
      <c r="AV1413" s="7"/>
      <c r="AW1413" s="7"/>
      <c r="AX1413" s="7"/>
      <c r="AZ1413" s="7"/>
      <c r="BB1413" s="7"/>
      <c r="BC1413" s="7"/>
      <c r="BD1413" s="7"/>
      <c r="BF1413" s="7"/>
      <c r="BH1413" s="7"/>
      <c r="BJ1413" s="7"/>
      <c r="BL1413" s="7"/>
      <c r="BN1413" s="7"/>
      <c r="BP1413" s="7"/>
      <c r="BR1413" s="7"/>
      <c r="BT1413" s="7"/>
      <c r="BV1413" s="7"/>
      <c r="BX1413" s="7"/>
      <c r="BZ1413" s="7"/>
      <c r="CB1413" s="7"/>
      <c r="CD1413" s="7"/>
      <c r="CF1413" s="7"/>
      <c r="CH1413" s="7"/>
      <c r="CJ1413" s="7"/>
      <c r="CL1413" s="7"/>
      <c r="CM1413" s="7"/>
      <c r="CO1413" s="7"/>
      <c r="CQ1413" s="7"/>
      <c r="CS1413" s="7"/>
      <c r="CU1413" s="7"/>
      <c r="CW1413" s="7"/>
      <c r="CY1413" s="7"/>
      <c r="DA1413" s="7"/>
      <c r="DC1413" s="7"/>
      <c r="DE1413" s="7"/>
      <c r="DG1413" s="7"/>
      <c r="DI1413" s="7"/>
      <c r="DK1413" s="7"/>
      <c r="DL1413" s="7"/>
      <c r="DM1413" s="7"/>
      <c r="DN1413" s="7"/>
      <c r="DP1413" s="7"/>
      <c r="DR1413" s="7"/>
      <c r="DT1413" s="7"/>
      <c r="DV1413" s="7"/>
      <c r="DX1413" s="7"/>
      <c r="DY1413" s="7"/>
      <c r="EA1413" s="7"/>
      <c r="EC1413" s="7"/>
      <c r="EE1413" s="7"/>
      <c r="EG1413" s="7"/>
      <c r="EI1413" s="7"/>
      <c r="EK1413" s="7"/>
      <c r="EM1413" s="7"/>
      <c r="EO1413" s="7"/>
      <c r="EQ1413" s="7"/>
      <c r="ES1413" s="7"/>
      <c r="EU1413" s="7"/>
      <c r="EY1413" s="7"/>
      <c r="FA1413" s="7"/>
      <c r="FB1413" s="7"/>
      <c r="FD1413" s="7"/>
      <c r="FE1413" s="7"/>
      <c r="FG1413" s="7"/>
      <c r="FI1413" s="7"/>
      <c r="FJ1413" s="7"/>
      <c r="FL1413" s="7"/>
      <c r="FN1413" s="7"/>
      <c r="FP1413" s="7"/>
      <c r="FR1413" s="7"/>
      <c r="FT1413" s="7"/>
      <c r="FV1413" s="7"/>
      <c r="FX1413" s="7"/>
      <c r="FZ1413" s="7"/>
      <c r="GB1413" s="7"/>
    </row>
    <row r="1414" spans="5:184" s="166" customFormat="1" x14ac:dyDescent="0.2">
      <c r="E1414" s="7"/>
      <c r="G1414" s="7"/>
      <c r="I1414" s="7"/>
      <c r="K1414" s="7"/>
      <c r="M1414" s="7"/>
      <c r="N1414" s="7"/>
      <c r="P1414" s="7"/>
      <c r="R1414" s="7"/>
      <c r="T1414" s="7"/>
      <c r="V1414" s="7"/>
      <c r="X1414" s="7"/>
      <c r="Z1414" s="7"/>
      <c r="AB1414" s="7"/>
      <c r="AD1414" s="7"/>
      <c r="AF1414" s="7"/>
      <c r="AH1414" s="7"/>
      <c r="AJ1414" s="7"/>
      <c r="AL1414" s="7"/>
      <c r="AN1414" s="7"/>
      <c r="AO1414" s="7"/>
      <c r="AQ1414" s="7"/>
      <c r="AR1414" s="7"/>
      <c r="AS1414" s="7"/>
      <c r="AT1414" s="7"/>
      <c r="AU1414" s="7"/>
      <c r="AV1414" s="7"/>
      <c r="AW1414" s="7"/>
      <c r="AX1414" s="7"/>
      <c r="AZ1414" s="7"/>
      <c r="BB1414" s="7"/>
      <c r="BC1414" s="7"/>
      <c r="BD1414" s="7"/>
      <c r="BF1414" s="7"/>
      <c r="BH1414" s="7"/>
      <c r="BJ1414" s="7"/>
      <c r="BL1414" s="7"/>
      <c r="BN1414" s="7"/>
      <c r="BP1414" s="7"/>
      <c r="BR1414" s="7"/>
      <c r="BT1414" s="7"/>
      <c r="BV1414" s="7"/>
      <c r="BX1414" s="7"/>
      <c r="BZ1414" s="7"/>
      <c r="CB1414" s="7"/>
      <c r="CD1414" s="7"/>
      <c r="CF1414" s="7"/>
      <c r="CH1414" s="7"/>
      <c r="CJ1414" s="7"/>
      <c r="CL1414" s="7"/>
      <c r="CM1414" s="7"/>
      <c r="CO1414" s="7"/>
      <c r="CQ1414" s="7"/>
      <c r="CS1414" s="7"/>
      <c r="CU1414" s="7"/>
      <c r="CW1414" s="7"/>
      <c r="CY1414" s="7"/>
      <c r="DA1414" s="7"/>
      <c r="DC1414" s="7"/>
      <c r="DE1414" s="7"/>
      <c r="DG1414" s="7"/>
      <c r="DI1414" s="7"/>
      <c r="DK1414" s="7"/>
      <c r="DL1414" s="7"/>
      <c r="DM1414" s="7"/>
      <c r="DN1414" s="7"/>
      <c r="DP1414" s="7"/>
      <c r="DR1414" s="7"/>
      <c r="DT1414" s="7"/>
      <c r="DV1414" s="7"/>
      <c r="DX1414" s="7"/>
      <c r="DY1414" s="7"/>
      <c r="EA1414" s="7"/>
      <c r="EC1414" s="7"/>
      <c r="EE1414" s="7"/>
      <c r="EG1414" s="7"/>
      <c r="EI1414" s="7"/>
      <c r="EK1414" s="7"/>
      <c r="EM1414" s="7"/>
      <c r="EO1414" s="7"/>
      <c r="EQ1414" s="7"/>
      <c r="ES1414" s="7"/>
      <c r="EU1414" s="7"/>
      <c r="EY1414" s="7"/>
      <c r="FA1414" s="7"/>
      <c r="FB1414" s="7"/>
      <c r="FD1414" s="7"/>
      <c r="FE1414" s="7"/>
      <c r="FG1414" s="7"/>
      <c r="FI1414" s="7"/>
      <c r="FJ1414" s="7"/>
      <c r="FL1414" s="7"/>
      <c r="FN1414" s="7"/>
      <c r="FP1414" s="7"/>
      <c r="FR1414" s="7"/>
      <c r="FT1414" s="7"/>
      <c r="FV1414" s="7"/>
      <c r="FX1414" s="7"/>
      <c r="FZ1414" s="7"/>
      <c r="GB1414" s="7"/>
    </row>
    <row r="1415" spans="5:184" s="166" customFormat="1" x14ac:dyDescent="0.2">
      <c r="E1415" s="7"/>
      <c r="G1415" s="7"/>
      <c r="I1415" s="7"/>
      <c r="K1415" s="7"/>
      <c r="M1415" s="7"/>
      <c r="N1415" s="7"/>
      <c r="P1415" s="7"/>
      <c r="R1415" s="7"/>
      <c r="T1415" s="7"/>
      <c r="V1415" s="7"/>
      <c r="X1415" s="7"/>
      <c r="Z1415" s="7"/>
      <c r="AB1415" s="7"/>
      <c r="AD1415" s="7"/>
      <c r="AF1415" s="7"/>
      <c r="AH1415" s="7"/>
      <c r="AJ1415" s="7"/>
      <c r="AL1415" s="7"/>
      <c r="AN1415" s="7"/>
      <c r="AO1415" s="7"/>
      <c r="AQ1415" s="7"/>
      <c r="AR1415" s="7"/>
      <c r="AS1415" s="7"/>
      <c r="AT1415" s="7"/>
      <c r="AU1415" s="7"/>
      <c r="AV1415" s="7"/>
      <c r="AW1415" s="7"/>
      <c r="AX1415" s="7"/>
      <c r="AZ1415" s="7"/>
      <c r="BB1415" s="7"/>
      <c r="BC1415" s="7"/>
      <c r="BD1415" s="7"/>
      <c r="BF1415" s="7"/>
      <c r="BH1415" s="7"/>
      <c r="BJ1415" s="7"/>
      <c r="BL1415" s="7"/>
      <c r="BN1415" s="7"/>
      <c r="BP1415" s="7"/>
      <c r="BR1415" s="7"/>
      <c r="BT1415" s="7"/>
      <c r="BV1415" s="7"/>
      <c r="BX1415" s="7"/>
      <c r="BZ1415" s="7"/>
      <c r="CB1415" s="7"/>
      <c r="CD1415" s="7"/>
      <c r="CF1415" s="7"/>
      <c r="CH1415" s="7"/>
      <c r="CJ1415" s="7"/>
      <c r="CL1415" s="7"/>
      <c r="CM1415" s="7"/>
      <c r="CO1415" s="7"/>
      <c r="CQ1415" s="7"/>
      <c r="CS1415" s="7"/>
      <c r="CU1415" s="7"/>
      <c r="CW1415" s="7"/>
      <c r="CY1415" s="7"/>
      <c r="DA1415" s="7"/>
      <c r="DC1415" s="7"/>
      <c r="DE1415" s="7"/>
      <c r="DG1415" s="7"/>
      <c r="DI1415" s="7"/>
      <c r="DK1415" s="7"/>
      <c r="DL1415" s="7"/>
      <c r="DM1415" s="7"/>
      <c r="DN1415" s="7"/>
      <c r="DP1415" s="7"/>
      <c r="DR1415" s="7"/>
      <c r="DT1415" s="7"/>
      <c r="DV1415" s="7"/>
      <c r="DX1415" s="7"/>
      <c r="DY1415" s="7"/>
      <c r="EA1415" s="7"/>
      <c r="EC1415" s="7"/>
      <c r="EE1415" s="7"/>
      <c r="EG1415" s="7"/>
      <c r="EI1415" s="7"/>
      <c r="EK1415" s="7"/>
      <c r="EM1415" s="7"/>
      <c r="EO1415" s="7"/>
      <c r="EQ1415" s="7"/>
      <c r="ES1415" s="7"/>
      <c r="EU1415" s="7"/>
      <c r="EY1415" s="7"/>
      <c r="FA1415" s="7"/>
      <c r="FB1415" s="7"/>
      <c r="FD1415" s="7"/>
      <c r="FE1415" s="7"/>
      <c r="FG1415" s="7"/>
      <c r="FI1415" s="7"/>
      <c r="FJ1415" s="7"/>
      <c r="FL1415" s="7"/>
      <c r="FN1415" s="7"/>
      <c r="FP1415" s="7"/>
      <c r="FR1415" s="7"/>
      <c r="FT1415" s="7"/>
      <c r="FV1415" s="7"/>
      <c r="FX1415" s="7"/>
      <c r="FZ1415" s="7"/>
      <c r="GB1415" s="7"/>
    </row>
    <row r="1416" spans="5:184" s="166" customFormat="1" x14ac:dyDescent="0.2">
      <c r="E1416" s="7"/>
      <c r="G1416" s="7"/>
      <c r="I1416" s="7"/>
      <c r="K1416" s="7"/>
      <c r="M1416" s="7"/>
      <c r="N1416" s="7"/>
      <c r="P1416" s="7"/>
      <c r="R1416" s="7"/>
      <c r="T1416" s="7"/>
      <c r="V1416" s="7"/>
      <c r="X1416" s="7"/>
      <c r="Z1416" s="7"/>
      <c r="AB1416" s="7"/>
      <c r="AD1416" s="7"/>
      <c r="AF1416" s="7"/>
      <c r="AH1416" s="7"/>
      <c r="AJ1416" s="7"/>
      <c r="AL1416" s="7"/>
      <c r="AN1416" s="7"/>
      <c r="AO1416" s="7"/>
      <c r="AQ1416" s="7"/>
      <c r="AR1416" s="7"/>
      <c r="AS1416" s="7"/>
      <c r="AT1416" s="7"/>
      <c r="AU1416" s="7"/>
      <c r="AV1416" s="7"/>
      <c r="AW1416" s="7"/>
      <c r="AX1416" s="7"/>
      <c r="AZ1416" s="7"/>
      <c r="BB1416" s="7"/>
      <c r="BC1416" s="7"/>
      <c r="BD1416" s="7"/>
      <c r="BF1416" s="7"/>
      <c r="BH1416" s="7"/>
      <c r="BJ1416" s="7"/>
      <c r="BL1416" s="7"/>
      <c r="BN1416" s="7"/>
      <c r="BP1416" s="7"/>
      <c r="BR1416" s="7"/>
      <c r="BT1416" s="7"/>
      <c r="BV1416" s="7"/>
      <c r="BX1416" s="7"/>
      <c r="BZ1416" s="7"/>
      <c r="CB1416" s="7"/>
      <c r="CD1416" s="7"/>
      <c r="CF1416" s="7"/>
      <c r="CH1416" s="7"/>
      <c r="CJ1416" s="7"/>
      <c r="CL1416" s="7"/>
      <c r="CM1416" s="7"/>
      <c r="CO1416" s="7"/>
      <c r="CQ1416" s="7"/>
      <c r="CS1416" s="7"/>
      <c r="CU1416" s="7"/>
      <c r="CW1416" s="7"/>
      <c r="CY1416" s="7"/>
      <c r="DA1416" s="7"/>
      <c r="DC1416" s="7"/>
      <c r="DE1416" s="7"/>
      <c r="DG1416" s="7"/>
      <c r="DI1416" s="7"/>
      <c r="DK1416" s="7"/>
      <c r="DL1416" s="7"/>
      <c r="DM1416" s="7"/>
      <c r="DN1416" s="7"/>
      <c r="DP1416" s="7"/>
      <c r="DR1416" s="7"/>
      <c r="DT1416" s="7"/>
      <c r="DV1416" s="7"/>
      <c r="DX1416" s="7"/>
      <c r="DY1416" s="7"/>
      <c r="EA1416" s="7"/>
      <c r="EC1416" s="7"/>
      <c r="EE1416" s="7"/>
      <c r="EG1416" s="7"/>
      <c r="EI1416" s="7"/>
      <c r="EK1416" s="7"/>
      <c r="EM1416" s="7"/>
      <c r="EO1416" s="7"/>
      <c r="EQ1416" s="7"/>
      <c r="ES1416" s="7"/>
      <c r="EU1416" s="7"/>
      <c r="EY1416" s="7"/>
      <c r="FA1416" s="7"/>
      <c r="FB1416" s="7"/>
      <c r="FD1416" s="7"/>
      <c r="FE1416" s="7"/>
      <c r="FG1416" s="7"/>
      <c r="FI1416" s="7"/>
      <c r="FJ1416" s="7"/>
      <c r="FL1416" s="7"/>
      <c r="FN1416" s="7"/>
      <c r="FP1416" s="7"/>
      <c r="FR1416" s="7"/>
      <c r="FT1416" s="7"/>
      <c r="FV1416" s="7"/>
      <c r="FX1416" s="7"/>
      <c r="FZ1416" s="7"/>
      <c r="GB1416" s="7"/>
    </row>
    <row r="1417" spans="5:184" s="166" customFormat="1" x14ac:dyDescent="0.2">
      <c r="E1417" s="7"/>
      <c r="G1417" s="7"/>
      <c r="I1417" s="7"/>
      <c r="K1417" s="7"/>
      <c r="M1417" s="7"/>
      <c r="N1417" s="7"/>
      <c r="P1417" s="7"/>
      <c r="R1417" s="7"/>
      <c r="T1417" s="7"/>
      <c r="V1417" s="7"/>
      <c r="X1417" s="7"/>
      <c r="Z1417" s="7"/>
      <c r="AB1417" s="7"/>
      <c r="AD1417" s="7"/>
      <c r="AF1417" s="7"/>
      <c r="AH1417" s="7"/>
      <c r="AJ1417" s="7"/>
      <c r="AL1417" s="7"/>
      <c r="AN1417" s="7"/>
      <c r="AO1417" s="7"/>
      <c r="AQ1417" s="7"/>
      <c r="AR1417" s="7"/>
      <c r="AS1417" s="7"/>
      <c r="AT1417" s="7"/>
      <c r="AU1417" s="7"/>
      <c r="AV1417" s="7"/>
      <c r="AW1417" s="7"/>
      <c r="AX1417" s="7"/>
      <c r="AZ1417" s="7"/>
      <c r="BB1417" s="7"/>
      <c r="BC1417" s="7"/>
      <c r="BD1417" s="7"/>
      <c r="BF1417" s="7"/>
      <c r="BH1417" s="7"/>
      <c r="BJ1417" s="7"/>
      <c r="BL1417" s="7"/>
      <c r="BN1417" s="7"/>
      <c r="BP1417" s="7"/>
      <c r="BR1417" s="7"/>
      <c r="BT1417" s="7"/>
      <c r="BV1417" s="7"/>
      <c r="BX1417" s="7"/>
      <c r="BZ1417" s="7"/>
      <c r="CB1417" s="7"/>
      <c r="CD1417" s="7"/>
      <c r="CF1417" s="7"/>
      <c r="CH1417" s="7"/>
      <c r="CJ1417" s="7"/>
      <c r="CL1417" s="7"/>
      <c r="CM1417" s="7"/>
      <c r="CO1417" s="7"/>
      <c r="CQ1417" s="7"/>
      <c r="CS1417" s="7"/>
      <c r="CU1417" s="7"/>
      <c r="CW1417" s="7"/>
      <c r="CY1417" s="7"/>
      <c r="DA1417" s="7"/>
      <c r="DC1417" s="7"/>
      <c r="DE1417" s="7"/>
      <c r="DG1417" s="7"/>
      <c r="DI1417" s="7"/>
      <c r="DK1417" s="7"/>
      <c r="DL1417" s="7"/>
      <c r="DM1417" s="7"/>
      <c r="DN1417" s="7"/>
      <c r="DP1417" s="7"/>
      <c r="DR1417" s="7"/>
      <c r="DT1417" s="7"/>
      <c r="DV1417" s="7"/>
      <c r="DX1417" s="7"/>
      <c r="DY1417" s="7"/>
      <c r="EA1417" s="7"/>
      <c r="EC1417" s="7"/>
      <c r="EE1417" s="7"/>
      <c r="EG1417" s="7"/>
      <c r="EI1417" s="7"/>
      <c r="EK1417" s="7"/>
      <c r="EM1417" s="7"/>
      <c r="EO1417" s="7"/>
      <c r="EQ1417" s="7"/>
      <c r="ES1417" s="7"/>
      <c r="EU1417" s="7"/>
      <c r="EY1417" s="7"/>
      <c r="FA1417" s="7"/>
      <c r="FB1417" s="7"/>
      <c r="FD1417" s="7"/>
      <c r="FE1417" s="7"/>
      <c r="FG1417" s="7"/>
      <c r="FI1417" s="7"/>
      <c r="FJ1417" s="7"/>
      <c r="FL1417" s="7"/>
      <c r="FN1417" s="7"/>
      <c r="FP1417" s="7"/>
      <c r="FR1417" s="7"/>
      <c r="FT1417" s="7"/>
      <c r="FV1417" s="7"/>
      <c r="FX1417" s="7"/>
      <c r="FZ1417" s="7"/>
      <c r="GB1417" s="7"/>
    </row>
    <row r="1418" spans="5:184" s="166" customFormat="1" x14ac:dyDescent="0.2">
      <c r="E1418" s="7"/>
      <c r="G1418" s="7"/>
      <c r="I1418" s="7"/>
      <c r="K1418" s="7"/>
      <c r="M1418" s="7"/>
      <c r="N1418" s="7"/>
      <c r="P1418" s="7"/>
      <c r="R1418" s="7"/>
      <c r="T1418" s="7"/>
      <c r="V1418" s="7"/>
      <c r="X1418" s="7"/>
      <c r="Z1418" s="7"/>
      <c r="AB1418" s="7"/>
      <c r="AD1418" s="7"/>
      <c r="AF1418" s="7"/>
      <c r="AH1418" s="7"/>
      <c r="AJ1418" s="7"/>
      <c r="AL1418" s="7"/>
      <c r="AN1418" s="7"/>
      <c r="AO1418" s="7"/>
      <c r="AQ1418" s="7"/>
      <c r="AR1418" s="7"/>
      <c r="AS1418" s="7"/>
      <c r="AT1418" s="7"/>
      <c r="AU1418" s="7"/>
      <c r="AV1418" s="7"/>
      <c r="AW1418" s="7"/>
      <c r="AX1418" s="7"/>
      <c r="AZ1418" s="7"/>
      <c r="BB1418" s="7"/>
      <c r="BC1418" s="7"/>
      <c r="BD1418" s="7"/>
      <c r="BF1418" s="7"/>
      <c r="BH1418" s="7"/>
      <c r="BJ1418" s="7"/>
      <c r="BL1418" s="7"/>
      <c r="BN1418" s="7"/>
      <c r="BP1418" s="7"/>
      <c r="BR1418" s="7"/>
      <c r="BT1418" s="7"/>
      <c r="BV1418" s="7"/>
      <c r="BX1418" s="7"/>
      <c r="BZ1418" s="7"/>
      <c r="CB1418" s="7"/>
      <c r="CD1418" s="7"/>
      <c r="CF1418" s="7"/>
      <c r="CH1418" s="7"/>
      <c r="CJ1418" s="7"/>
      <c r="CL1418" s="7"/>
      <c r="CM1418" s="7"/>
      <c r="CO1418" s="7"/>
      <c r="CQ1418" s="7"/>
      <c r="CS1418" s="7"/>
      <c r="CU1418" s="7"/>
      <c r="CW1418" s="7"/>
      <c r="CY1418" s="7"/>
      <c r="DA1418" s="7"/>
      <c r="DC1418" s="7"/>
      <c r="DE1418" s="7"/>
      <c r="DG1418" s="7"/>
      <c r="DI1418" s="7"/>
      <c r="DK1418" s="7"/>
      <c r="DL1418" s="7"/>
      <c r="DM1418" s="7"/>
      <c r="DN1418" s="7"/>
      <c r="DP1418" s="7"/>
      <c r="DR1418" s="7"/>
      <c r="DT1418" s="7"/>
      <c r="DV1418" s="7"/>
      <c r="DX1418" s="7"/>
      <c r="DY1418" s="7"/>
      <c r="EA1418" s="7"/>
      <c r="EC1418" s="7"/>
      <c r="EE1418" s="7"/>
      <c r="EG1418" s="7"/>
      <c r="EI1418" s="7"/>
      <c r="EK1418" s="7"/>
      <c r="EM1418" s="7"/>
      <c r="EO1418" s="7"/>
      <c r="EQ1418" s="7"/>
      <c r="ES1418" s="7"/>
      <c r="EU1418" s="7"/>
      <c r="EY1418" s="7"/>
      <c r="FA1418" s="7"/>
      <c r="FB1418" s="7"/>
      <c r="FD1418" s="7"/>
      <c r="FE1418" s="7"/>
      <c r="FG1418" s="7"/>
      <c r="FI1418" s="7"/>
      <c r="FJ1418" s="7"/>
      <c r="FL1418" s="7"/>
      <c r="FN1418" s="7"/>
      <c r="FP1418" s="7"/>
      <c r="FR1418" s="7"/>
      <c r="FT1418" s="7"/>
      <c r="FV1418" s="7"/>
      <c r="FX1418" s="7"/>
      <c r="FZ1418" s="7"/>
      <c r="GB1418" s="7"/>
    </row>
    <row r="1419" spans="5:184" s="166" customFormat="1" x14ac:dyDescent="0.2">
      <c r="E1419" s="7"/>
      <c r="G1419" s="7"/>
      <c r="I1419" s="7"/>
      <c r="K1419" s="7"/>
      <c r="M1419" s="7"/>
      <c r="N1419" s="7"/>
      <c r="P1419" s="7"/>
      <c r="R1419" s="7"/>
      <c r="T1419" s="7"/>
      <c r="V1419" s="7"/>
      <c r="X1419" s="7"/>
      <c r="Z1419" s="7"/>
      <c r="AB1419" s="7"/>
      <c r="AD1419" s="7"/>
      <c r="AF1419" s="7"/>
      <c r="AH1419" s="7"/>
      <c r="AJ1419" s="7"/>
      <c r="AL1419" s="7"/>
      <c r="AN1419" s="7"/>
      <c r="AO1419" s="7"/>
      <c r="AQ1419" s="7"/>
      <c r="AR1419" s="7"/>
      <c r="AS1419" s="7"/>
      <c r="AT1419" s="7"/>
      <c r="AU1419" s="7"/>
      <c r="AV1419" s="7"/>
      <c r="AW1419" s="7"/>
      <c r="AX1419" s="7"/>
      <c r="AZ1419" s="7"/>
      <c r="BB1419" s="7"/>
      <c r="BC1419" s="7"/>
      <c r="BD1419" s="7"/>
      <c r="BF1419" s="7"/>
      <c r="BH1419" s="7"/>
      <c r="BJ1419" s="7"/>
      <c r="BL1419" s="7"/>
      <c r="BN1419" s="7"/>
      <c r="BP1419" s="7"/>
      <c r="BR1419" s="7"/>
      <c r="BT1419" s="7"/>
      <c r="BV1419" s="7"/>
      <c r="BX1419" s="7"/>
      <c r="BZ1419" s="7"/>
      <c r="CB1419" s="7"/>
      <c r="CD1419" s="7"/>
      <c r="CF1419" s="7"/>
      <c r="CH1419" s="7"/>
      <c r="CJ1419" s="7"/>
      <c r="CL1419" s="7"/>
      <c r="CM1419" s="7"/>
      <c r="CO1419" s="7"/>
      <c r="CQ1419" s="7"/>
      <c r="CS1419" s="7"/>
      <c r="CU1419" s="7"/>
      <c r="CW1419" s="7"/>
      <c r="CY1419" s="7"/>
      <c r="DA1419" s="7"/>
      <c r="DC1419" s="7"/>
      <c r="DE1419" s="7"/>
      <c r="DG1419" s="7"/>
      <c r="DI1419" s="7"/>
      <c r="DK1419" s="7"/>
      <c r="DL1419" s="7"/>
      <c r="DM1419" s="7"/>
      <c r="DN1419" s="7"/>
      <c r="DP1419" s="7"/>
      <c r="DR1419" s="7"/>
      <c r="DT1419" s="7"/>
      <c r="DV1419" s="7"/>
      <c r="DX1419" s="7"/>
      <c r="DY1419" s="7"/>
      <c r="EA1419" s="7"/>
      <c r="EC1419" s="7"/>
      <c r="EE1419" s="7"/>
      <c r="EG1419" s="7"/>
      <c r="EI1419" s="7"/>
      <c r="EK1419" s="7"/>
      <c r="EM1419" s="7"/>
      <c r="EO1419" s="7"/>
      <c r="EQ1419" s="7"/>
      <c r="ES1419" s="7"/>
      <c r="EU1419" s="7"/>
      <c r="EY1419" s="7"/>
      <c r="FA1419" s="7"/>
      <c r="FB1419" s="7"/>
      <c r="FD1419" s="7"/>
      <c r="FE1419" s="7"/>
      <c r="FG1419" s="7"/>
      <c r="FI1419" s="7"/>
      <c r="FJ1419" s="7"/>
      <c r="FL1419" s="7"/>
      <c r="FN1419" s="7"/>
      <c r="FP1419" s="7"/>
      <c r="FR1419" s="7"/>
      <c r="FT1419" s="7"/>
      <c r="FV1419" s="7"/>
      <c r="FX1419" s="7"/>
      <c r="FZ1419" s="7"/>
      <c r="GB1419" s="7"/>
    </row>
    <row r="1420" spans="5:184" s="166" customFormat="1" x14ac:dyDescent="0.2">
      <c r="E1420" s="7"/>
      <c r="G1420" s="7"/>
      <c r="I1420" s="7"/>
      <c r="K1420" s="7"/>
      <c r="M1420" s="7"/>
      <c r="N1420" s="7"/>
      <c r="P1420" s="7"/>
      <c r="R1420" s="7"/>
      <c r="T1420" s="7"/>
      <c r="V1420" s="7"/>
      <c r="X1420" s="7"/>
      <c r="Z1420" s="7"/>
      <c r="AB1420" s="7"/>
      <c r="AD1420" s="7"/>
      <c r="AF1420" s="7"/>
      <c r="AH1420" s="7"/>
      <c r="AJ1420" s="7"/>
      <c r="AL1420" s="7"/>
      <c r="AN1420" s="7"/>
      <c r="AO1420" s="7"/>
      <c r="AQ1420" s="7"/>
      <c r="AR1420" s="7"/>
      <c r="AS1420" s="7"/>
      <c r="AT1420" s="7"/>
      <c r="AU1420" s="7"/>
      <c r="AV1420" s="7"/>
      <c r="AW1420" s="7"/>
      <c r="AX1420" s="7"/>
      <c r="AZ1420" s="7"/>
      <c r="BB1420" s="7"/>
      <c r="BC1420" s="7"/>
      <c r="BD1420" s="7"/>
      <c r="BF1420" s="7"/>
      <c r="BH1420" s="7"/>
      <c r="BJ1420" s="7"/>
      <c r="BL1420" s="7"/>
      <c r="BN1420" s="7"/>
      <c r="BP1420" s="7"/>
      <c r="BR1420" s="7"/>
      <c r="BT1420" s="7"/>
      <c r="BV1420" s="7"/>
      <c r="BX1420" s="7"/>
      <c r="BZ1420" s="7"/>
      <c r="CB1420" s="7"/>
      <c r="CD1420" s="7"/>
      <c r="CF1420" s="7"/>
      <c r="CH1420" s="7"/>
      <c r="CJ1420" s="7"/>
      <c r="CL1420" s="7"/>
      <c r="CM1420" s="7"/>
      <c r="CO1420" s="7"/>
      <c r="CQ1420" s="7"/>
      <c r="CS1420" s="7"/>
      <c r="CU1420" s="7"/>
      <c r="CW1420" s="7"/>
      <c r="CY1420" s="7"/>
      <c r="DA1420" s="7"/>
      <c r="DC1420" s="7"/>
      <c r="DE1420" s="7"/>
      <c r="DG1420" s="7"/>
      <c r="DI1420" s="7"/>
      <c r="DK1420" s="7"/>
      <c r="DL1420" s="7"/>
      <c r="DM1420" s="7"/>
      <c r="DN1420" s="7"/>
      <c r="DP1420" s="7"/>
      <c r="DR1420" s="7"/>
      <c r="DT1420" s="7"/>
      <c r="DV1420" s="7"/>
      <c r="DX1420" s="7"/>
      <c r="DY1420" s="7"/>
      <c r="EA1420" s="7"/>
      <c r="EC1420" s="7"/>
      <c r="EE1420" s="7"/>
      <c r="EG1420" s="7"/>
      <c r="EI1420" s="7"/>
      <c r="EK1420" s="7"/>
      <c r="EM1420" s="7"/>
      <c r="EO1420" s="7"/>
      <c r="EQ1420" s="7"/>
      <c r="ES1420" s="7"/>
      <c r="EU1420" s="7"/>
      <c r="EY1420" s="7"/>
      <c r="FA1420" s="7"/>
      <c r="FB1420" s="7"/>
      <c r="FD1420" s="7"/>
      <c r="FE1420" s="7"/>
      <c r="FG1420" s="7"/>
      <c r="FI1420" s="7"/>
      <c r="FJ1420" s="7"/>
      <c r="FL1420" s="7"/>
      <c r="FN1420" s="7"/>
      <c r="FP1420" s="7"/>
      <c r="FR1420" s="7"/>
      <c r="FT1420" s="7"/>
      <c r="FV1420" s="7"/>
      <c r="FX1420" s="7"/>
      <c r="FZ1420" s="7"/>
      <c r="GB1420" s="7"/>
    </row>
    <row r="1421" spans="5:184" s="166" customFormat="1" x14ac:dyDescent="0.2">
      <c r="E1421" s="7"/>
      <c r="G1421" s="7"/>
      <c r="I1421" s="7"/>
      <c r="K1421" s="7"/>
      <c r="M1421" s="7"/>
      <c r="N1421" s="7"/>
      <c r="P1421" s="7"/>
      <c r="R1421" s="7"/>
      <c r="T1421" s="7"/>
      <c r="V1421" s="7"/>
      <c r="X1421" s="7"/>
      <c r="Z1421" s="7"/>
      <c r="AB1421" s="7"/>
      <c r="AD1421" s="7"/>
      <c r="AF1421" s="7"/>
      <c r="AH1421" s="7"/>
      <c r="AJ1421" s="7"/>
      <c r="AL1421" s="7"/>
      <c r="AN1421" s="7"/>
      <c r="AO1421" s="7"/>
      <c r="AQ1421" s="7"/>
      <c r="AR1421" s="7"/>
      <c r="AS1421" s="7"/>
      <c r="AT1421" s="7"/>
      <c r="AU1421" s="7"/>
      <c r="AV1421" s="7"/>
      <c r="AW1421" s="7"/>
      <c r="AX1421" s="7"/>
      <c r="AZ1421" s="7"/>
      <c r="BB1421" s="7"/>
      <c r="BC1421" s="7"/>
      <c r="BD1421" s="7"/>
      <c r="BF1421" s="7"/>
      <c r="BH1421" s="7"/>
      <c r="BJ1421" s="7"/>
      <c r="BL1421" s="7"/>
      <c r="BN1421" s="7"/>
      <c r="BP1421" s="7"/>
      <c r="BR1421" s="7"/>
      <c r="BT1421" s="7"/>
      <c r="BV1421" s="7"/>
      <c r="BX1421" s="7"/>
      <c r="BZ1421" s="7"/>
      <c r="CB1421" s="7"/>
      <c r="CD1421" s="7"/>
      <c r="CF1421" s="7"/>
      <c r="CH1421" s="7"/>
      <c r="CJ1421" s="7"/>
      <c r="CL1421" s="7"/>
      <c r="CM1421" s="7"/>
      <c r="CO1421" s="7"/>
      <c r="CQ1421" s="7"/>
      <c r="CS1421" s="7"/>
      <c r="CU1421" s="7"/>
      <c r="CW1421" s="7"/>
      <c r="CY1421" s="7"/>
      <c r="DA1421" s="7"/>
      <c r="DC1421" s="7"/>
      <c r="DE1421" s="7"/>
      <c r="DG1421" s="7"/>
      <c r="DI1421" s="7"/>
      <c r="DK1421" s="7"/>
      <c r="DL1421" s="7"/>
      <c r="DM1421" s="7"/>
      <c r="DN1421" s="7"/>
      <c r="DP1421" s="7"/>
      <c r="DR1421" s="7"/>
      <c r="DT1421" s="7"/>
      <c r="DV1421" s="7"/>
      <c r="DX1421" s="7"/>
      <c r="DY1421" s="7"/>
      <c r="EA1421" s="7"/>
      <c r="EC1421" s="7"/>
      <c r="EE1421" s="7"/>
      <c r="EG1421" s="7"/>
      <c r="EI1421" s="7"/>
      <c r="EK1421" s="7"/>
      <c r="EM1421" s="7"/>
      <c r="EO1421" s="7"/>
      <c r="EQ1421" s="7"/>
      <c r="ES1421" s="7"/>
      <c r="EU1421" s="7"/>
      <c r="EY1421" s="7"/>
      <c r="FA1421" s="7"/>
      <c r="FB1421" s="7"/>
      <c r="FD1421" s="7"/>
      <c r="FE1421" s="7"/>
      <c r="FG1421" s="7"/>
      <c r="FI1421" s="7"/>
      <c r="FJ1421" s="7"/>
      <c r="FL1421" s="7"/>
      <c r="FN1421" s="7"/>
      <c r="FP1421" s="7"/>
      <c r="FR1421" s="7"/>
      <c r="FT1421" s="7"/>
      <c r="FV1421" s="7"/>
      <c r="FX1421" s="7"/>
      <c r="FZ1421" s="7"/>
      <c r="GB1421" s="7"/>
    </row>
    <row r="1422" spans="5:184" s="166" customFormat="1" x14ac:dyDescent="0.2">
      <c r="E1422" s="7"/>
      <c r="G1422" s="7"/>
      <c r="I1422" s="7"/>
      <c r="K1422" s="7"/>
      <c r="M1422" s="7"/>
      <c r="N1422" s="7"/>
      <c r="P1422" s="7"/>
      <c r="R1422" s="7"/>
      <c r="T1422" s="7"/>
      <c r="V1422" s="7"/>
      <c r="X1422" s="7"/>
      <c r="Z1422" s="7"/>
      <c r="AB1422" s="7"/>
      <c r="AD1422" s="7"/>
      <c r="AF1422" s="7"/>
      <c r="AH1422" s="7"/>
      <c r="AJ1422" s="7"/>
      <c r="AL1422" s="7"/>
      <c r="AN1422" s="7"/>
      <c r="AO1422" s="7"/>
      <c r="AQ1422" s="7"/>
      <c r="AR1422" s="7"/>
      <c r="AS1422" s="7"/>
      <c r="AT1422" s="7"/>
      <c r="AU1422" s="7"/>
      <c r="AV1422" s="7"/>
      <c r="AW1422" s="7"/>
      <c r="AX1422" s="7"/>
      <c r="AZ1422" s="7"/>
      <c r="BB1422" s="7"/>
      <c r="BC1422" s="7"/>
      <c r="BD1422" s="7"/>
      <c r="BF1422" s="7"/>
      <c r="BH1422" s="7"/>
      <c r="BJ1422" s="7"/>
      <c r="BL1422" s="7"/>
      <c r="BN1422" s="7"/>
      <c r="BP1422" s="7"/>
      <c r="BR1422" s="7"/>
      <c r="BT1422" s="7"/>
      <c r="BV1422" s="7"/>
      <c r="BX1422" s="7"/>
      <c r="BZ1422" s="7"/>
      <c r="CB1422" s="7"/>
      <c r="CD1422" s="7"/>
      <c r="CF1422" s="7"/>
      <c r="CH1422" s="7"/>
      <c r="CJ1422" s="7"/>
      <c r="CL1422" s="7"/>
      <c r="CM1422" s="7"/>
      <c r="CO1422" s="7"/>
      <c r="CQ1422" s="7"/>
      <c r="CS1422" s="7"/>
      <c r="CU1422" s="7"/>
      <c r="CW1422" s="7"/>
      <c r="CY1422" s="7"/>
      <c r="DA1422" s="7"/>
      <c r="DC1422" s="7"/>
      <c r="DE1422" s="7"/>
      <c r="DG1422" s="7"/>
      <c r="DI1422" s="7"/>
      <c r="DK1422" s="7"/>
      <c r="DL1422" s="7"/>
      <c r="DM1422" s="7"/>
      <c r="DN1422" s="7"/>
      <c r="DP1422" s="7"/>
      <c r="DR1422" s="7"/>
      <c r="DT1422" s="7"/>
      <c r="DV1422" s="7"/>
      <c r="DX1422" s="7"/>
      <c r="DY1422" s="7"/>
      <c r="EA1422" s="7"/>
      <c r="EC1422" s="7"/>
      <c r="EE1422" s="7"/>
      <c r="EG1422" s="7"/>
      <c r="EI1422" s="7"/>
      <c r="EK1422" s="7"/>
      <c r="EM1422" s="7"/>
      <c r="EO1422" s="7"/>
      <c r="EQ1422" s="7"/>
      <c r="ES1422" s="7"/>
      <c r="EU1422" s="7"/>
      <c r="EY1422" s="7"/>
      <c r="FA1422" s="7"/>
      <c r="FB1422" s="7"/>
      <c r="FD1422" s="7"/>
      <c r="FE1422" s="7"/>
      <c r="FG1422" s="7"/>
      <c r="FI1422" s="7"/>
      <c r="FJ1422" s="7"/>
      <c r="FL1422" s="7"/>
      <c r="FN1422" s="7"/>
      <c r="FP1422" s="7"/>
      <c r="FR1422" s="7"/>
      <c r="FT1422" s="7"/>
      <c r="FV1422" s="7"/>
      <c r="FX1422" s="7"/>
      <c r="FZ1422" s="7"/>
      <c r="GB1422" s="7"/>
    </row>
    <row r="1423" spans="5:184" s="166" customFormat="1" x14ac:dyDescent="0.2">
      <c r="E1423" s="7"/>
      <c r="G1423" s="7"/>
      <c r="I1423" s="7"/>
      <c r="K1423" s="7"/>
      <c r="M1423" s="7"/>
      <c r="N1423" s="7"/>
      <c r="P1423" s="7"/>
      <c r="R1423" s="7"/>
      <c r="T1423" s="7"/>
      <c r="V1423" s="7"/>
      <c r="X1423" s="7"/>
      <c r="Z1423" s="7"/>
      <c r="AB1423" s="7"/>
      <c r="AD1423" s="7"/>
      <c r="AF1423" s="7"/>
      <c r="AH1423" s="7"/>
      <c r="AJ1423" s="7"/>
      <c r="AL1423" s="7"/>
      <c r="AN1423" s="7"/>
      <c r="AO1423" s="7"/>
      <c r="AQ1423" s="7"/>
      <c r="AR1423" s="7"/>
      <c r="AS1423" s="7"/>
      <c r="AT1423" s="7"/>
      <c r="AU1423" s="7"/>
      <c r="AV1423" s="7"/>
      <c r="AW1423" s="7"/>
      <c r="AX1423" s="7"/>
      <c r="AZ1423" s="7"/>
      <c r="BB1423" s="7"/>
      <c r="BC1423" s="7"/>
      <c r="BD1423" s="7"/>
      <c r="BF1423" s="7"/>
      <c r="BH1423" s="7"/>
      <c r="BJ1423" s="7"/>
      <c r="BL1423" s="7"/>
      <c r="BN1423" s="7"/>
      <c r="BP1423" s="7"/>
      <c r="BR1423" s="7"/>
      <c r="BT1423" s="7"/>
      <c r="BV1423" s="7"/>
      <c r="BX1423" s="7"/>
      <c r="BZ1423" s="7"/>
      <c r="CB1423" s="7"/>
      <c r="CD1423" s="7"/>
      <c r="CF1423" s="7"/>
      <c r="CH1423" s="7"/>
      <c r="CJ1423" s="7"/>
      <c r="CL1423" s="7"/>
      <c r="CM1423" s="7"/>
      <c r="CO1423" s="7"/>
      <c r="CQ1423" s="7"/>
      <c r="CS1423" s="7"/>
      <c r="CU1423" s="7"/>
      <c r="CW1423" s="7"/>
      <c r="CY1423" s="7"/>
      <c r="DA1423" s="7"/>
      <c r="DC1423" s="7"/>
      <c r="DE1423" s="7"/>
      <c r="DG1423" s="7"/>
      <c r="DI1423" s="7"/>
      <c r="DK1423" s="7"/>
      <c r="DL1423" s="7"/>
      <c r="DM1423" s="7"/>
      <c r="DN1423" s="7"/>
      <c r="DP1423" s="7"/>
      <c r="DR1423" s="7"/>
      <c r="DT1423" s="7"/>
      <c r="DV1423" s="7"/>
      <c r="DX1423" s="7"/>
      <c r="DY1423" s="7"/>
      <c r="EA1423" s="7"/>
      <c r="EC1423" s="7"/>
      <c r="EE1423" s="7"/>
      <c r="EG1423" s="7"/>
      <c r="EI1423" s="7"/>
      <c r="EK1423" s="7"/>
      <c r="EM1423" s="7"/>
      <c r="EO1423" s="7"/>
      <c r="EQ1423" s="7"/>
      <c r="ES1423" s="7"/>
      <c r="EU1423" s="7"/>
      <c r="EY1423" s="7"/>
      <c r="FA1423" s="7"/>
      <c r="FB1423" s="7"/>
      <c r="FD1423" s="7"/>
      <c r="FE1423" s="7"/>
      <c r="FG1423" s="7"/>
      <c r="FI1423" s="7"/>
      <c r="FJ1423" s="7"/>
      <c r="FL1423" s="7"/>
      <c r="FN1423" s="7"/>
      <c r="FP1423" s="7"/>
      <c r="FR1423" s="7"/>
      <c r="FT1423" s="7"/>
      <c r="FV1423" s="7"/>
      <c r="FX1423" s="7"/>
      <c r="FZ1423" s="7"/>
      <c r="GB1423" s="7"/>
    </row>
    <row r="1424" spans="5:184" s="166" customFormat="1" x14ac:dyDescent="0.2">
      <c r="E1424" s="7"/>
      <c r="G1424" s="7"/>
      <c r="I1424" s="7"/>
      <c r="K1424" s="7"/>
      <c r="M1424" s="7"/>
      <c r="N1424" s="7"/>
      <c r="P1424" s="7"/>
      <c r="R1424" s="7"/>
      <c r="T1424" s="7"/>
      <c r="V1424" s="7"/>
      <c r="X1424" s="7"/>
      <c r="Z1424" s="7"/>
      <c r="AB1424" s="7"/>
      <c r="AD1424" s="7"/>
      <c r="AF1424" s="7"/>
      <c r="AH1424" s="7"/>
      <c r="AJ1424" s="7"/>
      <c r="AL1424" s="7"/>
      <c r="AN1424" s="7"/>
      <c r="AO1424" s="7"/>
      <c r="AQ1424" s="7"/>
      <c r="AR1424" s="7"/>
      <c r="AS1424" s="7"/>
      <c r="AT1424" s="7"/>
      <c r="AU1424" s="7"/>
      <c r="AV1424" s="7"/>
      <c r="AW1424" s="7"/>
      <c r="AX1424" s="7"/>
      <c r="AZ1424" s="7"/>
      <c r="BB1424" s="7"/>
      <c r="BC1424" s="7"/>
      <c r="BD1424" s="7"/>
      <c r="BF1424" s="7"/>
      <c r="BH1424" s="7"/>
      <c r="BJ1424" s="7"/>
      <c r="BL1424" s="7"/>
      <c r="BN1424" s="7"/>
      <c r="BP1424" s="7"/>
      <c r="BR1424" s="7"/>
      <c r="BT1424" s="7"/>
      <c r="BV1424" s="7"/>
      <c r="BX1424" s="7"/>
      <c r="BZ1424" s="7"/>
      <c r="CB1424" s="7"/>
      <c r="CD1424" s="7"/>
      <c r="CF1424" s="7"/>
      <c r="CH1424" s="7"/>
      <c r="CJ1424" s="7"/>
      <c r="CL1424" s="7"/>
      <c r="CM1424" s="7"/>
      <c r="CO1424" s="7"/>
      <c r="CQ1424" s="7"/>
      <c r="CS1424" s="7"/>
      <c r="CU1424" s="7"/>
      <c r="CW1424" s="7"/>
      <c r="CY1424" s="7"/>
      <c r="DA1424" s="7"/>
      <c r="DC1424" s="7"/>
      <c r="DE1424" s="7"/>
      <c r="DG1424" s="7"/>
      <c r="DI1424" s="7"/>
      <c r="DK1424" s="7"/>
      <c r="DL1424" s="7"/>
      <c r="DM1424" s="7"/>
      <c r="DN1424" s="7"/>
      <c r="DP1424" s="7"/>
      <c r="DR1424" s="7"/>
      <c r="DT1424" s="7"/>
      <c r="DV1424" s="7"/>
      <c r="DX1424" s="7"/>
      <c r="DY1424" s="7"/>
      <c r="EA1424" s="7"/>
      <c r="EC1424" s="7"/>
      <c r="EE1424" s="7"/>
      <c r="EG1424" s="7"/>
      <c r="EI1424" s="7"/>
      <c r="EK1424" s="7"/>
      <c r="EM1424" s="7"/>
      <c r="EO1424" s="7"/>
      <c r="EQ1424" s="7"/>
      <c r="ES1424" s="7"/>
      <c r="EU1424" s="7"/>
      <c r="EY1424" s="7"/>
      <c r="FA1424" s="7"/>
      <c r="FB1424" s="7"/>
      <c r="FD1424" s="7"/>
      <c r="FE1424" s="7"/>
      <c r="FG1424" s="7"/>
      <c r="FI1424" s="7"/>
      <c r="FJ1424" s="7"/>
      <c r="FL1424" s="7"/>
      <c r="FN1424" s="7"/>
      <c r="FP1424" s="7"/>
      <c r="FR1424" s="7"/>
      <c r="FT1424" s="7"/>
      <c r="FV1424" s="7"/>
      <c r="FX1424" s="7"/>
      <c r="FZ1424" s="7"/>
      <c r="GB1424" s="7"/>
    </row>
    <row r="1425" spans="5:184" s="166" customFormat="1" x14ac:dyDescent="0.2">
      <c r="E1425" s="7"/>
      <c r="G1425" s="7"/>
      <c r="I1425" s="7"/>
      <c r="K1425" s="7"/>
      <c r="M1425" s="7"/>
      <c r="N1425" s="7"/>
      <c r="P1425" s="7"/>
      <c r="R1425" s="7"/>
      <c r="T1425" s="7"/>
      <c r="V1425" s="7"/>
      <c r="X1425" s="7"/>
      <c r="Z1425" s="7"/>
      <c r="AB1425" s="7"/>
      <c r="AD1425" s="7"/>
      <c r="AF1425" s="7"/>
      <c r="AH1425" s="7"/>
      <c r="AJ1425" s="7"/>
      <c r="AL1425" s="7"/>
      <c r="AN1425" s="7"/>
      <c r="AO1425" s="7"/>
      <c r="AQ1425" s="7"/>
      <c r="AR1425" s="7"/>
      <c r="AS1425" s="7"/>
      <c r="AT1425" s="7"/>
      <c r="AU1425" s="7"/>
      <c r="AV1425" s="7"/>
      <c r="AW1425" s="7"/>
      <c r="AX1425" s="7"/>
      <c r="AZ1425" s="7"/>
      <c r="BB1425" s="7"/>
      <c r="BC1425" s="7"/>
      <c r="BD1425" s="7"/>
      <c r="BF1425" s="7"/>
      <c r="BH1425" s="7"/>
      <c r="BJ1425" s="7"/>
      <c r="BL1425" s="7"/>
      <c r="BN1425" s="7"/>
      <c r="BP1425" s="7"/>
      <c r="BR1425" s="7"/>
      <c r="BT1425" s="7"/>
      <c r="BV1425" s="7"/>
      <c r="BX1425" s="7"/>
      <c r="BZ1425" s="7"/>
      <c r="CB1425" s="7"/>
      <c r="CD1425" s="7"/>
      <c r="CF1425" s="7"/>
      <c r="CH1425" s="7"/>
      <c r="CJ1425" s="7"/>
      <c r="CL1425" s="7"/>
      <c r="CM1425" s="7"/>
      <c r="CO1425" s="7"/>
      <c r="CQ1425" s="7"/>
      <c r="CS1425" s="7"/>
      <c r="CU1425" s="7"/>
      <c r="CW1425" s="7"/>
      <c r="CY1425" s="7"/>
      <c r="DA1425" s="7"/>
      <c r="DC1425" s="7"/>
      <c r="DE1425" s="7"/>
      <c r="DG1425" s="7"/>
      <c r="DI1425" s="7"/>
      <c r="DK1425" s="7"/>
      <c r="DL1425" s="7"/>
      <c r="DM1425" s="7"/>
      <c r="DN1425" s="7"/>
      <c r="DP1425" s="7"/>
      <c r="DR1425" s="7"/>
      <c r="DT1425" s="7"/>
      <c r="DV1425" s="7"/>
      <c r="DX1425" s="7"/>
      <c r="DY1425" s="7"/>
      <c r="EA1425" s="7"/>
      <c r="EC1425" s="7"/>
      <c r="EE1425" s="7"/>
      <c r="EG1425" s="7"/>
      <c r="EI1425" s="7"/>
      <c r="EK1425" s="7"/>
      <c r="EM1425" s="7"/>
      <c r="EO1425" s="7"/>
      <c r="EQ1425" s="7"/>
      <c r="ES1425" s="7"/>
      <c r="EU1425" s="7"/>
      <c r="EY1425" s="7"/>
      <c r="FA1425" s="7"/>
      <c r="FB1425" s="7"/>
      <c r="FD1425" s="7"/>
      <c r="FE1425" s="7"/>
      <c r="FG1425" s="7"/>
      <c r="FI1425" s="7"/>
      <c r="FJ1425" s="7"/>
      <c r="FL1425" s="7"/>
      <c r="FN1425" s="7"/>
      <c r="FP1425" s="7"/>
      <c r="FR1425" s="7"/>
      <c r="FT1425" s="7"/>
      <c r="FV1425" s="7"/>
      <c r="FX1425" s="7"/>
      <c r="FZ1425" s="7"/>
      <c r="GB1425" s="7"/>
    </row>
    <row r="1426" spans="5:184" s="166" customFormat="1" x14ac:dyDescent="0.2">
      <c r="E1426" s="7"/>
      <c r="G1426" s="7"/>
      <c r="I1426" s="7"/>
      <c r="K1426" s="7"/>
      <c r="M1426" s="7"/>
      <c r="N1426" s="7"/>
      <c r="P1426" s="7"/>
      <c r="R1426" s="7"/>
      <c r="T1426" s="7"/>
      <c r="V1426" s="7"/>
      <c r="X1426" s="7"/>
      <c r="Z1426" s="7"/>
      <c r="AB1426" s="7"/>
      <c r="AD1426" s="7"/>
      <c r="AF1426" s="7"/>
      <c r="AH1426" s="7"/>
      <c r="AJ1426" s="7"/>
      <c r="AL1426" s="7"/>
      <c r="AN1426" s="7"/>
      <c r="AO1426" s="7"/>
      <c r="AQ1426" s="7"/>
      <c r="AR1426" s="7"/>
      <c r="AS1426" s="7"/>
      <c r="AT1426" s="7"/>
      <c r="AU1426" s="7"/>
      <c r="AV1426" s="7"/>
      <c r="AW1426" s="7"/>
      <c r="AX1426" s="7"/>
      <c r="AZ1426" s="7"/>
      <c r="BB1426" s="7"/>
      <c r="BC1426" s="7"/>
      <c r="BD1426" s="7"/>
      <c r="BF1426" s="7"/>
      <c r="BH1426" s="7"/>
      <c r="BJ1426" s="7"/>
      <c r="BL1426" s="7"/>
      <c r="BN1426" s="7"/>
      <c r="BP1426" s="7"/>
      <c r="BR1426" s="7"/>
      <c r="BT1426" s="7"/>
      <c r="BV1426" s="7"/>
      <c r="BX1426" s="7"/>
      <c r="BZ1426" s="7"/>
      <c r="CB1426" s="7"/>
      <c r="CD1426" s="7"/>
      <c r="CF1426" s="7"/>
      <c r="CH1426" s="7"/>
      <c r="CJ1426" s="7"/>
      <c r="CL1426" s="7"/>
      <c r="CM1426" s="7"/>
      <c r="CO1426" s="7"/>
      <c r="CQ1426" s="7"/>
      <c r="CS1426" s="7"/>
      <c r="CU1426" s="7"/>
      <c r="CW1426" s="7"/>
      <c r="CY1426" s="7"/>
      <c r="DA1426" s="7"/>
      <c r="DC1426" s="7"/>
      <c r="DE1426" s="7"/>
      <c r="DG1426" s="7"/>
      <c r="DI1426" s="7"/>
      <c r="DK1426" s="7"/>
      <c r="DL1426" s="7"/>
      <c r="DM1426" s="7"/>
      <c r="DN1426" s="7"/>
      <c r="DP1426" s="7"/>
      <c r="DR1426" s="7"/>
      <c r="DT1426" s="7"/>
      <c r="DV1426" s="7"/>
      <c r="DX1426" s="7"/>
      <c r="DY1426" s="7"/>
      <c r="EA1426" s="7"/>
      <c r="EC1426" s="7"/>
      <c r="EE1426" s="7"/>
      <c r="EG1426" s="7"/>
      <c r="EI1426" s="7"/>
      <c r="EK1426" s="7"/>
      <c r="EM1426" s="7"/>
      <c r="EO1426" s="7"/>
      <c r="EQ1426" s="7"/>
      <c r="ES1426" s="7"/>
      <c r="EU1426" s="7"/>
      <c r="EY1426" s="7"/>
      <c r="FA1426" s="7"/>
      <c r="FB1426" s="7"/>
      <c r="FD1426" s="7"/>
      <c r="FE1426" s="7"/>
      <c r="FG1426" s="7"/>
      <c r="FI1426" s="7"/>
      <c r="FJ1426" s="7"/>
      <c r="FL1426" s="7"/>
      <c r="FN1426" s="7"/>
      <c r="FP1426" s="7"/>
      <c r="FR1426" s="7"/>
      <c r="FT1426" s="7"/>
      <c r="FV1426" s="7"/>
      <c r="FX1426" s="7"/>
      <c r="FZ1426" s="7"/>
      <c r="GB1426" s="7"/>
    </row>
    <row r="1427" spans="5:184" s="166" customFormat="1" x14ac:dyDescent="0.2">
      <c r="E1427" s="7"/>
      <c r="G1427" s="7"/>
      <c r="I1427" s="7"/>
      <c r="K1427" s="7"/>
      <c r="M1427" s="7"/>
      <c r="N1427" s="7"/>
      <c r="P1427" s="7"/>
      <c r="R1427" s="7"/>
      <c r="T1427" s="7"/>
      <c r="V1427" s="7"/>
      <c r="X1427" s="7"/>
      <c r="Z1427" s="7"/>
      <c r="AB1427" s="7"/>
      <c r="AD1427" s="7"/>
      <c r="AF1427" s="7"/>
      <c r="AH1427" s="7"/>
      <c r="AJ1427" s="7"/>
      <c r="AL1427" s="7"/>
      <c r="AN1427" s="7"/>
      <c r="AO1427" s="7"/>
      <c r="AQ1427" s="7"/>
      <c r="AR1427" s="7"/>
      <c r="AS1427" s="7"/>
      <c r="AT1427" s="7"/>
      <c r="AU1427" s="7"/>
      <c r="AV1427" s="7"/>
      <c r="AW1427" s="7"/>
      <c r="AX1427" s="7"/>
      <c r="AZ1427" s="7"/>
      <c r="BB1427" s="7"/>
      <c r="BC1427" s="7"/>
      <c r="BD1427" s="7"/>
      <c r="BF1427" s="7"/>
      <c r="BH1427" s="7"/>
      <c r="BJ1427" s="7"/>
      <c r="BL1427" s="7"/>
      <c r="BN1427" s="7"/>
      <c r="BP1427" s="7"/>
      <c r="BR1427" s="7"/>
      <c r="BT1427" s="7"/>
      <c r="BV1427" s="7"/>
      <c r="BX1427" s="7"/>
      <c r="BZ1427" s="7"/>
      <c r="CB1427" s="7"/>
      <c r="CD1427" s="7"/>
      <c r="CF1427" s="7"/>
      <c r="CH1427" s="7"/>
      <c r="CJ1427" s="7"/>
      <c r="CL1427" s="7"/>
      <c r="CM1427" s="7"/>
      <c r="CO1427" s="7"/>
      <c r="CQ1427" s="7"/>
      <c r="CS1427" s="7"/>
      <c r="CU1427" s="7"/>
      <c r="CW1427" s="7"/>
      <c r="CY1427" s="7"/>
      <c r="DA1427" s="7"/>
      <c r="DC1427" s="7"/>
      <c r="DE1427" s="7"/>
      <c r="DG1427" s="7"/>
      <c r="DI1427" s="7"/>
      <c r="DK1427" s="7"/>
      <c r="DL1427" s="7"/>
      <c r="DM1427" s="7"/>
      <c r="DN1427" s="7"/>
      <c r="DP1427" s="7"/>
      <c r="DR1427" s="7"/>
      <c r="DT1427" s="7"/>
      <c r="DV1427" s="7"/>
      <c r="DX1427" s="7"/>
      <c r="DY1427" s="7"/>
      <c r="EA1427" s="7"/>
      <c r="EC1427" s="7"/>
      <c r="EE1427" s="7"/>
      <c r="EG1427" s="7"/>
      <c r="EI1427" s="7"/>
      <c r="EK1427" s="7"/>
      <c r="EM1427" s="7"/>
      <c r="EO1427" s="7"/>
      <c r="EQ1427" s="7"/>
      <c r="ES1427" s="7"/>
      <c r="EU1427" s="7"/>
      <c r="EY1427" s="7"/>
      <c r="FA1427" s="7"/>
      <c r="FB1427" s="7"/>
      <c r="FD1427" s="7"/>
      <c r="FE1427" s="7"/>
      <c r="FG1427" s="7"/>
      <c r="FI1427" s="7"/>
      <c r="FJ1427" s="7"/>
      <c r="FL1427" s="7"/>
      <c r="FN1427" s="7"/>
      <c r="FP1427" s="7"/>
      <c r="FR1427" s="7"/>
      <c r="FT1427" s="7"/>
      <c r="FV1427" s="7"/>
      <c r="FX1427" s="7"/>
      <c r="FZ1427" s="7"/>
      <c r="GB1427" s="7"/>
    </row>
    <row r="1428" spans="5:184" s="166" customFormat="1" x14ac:dyDescent="0.2">
      <c r="E1428" s="7"/>
      <c r="G1428" s="7"/>
      <c r="I1428" s="7"/>
      <c r="K1428" s="7"/>
      <c r="M1428" s="7"/>
      <c r="N1428" s="7"/>
      <c r="P1428" s="7"/>
      <c r="R1428" s="7"/>
      <c r="T1428" s="7"/>
      <c r="V1428" s="7"/>
      <c r="X1428" s="7"/>
      <c r="Z1428" s="7"/>
      <c r="AB1428" s="7"/>
      <c r="AD1428" s="7"/>
      <c r="AF1428" s="7"/>
      <c r="AH1428" s="7"/>
      <c r="AJ1428" s="7"/>
      <c r="AL1428" s="7"/>
      <c r="AN1428" s="7"/>
      <c r="AO1428" s="7"/>
      <c r="AQ1428" s="7"/>
      <c r="AR1428" s="7"/>
      <c r="AS1428" s="7"/>
      <c r="AT1428" s="7"/>
      <c r="AU1428" s="7"/>
      <c r="AV1428" s="7"/>
      <c r="AW1428" s="7"/>
      <c r="AX1428" s="7"/>
      <c r="AZ1428" s="7"/>
      <c r="BB1428" s="7"/>
      <c r="BC1428" s="7"/>
      <c r="BD1428" s="7"/>
      <c r="BF1428" s="7"/>
      <c r="BH1428" s="7"/>
      <c r="BJ1428" s="7"/>
      <c r="BL1428" s="7"/>
      <c r="BN1428" s="7"/>
      <c r="BP1428" s="7"/>
      <c r="BR1428" s="7"/>
      <c r="BT1428" s="7"/>
      <c r="BV1428" s="7"/>
      <c r="BX1428" s="7"/>
      <c r="BZ1428" s="7"/>
      <c r="CB1428" s="7"/>
      <c r="CD1428" s="7"/>
      <c r="CF1428" s="7"/>
      <c r="CH1428" s="7"/>
      <c r="CJ1428" s="7"/>
      <c r="CL1428" s="7"/>
      <c r="CM1428" s="7"/>
      <c r="CO1428" s="7"/>
      <c r="CQ1428" s="7"/>
      <c r="CS1428" s="7"/>
      <c r="CU1428" s="7"/>
      <c r="CW1428" s="7"/>
      <c r="CY1428" s="7"/>
      <c r="DA1428" s="7"/>
      <c r="DC1428" s="7"/>
      <c r="DE1428" s="7"/>
      <c r="DG1428" s="7"/>
      <c r="DI1428" s="7"/>
      <c r="DK1428" s="7"/>
      <c r="DL1428" s="7"/>
      <c r="DM1428" s="7"/>
      <c r="DN1428" s="7"/>
      <c r="DP1428" s="7"/>
      <c r="DR1428" s="7"/>
      <c r="DT1428" s="7"/>
      <c r="DV1428" s="7"/>
      <c r="DX1428" s="7"/>
      <c r="DY1428" s="7"/>
      <c r="EA1428" s="7"/>
      <c r="EC1428" s="7"/>
      <c r="EE1428" s="7"/>
      <c r="EG1428" s="7"/>
      <c r="EI1428" s="7"/>
      <c r="EK1428" s="7"/>
      <c r="EM1428" s="7"/>
      <c r="EO1428" s="7"/>
      <c r="EQ1428" s="7"/>
      <c r="ES1428" s="7"/>
      <c r="EU1428" s="7"/>
      <c r="EY1428" s="7"/>
      <c r="FA1428" s="7"/>
      <c r="FB1428" s="7"/>
      <c r="FD1428" s="7"/>
      <c r="FE1428" s="7"/>
      <c r="FG1428" s="7"/>
      <c r="FI1428" s="7"/>
      <c r="FJ1428" s="7"/>
      <c r="FL1428" s="7"/>
      <c r="FN1428" s="7"/>
      <c r="FP1428" s="7"/>
      <c r="FR1428" s="7"/>
      <c r="FT1428" s="7"/>
      <c r="FV1428" s="7"/>
      <c r="FX1428" s="7"/>
      <c r="FZ1428" s="7"/>
      <c r="GB1428" s="7"/>
    </row>
    <row r="1429" spans="5:184" s="166" customFormat="1" x14ac:dyDescent="0.2">
      <c r="E1429" s="7"/>
      <c r="G1429" s="7"/>
      <c r="I1429" s="7"/>
      <c r="K1429" s="7"/>
      <c r="M1429" s="7"/>
      <c r="N1429" s="7"/>
      <c r="P1429" s="7"/>
      <c r="R1429" s="7"/>
      <c r="T1429" s="7"/>
      <c r="V1429" s="7"/>
      <c r="X1429" s="7"/>
      <c r="Z1429" s="7"/>
      <c r="AB1429" s="7"/>
      <c r="AD1429" s="7"/>
      <c r="AF1429" s="7"/>
      <c r="AH1429" s="7"/>
      <c r="AJ1429" s="7"/>
      <c r="AL1429" s="7"/>
      <c r="AN1429" s="7"/>
      <c r="AO1429" s="7"/>
      <c r="AQ1429" s="7"/>
      <c r="AR1429" s="7"/>
      <c r="AS1429" s="7"/>
      <c r="AT1429" s="7"/>
      <c r="AU1429" s="7"/>
      <c r="AV1429" s="7"/>
      <c r="AW1429" s="7"/>
      <c r="AX1429" s="7"/>
      <c r="AZ1429" s="7"/>
      <c r="BB1429" s="7"/>
      <c r="BC1429" s="7"/>
      <c r="BD1429" s="7"/>
      <c r="BF1429" s="7"/>
      <c r="BH1429" s="7"/>
      <c r="BJ1429" s="7"/>
      <c r="BL1429" s="7"/>
      <c r="BN1429" s="7"/>
      <c r="BP1429" s="7"/>
      <c r="BR1429" s="7"/>
      <c r="BT1429" s="7"/>
      <c r="BV1429" s="7"/>
      <c r="BX1429" s="7"/>
      <c r="BZ1429" s="7"/>
      <c r="CB1429" s="7"/>
      <c r="CD1429" s="7"/>
      <c r="CF1429" s="7"/>
      <c r="CH1429" s="7"/>
      <c r="CJ1429" s="7"/>
      <c r="CL1429" s="7"/>
      <c r="CM1429" s="7"/>
      <c r="CO1429" s="7"/>
      <c r="CQ1429" s="7"/>
      <c r="CS1429" s="7"/>
      <c r="CU1429" s="7"/>
      <c r="CW1429" s="7"/>
      <c r="CY1429" s="7"/>
      <c r="DA1429" s="7"/>
      <c r="DC1429" s="7"/>
      <c r="DE1429" s="7"/>
      <c r="DG1429" s="7"/>
      <c r="DI1429" s="7"/>
      <c r="DK1429" s="7"/>
      <c r="DL1429" s="7"/>
      <c r="DM1429" s="7"/>
      <c r="DN1429" s="7"/>
      <c r="DP1429" s="7"/>
      <c r="DR1429" s="7"/>
      <c r="DT1429" s="7"/>
      <c r="DV1429" s="7"/>
      <c r="DX1429" s="7"/>
      <c r="DY1429" s="7"/>
      <c r="EA1429" s="7"/>
      <c r="EC1429" s="7"/>
      <c r="EE1429" s="7"/>
      <c r="EG1429" s="7"/>
      <c r="EI1429" s="7"/>
      <c r="EK1429" s="7"/>
      <c r="EM1429" s="7"/>
      <c r="EO1429" s="7"/>
      <c r="EQ1429" s="7"/>
      <c r="ES1429" s="7"/>
      <c r="EU1429" s="7"/>
      <c r="EY1429" s="7"/>
      <c r="FA1429" s="7"/>
      <c r="FB1429" s="7"/>
      <c r="FD1429" s="7"/>
      <c r="FE1429" s="7"/>
      <c r="FG1429" s="7"/>
      <c r="FI1429" s="7"/>
      <c r="FJ1429" s="7"/>
      <c r="FL1429" s="7"/>
      <c r="FN1429" s="7"/>
      <c r="FP1429" s="7"/>
      <c r="FR1429" s="7"/>
      <c r="FT1429" s="7"/>
      <c r="FV1429" s="7"/>
      <c r="FX1429" s="7"/>
      <c r="FZ1429" s="7"/>
      <c r="GB1429" s="7"/>
    </row>
    <row r="1430" spans="5:184" s="166" customFormat="1" x14ac:dyDescent="0.2">
      <c r="E1430" s="7"/>
      <c r="G1430" s="7"/>
      <c r="I1430" s="7"/>
      <c r="K1430" s="7"/>
      <c r="M1430" s="7"/>
      <c r="N1430" s="7"/>
      <c r="P1430" s="7"/>
      <c r="R1430" s="7"/>
      <c r="T1430" s="7"/>
      <c r="V1430" s="7"/>
      <c r="X1430" s="7"/>
      <c r="Z1430" s="7"/>
      <c r="AB1430" s="7"/>
      <c r="AD1430" s="7"/>
      <c r="AF1430" s="7"/>
      <c r="AH1430" s="7"/>
      <c r="AJ1430" s="7"/>
      <c r="AL1430" s="7"/>
      <c r="AN1430" s="7"/>
      <c r="AO1430" s="7"/>
      <c r="AQ1430" s="7"/>
      <c r="AR1430" s="7"/>
      <c r="AS1430" s="7"/>
      <c r="AT1430" s="7"/>
      <c r="AU1430" s="7"/>
      <c r="AV1430" s="7"/>
      <c r="AW1430" s="7"/>
      <c r="AX1430" s="7"/>
      <c r="AZ1430" s="7"/>
      <c r="BB1430" s="7"/>
      <c r="BC1430" s="7"/>
      <c r="BD1430" s="7"/>
      <c r="BF1430" s="7"/>
      <c r="BH1430" s="7"/>
      <c r="BJ1430" s="7"/>
      <c r="BL1430" s="7"/>
      <c r="BN1430" s="7"/>
      <c r="BP1430" s="7"/>
      <c r="BR1430" s="7"/>
      <c r="BT1430" s="7"/>
      <c r="BV1430" s="7"/>
      <c r="BX1430" s="7"/>
      <c r="BZ1430" s="7"/>
      <c r="CB1430" s="7"/>
      <c r="CD1430" s="7"/>
      <c r="CF1430" s="7"/>
      <c r="CH1430" s="7"/>
      <c r="CJ1430" s="7"/>
      <c r="CL1430" s="7"/>
      <c r="CM1430" s="7"/>
      <c r="CO1430" s="7"/>
      <c r="CQ1430" s="7"/>
      <c r="CS1430" s="7"/>
      <c r="CU1430" s="7"/>
      <c r="CW1430" s="7"/>
      <c r="CY1430" s="7"/>
      <c r="DA1430" s="7"/>
      <c r="DC1430" s="7"/>
      <c r="DE1430" s="7"/>
      <c r="DG1430" s="7"/>
      <c r="DI1430" s="7"/>
      <c r="DK1430" s="7"/>
      <c r="DL1430" s="7"/>
      <c r="DM1430" s="7"/>
      <c r="DN1430" s="7"/>
      <c r="DP1430" s="7"/>
      <c r="DR1430" s="7"/>
      <c r="DT1430" s="7"/>
      <c r="DV1430" s="7"/>
      <c r="DX1430" s="7"/>
      <c r="DY1430" s="7"/>
      <c r="EA1430" s="7"/>
      <c r="EC1430" s="7"/>
      <c r="EE1430" s="7"/>
      <c r="EG1430" s="7"/>
      <c r="EI1430" s="7"/>
      <c r="EK1430" s="7"/>
      <c r="EM1430" s="7"/>
      <c r="EO1430" s="7"/>
      <c r="EQ1430" s="7"/>
      <c r="ES1430" s="7"/>
      <c r="EU1430" s="7"/>
      <c r="EY1430" s="7"/>
      <c r="FA1430" s="7"/>
      <c r="FB1430" s="7"/>
      <c r="FD1430" s="7"/>
      <c r="FE1430" s="7"/>
      <c r="FG1430" s="7"/>
      <c r="FI1430" s="7"/>
      <c r="FJ1430" s="7"/>
      <c r="FL1430" s="7"/>
      <c r="FN1430" s="7"/>
      <c r="FP1430" s="7"/>
      <c r="FR1430" s="7"/>
      <c r="FT1430" s="7"/>
      <c r="FV1430" s="7"/>
      <c r="FX1430" s="7"/>
      <c r="FZ1430" s="7"/>
      <c r="GB1430" s="7"/>
    </row>
    <row r="1431" spans="5:184" s="166" customFormat="1" x14ac:dyDescent="0.2">
      <c r="E1431" s="7"/>
      <c r="G1431" s="7"/>
      <c r="I1431" s="7"/>
      <c r="K1431" s="7"/>
      <c r="M1431" s="7"/>
      <c r="N1431" s="7"/>
      <c r="P1431" s="7"/>
      <c r="R1431" s="7"/>
      <c r="T1431" s="7"/>
      <c r="V1431" s="7"/>
      <c r="X1431" s="7"/>
      <c r="Z1431" s="7"/>
      <c r="AB1431" s="7"/>
      <c r="AD1431" s="7"/>
      <c r="AF1431" s="7"/>
      <c r="AH1431" s="7"/>
      <c r="AJ1431" s="7"/>
      <c r="AL1431" s="7"/>
      <c r="AN1431" s="7"/>
      <c r="AO1431" s="7"/>
      <c r="AQ1431" s="7"/>
      <c r="AR1431" s="7"/>
      <c r="AS1431" s="7"/>
      <c r="AT1431" s="7"/>
      <c r="AU1431" s="7"/>
      <c r="AV1431" s="7"/>
      <c r="AW1431" s="7"/>
      <c r="AX1431" s="7"/>
      <c r="AZ1431" s="7"/>
      <c r="BB1431" s="7"/>
      <c r="BC1431" s="7"/>
      <c r="BD1431" s="7"/>
      <c r="BF1431" s="7"/>
      <c r="BH1431" s="7"/>
      <c r="BJ1431" s="7"/>
      <c r="BL1431" s="7"/>
      <c r="BN1431" s="7"/>
      <c r="BP1431" s="7"/>
      <c r="BR1431" s="7"/>
      <c r="BT1431" s="7"/>
      <c r="BV1431" s="7"/>
      <c r="BX1431" s="7"/>
      <c r="BZ1431" s="7"/>
      <c r="CB1431" s="7"/>
      <c r="CD1431" s="7"/>
      <c r="CF1431" s="7"/>
      <c r="CH1431" s="7"/>
      <c r="CJ1431" s="7"/>
      <c r="CL1431" s="7"/>
      <c r="CM1431" s="7"/>
      <c r="CO1431" s="7"/>
      <c r="CQ1431" s="7"/>
      <c r="CS1431" s="7"/>
      <c r="CU1431" s="7"/>
      <c r="CW1431" s="7"/>
      <c r="CY1431" s="7"/>
      <c r="DA1431" s="7"/>
      <c r="DC1431" s="7"/>
      <c r="DE1431" s="7"/>
      <c r="DG1431" s="7"/>
      <c r="DI1431" s="7"/>
      <c r="DK1431" s="7"/>
      <c r="DL1431" s="7"/>
      <c r="DM1431" s="7"/>
      <c r="DN1431" s="7"/>
      <c r="DP1431" s="7"/>
      <c r="DR1431" s="7"/>
      <c r="DT1431" s="7"/>
      <c r="DV1431" s="7"/>
      <c r="DX1431" s="7"/>
      <c r="DY1431" s="7"/>
      <c r="EA1431" s="7"/>
      <c r="EC1431" s="7"/>
      <c r="EE1431" s="7"/>
      <c r="EG1431" s="7"/>
      <c r="EI1431" s="7"/>
      <c r="EK1431" s="7"/>
      <c r="EM1431" s="7"/>
      <c r="EO1431" s="7"/>
      <c r="EQ1431" s="7"/>
      <c r="ES1431" s="7"/>
      <c r="EU1431" s="7"/>
      <c r="EY1431" s="7"/>
      <c r="FA1431" s="7"/>
      <c r="FB1431" s="7"/>
      <c r="FD1431" s="7"/>
      <c r="FE1431" s="7"/>
      <c r="FG1431" s="7"/>
      <c r="FI1431" s="7"/>
      <c r="FJ1431" s="7"/>
      <c r="FL1431" s="7"/>
      <c r="FN1431" s="7"/>
      <c r="FP1431" s="7"/>
      <c r="FR1431" s="7"/>
      <c r="FT1431" s="7"/>
      <c r="FV1431" s="7"/>
      <c r="FX1431" s="7"/>
      <c r="FZ1431" s="7"/>
      <c r="GB1431" s="7"/>
    </row>
    <row r="1432" spans="5:184" s="166" customFormat="1" x14ac:dyDescent="0.2">
      <c r="E1432" s="7"/>
      <c r="G1432" s="7"/>
      <c r="I1432" s="7"/>
      <c r="K1432" s="7"/>
      <c r="M1432" s="7"/>
      <c r="N1432" s="7"/>
      <c r="P1432" s="7"/>
      <c r="R1432" s="7"/>
      <c r="T1432" s="7"/>
      <c r="V1432" s="7"/>
      <c r="X1432" s="7"/>
      <c r="Z1432" s="7"/>
      <c r="AB1432" s="7"/>
      <c r="AD1432" s="7"/>
      <c r="AF1432" s="7"/>
      <c r="AH1432" s="7"/>
      <c r="AJ1432" s="7"/>
      <c r="AL1432" s="7"/>
      <c r="AN1432" s="7"/>
      <c r="AO1432" s="7"/>
      <c r="AQ1432" s="7"/>
      <c r="AR1432" s="7"/>
      <c r="AS1432" s="7"/>
      <c r="AT1432" s="7"/>
      <c r="AU1432" s="7"/>
      <c r="AV1432" s="7"/>
      <c r="AW1432" s="7"/>
      <c r="AX1432" s="7"/>
      <c r="AZ1432" s="7"/>
      <c r="BB1432" s="7"/>
      <c r="BC1432" s="7"/>
      <c r="BD1432" s="7"/>
      <c r="BF1432" s="7"/>
      <c r="BH1432" s="7"/>
      <c r="BJ1432" s="7"/>
      <c r="BL1432" s="7"/>
      <c r="BN1432" s="7"/>
      <c r="BP1432" s="7"/>
      <c r="BR1432" s="7"/>
      <c r="BT1432" s="7"/>
      <c r="BV1432" s="7"/>
      <c r="BX1432" s="7"/>
      <c r="BZ1432" s="7"/>
      <c r="CB1432" s="7"/>
      <c r="CD1432" s="7"/>
      <c r="CF1432" s="7"/>
      <c r="CH1432" s="7"/>
      <c r="CJ1432" s="7"/>
      <c r="CL1432" s="7"/>
      <c r="CM1432" s="7"/>
      <c r="CO1432" s="7"/>
      <c r="CQ1432" s="7"/>
      <c r="CS1432" s="7"/>
      <c r="CU1432" s="7"/>
      <c r="CW1432" s="7"/>
      <c r="CY1432" s="7"/>
      <c r="DA1432" s="7"/>
      <c r="DC1432" s="7"/>
      <c r="DE1432" s="7"/>
      <c r="DG1432" s="7"/>
      <c r="DI1432" s="7"/>
      <c r="DK1432" s="7"/>
      <c r="DL1432" s="7"/>
      <c r="DM1432" s="7"/>
      <c r="DN1432" s="7"/>
      <c r="DP1432" s="7"/>
      <c r="DR1432" s="7"/>
      <c r="DT1432" s="7"/>
      <c r="DV1432" s="7"/>
      <c r="DX1432" s="7"/>
      <c r="DY1432" s="7"/>
      <c r="EA1432" s="7"/>
      <c r="EC1432" s="7"/>
      <c r="EE1432" s="7"/>
      <c r="EG1432" s="7"/>
      <c r="EI1432" s="7"/>
      <c r="EK1432" s="7"/>
      <c r="EM1432" s="7"/>
      <c r="EO1432" s="7"/>
      <c r="EQ1432" s="7"/>
      <c r="ES1432" s="7"/>
      <c r="EU1432" s="7"/>
      <c r="EY1432" s="7"/>
      <c r="FA1432" s="7"/>
      <c r="FB1432" s="7"/>
      <c r="FD1432" s="7"/>
      <c r="FE1432" s="7"/>
      <c r="FG1432" s="7"/>
      <c r="FI1432" s="7"/>
      <c r="FJ1432" s="7"/>
      <c r="FL1432" s="7"/>
      <c r="FN1432" s="7"/>
      <c r="FP1432" s="7"/>
      <c r="FR1432" s="7"/>
      <c r="FT1432" s="7"/>
      <c r="FV1432" s="7"/>
      <c r="FX1432" s="7"/>
      <c r="FZ1432" s="7"/>
      <c r="GB1432" s="7"/>
    </row>
    <row r="1433" spans="5:184" s="166" customFormat="1" x14ac:dyDescent="0.2">
      <c r="E1433" s="7"/>
      <c r="G1433" s="7"/>
      <c r="I1433" s="7"/>
      <c r="K1433" s="7"/>
      <c r="M1433" s="7"/>
      <c r="N1433" s="7"/>
      <c r="P1433" s="7"/>
      <c r="R1433" s="7"/>
      <c r="T1433" s="7"/>
      <c r="V1433" s="7"/>
      <c r="X1433" s="7"/>
      <c r="Z1433" s="7"/>
      <c r="AB1433" s="7"/>
      <c r="AD1433" s="7"/>
      <c r="AF1433" s="7"/>
      <c r="AH1433" s="7"/>
      <c r="AJ1433" s="7"/>
      <c r="AL1433" s="7"/>
      <c r="AN1433" s="7"/>
      <c r="AO1433" s="7"/>
      <c r="AQ1433" s="7"/>
      <c r="AR1433" s="7"/>
      <c r="AS1433" s="7"/>
      <c r="AT1433" s="7"/>
      <c r="AU1433" s="7"/>
      <c r="AV1433" s="7"/>
      <c r="AW1433" s="7"/>
      <c r="AX1433" s="7"/>
      <c r="AZ1433" s="7"/>
      <c r="BB1433" s="7"/>
      <c r="BC1433" s="7"/>
      <c r="BD1433" s="7"/>
      <c r="BF1433" s="7"/>
      <c r="BH1433" s="7"/>
      <c r="BJ1433" s="7"/>
      <c r="BL1433" s="7"/>
      <c r="BN1433" s="7"/>
      <c r="BP1433" s="7"/>
      <c r="BR1433" s="7"/>
      <c r="BT1433" s="7"/>
      <c r="BV1433" s="7"/>
      <c r="BX1433" s="7"/>
      <c r="BZ1433" s="7"/>
      <c r="CB1433" s="7"/>
      <c r="CD1433" s="7"/>
      <c r="CF1433" s="7"/>
      <c r="CH1433" s="7"/>
      <c r="CJ1433" s="7"/>
      <c r="CL1433" s="7"/>
      <c r="CM1433" s="7"/>
      <c r="CO1433" s="7"/>
      <c r="CQ1433" s="7"/>
      <c r="CS1433" s="7"/>
      <c r="CU1433" s="7"/>
      <c r="CW1433" s="7"/>
      <c r="CY1433" s="7"/>
      <c r="DA1433" s="7"/>
      <c r="DC1433" s="7"/>
      <c r="DE1433" s="7"/>
      <c r="DG1433" s="7"/>
      <c r="DI1433" s="7"/>
      <c r="DK1433" s="7"/>
      <c r="DL1433" s="7"/>
      <c r="DM1433" s="7"/>
      <c r="DN1433" s="7"/>
      <c r="DP1433" s="7"/>
      <c r="DR1433" s="7"/>
      <c r="DT1433" s="7"/>
      <c r="DV1433" s="7"/>
      <c r="DX1433" s="7"/>
      <c r="DY1433" s="7"/>
      <c r="EA1433" s="7"/>
      <c r="EC1433" s="7"/>
      <c r="EE1433" s="7"/>
      <c r="EG1433" s="7"/>
      <c r="EI1433" s="7"/>
      <c r="EK1433" s="7"/>
      <c r="EM1433" s="7"/>
      <c r="EO1433" s="7"/>
      <c r="EQ1433" s="7"/>
      <c r="ES1433" s="7"/>
      <c r="EU1433" s="7"/>
      <c r="EY1433" s="7"/>
      <c r="FA1433" s="7"/>
      <c r="FB1433" s="7"/>
      <c r="FD1433" s="7"/>
      <c r="FE1433" s="7"/>
      <c r="FG1433" s="7"/>
      <c r="FI1433" s="7"/>
      <c r="FJ1433" s="7"/>
      <c r="FL1433" s="7"/>
      <c r="FN1433" s="7"/>
      <c r="FP1433" s="7"/>
      <c r="FR1433" s="7"/>
      <c r="FT1433" s="7"/>
      <c r="FV1433" s="7"/>
      <c r="FX1433" s="7"/>
      <c r="FZ1433" s="7"/>
      <c r="GB1433" s="7"/>
    </row>
    <row r="1434" spans="5:184" s="166" customFormat="1" x14ac:dyDescent="0.2">
      <c r="E1434" s="7"/>
      <c r="G1434" s="7"/>
      <c r="I1434" s="7"/>
      <c r="K1434" s="7"/>
      <c r="M1434" s="7"/>
      <c r="N1434" s="7"/>
      <c r="P1434" s="7"/>
      <c r="R1434" s="7"/>
      <c r="T1434" s="7"/>
      <c r="V1434" s="7"/>
      <c r="X1434" s="7"/>
      <c r="Z1434" s="7"/>
      <c r="AB1434" s="7"/>
      <c r="AD1434" s="7"/>
      <c r="AF1434" s="7"/>
      <c r="AH1434" s="7"/>
      <c r="AJ1434" s="7"/>
      <c r="AL1434" s="7"/>
      <c r="AN1434" s="7"/>
      <c r="AO1434" s="7"/>
      <c r="AQ1434" s="7"/>
      <c r="AR1434" s="7"/>
      <c r="AS1434" s="7"/>
      <c r="AT1434" s="7"/>
      <c r="AU1434" s="7"/>
      <c r="AV1434" s="7"/>
      <c r="AW1434" s="7"/>
      <c r="AX1434" s="7"/>
      <c r="AZ1434" s="7"/>
      <c r="BB1434" s="7"/>
      <c r="BC1434" s="7"/>
      <c r="BD1434" s="7"/>
      <c r="BF1434" s="7"/>
      <c r="BH1434" s="7"/>
      <c r="BJ1434" s="7"/>
      <c r="BL1434" s="7"/>
      <c r="BN1434" s="7"/>
      <c r="BP1434" s="7"/>
      <c r="BR1434" s="7"/>
      <c r="BT1434" s="7"/>
      <c r="BV1434" s="7"/>
      <c r="BX1434" s="7"/>
      <c r="BZ1434" s="7"/>
      <c r="CB1434" s="7"/>
      <c r="CD1434" s="7"/>
      <c r="CF1434" s="7"/>
      <c r="CH1434" s="7"/>
      <c r="CJ1434" s="7"/>
      <c r="CL1434" s="7"/>
      <c r="CM1434" s="7"/>
      <c r="CO1434" s="7"/>
      <c r="CQ1434" s="7"/>
      <c r="CS1434" s="7"/>
      <c r="CU1434" s="7"/>
      <c r="CW1434" s="7"/>
      <c r="CY1434" s="7"/>
      <c r="DA1434" s="7"/>
      <c r="DC1434" s="7"/>
      <c r="DE1434" s="7"/>
      <c r="DG1434" s="7"/>
      <c r="DI1434" s="7"/>
      <c r="DK1434" s="7"/>
      <c r="DL1434" s="7"/>
      <c r="DM1434" s="7"/>
      <c r="DN1434" s="7"/>
      <c r="DP1434" s="7"/>
      <c r="DR1434" s="7"/>
      <c r="DT1434" s="7"/>
      <c r="DV1434" s="7"/>
      <c r="DX1434" s="7"/>
      <c r="DY1434" s="7"/>
      <c r="EA1434" s="7"/>
      <c r="EC1434" s="7"/>
      <c r="EE1434" s="7"/>
      <c r="EG1434" s="7"/>
      <c r="EI1434" s="7"/>
      <c r="EK1434" s="7"/>
      <c r="EM1434" s="7"/>
      <c r="EO1434" s="7"/>
      <c r="EQ1434" s="7"/>
      <c r="ES1434" s="7"/>
      <c r="EU1434" s="7"/>
      <c r="EY1434" s="7"/>
      <c r="FA1434" s="7"/>
      <c r="FB1434" s="7"/>
      <c r="FD1434" s="7"/>
      <c r="FE1434" s="7"/>
      <c r="FG1434" s="7"/>
      <c r="FI1434" s="7"/>
      <c r="FJ1434" s="7"/>
      <c r="FL1434" s="7"/>
      <c r="FN1434" s="7"/>
      <c r="FP1434" s="7"/>
      <c r="FR1434" s="7"/>
      <c r="FT1434" s="7"/>
      <c r="FV1434" s="7"/>
      <c r="FX1434" s="7"/>
      <c r="FZ1434" s="7"/>
      <c r="GB1434" s="7"/>
    </row>
    <row r="1435" spans="5:184" s="166" customFormat="1" x14ac:dyDescent="0.2">
      <c r="E1435" s="7"/>
      <c r="G1435" s="7"/>
      <c r="I1435" s="7"/>
      <c r="K1435" s="7"/>
      <c r="M1435" s="7"/>
      <c r="N1435" s="7"/>
      <c r="P1435" s="7"/>
      <c r="R1435" s="7"/>
      <c r="T1435" s="7"/>
      <c r="V1435" s="7"/>
      <c r="X1435" s="7"/>
      <c r="Z1435" s="7"/>
      <c r="AB1435" s="7"/>
      <c r="AD1435" s="7"/>
      <c r="AF1435" s="7"/>
      <c r="AH1435" s="7"/>
      <c r="AJ1435" s="7"/>
      <c r="AL1435" s="7"/>
      <c r="AN1435" s="7"/>
      <c r="AO1435" s="7"/>
      <c r="AQ1435" s="7"/>
      <c r="AR1435" s="7"/>
      <c r="AS1435" s="7"/>
      <c r="AT1435" s="7"/>
      <c r="AU1435" s="7"/>
      <c r="AV1435" s="7"/>
      <c r="AW1435" s="7"/>
      <c r="AX1435" s="7"/>
      <c r="AZ1435" s="7"/>
      <c r="BB1435" s="7"/>
      <c r="BC1435" s="7"/>
      <c r="BD1435" s="7"/>
      <c r="BF1435" s="7"/>
      <c r="BH1435" s="7"/>
      <c r="BJ1435" s="7"/>
      <c r="BL1435" s="7"/>
      <c r="BN1435" s="7"/>
      <c r="BP1435" s="7"/>
      <c r="BR1435" s="7"/>
      <c r="BT1435" s="7"/>
      <c r="BV1435" s="7"/>
      <c r="BX1435" s="7"/>
      <c r="BZ1435" s="7"/>
      <c r="CB1435" s="7"/>
      <c r="CD1435" s="7"/>
      <c r="CF1435" s="7"/>
      <c r="CH1435" s="7"/>
      <c r="CJ1435" s="7"/>
      <c r="CL1435" s="7"/>
      <c r="CM1435" s="7"/>
      <c r="CO1435" s="7"/>
      <c r="CQ1435" s="7"/>
      <c r="CS1435" s="7"/>
      <c r="CU1435" s="7"/>
      <c r="CW1435" s="7"/>
      <c r="CY1435" s="7"/>
      <c r="DA1435" s="7"/>
      <c r="DC1435" s="7"/>
      <c r="DE1435" s="7"/>
      <c r="DG1435" s="7"/>
      <c r="DI1435" s="7"/>
      <c r="DK1435" s="7"/>
      <c r="DL1435" s="7"/>
      <c r="DM1435" s="7"/>
      <c r="DN1435" s="7"/>
      <c r="DP1435" s="7"/>
      <c r="DR1435" s="7"/>
      <c r="DT1435" s="7"/>
      <c r="DV1435" s="7"/>
      <c r="DX1435" s="7"/>
      <c r="DY1435" s="7"/>
      <c r="EA1435" s="7"/>
      <c r="EC1435" s="7"/>
      <c r="EE1435" s="7"/>
      <c r="EG1435" s="7"/>
      <c r="EI1435" s="7"/>
      <c r="EK1435" s="7"/>
      <c r="EM1435" s="7"/>
      <c r="EO1435" s="7"/>
      <c r="EQ1435" s="7"/>
      <c r="ES1435" s="7"/>
      <c r="EU1435" s="7"/>
      <c r="EY1435" s="7"/>
      <c r="FA1435" s="7"/>
      <c r="FB1435" s="7"/>
      <c r="FD1435" s="7"/>
      <c r="FE1435" s="7"/>
      <c r="FG1435" s="7"/>
      <c r="FI1435" s="7"/>
      <c r="FJ1435" s="7"/>
      <c r="FL1435" s="7"/>
      <c r="FN1435" s="7"/>
      <c r="FP1435" s="7"/>
      <c r="FR1435" s="7"/>
      <c r="FT1435" s="7"/>
      <c r="FV1435" s="7"/>
      <c r="FX1435" s="7"/>
      <c r="FZ1435" s="7"/>
      <c r="GB1435" s="7"/>
    </row>
    <row r="1436" spans="5:184" s="166" customFormat="1" x14ac:dyDescent="0.2">
      <c r="E1436" s="7"/>
      <c r="G1436" s="7"/>
      <c r="I1436" s="7"/>
      <c r="K1436" s="7"/>
      <c r="M1436" s="7"/>
      <c r="N1436" s="7"/>
      <c r="P1436" s="7"/>
      <c r="R1436" s="7"/>
      <c r="T1436" s="7"/>
      <c r="V1436" s="7"/>
      <c r="X1436" s="7"/>
      <c r="Z1436" s="7"/>
      <c r="AB1436" s="7"/>
      <c r="AD1436" s="7"/>
      <c r="AF1436" s="7"/>
      <c r="AH1436" s="7"/>
      <c r="AJ1436" s="7"/>
      <c r="AL1436" s="7"/>
      <c r="AN1436" s="7"/>
      <c r="AO1436" s="7"/>
      <c r="AQ1436" s="7"/>
      <c r="AR1436" s="7"/>
      <c r="AS1436" s="7"/>
      <c r="AT1436" s="7"/>
      <c r="AU1436" s="7"/>
      <c r="AV1436" s="7"/>
      <c r="AW1436" s="7"/>
      <c r="AX1436" s="7"/>
      <c r="AZ1436" s="7"/>
      <c r="BB1436" s="7"/>
      <c r="BC1436" s="7"/>
      <c r="BD1436" s="7"/>
      <c r="BF1436" s="7"/>
      <c r="BH1436" s="7"/>
      <c r="BJ1436" s="7"/>
      <c r="BL1436" s="7"/>
      <c r="BN1436" s="7"/>
      <c r="BP1436" s="7"/>
      <c r="BR1436" s="7"/>
      <c r="BT1436" s="7"/>
      <c r="BV1436" s="7"/>
      <c r="BX1436" s="7"/>
      <c r="BZ1436" s="7"/>
      <c r="CB1436" s="7"/>
      <c r="CD1436" s="7"/>
      <c r="CF1436" s="7"/>
      <c r="CH1436" s="7"/>
      <c r="CJ1436" s="7"/>
      <c r="CL1436" s="7"/>
      <c r="CM1436" s="7"/>
      <c r="CO1436" s="7"/>
      <c r="CQ1436" s="7"/>
      <c r="CS1436" s="7"/>
      <c r="CU1436" s="7"/>
      <c r="CW1436" s="7"/>
      <c r="CY1436" s="7"/>
      <c r="DA1436" s="7"/>
      <c r="DC1436" s="7"/>
      <c r="DE1436" s="7"/>
      <c r="DG1436" s="7"/>
      <c r="DI1436" s="7"/>
      <c r="DK1436" s="7"/>
      <c r="DL1436" s="7"/>
      <c r="DM1436" s="7"/>
      <c r="DN1436" s="7"/>
      <c r="DP1436" s="7"/>
      <c r="DR1436" s="7"/>
      <c r="DT1436" s="7"/>
      <c r="DV1436" s="7"/>
      <c r="DX1436" s="7"/>
      <c r="DY1436" s="7"/>
      <c r="EA1436" s="7"/>
      <c r="EC1436" s="7"/>
      <c r="EE1436" s="7"/>
      <c r="EG1436" s="7"/>
      <c r="EI1436" s="7"/>
      <c r="EK1436" s="7"/>
      <c r="EM1436" s="7"/>
      <c r="EO1436" s="7"/>
      <c r="EQ1436" s="7"/>
      <c r="ES1436" s="7"/>
      <c r="EU1436" s="7"/>
      <c r="EY1436" s="7"/>
      <c r="FA1436" s="7"/>
      <c r="FB1436" s="7"/>
      <c r="FD1436" s="7"/>
      <c r="FE1436" s="7"/>
      <c r="FG1436" s="7"/>
      <c r="FI1436" s="7"/>
      <c r="FJ1436" s="7"/>
      <c r="FL1436" s="7"/>
      <c r="FN1436" s="7"/>
      <c r="FP1436" s="7"/>
      <c r="FR1436" s="7"/>
      <c r="FT1436" s="7"/>
      <c r="FV1436" s="7"/>
      <c r="FX1436" s="7"/>
      <c r="FZ1436" s="7"/>
      <c r="GB1436" s="7"/>
    </row>
    <row r="1437" spans="5:184" s="166" customFormat="1" x14ac:dyDescent="0.2">
      <c r="E1437" s="7"/>
      <c r="G1437" s="7"/>
      <c r="I1437" s="7"/>
      <c r="K1437" s="7"/>
      <c r="M1437" s="7"/>
      <c r="N1437" s="7"/>
      <c r="P1437" s="7"/>
      <c r="R1437" s="7"/>
      <c r="T1437" s="7"/>
      <c r="V1437" s="7"/>
      <c r="X1437" s="7"/>
      <c r="Z1437" s="7"/>
      <c r="AB1437" s="7"/>
      <c r="AD1437" s="7"/>
      <c r="AF1437" s="7"/>
      <c r="AH1437" s="7"/>
      <c r="AJ1437" s="7"/>
      <c r="AL1437" s="7"/>
      <c r="AN1437" s="7"/>
      <c r="AO1437" s="7"/>
      <c r="AQ1437" s="7"/>
      <c r="AR1437" s="7"/>
      <c r="AS1437" s="7"/>
      <c r="AT1437" s="7"/>
      <c r="AU1437" s="7"/>
      <c r="AV1437" s="7"/>
      <c r="AW1437" s="7"/>
      <c r="AX1437" s="7"/>
      <c r="AZ1437" s="7"/>
      <c r="BB1437" s="7"/>
      <c r="BC1437" s="7"/>
      <c r="BD1437" s="7"/>
      <c r="BF1437" s="7"/>
      <c r="BH1437" s="7"/>
      <c r="BJ1437" s="7"/>
      <c r="BL1437" s="7"/>
      <c r="BN1437" s="7"/>
      <c r="BP1437" s="7"/>
      <c r="BR1437" s="7"/>
      <c r="BT1437" s="7"/>
      <c r="BV1437" s="7"/>
      <c r="BX1437" s="7"/>
      <c r="BZ1437" s="7"/>
      <c r="CB1437" s="7"/>
      <c r="CD1437" s="7"/>
      <c r="CF1437" s="7"/>
      <c r="CH1437" s="7"/>
      <c r="CJ1437" s="7"/>
      <c r="CL1437" s="7"/>
      <c r="CM1437" s="7"/>
      <c r="CO1437" s="7"/>
      <c r="CQ1437" s="7"/>
      <c r="CS1437" s="7"/>
      <c r="CU1437" s="7"/>
      <c r="CW1437" s="7"/>
      <c r="CY1437" s="7"/>
      <c r="DA1437" s="7"/>
      <c r="DC1437" s="7"/>
      <c r="DE1437" s="7"/>
      <c r="DG1437" s="7"/>
      <c r="DI1437" s="7"/>
      <c r="DK1437" s="7"/>
      <c r="DL1437" s="7"/>
      <c r="DM1437" s="7"/>
      <c r="DN1437" s="7"/>
      <c r="DP1437" s="7"/>
      <c r="DR1437" s="7"/>
      <c r="DT1437" s="7"/>
      <c r="DV1437" s="7"/>
      <c r="DX1437" s="7"/>
      <c r="DY1437" s="7"/>
      <c r="EA1437" s="7"/>
      <c r="EC1437" s="7"/>
      <c r="EE1437" s="7"/>
      <c r="EG1437" s="7"/>
      <c r="EI1437" s="7"/>
      <c r="EK1437" s="7"/>
      <c r="EM1437" s="7"/>
      <c r="EO1437" s="7"/>
      <c r="EQ1437" s="7"/>
      <c r="ES1437" s="7"/>
      <c r="EU1437" s="7"/>
      <c r="EY1437" s="7"/>
      <c r="FA1437" s="7"/>
      <c r="FB1437" s="7"/>
      <c r="FD1437" s="7"/>
      <c r="FE1437" s="7"/>
      <c r="FG1437" s="7"/>
      <c r="FI1437" s="7"/>
      <c r="FJ1437" s="7"/>
      <c r="FL1437" s="7"/>
      <c r="FN1437" s="7"/>
      <c r="FP1437" s="7"/>
      <c r="FR1437" s="7"/>
      <c r="FT1437" s="7"/>
      <c r="FV1437" s="7"/>
      <c r="FX1437" s="7"/>
      <c r="FZ1437" s="7"/>
      <c r="GB1437" s="7"/>
    </row>
    <row r="1438" spans="5:184" s="166" customFormat="1" x14ac:dyDescent="0.2">
      <c r="E1438" s="7"/>
      <c r="G1438" s="7"/>
      <c r="I1438" s="7"/>
      <c r="K1438" s="7"/>
      <c r="M1438" s="7"/>
      <c r="N1438" s="7"/>
      <c r="P1438" s="7"/>
      <c r="R1438" s="7"/>
      <c r="T1438" s="7"/>
      <c r="V1438" s="7"/>
      <c r="X1438" s="7"/>
      <c r="Z1438" s="7"/>
      <c r="AB1438" s="7"/>
      <c r="AD1438" s="7"/>
      <c r="AF1438" s="7"/>
      <c r="AH1438" s="7"/>
      <c r="AJ1438" s="7"/>
      <c r="AL1438" s="7"/>
      <c r="AN1438" s="7"/>
      <c r="AO1438" s="7"/>
      <c r="AQ1438" s="7"/>
      <c r="AR1438" s="7"/>
      <c r="AS1438" s="7"/>
      <c r="AT1438" s="7"/>
      <c r="AU1438" s="7"/>
      <c r="AV1438" s="7"/>
      <c r="AW1438" s="7"/>
      <c r="AX1438" s="7"/>
      <c r="AZ1438" s="7"/>
      <c r="BB1438" s="7"/>
      <c r="BC1438" s="7"/>
      <c r="BD1438" s="7"/>
      <c r="BF1438" s="7"/>
      <c r="BH1438" s="7"/>
      <c r="BJ1438" s="7"/>
      <c r="BL1438" s="7"/>
      <c r="BN1438" s="7"/>
      <c r="BP1438" s="7"/>
      <c r="BR1438" s="7"/>
      <c r="BT1438" s="7"/>
      <c r="BV1438" s="7"/>
      <c r="BX1438" s="7"/>
      <c r="BZ1438" s="7"/>
      <c r="CB1438" s="7"/>
      <c r="CD1438" s="7"/>
      <c r="CF1438" s="7"/>
      <c r="CH1438" s="7"/>
      <c r="CJ1438" s="7"/>
      <c r="CL1438" s="7"/>
      <c r="CM1438" s="7"/>
      <c r="CO1438" s="7"/>
      <c r="CQ1438" s="7"/>
      <c r="CS1438" s="7"/>
      <c r="CU1438" s="7"/>
      <c r="CW1438" s="7"/>
      <c r="CY1438" s="7"/>
      <c r="DA1438" s="7"/>
      <c r="DC1438" s="7"/>
      <c r="DE1438" s="7"/>
      <c r="DG1438" s="7"/>
      <c r="DI1438" s="7"/>
      <c r="DK1438" s="7"/>
      <c r="DL1438" s="7"/>
      <c r="DM1438" s="7"/>
      <c r="DN1438" s="7"/>
      <c r="DP1438" s="7"/>
      <c r="DR1438" s="7"/>
      <c r="DT1438" s="7"/>
      <c r="DV1438" s="7"/>
      <c r="DX1438" s="7"/>
      <c r="DY1438" s="7"/>
      <c r="EA1438" s="7"/>
      <c r="EC1438" s="7"/>
      <c r="EE1438" s="7"/>
      <c r="EG1438" s="7"/>
      <c r="EI1438" s="7"/>
      <c r="EK1438" s="7"/>
      <c r="EM1438" s="7"/>
      <c r="EO1438" s="7"/>
      <c r="EQ1438" s="7"/>
      <c r="ES1438" s="7"/>
      <c r="EU1438" s="7"/>
      <c r="EY1438" s="7"/>
      <c r="FA1438" s="7"/>
      <c r="FB1438" s="7"/>
      <c r="FD1438" s="7"/>
      <c r="FE1438" s="7"/>
      <c r="FG1438" s="7"/>
      <c r="FI1438" s="7"/>
      <c r="FJ1438" s="7"/>
      <c r="FL1438" s="7"/>
      <c r="FN1438" s="7"/>
      <c r="FP1438" s="7"/>
      <c r="FR1438" s="7"/>
      <c r="FT1438" s="7"/>
      <c r="FV1438" s="7"/>
      <c r="FX1438" s="7"/>
      <c r="FZ1438" s="7"/>
      <c r="GB1438" s="7"/>
    </row>
    <row r="1439" spans="5:184" s="166" customFormat="1" x14ac:dyDescent="0.2">
      <c r="E1439" s="7"/>
      <c r="G1439" s="7"/>
      <c r="I1439" s="7"/>
      <c r="K1439" s="7"/>
      <c r="M1439" s="7"/>
      <c r="N1439" s="7"/>
      <c r="P1439" s="7"/>
      <c r="R1439" s="7"/>
      <c r="T1439" s="7"/>
      <c r="V1439" s="7"/>
      <c r="X1439" s="7"/>
      <c r="Z1439" s="7"/>
      <c r="AB1439" s="7"/>
      <c r="AD1439" s="7"/>
      <c r="AF1439" s="7"/>
      <c r="AH1439" s="7"/>
      <c r="AJ1439" s="7"/>
      <c r="AL1439" s="7"/>
      <c r="AN1439" s="7"/>
      <c r="AO1439" s="7"/>
      <c r="AQ1439" s="7"/>
      <c r="AR1439" s="7"/>
      <c r="AS1439" s="7"/>
      <c r="AT1439" s="7"/>
      <c r="AU1439" s="7"/>
      <c r="AV1439" s="7"/>
      <c r="AW1439" s="7"/>
      <c r="AX1439" s="7"/>
      <c r="AZ1439" s="7"/>
      <c r="BB1439" s="7"/>
      <c r="BC1439" s="7"/>
      <c r="BD1439" s="7"/>
      <c r="BF1439" s="7"/>
      <c r="BH1439" s="7"/>
      <c r="BJ1439" s="7"/>
      <c r="BL1439" s="7"/>
      <c r="BN1439" s="7"/>
      <c r="BP1439" s="7"/>
      <c r="BR1439" s="7"/>
      <c r="BT1439" s="7"/>
      <c r="BV1439" s="7"/>
      <c r="BX1439" s="7"/>
      <c r="BZ1439" s="7"/>
      <c r="CB1439" s="7"/>
      <c r="CD1439" s="7"/>
      <c r="CF1439" s="7"/>
      <c r="CH1439" s="7"/>
      <c r="CJ1439" s="7"/>
      <c r="CL1439" s="7"/>
      <c r="CM1439" s="7"/>
      <c r="CO1439" s="7"/>
      <c r="CQ1439" s="7"/>
      <c r="CS1439" s="7"/>
      <c r="CU1439" s="7"/>
      <c r="CW1439" s="7"/>
      <c r="CY1439" s="7"/>
      <c r="DA1439" s="7"/>
      <c r="DC1439" s="7"/>
      <c r="DE1439" s="7"/>
      <c r="DG1439" s="7"/>
      <c r="DI1439" s="7"/>
      <c r="DK1439" s="7"/>
      <c r="DL1439" s="7"/>
      <c r="DM1439" s="7"/>
      <c r="DN1439" s="7"/>
      <c r="DP1439" s="7"/>
      <c r="DR1439" s="7"/>
      <c r="DT1439" s="7"/>
      <c r="DV1439" s="7"/>
      <c r="DX1439" s="7"/>
      <c r="DY1439" s="7"/>
      <c r="EA1439" s="7"/>
      <c r="EC1439" s="7"/>
      <c r="EE1439" s="7"/>
      <c r="EG1439" s="7"/>
      <c r="EI1439" s="7"/>
      <c r="EK1439" s="7"/>
      <c r="EM1439" s="7"/>
      <c r="EO1439" s="7"/>
      <c r="EQ1439" s="7"/>
      <c r="ES1439" s="7"/>
      <c r="EU1439" s="7"/>
      <c r="EY1439" s="7"/>
      <c r="FA1439" s="7"/>
      <c r="FB1439" s="7"/>
      <c r="FD1439" s="7"/>
      <c r="FE1439" s="7"/>
      <c r="FG1439" s="7"/>
      <c r="FI1439" s="7"/>
      <c r="FJ1439" s="7"/>
      <c r="FL1439" s="7"/>
      <c r="FN1439" s="7"/>
      <c r="FP1439" s="7"/>
      <c r="FR1439" s="7"/>
      <c r="FT1439" s="7"/>
      <c r="FV1439" s="7"/>
      <c r="FX1439" s="7"/>
      <c r="FZ1439" s="7"/>
      <c r="GB1439" s="7"/>
    </row>
    <row r="1440" spans="5:184" s="166" customFormat="1" x14ac:dyDescent="0.2">
      <c r="E1440" s="7"/>
      <c r="G1440" s="7"/>
      <c r="I1440" s="7"/>
      <c r="K1440" s="7"/>
      <c r="M1440" s="7"/>
      <c r="N1440" s="7"/>
      <c r="P1440" s="7"/>
      <c r="R1440" s="7"/>
      <c r="T1440" s="7"/>
      <c r="V1440" s="7"/>
      <c r="X1440" s="7"/>
      <c r="Z1440" s="7"/>
      <c r="AB1440" s="7"/>
      <c r="AD1440" s="7"/>
      <c r="AF1440" s="7"/>
      <c r="AH1440" s="7"/>
      <c r="AJ1440" s="7"/>
      <c r="AL1440" s="7"/>
      <c r="AN1440" s="7"/>
      <c r="AO1440" s="7"/>
      <c r="AQ1440" s="7"/>
      <c r="AR1440" s="7"/>
      <c r="AS1440" s="7"/>
      <c r="AT1440" s="7"/>
      <c r="AU1440" s="7"/>
      <c r="AV1440" s="7"/>
      <c r="AW1440" s="7"/>
      <c r="AX1440" s="7"/>
      <c r="AZ1440" s="7"/>
      <c r="BB1440" s="7"/>
      <c r="BC1440" s="7"/>
      <c r="BD1440" s="7"/>
      <c r="BF1440" s="7"/>
      <c r="BH1440" s="7"/>
      <c r="BJ1440" s="7"/>
      <c r="BL1440" s="7"/>
      <c r="BN1440" s="7"/>
      <c r="BP1440" s="7"/>
      <c r="BR1440" s="7"/>
      <c r="BT1440" s="7"/>
      <c r="BV1440" s="7"/>
      <c r="BX1440" s="7"/>
      <c r="BZ1440" s="7"/>
      <c r="CB1440" s="7"/>
      <c r="CD1440" s="7"/>
      <c r="CF1440" s="7"/>
      <c r="CH1440" s="7"/>
      <c r="CJ1440" s="7"/>
      <c r="CL1440" s="7"/>
      <c r="CM1440" s="7"/>
      <c r="CO1440" s="7"/>
      <c r="CQ1440" s="7"/>
      <c r="CS1440" s="7"/>
      <c r="CU1440" s="7"/>
      <c r="CW1440" s="7"/>
      <c r="CY1440" s="7"/>
      <c r="DA1440" s="7"/>
      <c r="DC1440" s="7"/>
      <c r="DE1440" s="7"/>
      <c r="DG1440" s="7"/>
      <c r="DI1440" s="7"/>
      <c r="DK1440" s="7"/>
      <c r="DL1440" s="7"/>
      <c r="DM1440" s="7"/>
      <c r="DN1440" s="7"/>
      <c r="DP1440" s="7"/>
      <c r="DR1440" s="7"/>
      <c r="DT1440" s="7"/>
      <c r="DV1440" s="7"/>
      <c r="DX1440" s="7"/>
      <c r="DY1440" s="7"/>
      <c r="EA1440" s="7"/>
      <c r="EC1440" s="7"/>
      <c r="EE1440" s="7"/>
      <c r="EG1440" s="7"/>
      <c r="EI1440" s="7"/>
      <c r="EK1440" s="7"/>
      <c r="EM1440" s="7"/>
      <c r="EO1440" s="7"/>
      <c r="EQ1440" s="7"/>
      <c r="ES1440" s="7"/>
      <c r="EU1440" s="7"/>
      <c r="EY1440" s="7"/>
      <c r="FA1440" s="7"/>
      <c r="FB1440" s="7"/>
      <c r="FD1440" s="7"/>
      <c r="FE1440" s="7"/>
      <c r="FG1440" s="7"/>
      <c r="FI1440" s="7"/>
      <c r="FJ1440" s="7"/>
      <c r="FL1440" s="7"/>
      <c r="FN1440" s="7"/>
      <c r="FP1440" s="7"/>
      <c r="FR1440" s="7"/>
      <c r="FT1440" s="7"/>
      <c r="FV1440" s="7"/>
      <c r="FX1440" s="7"/>
      <c r="FZ1440" s="7"/>
      <c r="GB1440" s="7"/>
    </row>
    <row r="1441" spans="5:184" s="166" customFormat="1" x14ac:dyDescent="0.2">
      <c r="E1441" s="7"/>
      <c r="G1441" s="7"/>
      <c r="I1441" s="7"/>
      <c r="K1441" s="7"/>
      <c r="M1441" s="7"/>
      <c r="N1441" s="7"/>
      <c r="P1441" s="7"/>
      <c r="R1441" s="7"/>
      <c r="T1441" s="7"/>
      <c r="V1441" s="7"/>
      <c r="X1441" s="7"/>
      <c r="Z1441" s="7"/>
      <c r="AB1441" s="7"/>
      <c r="AD1441" s="7"/>
      <c r="AF1441" s="7"/>
      <c r="AH1441" s="7"/>
      <c r="AJ1441" s="7"/>
      <c r="AL1441" s="7"/>
      <c r="AN1441" s="7"/>
      <c r="AO1441" s="7"/>
      <c r="AQ1441" s="7"/>
      <c r="AR1441" s="7"/>
      <c r="AS1441" s="7"/>
      <c r="AT1441" s="7"/>
      <c r="AU1441" s="7"/>
      <c r="AV1441" s="7"/>
      <c r="AW1441" s="7"/>
      <c r="AX1441" s="7"/>
      <c r="AZ1441" s="7"/>
      <c r="BB1441" s="7"/>
      <c r="BC1441" s="7"/>
      <c r="BD1441" s="7"/>
      <c r="BF1441" s="7"/>
      <c r="BH1441" s="7"/>
      <c r="BJ1441" s="7"/>
      <c r="BL1441" s="7"/>
      <c r="BN1441" s="7"/>
      <c r="BP1441" s="7"/>
      <c r="BR1441" s="7"/>
      <c r="BT1441" s="7"/>
      <c r="BV1441" s="7"/>
      <c r="BX1441" s="7"/>
      <c r="BZ1441" s="7"/>
      <c r="CB1441" s="7"/>
      <c r="CD1441" s="7"/>
      <c r="CF1441" s="7"/>
      <c r="CH1441" s="7"/>
      <c r="CJ1441" s="7"/>
      <c r="CL1441" s="7"/>
      <c r="CM1441" s="7"/>
      <c r="CO1441" s="7"/>
      <c r="CQ1441" s="7"/>
      <c r="CS1441" s="7"/>
      <c r="CU1441" s="7"/>
      <c r="CW1441" s="7"/>
      <c r="CY1441" s="7"/>
      <c r="DA1441" s="7"/>
      <c r="DC1441" s="7"/>
      <c r="DE1441" s="7"/>
      <c r="DG1441" s="7"/>
      <c r="DI1441" s="7"/>
      <c r="DK1441" s="7"/>
      <c r="DL1441" s="7"/>
      <c r="DM1441" s="7"/>
      <c r="DN1441" s="7"/>
      <c r="DP1441" s="7"/>
      <c r="DR1441" s="7"/>
      <c r="DT1441" s="7"/>
      <c r="DV1441" s="7"/>
      <c r="DX1441" s="7"/>
      <c r="DY1441" s="7"/>
      <c r="EA1441" s="7"/>
      <c r="EC1441" s="7"/>
      <c r="EE1441" s="7"/>
      <c r="EG1441" s="7"/>
      <c r="EI1441" s="7"/>
      <c r="EK1441" s="7"/>
      <c r="EM1441" s="7"/>
      <c r="EO1441" s="7"/>
      <c r="EQ1441" s="7"/>
      <c r="ES1441" s="7"/>
      <c r="EU1441" s="7"/>
      <c r="EY1441" s="7"/>
      <c r="FA1441" s="7"/>
      <c r="FB1441" s="7"/>
      <c r="FD1441" s="7"/>
      <c r="FE1441" s="7"/>
      <c r="FG1441" s="7"/>
      <c r="FI1441" s="7"/>
      <c r="FJ1441" s="7"/>
      <c r="FL1441" s="7"/>
      <c r="FN1441" s="7"/>
      <c r="FP1441" s="7"/>
      <c r="FR1441" s="7"/>
      <c r="FT1441" s="7"/>
      <c r="FV1441" s="7"/>
      <c r="FX1441" s="7"/>
      <c r="FZ1441" s="7"/>
      <c r="GB1441" s="7"/>
    </row>
    <row r="1442" spans="5:184" s="166" customFormat="1" x14ac:dyDescent="0.2">
      <c r="E1442" s="7"/>
      <c r="G1442" s="7"/>
      <c r="I1442" s="7"/>
      <c r="K1442" s="7"/>
      <c r="M1442" s="7"/>
      <c r="N1442" s="7"/>
      <c r="P1442" s="7"/>
      <c r="R1442" s="7"/>
      <c r="T1442" s="7"/>
      <c r="V1442" s="7"/>
      <c r="X1442" s="7"/>
      <c r="Z1442" s="7"/>
      <c r="AB1442" s="7"/>
      <c r="AD1442" s="7"/>
      <c r="AF1442" s="7"/>
      <c r="AH1442" s="7"/>
      <c r="AJ1442" s="7"/>
      <c r="AL1442" s="7"/>
      <c r="AN1442" s="7"/>
      <c r="AO1442" s="7"/>
      <c r="AQ1442" s="7"/>
      <c r="AR1442" s="7"/>
      <c r="AS1442" s="7"/>
      <c r="AT1442" s="7"/>
      <c r="AU1442" s="7"/>
      <c r="AV1442" s="7"/>
      <c r="AW1442" s="7"/>
      <c r="AX1442" s="7"/>
      <c r="AZ1442" s="7"/>
      <c r="BB1442" s="7"/>
      <c r="BC1442" s="7"/>
      <c r="BD1442" s="7"/>
      <c r="BF1442" s="7"/>
      <c r="BH1442" s="7"/>
      <c r="BJ1442" s="7"/>
      <c r="BL1442" s="7"/>
      <c r="BN1442" s="7"/>
      <c r="BP1442" s="7"/>
      <c r="BR1442" s="7"/>
      <c r="BT1442" s="7"/>
      <c r="BV1442" s="7"/>
      <c r="BX1442" s="7"/>
      <c r="BZ1442" s="7"/>
      <c r="CB1442" s="7"/>
      <c r="CD1442" s="7"/>
      <c r="CF1442" s="7"/>
      <c r="CH1442" s="7"/>
      <c r="CJ1442" s="7"/>
      <c r="CL1442" s="7"/>
      <c r="CM1442" s="7"/>
      <c r="CO1442" s="7"/>
      <c r="CQ1442" s="7"/>
      <c r="CS1442" s="7"/>
      <c r="CU1442" s="7"/>
      <c r="CW1442" s="7"/>
      <c r="CY1442" s="7"/>
      <c r="DA1442" s="7"/>
      <c r="DC1442" s="7"/>
      <c r="DE1442" s="7"/>
      <c r="DG1442" s="7"/>
      <c r="DI1442" s="7"/>
      <c r="DK1442" s="7"/>
      <c r="DL1442" s="7"/>
      <c r="DM1442" s="7"/>
      <c r="DN1442" s="7"/>
      <c r="DP1442" s="7"/>
      <c r="DR1442" s="7"/>
      <c r="DT1442" s="7"/>
      <c r="DV1442" s="7"/>
      <c r="DX1442" s="7"/>
      <c r="DY1442" s="7"/>
      <c r="EA1442" s="7"/>
      <c r="EC1442" s="7"/>
      <c r="EE1442" s="7"/>
      <c r="EG1442" s="7"/>
      <c r="EI1442" s="7"/>
      <c r="EK1442" s="7"/>
      <c r="EM1442" s="7"/>
      <c r="EO1442" s="7"/>
      <c r="EQ1442" s="7"/>
      <c r="ES1442" s="7"/>
      <c r="EU1442" s="7"/>
      <c r="EY1442" s="7"/>
      <c r="FA1442" s="7"/>
      <c r="FB1442" s="7"/>
      <c r="FD1442" s="7"/>
      <c r="FE1442" s="7"/>
      <c r="FG1442" s="7"/>
      <c r="FI1442" s="7"/>
      <c r="FJ1442" s="7"/>
      <c r="FL1442" s="7"/>
      <c r="FN1442" s="7"/>
      <c r="FP1442" s="7"/>
      <c r="FR1442" s="7"/>
      <c r="FT1442" s="7"/>
      <c r="FV1442" s="7"/>
      <c r="FX1442" s="7"/>
      <c r="FZ1442" s="7"/>
      <c r="GB1442" s="7"/>
    </row>
    <row r="1443" spans="5:184" s="166" customFormat="1" x14ac:dyDescent="0.2">
      <c r="E1443" s="7"/>
      <c r="G1443" s="7"/>
      <c r="I1443" s="7"/>
      <c r="K1443" s="7"/>
      <c r="M1443" s="7"/>
      <c r="N1443" s="7"/>
      <c r="P1443" s="7"/>
      <c r="R1443" s="7"/>
      <c r="T1443" s="7"/>
      <c r="V1443" s="7"/>
      <c r="X1443" s="7"/>
      <c r="Z1443" s="7"/>
      <c r="AB1443" s="7"/>
      <c r="AD1443" s="7"/>
      <c r="AF1443" s="7"/>
      <c r="AH1443" s="7"/>
      <c r="AJ1443" s="7"/>
      <c r="AL1443" s="7"/>
      <c r="AN1443" s="7"/>
      <c r="AO1443" s="7"/>
      <c r="AQ1443" s="7"/>
      <c r="AR1443" s="7"/>
      <c r="AS1443" s="7"/>
      <c r="AT1443" s="7"/>
      <c r="AU1443" s="7"/>
      <c r="AV1443" s="7"/>
      <c r="AW1443" s="7"/>
      <c r="AX1443" s="7"/>
      <c r="AZ1443" s="7"/>
      <c r="BB1443" s="7"/>
      <c r="BC1443" s="7"/>
      <c r="BD1443" s="7"/>
      <c r="BF1443" s="7"/>
      <c r="BH1443" s="7"/>
      <c r="BJ1443" s="7"/>
      <c r="BL1443" s="7"/>
      <c r="BN1443" s="7"/>
      <c r="BP1443" s="7"/>
      <c r="BR1443" s="7"/>
      <c r="BT1443" s="7"/>
      <c r="BV1443" s="7"/>
      <c r="BX1443" s="7"/>
      <c r="BZ1443" s="7"/>
      <c r="CB1443" s="7"/>
      <c r="CD1443" s="7"/>
      <c r="CF1443" s="7"/>
      <c r="CH1443" s="7"/>
      <c r="CJ1443" s="7"/>
      <c r="CL1443" s="7"/>
      <c r="CM1443" s="7"/>
      <c r="CO1443" s="7"/>
      <c r="CQ1443" s="7"/>
      <c r="CS1443" s="7"/>
      <c r="CU1443" s="7"/>
      <c r="CW1443" s="7"/>
      <c r="CY1443" s="7"/>
      <c r="DA1443" s="7"/>
      <c r="DC1443" s="7"/>
      <c r="DE1443" s="7"/>
      <c r="DG1443" s="7"/>
      <c r="DI1443" s="7"/>
      <c r="DK1443" s="7"/>
      <c r="DL1443" s="7"/>
      <c r="DM1443" s="7"/>
      <c r="DN1443" s="7"/>
      <c r="DP1443" s="7"/>
      <c r="DR1443" s="7"/>
      <c r="DT1443" s="7"/>
      <c r="DV1443" s="7"/>
      <c r="DX1443" s="7"/>
      <c r="DY1443" s="7"/>
      <c r="EA1443" s="7"/>
      <c r="EC1443" s="7"/>
      <c r="EE1443" s="7"/>
      <c r="EG1443" s="7"/>
      <c r="EI1443" s="7"/>
      <c r="EK1443" s="7"/>
      <c r="EM1443" s="7"/>
      <c r="EO1443" s="7"/>
      <c r="EQ1443" s="7"/>
      <c r="ES1443" s="7"/>
      <c r="EU1443" s="7"/>
      <c r="EY1443" s="7"/>
      <c r="FA1443" s="7"/>
      <c r="FB1443" s="7"/>
      <c r="FD1443" s="7"/>
      <c r="FE1443" s="7"/>
      <c r="FG1443" s="7"/>
      <c r="FI1443" s="7"/>
      <c r="FJ1443" s="7"/>
      <c r="FL1443" s="7"/>
      <c r="FN1443" s="7"/>
      <c r="FP1443" s="7"/>
      <c r="FR1443" s="7"/>
      <c r="FT1443" s="7"/>
      <c r="FV1443" s="7"/>
      <c r="FX1443" s="7"/>
      <c r="FZ1443" s="7"/>
      <c r="GB1443" s="7"/>
    </row>
    <row r="1444" spans="5:184" s="166" customFormat="1" x14ac:dyDescent="0.2">
      <c r="E1444" s="7"/>
      <c r="G1444" s="7"/>
      <c r="I1444" s="7"/>
      <c r="K1444" s="7"/>
      <c r="M1444" s="7"/>
      <c r="N1444" s="7"/>
      <c r="P1444" s="7"/>
      <c r="R1444" s="7"/>
      <c r="T1444" s="7"/>
      <c r="V1444" s="7"/>
      <c r="X1444" s="7"/>
      <c r="Z1444" s="7"/>
      <c r="AB1444" s="7"/>
      <c r="AD1444" s="7"/>
      <c r="AF1444" s="7"/>
      <c r="AH1444" s="7"/>
      <c r="AJ1444" s="7"/>
      <c r="AL1444" s="7"/>
      <c r="AN1444" s="7"/>
      <c r="AO1444" s="7"/>
      <c r="AQ1444" s="7"/>
      <c r="AR1444" s="7"/>
      <c r="AS1444" s="7"/>
      <c r="AT1444" s="7"/>
      <c r="AU1444" s="7"/>
      <c r="AV1444" s="7"/>
      <c r="AW1444" s="7"/>
      <c r="AX1444" s="7"/>
      <c r="AZ1444" s="7"/>
      <c r="BB1444" s="7"/>
      <c r="BC1444" s="7"/>
      <c r="BD1444" s="7"/>
      <c r="BF1444" s="7"/>
      <c r="BH1444" s="7"/>
      <c r="BJ1444" s="7"/>
      <c r="BL1444" s="7"/>
      <c r="BN1444" s="7"/>
      <c r="BP1444" s="7"/>
      <c r="BR1444" s="7"/>
      <c r="BT1444" s="7"/>
      <c r="BV1444" s="7"/>
      <c r="BX1444" s="7"/>
      <c r="BZ1444" s="7"/>
      <c r="CB1444" s="7"/>
      <c r="CD1444" s="7"/>
      <c r="CF1444" s="7"/>
      <c r="CH1444" s="7"/>
      <c r="CJ1444" s="7"/>
      <c r="CL1444" s="7"/>
      <c r="CM1444" s="7"/>
      <c r="CO1444" s="7"/>
      <c r="CQ1444" s="7"/>
      <c r="CS1444" s="7"/>
      <c r="CU1444" s="7"/>
      <c r="CW1444" s="7"/>
      <c r="CY1444" s="7"/>
      <c r="DA1444" s="7"/>
      <c r="DC1444" s="7"/>
      <c r="DE1444" s="7"/>
      <c r="DG1444" s="7"/>
      <c r="DI1444" s="7"/>
      <c r="DK1444" s="7"/>
      <c r="DL1444" s="7"/>
      <c r="DM1444" s="7"/>
      <c r="DN1444" s="7"/>
      <c r="DP1444" s="7"/>
      <c r="DR1444" s="7"/>
      <c r="DT1444" s="7"/>
      <c r="DV1444" s="7"/>
      <c r="DX1444" s="7"/>
      <c r="DY1444" s="7"/>
      <c r="EA1444" s="7"/>
      <c r="EC1444" s="7"/>
      <c r="EE1444" s="7"/>
      <c r="EG1444" s="7"/>
      <c r="EI1444" s="7"/>
      <c r="EK1444" s="7"/>
      <c r="EM1444" s="7"/>
      <c r="EO1444" s="7"/>
      <c r="EQ1444" s="7"/>
      <c r="ES1444" s="7"/>
      <c r="EU1444" s="7"/>
      <c r="EY1444" s="7"/>
      <c r="FA1444" s="7"/>
      <c r="FB1444" s="7"/>
      <c r="FD1444" s="7"/>
      <c r="FE1444" s="7"/>
      <c r="FG1444" s="7"/>
      <c r="FI1444" s="7"/>
      <c r="FJ1444" s="7"/>
      <c r="FL1444" s="7"/>
      <c r="FN1444" s="7"/>
      <c r="FP1444" s="7"/>
      <c r="FR1444" s="7"/>
      <c r="FT1444" s="7"/>
      <c r="FV1444" s="7"/>
      <c r="FX1444" s="7"/>
      <c r="FZ1444" s="7"/>
      <c r="GB1444" s="7"/>
    </row>
    <row r="1445" spans="5:184" s="166" customFormat="1" x14ac:dyDescent="0.2">
      <c r="E1445" s="7"/>
      <c r="G1445" s="7"/>
      <c r="I1445" s="7"/>
      <c r="K1445" s="7"/>
      <c r="M1445" s="7"/>
      <c r="N1445" s="7"/>
      <c r="P1445" s="7"/>
      <c r="R1445" s="7"/>
      <c r="T1445" s="7"/>
      <c r="V1445" s="7"/>
      <c r="X1445" s="7"/>
      <c r="Z1445" s="7"/>
      <c r="AB1445" s="7"/>
      <c r="AD1445" s="7"/>
      <c r="AF1445" s="7"/>
      <c r="AH1445" s="7"/>
      <c r="AJ1445" s="7"/>
      <c r="AL1445" s="7"/>
      <c r="AN1445" s="7"/>
      <c r="AO1445" s="7"/>
      <c r="AQ1445" s="7"/>
      <c r="AR1445" s="7"/>
      <c r="AS1445" s="7"/>
      <c r="AT1445" s="7"/>
      <c r="AU1445" s="7"/>
      <c r="AV1445" s="7"/>
      <c r="AW1445" s="7"/>
      <c r="AX1445" s="7"/>
      <c r="AZ1445" s="7"/>
      <c r="BB1445" s="7"/>
      <c r="BC1445" s="7"/>
      <c r="BD1445" s="7"/>
      <c r="BF1445" s="7"/>
      <c r="BH1445" s="7"/>
      <c r="BJ1445" s="7"/>
      <c r="BL1445" s="7"/>
      <c r="BN1445" s="7"/>
      <c r="BP1445" s="7"/>
      <c r="BR1445" s="7"/>
      <c r="BT1445" s="7"/>
      <c r="BV1445" s="7"/>
      <c r="BX1445" s="7"/>
      <c r="BZ1445" s="7"/>
      <c r="CB1445" s="7"/>
      <c r="CD1445" s="7"/>
      <c r="CF1445" s="7"/>
      <c r="CH1445" s="7"/>
      <c r="CJ1445" s="7"/>
      <c r="CL1445" s="7"/>
      <c r="CM1445" s="7"/>
      <c r="CO1445" s="7"/>
      <c r="CQ1445" s="7"/>
      <c r="CS1445" s="7"/>
      <c r="CU1445" s="7"/>
      <c r="CW1445" s="7"/>
      <c r="CY1445" s="7"/>
      <c r="DA1445" s="7"/>
      <c r="DC1445" s="7"/>
      <c r="DE1445" s="7"/>
      <c r="DG1445" s="7"/>
      <c r="DI1445" s="7"/>
      <c r="DK1445" s="7"/>
      <c r="DL1445" s="7"/>
      <c r="DM1445" s="7"/>
      <c r="DN1445" s="7"/>
      <c r="DP1445" s="7"/>
      <c r="DR1445" s="7"/>
      <c r="DT1445" s="7"/>
      <c r="DV1445" s="7"/>
      <c r="DX1445" s="7"/>
      <c r="DY1445" s="7"/>
      <c r="EA1445" s="7"/>
      <c r="EC1445" s="7"/>
      <c r="EE1445" s="7"/>
      <c r="EG1445" s="7"/>
      <c r="EI1445" s="7"/>
      <c r="EK1445" s="7"/>
      <c r="EM1445" s="7"/>
      <c r="EO1445" s="7"/>
      <c r="EQ1445" s="7"/>
      <c r="ES1445" s="7"/>
      <c r="EU1445" s="7"/>
      <c r="EY1445" s="7"/>
      <c r="FA1445" s="7"/>
      <c r="FB1445" s="7"/>
      <c r="FD1445" s="7"/>
      <c r="FE1445" s="7"/>
      <c r="FG1445" s="7"/>
      <c r="FI1445" s="7"/>
      <c r="FJ1445" s="7"/>
      <c r="FL1445" s="7"/>
      <c r="FN1445" s="7"/>
      <c r="FP1445" s="7"/>
      <c r="FR1445" s="7"/>
      <c r="FT1445" s="7"/>
      <c r="FV1445" s="7"/>
      <c r="FX1445" s="7"/>
      <c r="FZ1445" s="7"/>
      <c r="GB1445" s="7"/>
    </row>
    <row r="1446" spans="5:184" s="166" customFormat="1" x14ac:dyDescent="0.2">
      <c r="E1446" s="7"/>
      <c r="G1446" s="7"/>
      <c r="I1446" s="7"/>
      <c r="K1446" s="7"/>
      <c r="M1446" s="7"/>
      <c r="N1446" s="7"/>
      <c r="P1446" s="7"/>
      <c r="R1446" s="7"/>
      <c r="T1446" s="7"/>
      <c r="V1446" s="7"/>
      <c r="X1446" s="7"/>
      <c r="Z1446" s="7"/>
      <c r="AB1446" s="7"/>
      <c r="AD1446" s="7"/>
      <c r="AF1446" s="7"/>
      <c r="AH1446" s="7"/>
      <c r="AJ1446" s="7"/>
      <c r="AL1446" s="7"/>
      <c r="AN1446" s="7"/>
      <c r="AO1446" s="7"/>
      <c r="AQ1446" s="7"/>
      <c r="AR1446" s="7"/>
      <c r="AS1446" s="7"/>
      <c r="AT1446" s="7"/>
      <c r="AU1446" s="7"/>
      <c r="AV1446" s="7"/>
      <c r="AW1446" s="7"/>
      <c r="AX1446" s="7"/>
      <c r="AZ1446" s="7"/>
      <c r="BB1446" s="7"/>
      <c r="BC1446" s="7"/>
      <c r="BD1446" s="7"/>
      <c r="BF1446" s="7"/>
      <c r="BH1446" s="7"/>
      <c r="BJ1446" s="7"/>
      <c r="BL1446" s="7"/>
      <c r="BN1446" s="7"/>
      <c r="BP1446" s="7"/>
      <c r="BR1446" s="7"/>
      <c r="BT1446" s="7"/>
      <c r="BV1446" s="7"/>
      <c r="BX1446" s="7"/>
      <c r="BZ1446" s="7"/>
      <c r="CB1446" s="7"/>
      <c r="CD1446" s="7"/>
      <c r="CF1446" s="7"/>
      <c r="CH1446" s="7"/>
      <c r="CJ1446" s="7"/>
      <c r="CL1446" s="7"/>
      <c r="CM1446" s="7"/>
      <c r="CO1446" s="7"/>
      <c r="CQ1446" s="7"/>
      <c r="CS1446" s="7"/>
      <c r="CU1446" s="7"/>
      <c r="CW1446" s="7"/>
      <c r="CY1446" s="7"/>
      <c r="DA1446" s="7"/>
      <c r="DC1446" s="7"/>
      <c r="DE1446" s="7"/>
      <c r="DG1446" s="7"/>
      <c r="DI1446" s="7"/>
      <c r="DK1446" s="7"/>
      <c r="DL1446" s="7"/>
      <c r="DM1446" s="7"/>
      <c r="DN1446" s="7"/>
      <c r="DP1446" s="7"/>
      <c r="DR1446" s="7"/>
      <c r="DT1446" s="7"/>
      <c r="DV1446" s="7"/>
      <c r="DX1446" s="7"/>
      <c r="DY1446" s="7"/>
      <c r="EA1446" s="7"/>
      <c r="EC1446" s="7"/>
      <c r="EE1446" s="7"/>
      <c r="EG1446" s="7"/>
      <c r="EI1446" s="7"/>
      <c r="EK1446" s="7"/>
      <c r="EM1446" s="7"/>
      <c r="EO1446" s="7"/>
      <c r="EQ1446" s="7"/>
      <c r="ES1446" s="7"/>
      <c r="EU1446" s="7"/>
      <c r="EY1446" s="7"/>
      <c r="FA1446" s="7"/>
      <c r="FB1446" s="7"/>
      <c r="FD1446" s="7"/>
      <c r="FE1446" s="7"/>
      <c r="FG1446" s="7"/>
      <c r="FI1446" s="7"/>
      <c r="FJ1446" s="7"/>
      <c r="FL1446" s="7"/>
      <c r="FN1446" s="7"/>
      <c r="FP1446" s="7"/>
      <c r="FR1446" s="7"/>
      <c r="FT1446" s="7"/>
      <c r="FV1446" s="7"/>
      <c r="FX1446" s="7"/>
      <c r="FZ1446" s="7"/>
      <c r="GB1446" s="7"/>
    </row>
    <row r="1447" spans="5:184" s="166" customFormat="1" x14ac:dyDescent="0.2">
      <c r="E1447" s="7"/>
      <c r="G1447" s="7"/>
      <c r="I1447" s="7"/>
      <c r="K1447" s="7"/>
      <c r="M1447" s="7"/>
      <c r="N1447" s="7"/>
      <c r="P1447" s="7"/>
      <c r="R1447" s="7"/>
      <c r="T1447" s="7"/>
      <c r="V1447" s="7"/>
      <c r="X1447" s="7"/>
      <c r="Z1447" s="7"/>
      <c r="AB1447" s="7"/>
      <c r="AD1447" s="7"/>
      <c r="AF1447" s="7"/>
      <c r="AH1447" s="7"/>
      <c r="AJ1447" s="7"/>
      <c r="AL1447" s="7"/>
      <c r="AN1447" s="7"/>
      <c r="AO1447" s="7"/>
      <c r="AQ1447" s="7"/>
      <c r="AR1447" s="7"/>
      <c r="AS1447" s="7"/>
      <c r="AT1447" s="7"/>
      <c r="AU1447" s="7"/>
      <c r="AV1447" s="7"/>
      <c r="AW1447" s="7"/>
      <c r="AX1447" s="7"/>
      <c r="AZ1447" s="7"/>
      <c r="BB1447" s="7"/>
      <c r="BC1447" s="7"/>
      <c r="BD1447" s="7"/>
      <c r="BF1447" s="7"/>
      <c r="BH1447" s="7"/>
      <c r="BJ1447" s="7"/>
      <c r="BL1447" s="7"/>
      <c r="BN1447" s="7"/>
      <c r="BP1447" s="7"/>
      <c r="BR1447" s="7"/>
      <c r="BT1447" s="7"/>
      <c r="BV1447" s="7"/>
      <c r="BX1447" s="7"/>
      <c r="BZ1447" s="7"/>
      <c r="CB1447" s="7"/>
      <c r="CD1447" s="7"/>
      <c r="CF1447" s="7"/>
      <c r="CH1447" s="7"/>
      <c r="CJ1447" s="7"/>
      <c r="CL1447" s="7"/>
      <c r="CM1447" s="7"/>
      <c r="CO1447" s="7"/>
      <c r="CQ1447" s="7"/>
      <c r="CS1447" s="7"/>
      <c r="CU1447" s="7"/>
      <c r="CW1447" s="7"/>
      <c r="CY1447" s="7"/>
      <c r="DA1447" s="7"/>
      <c r="DC1447" s="7"/>
      <c r="DE1447" s="7"/>
      <c r="DG1447" s="7"/>
      <c r="DI1447" s="7"/>
      <c r="DK1447" s="7"/>
      <c r="DL1447" s="7"/>
      <c r="DM1447" s="7"/>
      <c r="DN1447" s="7"/>
      <c r="DP1447" s="7"/>
      <c r="DR1447" s="7"/>
      <c r="DT1447" s="7"/>
      <c r="DV1447" s="7"/>
      <c r="DX1447" s="7"/>
      <c r="DY1447" s="7"/>
      <c r="EA1447" s="7"/>
      <c r="EC1447" s="7"/>
      <c r="EE1447" s="7"/>
      <c r="EG1447" s="7"/>
      <c r="EI1447" s="7"/>
      <c r="EK1447" s="7"/>
      <c r="EM1447" s="7"/>
      <c r="EO1447" s="7"/>
      <c r="EQ1447" s="7"/>
      <c r="ES1447" s="7"/>
      <c r="EU1447" s="7"/>
      <c r="EY1447" s="7"/>
      <c r="FA1447" s="7"/>
      <c r="FB1447" s="7"/>
      <c r="FD1447" s="7"/>
      <c r="FE1447" s="7"/>
      <c r="FG1447" s="7"/>
      <c r="FI1447" s="7"/>
      <c r="FJ1447" s="7"/>
      <c r="FL1447" s="7"/>
      <c r="FN1447" s="7"/>
      <c r="FP1447" s="7"/>
      <c r="FR1447" s="7"/>
      <c r="FT1447" s="7"/>
      <c r="FV1447" s="7"/>
      <c r="FX1447" s="7"/>
      <c r="FZ1447" s="7"/>
      <c r="GB1447" s="7"/>
    </row>
    <row r="1448" spans="5:184" s="166" customFormat="1" x14ac:dyDescent="0.2">
      <c r="E1448" s="7"/>
      <c r="G1448" s="7"/>
      <c r="I1448" s="7"/>
      <c r="K1448" s="7"/>
      <c r="M1448" s="7"/>
      <c r="N1448" s="7"/>
      <c r="P1448" s="7"/>
      <c r="R1448" s="7"/>
      <c r="T1448" s="7"/>
      <c r="V1448" s="7"/>
      <c r="X1448" s="7"/>
      <c r="Z1448" s="7"/>
      <c r="AB1448" s="7"/>
      <c r="AD1448" s="7"/>
      <c r="AF1448" s="7"/>
      <c r="AH1448" s="7"/>
      <c r="AJ1448" s="7"/>
      <c r="AL1448" s="7"/>
      <c r="AN1448" s="7"/>
      <c r="AO1448" s="7"/>
      <c r="AQ1448" s="7"/>
      <c r="AR1448" s="7"/>
      <c r="AS1448" s="7"/>
      <c r="AT1448" s="7"/>
      <c r="AU1448" s="7"/>
      <c r="AV1448" s="7"/>
      <c r="AW1448" s="7"/>
      <c r="AX1448" s="7"/>
      <c r="AZ1448" s="7"/>
      <c r="BB1448" s="7"/>
      <c r="BC1448" s="7"/>
      <c r="BD1448" s="7"/>
      <c r="BF1448" s="7"/>
      <c r="BH1448" s="7"/>
      <c r="BJ1448" s="7"/>
      <c r="BL1448" s="7"/>
      <c r="BN1448" s="7"/>
      <c r="BP1448" s="7"/>
      <c r="BR1448" s="7"/>
      <c r="BT1448" s="7"/>
      <c r="BV1448" s="7"/>
      <c r="BX1448" s="7"/>
      <c r="BZ1448" s="7"/>
      <c r="CB1448" s="7"/>
      <c r="CD1448" s="7"/>
      <c r="CF1448" s="7"/>
      <c r="CH1448" s="7"/>
      <c r="CJ1448" s="7"/>
      <c r="CL1448" s="7"/>
      <c r="CM1448" s="7"/>
      <c r="CO1448" s="7"/>
      <c r="CQ1448" s="7"/>
      <c r="CS1448" s="7"/>
      <c r="CU1448" s="7"/>
      <c r="CW1448" s="7"/>
      <c r="CY1448" s="7"/>
      <c r="DA1448" s="7"/>
      <c r="DC1448" s="7"/>
      <c r="DE1448" s="7"/>
      <c r="DG1448" s="7"/>
      <c r="DI1448" s="7"/>
      <c r="DK1448" s="7"/>
      <c r="DL1448" s="7"/>
      <c r="DM1448" s="7"/>
      <c r="DN1448" s="7"/>
      <c r="DP1448" s="7"/>
      <c r="DR1448" s="7"/>
      <c r="DT1448" s="7"/>
      <c r="DV1448" s="7"/>
      <c r="DX1448" s="7"/>
      <c r="DY1448" s="7"/>
      <c r="EA1448" s="7"/>
      <c r="EC1448" s="7"/>
      <c r="EE1448" s="7"/>
      <c r="EG1448" s="7"/>
      <c r="EI1448" s="7"/>
      <c r="EK1448" s="7"/>
      <c r="EM1448" s="7"/>
      <c r="EO1448" s="7"/>
      <c r="EQ1448" s="7"/>
      <c r="ES1448" s="7"/>
      <c r="EU1448" s="7"/>
      <c r="EY1448" s="7"/>
      <c r="FA1448" s="7"/>
      <c r="FB1448" s="7"/>
      <c r="FD1448" s="7"/>
      <c r="FE1448" s="7"/>
      <c r="FG1448" s="7"/>
      <c r="FI1448" s="7"/>
      <c r="FJ1448" s="7"/>
      <c r="FL1448" s="7"/>
      <c r="FN1448" s="7"/>
      <c r="FP1448" s="7"/>
      <c r="FR1448" s="7"/>
      <c r="FT1448" s="7"/>
      <c r="FV1448" s="7"/>
      <c r="FX1448" s="7"/>
      <c r="FZ1448" s="7"/>
      <c r="GB1448" s="7"/>
    </row>
    <row r="1449" spans="5:184" s="166" customFormat="1" x14ac:dyDescent="0.2">
      <c r="E1449" s="7"/>
      <c r="G1449" s="7"/>
      <c r="I1449" s="7"/>
      <c r="K1449" s="7"/>
      <c r="M1449" s="7"/>
      <c r="N1449" s="7"/>
      <c r="P1449" s="7"/>
      <c r="R1449" s="7"/>
      <c r="T1449" s="7"/>
      <c r="V1449" s="7"/>
      <c r="X1449" s="7"/>
      <c r="Z1449" s="7"/>
      <c r="AB1449" s="7"/>
      <c r="AD1449" s="7"/>
      <c r="AF1449" s="7"/>
      <c r="AH1449" s="7"/>
      <c r="AJ1449" s="7"/>
      <c r="AL1449" s="7"/>
      <c r="AN1449" s="7"/>
      <c r="AO1449" s="7"/>
      <c r="AQ1449" s="7"/>
      <c r="AR1449" s="7"/>
      <c r="AS1449" s="7"/>
      <c r="AT1449" s="7"/>
      <c r="AU1449" s="7"/>
      <c r="AV1449" s="7"/>
      <c r="AW1449" s="7"/>
      <c r="AX1449" s="7"/>
      <c r="AZ1449" s="7"/>
      <c r="BB1449" s="7"/>
      <c r="BC1449" s="7"/>
      <c r="BD1449" s="7"/>
      <c r="BF1449" s="7"/>
      <c r="BH1449" s="7"/>
      <c r="BJ1449" s="7"/>
      <c r="BL1449" s="7"/>
      <c r="BN1449" s="7"/>
      <c r="BP1449" s="7"/>
      <c r="BR1449" s="7"/>
      <c r="BT1449" s="7"/>
      <c r="BV1449" s="7"/>
      <c r="BX1449" s="7"/>
      <c r="BZ1449" s="7"/>
      <c r="CB1449" s="7"/>
      <c r="CD1449" s="7"/>
      <c r="CF1449" s="7"/>
      <c r="CH1449" s="7"/>
      <c r="CJ1449" s="7"/>
      <c r="CL1449" s="7"/>
      <c r="CM1449" s="7"/>
      <c r="CO1449" s="7"/>
      <c r="CQ1449" s="7"/>
      <c r="CS1449" s="7"/>
      <c r="CU1449" s="7"/>
      <c r="CW1449" s="7"/>
      <c r="CY1449" s="7"/>
      <c r="DA1449" s="7"/>
      <c r="DC1449" s="7"/>
      <c r="DE1449" s="7"/>
      <c r="DG1449" s="7"/>
      <c r="DI1449" s="7"/>
      <c r="DK1449" s="7"/>
      <c r="DL1449" s="7"/>
      <c r="DM1449" s="7"/>
      <c r="DN1449" s="7"/>
      <c r="DP1449" s="7"/>
      <c r="DR1449" s="7"/>
      <c r="DT1449" s="7"/>
      <c r="DV1449" s="7"/>
      <c r="DX1449" s="7"/>
      <c r="DY1449" s="7"/>
      <c r="EA1449" s="7"/>
      <c r="EC1449" s="7"/>
      <c r="EE1449" s="7"/>
      <c r="EG1449" s="7"/>
      <c r="EI1449" s="7"/>
      <c r="EK1449" s="7"/>
      <c r="EM1449" s="7"/>
      <c r="EO1449" s="7"/>
      <c r="EQ1449" s="7"/>
      <c r="ES1449" s="7"/>
      <c r="EU1449" s="7"/>
      <c r="EY1449" s="7"/>
      <c r="FA1449" s="7"/>
      <c r="FB1449" s="7"/>
      <c r="FD1449" s="7"/>
      <c r="FE1449" s="7"/>
      <c r="FG1449" s="7"/>
      <c r="FI1449" s="7"/>
      <c r="FJ1449" s="7"/>
      <c r="FL1449" s="7"/>
      <c r="FN1449" s="7"/>
      <c r="FP1449" s="7"/>
      <c r="FR1449" s="7"/>
      <c r="FT1449" s="7"/>
      <c r="FV1449" s="7"/>
      <c r="FX1449" s="7"/>
      <c r="FZ1449" s="7"/>
      <c r="GB1449" s="7"/>
    </row>
    <row r="1450" spans="5:184" s="166" customFormat="1" x14ac:dyDescent="0.2">
      <c r="E1450" s="7"/>
      <c r="G1450" s="7"/>
      <c r="I1450" s="7"/>
      <c r="K1450" s="7"/>
      <c r="M1450" s="7"/>
      <c r="N1450" s="7"/>
      <c r="P1450" s="7"/>
      <c r="R1450" s="7"/>
      <c r="T1450" s="7"/>
      <c r="V1450" s="7"/>
      <c r="X1450" s="7"/>
      <c r="Z1450" s="7"/>
      <c r="AB1450" s="7"/>
      <c r="AD1450" s="7"/>
      <c r="AF1450" s="7"/>
      <c r="AH1450" s="7"/>
      <c r="AJ1450" s="7"/>
      <c r="AL1450" s="7"/>
      <c r="AN1450" s="7"/>
      <c r="AO1450" s="7"/>
      <c r="AQ1450" s="7"/>
      <c r="AR1450" s="7"/>
      <c r="AS1450" s="7"/>
      <c r="AT1450" s="7"/>
      <c r="AU1450" s="7"/>
      <c r="AV1450" s="7"/>
      <c r="AW1450" s="7"/>
      <c r="AX1450" s="7"/>
      <c r="AZ1450" s="7"/>
      <c r="BB1450" s="7"/>
      <c r="BC1450" s="7"/>
      <c r="BD1450" s="7"/>
      <c r="BF1450" s="7"/>
      <c r="BH1450" s="7"/>
      <c r="BJ1450" s="7"/>
      <c r="BL1450" s="7"/>
      <c r="BN1450" s="7"/>
      <c r="BP1450" s="7"/>
      <c r="BR1450" s="7"/>
      <c r="BT1450" s="7"/>
      <c r="BV1450" s="7"/>
      <c r="BX1450" s="7"/>
      <c r="BZ1450" s="7"/>
      <c r="CB1450" s="7"/>
      <c r="CD1450" s="7"/>
      <c r="CF1450" s="7"/>
      <c r="CH1450" s="7"/>
      <c r="CJ1450" s="7"/>
      <c r="CL1450" s="7"/>
      <c r="CM1450" s="7"/>
      <c r="CO1450" s="7"/>
      <c r="CQ1450" s="7"/>
      <c r="CS1450" s="7"/>
      <c r="CU1450" s="7"/>
      <c r="CW1450" s="7"/>
      <c r="CY1450" s="7"/>
      <c r="DA1450" s="7"/>
      <c r="DC1450" s="7"/>
      <c r="DE1450" s="7"/>
      <c r="DG1450" s="7"/>
      <c r="DI1450" s="7"/>
      <c r="DK1450" s="7"/>
      <c r="DL1450" s="7"/>
      <c r="DM1450" s="7"/>
      <c r="DN1450" s="7"/>
      <c r="DP1450" s="7"/>
      <c r="DR1450" s="7"/>
      <c r="DT1450" s="7"/>
      <c r="DV1450" s="7"/>
      <c r="DX1450" s="7"/>
      <c r="DY1450" s="7"/>
      <c r="EA1450" s="7"/>
      <c r="EC1450" s="7"/>
      <c r="EE1450" s="7"/>
      <c r="EG1450" s="7"/>
      <c r="EI1450" s="7"/>
      <c r="EK1450" s="7"/>
      <c r="EM1450" s="7"/>
      <c r="EO1450" s="7"/>
      <c r="EQ1450" s="7"/>
      <c r="ES1450" s="7"/>
      <c r="EU1450" s="7"/>
      <c r="EY1450" s="7"/>
      <c r="FA1450" s="7"/>
      <c r="FB1450" s="7"/>
      <c r="FD1450" s="7"/>
      <c r="FE1450" s="7"/>
      <c r="FG1450" s="7"/>
      <c r="FI1450" s="7"/>
      <c r="FJ1450" s="7"/>
      <c r="FL1450" s="7"/>
      <c r="FN1450" s="7"/>
      <c r="FP1450" s="7"/>
      <c r="FR1450" s="7"/>
      <c r="FT1450" s="7"/>
      <c r="FV1450" s="7"/>
      <c r="FX1450" s="7"/>
      <c r="FZ1450" s="7"/>
      <c r="GB1450" s="7"/>
    </row>
    <row r="1451" spans="5:184" s="166" customFormat="1" x14ac:dyDescent="0.2">
      <c r="E1451" s="7"/>
      <c r="G1451" s="7"/>
      <c r="I1451" s="7"/>
      <c r="K1451" s="7"/>
      <c r="M1451" s="7"/>
      <c r="N1451" s="7"/>
      <c r="P1451" s="7"/>
      <c r="R1451" s="7"/>
      <c r="T1451" s="7"/>
      <c r="V1451" s="7"/>
      <c r="X1451" s="7"/>
      <c r="Z1451" s="7"/>
      <c r="AB1451" s="7"/>
      <c r="AD1451" s="7"/>
      <c r="AF1451" s="7"/>
      <c r="AH1451" s="7"/>
      <c r="AJ1451" s="7"/>
      <c r="AL1451" s="7"/>
      <c r="AN1451" s="7"/>
      <c r="AO1451" s="7"/>
      <c r="AQ1451" s="7"/>
      <c r="AR1451" s="7"/>
      <c r="AS1451" s="7"/>
      <c r="AT1451" s="7"/>
      <c r="AU1451" s="7"/>
      <c r="AV1451" s="7"/>
      <c r="AW1451" s="7"/>
      <c r="AX1451" s="7"/>
      <c r="AZ1451" s="7"/>
      <c r="BB1451" s="7"/>
      <c r="BC1451" s="7"/>
      <c r="BD1451" s="7"/>
      <c r="BF1451" s="7"/>
      <c r="BH1451" s="7"/>
      <c r="BJ1451" s="7"/>
      <c r="BL1451" s="7"/>
      <c r="BN1451" s="7"/>
      <c r="BP1451" s="7"/>
      <c r="BR1451" s="7"/>
      <c r="BT1451" s="7"/>
      <c r="BV1451" s="7"/>
      <c r="BX1451" s="7"/>
      <c r="BZ1451" s="7"/>
      <c r="CB1451" s="7"/>
      <c r="CD1451" s="7"/>
      <c r="CF1451" s="7"/>
      <c r="CH1451" s="7"/>
      <c r="CJ1451" s="7"/>
      <c r="CL1451" s="7"/>
      <c r="CM1451" s="7"/>
      <c r="CO1451" s="7"/>
      <c r="CQ1451" s="7"/>
      <c r="CS1451" s="7"/>
      <c r="CU1451" s="7"/>
      <c r="CW1451" s="7"/>
      <c r="CY1451" s="7"/>
      <c r="DA1451" s="7"/>
      <c r="DC1451" s="7"/>
      <c r="DE1451" s="7"/>
      <c r="DG1451" s="7"/>
      <c r="DI1451" s="7"/>
      <c r="DK1451" s="7"/>
      <c r="DL1451" s="7"/>
      <c r="DM1451" s="7"/>
      <c r="DN1451" s="7"/>
      <c r="DP1451" s="7"/>
      <c r="DR1451" s="7"/>
      <c r="DT1451" s="7"/>
      <c r="DV1451" s="7"/>
      <c r="DX1451" s="7"/>
      <c r="DY1451" s="7"/>
      <c r="EA1451" s="7"/>
      <c r="EC1451" s="7"/>
      <c r="EE1451" s="7"/>
      <c r="EG1451" s="7"/>
      <c r="EI1451" s="7"/>
      <c r="EK1451" s="7"/>
      <c r="EM1451" s="7"/>
      <c r="EO1451" s="7"/>
      <c r="EQ1451" s="7"/>
      <c r="ES1451" s="7"/>
      <c r="EU1451" s="7"/>
      <c r="EY1451" s="7"/>
      <c r="FA1451" s="7"/>
      <c r="FB1451" s="7"/>
      <c r="FD1451" s="7"/>
      <c r="FE1451" s="7"/>
      <c r="FG1451" s="7"/>
      <c r="FI1451" s="7"/>
      <c r="FJ1451" s="7"/>
      <c r="FL1451" s="7"/>
      <c r="FN1451" s="7"/>
      <c r="FP1451" s="7"/>
      <c r="FR1451" s="7"/>
      <c r="FT1451" s="7"/>
      <c r="FV1451" s="7"/>
      <c r="FX1451" s="7"/>
      <c r="FZ1451" s="7"/>
      <c r="GB1451" s="7"/>
    </row>
    <row r="1452" spans="5:184" s="166" customFormat="1" x14ac:dyDescent="0.2">
      <c r="E1452" s="7"/>
      <c r="G1452" s="7"/>
      <c r="I1452" s="7"/>
      <c r="K1452" s="7"/>
      <c r="M1452" s="7"/>
      <c r="N1452" s="7"/>
      <c r="P1452" s="7"/>
      <c r="R1452" s="7"/>
      <c r="T1452" s="7"/>
      <c r="V1452" s="7"/>
      <c r="X1452" s="7"/>
      <c r="Z1452" s="7"/>
      <c r="AB1452" s="7"/>
      <c r="AD1452" s="7"/>
      <c r="AF1452" s="7"/>
      <c r="AH1452" s="7"/>
      <c r="AJ1452" s="7"/>
      <c r="AL1452" s="7"/>
      <c r="AN1452" s="7"/>
      <c r="AO1452" s="7"/>
      <c r="AQ1452" s="7"/>
      <c r="AR1452" s="7"/>
      <c r="AS1452" s="7"/>
      <c r="AT1452" s="7"/>
      <c r="AU1452" s="7"/>
      <c r="AV1452" s="7"/>
      <c r="AW1452" s="7"/>
      <c r="AX1452" s="7"/>
      <c r="AZ1452" s="7"/>
      <c r="BB1452" s="7"/>
      <c r="BC1452" s="7"/>
      <c r="BD1452" s="7"/>
      <c r="BF1452" s="7"/>
      <c r="BH1452" s="7"/>
      <c r="BJ1452" s="7"/>
      <c r="BL1452" s="7"/>
      <c r="BN1452" s="7"/>
      <c r="BP1452" s="7"/>
      <c r="BR1452" s="7"/>
      <c r="BT1452" s="7"/>
      <c r="BV1452" s="7"/>
      <c r="BX1452" s="7"/>
      <c r="BZ1452" s="7"/>
      <c r="CB1452" s="7"/>
      <c r="CD1452" s="7"/>
      <c r="CF1452" s="7"/>
      <c r="CH1452" s="7"/>
      <c r="CJ1452" s="7"/>
      <c r="CL1452" s="7"/>
      <c r="CM1452" s="7"/>
      <c r="CO1452" s="7"/>
      <c r="CQ1452" s="7"/>
      <c r="CS1452" s="7"/>
      <c r="CU1452" s="7"/>
      <c r="CW1452" s="7"/>
      <c r="CY1452" s="7"/>
      <c r="DA1452" s="7"/>
      <c r="DC1452" s="7"/>
      <c r="DE1452" s="7"/>
      <c r="DG1452" s="7"/>
      <c r="DI1452" s="7"/>
      <c r="DK1452" s="7"/>
      <c r="DL1452" s="7"/>
      <c r="DM1452" s="7"/>
      <c r="DN1452" s="7"/>
      <c r="DP1452" s="7"/>
      <c r="DR1452" s="7"/>
      <c r="DT1452" s="7"/>
      <c r="DV1452" s="7"/>
      <c r="DX1452" s="7"/>
      <c r="DY1452" s="7"/>
      <c r="EA1452" s="7"/>
      <c r="EC1452" s="7"/>
      <c r="EE1452" s="7"/>
      <c r="EG1452" s="7"/>
      <c r="EI1452" s="7"/>
      <c r="EK1452" s="7"/>
      <c r="EM1452" s="7"/>
      <c r="EO1452" s="7"/>
      <c r="EQ1452" s="7"/>
      <c r="ES1452" s="7"/>
      <c r="EU1452" s="7"/>
      <c r="EY1452" s="7"/>
      <c r="FA1452" s="7"/>
      <c r="FB1452" s="7"/>
      <c r="FD1452" s="7"/>
      <c r="FE1452" s="7"/>
      <c r="FG1452" s="7"/>
      <c r="FI1452" s="7"/>
      <c r="FJ1452" s="7"/>
      <c r="FL1452" s="7"/>
      <c r="FN1452" s="7"/>
      <c r="FP1452" s="7"/>
      <c r="FR1452" s="7"/>
      <c r="FT1452" s="7"/>
      <c r="FV1452" s="7"/>
      <c r="FX1452" s="7"/>
      <c r="FZ1452" s="7"/>
      <c r="GB1452" s="7"/>
    </row>
    <row r="1453" spans="5:184" s="166" customFormat="1" x14ac:dyDescent="0.2">
      <c r="E1453" s="7"/>
      <c r="G1453" s="7"/>
      <c r="I1453" s="7"/>
      <c r="K1453" s="7"/>
      <c r="M1453" s="7"/>
      <c r="N1453" s="7"/>
      <c r="P1453" s="7"/>
      <c r="R1453" s="7"/>
      <c r="T1453" s="7"/>
      <c r="V1453" s="7"/>
      <c r="X1453" s="7"/>
      <c r="Z1453" s="7"/>
      <c r="AB1453" s="7"/>
      <c r="AD1453" s="7"/>
      <c r="AF1453" s="7"/>
      <c r="AH1453" s="7"/>
      <c r="AJ1453" s="7"/>
      <c r="AL1453" s="7"/>
      <c r="AN1453" s="7"/>
      <c r="AO1453" s="7"/>
      <c r="AQ1453" s="7"/>
      <c r="AR1453" s="7"/>
      <c r="AS1453" s="7"/>
      <c r="AT1453" s="7"/>
      <c r="AU1453" s="7"/>
      <c r="AV1453" s="7"/>
      <c r="AW1453" s="7"/>
      <c r="AX1453" s="7"/>
      <c r="AZ1453" s="7"/>
      <c r="BB1453" s="7"/>
      <c r="BC1453" s="7"/>
      <c r="BD1453" s="7"/>
      <c r="BF1453" s="7"/>
      <c r="BH1453" s="7"/>
      <c r="BJ1453" s="7"/>
      <c r="BL1453" s="7"/>
      <c r="BN1453" s="7"/>
      <c r="BP1453" s="7"/>
      <c r="BR1453" s="7"/>
      <c r="BT1453" s="7"/>
      <c r="BV1453" s="7"/>
      <c r="BX1453" s="7"/>
      <c r="BZ1453" s="7"/>
      <c r="CB1453" s="7"/>
      <c r="CD1453" s="7"/>
      <c r="CF1453" s="7"/>
      <c r="CH1453" s="7"/>
      <c r="CJ1453" s="7"/>
      <c r="CL1453" s="7"/>
      <c r="CM1453" s="7"/>
      <c r="CO1453" s="7"/>
      <c r="CQ1453" s="7"/>
      <c r="CS1453" s="7"/>
      <c r="CU1453" s="7"/>
      <c r="CW1453" s="7"/>
      <c r="CY1453" s="7"/>
      <c r="DA1453" s="7"/>
      <c r="DC1453" s="7"/>
      <c r="DE1453" s="7"/>
      <c r="DG1453" s="7"/>
      <c r="DI1453" s="7"/>
      <c r="DK1453" s="7"/>
      <c r="DL1453" s="7"/>
      <c r="DM1453" s="7"/>
      <c r="DN1453" s="7"/>
      <c r="DP1453" s="7"/>
      <c r="DR1453" s="7"/>
      <c r="DT1453" s="7"/>
      <c r="DV1453" s="7"/>
      <c r="DX1453" s="7"/>
      <c r="DY1453" s="7"/>
      <c r="EA1453" s="7"/>
      <c r="EC1453" s="7"/>
      <c r="EE1453" s="7"/>
      <c r="EG1453" s="7"/>
      <c r="EI1453" s="7"/>
      <c r="EK1453" s="7"/>
      <c r="EM1453" s="7"/>
      <c r="EO1453" s="7"/>
      <c r="EQ1453" s="7"/>
      <c r="ES1453" s="7"/>
      <c r="EU1453" s="7"/>
      <c r="EY1453" s="7"/>
      <c r="FA1453" s="7"/>
      <c r="FB1453" s="7"/>
      <c r="FD1453" s="7"/>
      <c r="FE1453" s="7"/>
      <c r="FG1453" s="7"/>
      <c r="FI1453" s="7"/>
      <c r="FJ1453" s="7"/>
      <c r="FL1453" s="7"/>
      <c r="FN1453" s="7"/>
      <c r="FP1453" s="7"/>
      <c r="FR1453" s="7"/>
      <c r="FT1453" s="7"/>
      <c r="FV1453" s="7"/>
      <c r="FX1453" s="7"/>
      <c r="FZ1453" s="7"/>
      <c r="GB1453" s="7"/>
    </row>
    <row r="1454" spans="5:184" s="166" customFormat="1" x14ac:dyDescent="0.2">
      <c r="E1454" s="7"/>
      <c r="G1454" s="7"/>
      <c r="I1454" s="7"/>
      <c r="K1454" s="7"/>
      <c r="M1454" s="7"/>
      <c r="N1454" s="7"/>
      <c r="P1454" s="7"/>
      <c r="R1454" s="7"/>
      <c r="T1454" s="7"/>
      <c r="V1454" s="7"/>
      <c r="X1454" s="7"/>
      <c r="Z1454" s="7"/>
      <c r="AB1454" s="7"/>
      <c r="AD1454" s="7"/>
      <c r="AF1454" s="7"/>
      <c r="AH1454" s="7"/>
      <c r="AJ1454" s="7"/>
      <c r="AL1454" s="7"/>
      <c r="AN1454" s="7"/>
      <c r="AO1454" s="7"/>
      <c r="AQ1454" s="7"/>
      <c r="AR1454" s="7"/>
      <c r="AS1454" s="7"/>
      <c r="AT1454" s="7"/>
      <c r="AU1454" s="7"/>
      <c r="AV1454" s="7"/>
      <c r="AW1454" s="7"/>
      <c r="AX1454" s="7"/>
      <c r="AZ1454" s="7"/>
      <c r="BB1454" s="7"/>
      <c r="BC1454" s="7"/>
      <c r="BD1454" s="7"/>
      <c r="BF1454" s="7"/>
      <c r="BH1454" s="7"/>
      <c r="BJ1454" s="7"/>
      <c r="BL1454" s="7"/>
      <c r="BN1454" s="7"/>
      <c r="BP1454" s="7"/>
      <c r="BR1454" s="7"/>
      <c r="BT1454" s="7"/>
      <c r="BV1454" s="7"/>
      <c r="BX1454" s="7"/>
      <c r="BZ1454" s="7"/>
      <c r="CB1454" s="7"/>
      <c r="CD1454" s="7"/>
      <c r="CF1454" s="7"/>
      <c r="CH1454" s="7"/>
      <c r="CJ1454" s="7"/>
      <c r="CL1454" s="7"/>
      <c r="CM1454" s="7"/>
      <c r="CO1454" s="7"/>
      <c r="CQ1454" s="7"/>
      <c r="CS1454" s="7"/>
      <c r="CU1454" s="7"/>
      <c r="CW1454" s="7"/>
      <c r="CY1454" s="7"/>
      <c r="DA1454" s="7"/>
      <c r="DC1454" s="7"/>
      <c r="DE1454" s="7"/>
      <c r="DG1454" s="7"/>
      <c r="DI1454" s="7"/>
      <c r="DK1454" s="7"/>
      <c r="DL1454" s="7"/>
      <c r="DM1454" s="7"/>
      <c r="DN1454" s="7"/>
      <c r="DP1454" s="7"/>
      <c r="DR1454" s="7"/>
      <c r="DT1454" s="7"/>
      <c r="DV1454" s="7"/>
      <c r="DX1454" s="7"/>
      <c r="DY1454" s="7"/>
      <c r="EA1454" s="7"/>
      <c r="EC1454" s="7"/>
      <c r="EE1454" s="7"/>
      <c r="EG1454" s="7"/>
      <c r="EI1454" s="7"/>
      <c r="EK1454" s="7"/>
      <c r="EM1454" s="7"/>
      <c r="EO1454" s="7"/>
      <c r="EQ1454" s="7"/>
      <c r="ES1454" s="7"/>
      <c r="EU1454" s="7"/>
      <c r="EY1454" s="7"/>
      <c r="FA1454" s="7"/>
      <c r="FB1454" s="7"/>
      <c r="FD1454" s="7"/>
      <c r="FE1454" s="7"/>
      <c r="FG1454" s="7"/>
      <c r="FI1454" s="7"/>
      <c r="FJ1454" s="7"/>
      <c r="FL1454" s="7"/>
      <c r="FN1454" s="7"/>
      <c r="FP1454" s="7"/>
      <c r="FR1454" s="7"/>
      <c r="FT1454" s="7"/>
      <c r="FV1454" s="7"/>
      <c r="FX1454" s="7"/>
      <c r="FZ1454" s="7"/>
      <c r="GB1454" s="7"/>
    </row>
    <row r="1455" spans="5:184" s="166" customFormat="1" x14ac:dyDescent="0.2">
      <c r="E1455" s="7"/>
      <c r="G1455" s="7"/>
      <c r="I1455" s="7"/>
      <c r="K1455" s="7"/>
      <c r="M1455" s="7"/>
      <c r="N1455" s="7"/>
      <c r="P1455" s="7"/>
      <c r="R1455" s="7"/>
      <c r="T1455" s="7"/>
      <c r="V1455" s="7"/>
      <c r="X1455" s="7"/>
      <c r="Z1455" s="7"/>
      <c r="AB1455" s="7"/>
      <c r="AD1455" s="7"/>
      <c r="AF1455" s="7"/>
      <c r="AH1455" s="7"/>
      <c r="AJ1455" s="7"/>
      <c r="AL1455" s="7"/>
      <c r="AN1455" s="7"/>
      <c r="AO1455" s="7"/>
      <c r="AQ1455" s="7"/>
      <c r="AR1455" s="7"/>
      <c r="AS1455" s="7"/>
      <c r="AT1455" s="7"/>
      <c r="AU1455" s="7"/>
      <c r="AV1455" s="7"/>
      <c r="AW1455" s="7"/>
      <c r="AX1455" s="7"/>
      <c r="AZ1455" s="7"/>
      <c r="BB1455" s="7"/>
      <c r="BC1455" s="7"/>
      <c r="BD1455" s="7"/>
      <c r="BF1455" s="7"/>
      <c r="BH1455" s="7"/>
      <c r="BJ1455" s="7"/>
      <c r="BL1455" s="7"/>
      <c r="BN1455" s="7"/>
      <c r="BP1455" s="7"/>
      <c r="BR1455" s="7"/>
      <c r="BT1455" s="7"/>
      <c r="BV1455" s="7"/>
      <c r="BX1455" s="7"/>
      <c r="BZ1455" s="7"/>
      <c r="CB1455" s="7"/>
      <c r="CD1455" s="7"/>
      <c r="CF1455" s="7"/>
      <c r="CH1455" s="7"/>
      <c r="CJ1455" s="7"/>
      <c r="CL1455" s="7"/>
      <c r="CM1455" s="7"/>
      <c r="CO1455" s="7"/>
      <c r="CQ1455" s="7"/>
      <c r="CS1455" s="7"/>
      <c r="CU1455" s="7"/>
      <c r="CW1455" s="7"/>
      <c r="CY1455" s="7"/>
      <c r="DA1455" s="7"/>
      <c r="DC1455" s="7"/>
      <c r="DE1455" s="7"/>
      <c r="DG1455" s="7"/>
      <c r="DI1455" s="7"/>
      <c r="DK1455" s="7"/>
      <c r="DL1455" s="7"/>
      <c r="DM1455" s="7"/>
      <c r="DN1455" s="7"/>
      <c r="DP1455" s="7"/>
      <c r="DR1455" s="7"/>
      <c r="DT1455" s="7"/>
      <c r="DV1455" s="7"/>
      <c r="DX1455" s="7"/>
      <c r="DY1455" s="7"/>
      <c r="EA1455" s="7"/>
      <c r="EC1455" s="7"/>
      <c r="EE1455" s="7"/>
      <c r="EG1455" s="7"/>
      <c r="EI1455" s="7"/>
      <c r="EK1455" s="7"/>
      <c r="EM1455" s="7"/>
      <c r="EO1455" s="7"/>
      <c r="EQ1455" s="7"/>
      <c r="ES1455" s="7"/>
      <c r="EU1455" s="7"/>
      <c r="EY1455" s="7"/>
      <c r="FA1455" s="7"/>
      <c r="FB1455" s="7"/>
      <c r="FD1455" s="7"/>
      <c r="FE1455" s="7"/>
      <c r="FG1455" s="7"/>
      <c r="FI1455" s="7"/>
      <c r="FJ1455" s="7"/>
      <c r="FL1455" s="7"/>
      <c r="FN1455" s="7"/>
      <c r="FP1455" s="7"/>
      <c r="FR1455" s="7"/>
      <c r="FT1455" s="7"/>
      <c r="FV1455" s="7"/>
      <c r="FX1455" s="7"/>
      <c r="FZ1455" s="7"/>
      <c r="GB1455" s="7"/>
    </row>
    <row r="1456" spans="5:184" s="166" customFormat="1" x14ac:dyDescent="0.2">
      <c r="E1456" s="7"/>
      <c r="G1456" s="7"/>
      <c r="I1456" s="7"/>
      <c r="K1456" s="7"/>
      <c r="M1456" s="7"/>
      <c r="N1456" s="7"/>
      <c r="P1456" s="7"/>
      <c r="R1456" s="7"/>
      <c r="T1456" s="7"/>
      <c r="V1456" s="7"/>
      <c r="X1456" s="7"/>
      <c r="Z1456" s="7"/>
      <c r="AB1456" s="7"/>
      <c r="AD1456" s="7"/>
      <c r="AF1456" s="7"/>
      <c r="AH1456" s="7"/>
      <c r="AJ1456" s="7"/>
      <c r="AL1456" s="7"/>
      <c r="AN1456" s="7"/>
      <c r="AO1456" s="7"/>
      <c r="AQ1456" s="7"/>
      <c r="AR1456" s="7"/>
      <c r="AS1456" s="7"/>
      <c r="AT1456" s="7"/>
      <c r="AU1456" s="7"/>
      <c r="AV1456" s="7"/>
      <c r="AW1456" s="7"/>
      <c r="AX1456" s="7"/>
      <c r="AZ1456" s="7"/>
      <c r="BB1456" s="7"/>
      <c r="BC1456" s="7"/>
      <c r="BD1456" s="7"/>
      <c r="BF1456" s="7"/>
      <c r="BH1456" s="7"/>
      <c r="BJ1456" s="7"/>
      <c r="BL1456" s="7"/>
      <c r="BN1456" s="7"/>
      <c r="BP1456" s="7"/>
      <c r="BR1456" s="7"/>
      <c r="BT1456" s="7"/>
      <c r="BV1456" s="7"/>
      <c r="BX1456" s="7"/>
      <c r="BZ1456" s="7"/>
      <c r="CB1456" s="7"/>
      <c r="CD1456" s="7"/>
      <c r="CF1456" s="7"/>
      <c r="CH1456" s="7"/>
      <c r="CJ1456" s="7"/>
      <c r="CL1456" s="7"/>
      <c r="CM1456" s="7"/>
      <c r="CO1456" s="7"/>
      <c r="CQ1456" s="7"/>
      <c r="CS1456" s="7"/>
      <c r="CU1456" s="7"/>
      <c r="CW1456" s="7"/>
      <c r="CY1456" s="7"/>
      <c r="DA1456" s="7"/>
      <c r="DC1456" s="7"/>
      <c r="DE1456" s="7"/>
      <c r="DG1456" s="7"/>
      <c r="DI1456" s="7"/>
      <c r="DK1456" s="7"/>
      <c r="DL1456" s="7"/>
      <c r="DM1456" s="7"/>
      <c r="DN1456" s="7"/>
      <c r="DP1456" s="7"/>
      <c r="DR1456" s="7"/>
      <c r="DT1456" s="7"/>
      <c r="DV1456" s="7"/>
      <c r="DX1456" s="7"/>
      <c r="DY1456" s="7"/>
      <c r="EA1456" s="7"/>
      <c r="EC1456" s="7"/>
      <c r="EE1456" s="7"/>
      <c r="EG1456" s="7"/>
      <c r="EI1456" s="7"/>
      <c r="EK1456" s="7"/>
      <c r="EM1456" s="7"/>
      <c r="EO1456" s="7"/>
      <c r="EQ1456" s="7"/>
      <c r="ES1456" s="7"/>
      <c r="EU1456" s="7"/>
      <c r="EY1456" s="7"/>
      <c r="FA1456" s="7"/>
      <c r="FB1456" s="7"/>
      <c r="FD1456" s="7"/>
      <c r="FE1456" s="7"/>
      <c r="FG1456" s="7"/>
      <c r="FI1456" s="7"/>
      <c r="FJ1456" s="7"/>
      <c r="FL1456" s="7"/>
      <c r="FN1456" s="7"/>
      <c r="FP1456" s="7"/>
      <c r="FR1456" s="7"/>
      <c r="FT1456" s="7"/>
      <c r="FV1456" s="7"/>
      <c r="FX1456" s="7"/>
      <c r="FZ1456" s="7"/>
      <c r="GB1456" s="7"/>
    </row>
    <row r="1457" spans="5:184" s="166" customFormat="1" x14ac:dyDescent="0.2">
      <c r="E1457" s="7"/>
      <c r="G1457" s="7"/>
      <c r="I1457" s="7"/>
      <c r="K1457" s="7"/>
      <c r="M1457" s="7"/>
      <c r="N1457" s="7"/>
      <c r="P1457" s="7"/>
      <c r="R1457" s="7"/>
      <c r="T1457" s="7"/>
      <c r="V1457" s="7"/>
      <c r="X1457" s="7"/>
      <c r="Z1457" s="7"/>
      <c r="AB1457" s="7"/>
      <c r="AD1457" s="7"/>
      <c r="AF1457" s="7"/>
      <c r="AH1457" s="7"/>
      <c r="AJ1457" s="7"/>
      <c r="AL1457" s="7"/>
      <c r="AN1457" s="7"/>
      <c r="AO1457" s="7"/>
      <c r="AQ1457" s="7"/>
      <c r="AR1457" s="7"/>
      <c r="AS1457" s="7"/>
      <c r="AT1457" s="7"/>
      <c r="AU1457" s="7"/>
      <c r="AV1457" s="7"/>
      <c r="AW1457" s="7"/>
      <c r="AX1457" s="7"/>
      <c r="AZ1457" s="7"/>
      <c r="BB1457" s="7"/>
      <c r="BC1457" s="7"/>
      <c r="BD1457" s="7"/>
      <c r="BF1457" s="7"/>
      <c r="BH1457" s="7"/>
      <c r="BJ1457" s="7"/>
      <c r="BL1457" s="7"/>
      <c r="BN1457" s="7"/>
      <c r="BP1457" s="7"/>
      <c r="BR1457" s="7"/>
      <c r="BT1457" s="7"/>
      <c r="BV1457" s="7"/>
      <c r="BX1457" s="7"/>
      <c r="BZ1457" s="7"/>
      <c r="CB1457" s="7"/>
      <c r="CD1457" s="7"/>
      <c r="CF1457" s="7"/>
      <c r="CH1457" s="7"/>
      <c r="CJ1457" s="7"/>
      <c r="CL1457" s="7"/>
      <c r="CM1457" s="7"/>
      <c r="CO1457" s="7"/>
      <c r="CQ1457" s="7"/>
      <c r="CS1457" s="7"/>
      <c r="CU1457" s="7"/>
      <c r="CW1457" s="7"/>
      <c r="CY1457" s="7"/>
      <c r="DA1457" s="7"/>
      <c r="DC1457" s="7"/>
      <c r="DE1457" s="7"/>
      <c r="DG1457" s="7"/>
      <c r="DI1457" s="7"/>
      <c r="DK1457" s="7"/>
      <c r="DL1457" s="7"/>
      <c r="DM1457" s="7"/>
      <c r="DN1457" s="7"/>
      <c r="DP1457" s="7"/>
      <c r="DR1457" s="7"/>
      <c r="DT1457" s="7"/>
      <c r="DV1457" s="7"/>
      <c r="DX1457" s="7"/>
      <c r="DY1457" s="7"/>
      <c r="EA1457" s="7"/>
      <c r="EC1457" s="7"/>
      <c r="EE1457" s="7"/>
      <c r="EG1457" s="7"/>
      <c r="EI1457" s="7"/>
      <c r="EK1457" s="7"/>
      <c r="EM1457" s="7"/>
      <c r="EO1457" s="7"/>
      <c r="EQ1457" s="7"/>
      <c r="ES1457" s="7"/>
      <c r="EU1457" s="7"/>
      <c r="EY1457" s="7"/>
      <c r="FA1457" s="7"/>
      <c r="FB1457" s="7"/>
      <c r="FD1457" s="7"/>
      <c r="FE1457" s="7"/>
      <c r="FG1457" s="7"/>
      <c r="FI1457" s="7"/>
      <c r="FJ1457" s="7"/>
      <c r="FL1457" s="7"/>
      <c r="FN1457" s="7"/>
      <c r="FP1457" s="7"/>
      <c r="FR1457" s="7"/>
      <c r="FT1457" s="7"/>
      <c r="FV1457" s="7"/>
      <c r="FX1457" s="7"/>
      <c r="FZ1457" s="7"/>
      <c r="GB1457" s="7"/>
    </row>
    <row r="1458" spans="5:184" s="166" customFormat="1" x14ac:dyDescent="0.2">
      <c r="E1458" s="7"/>
      <c r="G1458" s="7"/>
      <c r="I1458" s="7"/>
      <c r="K1458" s="7"/>
      <c r="M1458" s="7"/>
      <c r="N1458" s="7"/>
      <c r="P1458" s="7"/>
      <c r="R1458" s="7"/>
      <c r="T1458" s="7"/>
      <c r="V1458" s="7"/>
      <c r="X1458" s="7"/>
      <c r="Z1458" s="7"/>
      <c r="AB1458" s="7"/>
      <c r="AD1458" s="7"/>
      <c r="AF1458" s="7"/>
      <c r="AH1458" s="7"/>
      <c r="AJ1458" s="7"/>
      <c r="AL1458" s="7"/>
      <c r="AN1458" s="7"/>
      <c r="AO1458" s="7"/>
      <c r="AQ1458" s="7"/>
      <c r="AR1458" s="7"/>
      <c r="AS1458" s="7"/>
      <c r="AT1458" s="7"/>
      <c r="AU1458" s="7"/>
      <c r="AV1458" s="7"/>
      <c r="AW1458" s="7"/>
      <c r="AX1458" s="7"/>
      <c r="AZ1458" s="7"/>
      <c r="BB1458" s="7"/>
      <c r="BC1458" s="7"/>
      <c r="BD1458" s="7"/>
      <c r="BF1458" s="7"/>
      <c r="BH1458" s="7"/>
      <c r="BJ1458" s="7"/>
      <c r="BL1458" s="7"/>
      <c r="BN1458" s="7"/>
      <c r="BP1458" s="7"/>
      <c r="BR1458" s="7"/>
      <c r="BT1458" s="7"/>
      <c r="BV1458" s="7"/>
      <c r="BX1458" s="7"/>
      <c r="BZ1458" s="7"/>
      <c r="CB1458" s="7"/>
      <c r="CD1458" s="7"/>
      <c r="CF1458" s="7"/>
      <c r="CH1458" s="7"/>
      <c r="CJ1458" s="7"/>
      <c r="CL1458" s="7"/>
      <c r="CM1458" s="7"/>
      <c r="CO1458" s="7"/>
      <c r="CQ1458" s="7"/>
      <c r="CS1458" s="7"/>
      <c r="CU1458" s="7"/>
      <c r="CW1458" s="7"/>
      <c r="CY1458" s="7"/>
      <c r="DA1458" s="7"/>
      <c r="DC1458" s="7"/>
      <c r="DE1458" s="7"/>
      <c r="DG1458" s="7"/>
      <c r="DI1458" s="7"/>
      <c r="DK1458" s="7"/>
      <c r="DL1458" s="7"/>
      <c r="DM1458" s="7"/>
      <c r="DN1458" s="7"/>
      <c r="DP1458" s="7"/>
      <c r="DR1458" s="7"/>
      <c r="DT1458" s="7"/>
      <c r="DV1458" s="7"/>
      <c r="DX1458" s="7"/>
      <c r="DY1458" s="7"/>
      <c r="EA1458" s="7"/>
      <c r="EC1458" s="7"/>
      <c r="EE1458" s="7"/>
      <c r="EG1458" s="7"/>
      <c r="EI1458" s="7"/>
      <c r="EK1458" s="7"/>
      <c r="EM1458" s="7"/>
      <c r="EO1458" s="7"/>
      <c r="EQ1458" s="7"/>
      <c r="ES1458" s="7"/>
      <c r="EU1458" s="7"/>
      <c r="EY1458" s="7"/>
      <c r="FA1458" s="7"/>
      <c r="FB1458" s="7"/>
      <c r="FD1458" s="7"/>
      <c r="FE1458" s="7"/>
      <c r="FG1458" s="7"/>
      <c r="FI1458" s="7"/>
      <c r="FJ1458" s="7"/>
      <c r="FL1458" s="7"/>
      <c r="FN1458" s="7"/>
      <c r="FP1458" s="7"/>
      <c r="FR1458" s="7"/>
      <c r="FT1458" s="7"/>
      <c r="FV1458" s="7"/>
      <c r="FX1458" s="7"/>
      <c r="FZ1458" s="7"/>
      <c r="GB1458" s="7"/>
    </row>
    <row r="1459" spans="5:184" s="166" customFormat="1" x14ac:dyDescent="0.2">
      <c r="E1459" s="7"/>
      <c r="G1459" s="7"/>
      <c r="I1459" s="7"/>
      <c r="K1459" s="7"/>
      <c r="M1459" s="7"/>
      <c r="N1459" s="7"/>
      <c r="P1459" s="7"/>
      <c r="R1459" s="7"/>
      <c r="T1459" s="7"/>
      <c r="V1459" s="7"/>
      <c r="X1459" s="7"/>
      <c r="Z1459" s="7"/>
      <c r="AB1459" s="7"/>
      <c r="AD1459" s="7"/>
      <c r="AF1459" s="7"/>
      <c r="AH1459" s="7"/>
      <c r="AJ1459" s="7"/>
      <c r="AL1459" s="7"/>
      <c r="AN1459" s="7"/>
      <c r="AO1459" s="7"/>
      <c r="AQ1459" s="7"/>
      <c r="AR1459" s="7"/>
      <c r="AS1459" s="7"/>
      <c r="AT1459" s="7"/>
      <c r="AU1459" s="7"/>
      <c r="AV1459" s="7"/>
      <c r="AW1459" s="7"/>
      <c r="AX1459" s="7"/>
      <c r="AZ1459" s="7"/>
      <c r="BB1459" s="7"/>
      <c r="BC1459" s="7"/>
      <c r="BD1459" s="7"/>
      <c r="BF1459" s="7"/>
      <c r="BH1459" s="7"/>
      <c r="BJ1459" s="7"/>
      <c r="BL1459" s="7"/>
      <c r="BN1459" s="7"/>
      <c r="BP1459" s="7"/>
      <c r="BR1459" s="7"/>
      <c r="BT1459" s="7"/>
      <c r="BV1459" s="7"/>
      <c r="BX1459" s="7"/>
      <c r="BZ1459" s="7"/>
      <c r="CB1459" s="7"/>
      <c r="CD1459" s="7"/>
      <c r="CF1459" s="7"/>
      <c r="CH1459" s="7"/>
      <c r="CJ1459" s="7"/>
      <c r="CL1459" s="7"/>
      <c r="CM1459" s="7"/>
      <c r="CO1459" s="7"/>
      <c r="CQ1459" s="7"/>
      <c r="CS1459" s="7"/>
      <c r="CU1459" s="7"/>
      <c r="CW1459" s="7"/>
      <c r="CY1459" s="7"/>
      <c r="DA1459" s="7"/>
      <c r="DC1459" s="7"/>
      <c r="DE1459" s="7"/>
      <c r="DG1459" s="7"/>
      <c r="DI1459" s="7"/>
      <c r="DK1459" s="7"/>
      <c r="DL1459" s="7"/>
      <c r="DM1459" s="7"/>
      <c r="DN1459" s="7"/>
      <c r="DP1459" s="7"/>
      <c r="DR1459" s="7"/>
      <c r="DT1459" s="7"/>
      <c r="DV1459" s="7"/>
      <c r="DX1459" s="7"/>
      <c r="DY1459" s="7"/>
      <c r="EA1459" s="7"/>
      <c r="EC1459" s="7"/>
      <c r="EE1459" s="7"/>
      <c r="EG1459" s="7"/>
      <c r="EI1459" s="7"/>
      <c r="EK1459" s="7"/>
      <c r="EM1459" s="7"/>
      <c r="EO1459" s="7"/>
      <c r="EQ1459" s="7"/>
      <c r="ES1459" s="7"/>
      <c r="EU1459" s="7"/>
      <c r="EY1459" s="7"/>
      <c r="FA1459" s="7"/>
      <c r="FB1459" s="7"/>
      <c r="FD1459" s="7"/>
      <c r="FE1459" s="7"/>
      <c r="FG1459" s="7"/>
      <c r="FI1459" s="7"/>
      <c r="FJ1459" s="7"/>
      <c r="FL1459" s="7"/>
      <c r="FN1459" s="7"/>
      <c r="FP1459" s="7"/>
      <c r="FR1459" s="7"/>
      <c r="FT1459" s="7"/>
      <c r="FV1459" s="7"/>
      <c r="FX1459" s="7"/>
      <c r="FZ1459" s="7"/>
      <c r="GB1459" s="7"/>
    </row>
    <row r="1460" spans="5:184" s="166" customFormat="1" x14ac:dyDescent="0.2">
      <c r="E1460" s="7"/>
      <c r="G1460" s="7"/>
      <c r="I1460" s="7"/>
      <c r="K1460" s="7"/>
      <c r="M1460" s="7"/>
      <c r="N1460" s="7"/>
      <c r="P1460" s="7"/>
      <c r="R1460" s="7"/>
      <c r="T1460" s="7"/>
      <c r="V1460" s="7"/>
      <c r="X1460" s="7"/>
      <c r="Z1460" s="7"/>
      <c r="AB1460" s="7"/>
      <c r="AD1460" s="7"/>
      <c r="AF1460" s="7"/>
      <c r="AH1460" s="7"/>
      <c r="AJ1460" s="7"/>
      <c r="AL1460" s="7"/>
      <c r="AN1460" s="7"/>
      <c r="AO1460" s="7"/>
      <c r="AQ1460" s="7"/>
      <c r="AR1460" s="7"/>
      <c r="AS1460" s="7"/>
      <c r="AT1460" s="7"/>
      <c r="AU1460" s="7"/>
      <c r="AV1460" s="7"/>
      <c r="AW1460" s="7"/>
      <c r="AX1460" s="7"/>
      <c r="AZ1460" s="7"/>
      <c r="BB1460" s="7"/>
      <c r="BC1460" s="7"/>
      <c r="BD1460" s="7"/>
      <c r="BF1460" s="7"/>
      <c r="BH1460" s="7"/>
      <c r="BJ1460" s="7"/>
      <c r="BL1460" s="7"/>
      <c r="BN1460" s="7"/>
      <c r="BP1460" s="7"/>
      <c r="BR1460" s="7"/>
      <c r="BT1460" s="7"/>
      <c r="BV1460" s="7"/>
      <c r="BX1460" s="7"/>
      <c r="BZ1460" s="7"/>
      <c r="CB1460" s="7"/>
      <c r="CD1460" s="7"/>
      <c r="CF1460" s="7"/>
      <c r="CH1460" s="7"/>
      <c r="CJ1460" s="7"/>
      <c r="CL1460" s="7"/>
      <c r="CM1460" s="7"/>
      <c r="CO1460" s="7"/>
      <c r="CQ1460" s="7"/>
      <c r="CS1460" s="7"/>
      <c r="CU1460" s="7"/>
      <c r="CW1460" s="7"/>
      <c r="CY1460" s="7"/>
      <c r="DA1460" s="7"/>
      <c r="DC1460" s="7"/>
      <c r="DE1460" s="7"/>
      <c r="DG1460" s="7"/>
      <c r="DI1460" s="7"/>
      <c r="DK1460" s="7"/>
      <c r="DL1460" s="7"/>
      <c r="DM1460" s="7"/>
      <c r="DN1460" s="7"/>
      <c r="DP1460" s="7"/>
      <c r="DR1460" s="7"/>
      <c r="DT1460" s="7"/>
      <c r="DV1460" s="7"/>
      <c r="DX1460" s="7"/>
      <c r="DY1460" s="7"/>
      <c r="EA1460" s="7"/>
      <c r="EC1460" s="7"/>
      <c r="EE1460" s="7"/>
      <c r="EG1460" s="7"/>
      <c r="EI1460" s="7"/>
      <c r="EK1460" s="7"/>
      <c r="EM1460" s="7"/>
      <c r="EO1460" s="7"/>
      <c r="EQ1460" s="7"/>
      <c r="ES1460" s="7"/>
      <c r="EU1460" s="7"/>
      <c r="EY1460" s="7"/>
      <c r="FA1460" s="7"/>
      <c r="FB1460" s="7"/>
      <c r="FD1460" s="7"/>
      <c r="FE1460" s="7"/>
      <c r="FG1460" s="7"/>
      <c r="FI1460" s="7"/>
      <c r="FJ1460" s="7"/>
      <c r="FL1460" s="7"/>
      <c r="FN1460" s="7"/>
      <c r="FP1460" s="7"/>
      <c r="FR1460" s="7"/>
      <c r="FT1460" s="7"/>
      <c r="FV1460" s="7"/>
      <c r="FX1460" s="7"/>
      <c r="FZ1460" s="7"/>
      <c r="GB1460" s="7"/>
    </row>
    <row r="1461" spans="5:184" s="166" customFormat="1" x14ac:dyDescent="0.2">
      <c r="E1461" s="7"/>
      <c r="G1461" s="7"/>
      <c r="I1461" s="7"/>
      <c r="K1461" s="7"/>
      <c r="M1461" s="7"/>
      <c r="N1461" s="7"/>
      <c r="P1461" s="7"/>
      <c r="R1461" s="7"/>
      <c r="T1461" s="7"/>
      <c r="V1461" s="7"/>
      <c r="X1461" s="7"/>
      <c r="Z1461" s="7"/>
      <c r="AB1461" s="7"/>
      <c r="AD1461" s="7"/>
      <c r="AF1461" s="7"/>
      <c r="AH1461" s="7"/>
      <c r="AJ1461" s="7"/>
      <c r="AL1461" s="7"/>
      <c r="AN1461" s="7"/>
      <c r="AO1461" s="7"/>
      <c r="AQ1461" s="7"/>
      <c r="AR1461" s="7"/>
      <c r="AS1461" s="7"/>
      <c r="AT1461" s="7"/>
      <c r="AU1461" s="7"/>
      <c r="AV1461" s="7"/>
      <c r="AW1461" s="7"/>
      <c r="AX1461" s="7"/>
      <c r="AZ1461" s="7"/>
      <c r="BB1461" s="7"/>
      <c r="BC1461" s="7"/>
      <c r="BD1461" s="7"/>
      <c r="BF1461" s="7"/>
      <c r="BH1461" s="7"/>
      <c r="BJ1461" s="7"/>
      <c r="BL1461" s="7"/>
      <c r="BN1461" s="7"/>
      <c r="BP1461" s="7"/>
      <c r="BR1461" s="7"/>
      <c r="BT1461" s="7"/>
      <c r="BV1461" s="7"/>
      <c r="BX1461" s="7"/>
      <c r="BZ1461" s="7"/>
      <c r="CB1461" s="7"/>
      <c r="CD1461" s="7"/>
      <c r="CF1461" s="7"/>
      <c r="CH1461" s="7"/>
      <c r="CJ1461" s="7"/>
      <c r="CL1461" s="7"/>
      <c r="CM1461" s="7"/>
      <c r="CO1461" s="7"/>
      <c r="CQ1461" s="7"/>
      <c r="CS1461" s="7"/>
      <c r="CU1461" s="7"/>
      <c r="CW1461" s="7"/>
      <c r="CY1461" s="7"/>
      <c r="DA1461" s="7"/>
      <c r="DC1461" s="7"/>
      <c r="DE1461" s="7"/>
      <c r="DG1461" s="7"/>
      <c r="DI1461" s="7"/>
      <c r="DK1461" s="7"/>
      <c r="DL1461" s="7"/>
      <c r="DM1461" s="7"/>
      <c r="DN1461" s="7"/>
      <c r="DP1461" s="7"/>
      <c r="DR1461" s="7"/>
      <c r="DT1461" s="7"/>
      <c r="DV1461" s="7"/>
      <c r="DX1461" s="7"/>
      <c r="DY1461" s="7"/>
      <c r="EA1461" s="7"/>
      <c r="EC1461" s="7"/>
      <c r="EE1461" s="7"/>
      <c r="EG1461" s="7"/>
      <c r="EI1461" s="7"/>
      <c r="EK1461" s="7"/>
      <c r="EM1461" s="7"/>
      <c r="EO1461" s="7"/>
      <c r="EQ1461" s="7"/>
      <c r="ES1461" s="7"/>
      <c r="EU1461" s="7"/>
      <c r="EY1461" s="7"/>
      <c r="FA1461" s="7"/>
      <c r="FB1461" s="7"/>
      <c r="FD1461" s="7"/>
      <c r="FE1461" s="7"/>
      <c r="FG1461" s="7"/>
      <c r="FI1461" s="7"/>
      <c r="FJ1461" s="7"/>
      <c r="FL1461" s="7"/>
      <c r="FN1461" s="7"/>
      <c r="FP1461" s="7"/>
      <c r="FR1461" s="7"/>
      <c r="FT1461" s="7"/>
      <c r="FV1461" s="7"/>
      <c r="FX1461" s="7"/>
      <c r="FZ1461" s="7"/>
      <c r="GB1461" s="7"/>
    </row>
    <row r="1462" spans="5:184" s="166" customFormat="1" x14ac:dyDescent="0.2">
      <c r="E1462" s="7"/>
      <c r="G1462" s="7"/>
      <c r="I1462" s="7"/>
      <c r="K1462" s="7"/>
      <c r="M1462" s="7"/>
      <c r="N1462" s="7"/>
      <c r="P1462" s="7"/>
      <c r="R1462" s="7"/>
      <c r="T1462" s="7"/>
      <c r="V1462" s="7"/>
      <c r="X1462" s="7"/>
      <c r="Z1462" s="7"/>
      <c r="AB1462" s="7"/>
      <c r="AD1462" s="7"/>
      <c r="AF1462" s="7"/>
      <c r="AH1462" s="7"/>
      <c r="AJ1462" s="7"/>
      <c r="AL1462" s="7"/>
      <c r="AN1462" s="7"/>
      <c r="AO1462" s="7"/>
      <c r="AQ1462" s="7"/>
      <c r="AR1462" s="7"/>
      <c r="AS1462" s="7"/>
      <c r="AT1462" s="7"/>
      <c r="AU1462" s="7"/>
      <c r="AV1462" s="7"/>
      <c r="AW1462" s="7"/>
      <c r="AX1462" s="7"/>
      <c r="AZ1462" s="7"/>
      <c r="BB1462" s="7"/>
      <c r="BC1462" s="7"/>
      <c r="BD1462" s="7"/>
      <c r="BF1462" s="7"/>
      <c r="BH1462" s="7"/>
      <c r="BJ1462" s="7"/>
      <c r="BL1462" s="7"/>
      <c r="BN1462" s="7"/>
      <c r="BP1462" s="7"/>
      <c r="BR1462" s="7"/>
      <c r="BT1462" s="7"/>
      <c r="BV1462" s="7"/>
      <c r="BX1462" s="7"/>
      <c r="BZ1462" s="7"/>
      <c r="CB1462" s="7"/>
      <c r="CD1462" s="7"/>
      <c r="CF1462" s="7"/>
      <c r="CH1462" s="7"/>
      <c r="CJ1462" s="7"/>
      <c r="CL1462" s="7"/>
      <c r="CM1462" s="7"/>
      <c r="CO1462" s="7"/>
      <c r="CQ1462" s="7"/>
      <c r="CS1462" s="7"/>
      <c r="CU1462" s="7"/>
      <c r="CW1462" s="7"/>
      <c r="CY1462" s="7"/>
      <c r="DA1462" s="7"/>
      <c r="DC1462" s="7"/>
      <c r="DE1462" s="7"/>
      <c r="DG1462" s="7"/>
      <c r="DI1462" s="7"/>
      <c r="DK1462" s="7"/>
      <c r="DL1462" s="7"/>
      <c r="DM1462" s="7"/>
      <c r="DN1462" s="7"/>
      <c r="DP1462" s="7"/>
      <c r="DR1462" s="7"/>
      <c r="DT1462" s="7"/>
      <c r="DV1462" s="7"/>
      <c r="DX1462" s="7"/>
      <c r="DY1462" s="7"/>
      <c r="EA1462" s="7"/>
      <c r="EC1462" s="7"/>
      <c r="EE1462" s="7"/>
      <c r="EG1462" s="7"/>
      <c r="EI1462" s="7"/>
      <c r="EK1462" s="7"/>
      <c r="EM1462" s="7"/>
      <c r="EO1462" s="7"/>
      <c r="EQ1462" s="7"/>
      <c r="ES1462" s="7"/>
      <c r="EU1462" s="7"/>
      <c r="EY1462" s="7"/>
      <c r="FA1462" s="7"/>
      <c r="FB1462" s="7"/>
      <c r="FD1462" s="7"/>
      <c r="FE1462" s="7"/>
      <c r="FG1462" s="7"/>
      <c r="FI1462" s="7"/>
      <c r="FJ1462" s="7"/>
      <c r="FL1462" s="7"/>
      <c r="FN1462" s="7"/>
      <c r="FP1462" s="7"/>
      <c r="FR1462" s="7"/>
      <c r="FT1462" s="7"/>
      <c r="FV1462" s="7"/>
      <c r="FX1462" s="7"/>
      <c r="FZ1462" s="7"/>
      <c r="GB1462" s="7"/>
    </row>
    <row r="1463" spans="5:184" s="166" customFormat="1" x14ac:dyDescent="0.2">
      <c r="E1463" s="7"/>
      <c r="G1463" s="7"/>
      <c r="I1463" s="7"/>
      <c r="K1463" s="7"/>
      <c r="M1463" s="7"/>
      <c r="N1463" s="7"/>
      <c r="P1463" s="7"/>
      <c r="R1463" s="7"/>
      <c r="T1463" s="7"/>
      <c r="V1463" s="7"/>
      <c r="X1463" s="7"/>
      <c r="Z1463" s="7"/>
      <c r="AB1463" s="7"/>
      <c r="AD1463" s="7"/>
      <c r="AF1463" s="7"/>
      <c r="AH1463" s="7"/>
      <c r="AJ1463" s="7"/>
      <c r="AL1463" s="7"/>
      <c r="AN1463" s="7"/>
      <c r="AO1463" s="7"/>
      <c r="AQ1463" s="7"/>
      <c r="AR1463" s="7"/>
      <c r="AS1463" s="7"/>
      <c r="AT1463" s="7"/>
      <c r="AU1463" s="7"/>
      <c r="AV1463" s="7"/>
      <c r="AW1463" s="7"/>
      <c r="AX1463" s="7"/>
      <c r="AZ1463" s="7"/>
      <c r="BB1463" s="7"/>
      <c r="BC1463" s="7"/>
      <c r="BD1463" s="7"/>
      <c r="BF1463" s="7"/>
      <c r="BH1463" s="7"/>
      <c r="BJ1463" s="7"/>
      <c r="BL1463" s="7"/>
      <c r="BN1463" s="7"/>
      <c r="BP1463" s="7"/>
      <c r="BR1463" s="7"/>
      <c r="BT1463" s="7"/>
      <c r="BV1463" s="7"/>
      <c r="BX1463" s="7"/>
      <c r="BZ1463" s="7"/>
      <c r="CB1463" s="7"/>
      <c r="CD1463" s="7"/>
      <c r="CF1463" s="7"/>
      <c r="CH1463" s="7"/>
      <c r="CJ1463" s="7"/>
      <c r="CL1463" s="7"/>
      <c r="CM1463" s="7"/>
      <c r="CO1463" s="7"/>
      <c r="CQ1463" s="7"/>
      <c r="CS1463" s="7"/>
      <c r="CU1463" s="7"/>
      <c r="CW1463" s="7"/>
      <c r="CY1463" s="7"/>
      <c r="DA1463" s="7"/>
      <c r="DC1463" s="7"/>
      <c r="DE1463" s="7"/>
      <c r="DG1463" s="7"/>
      <c r="DI1463" s="7"/>
      <c r="DK1463" s="7"/>
      <c r="DL1463" s="7"/>
      <c r="DM1463" s="7"/>
      <c r="DN1463" s="7"/>
      <c r="DP1463" s="7"/>
      <c r="DR1463" s="7"/>
      <c r="DT1463" s="7"/>
      <c r="DV1463" s="7"/>
      <c r="DX1463" s="7"/>
      <c r="DY1463" s="7"/>
      <c r="EA1463" s="7"/>
      <c r="EC1463" s="7"/>
      <c r="EE1463" s="7"/>
      <c r="EG1463" s="7"/>
      <c r="EI1463" s="7"/>
      <c r="EK1463" s="7"/>
      <c r="EM1463" s="7"/>
      <c r="EO1463" s="7"/>
      <c r="EQ1463" s="7"/>
      <c r="ES1463" s="7"/>
      <c r="EU1463" s="7"/>
      <c r="EY1463" s="7"/>
      <c r="FA1463" s="7"/>
      <c r="FB1463" s="7"/>
      <c r="FD1463" s="7"/>
      <c r="FE1463" s="7"/>
      <c r="FG1463" s="7"/>
      <c r="FI1463" s="7"/>
      <c r="FJ1463" s="7"/>
      <c r="FL1463" s="7"/>
      <c r="FN1463" s="7"/>
      <c r="FP1463" s="7"/>
      <c r="FR1463" s="7"/>
      <c r="FT1463" s="7"/>
      <c r="FV1463" s="7"/>
      <c r="FX1463" s="7"/>
      <c r="FZ1463" s="7"/>
      <c r="GB1463" s="7"/>
    </row>
    <row r="1464" spans="5:184" s="166" customFormat="1" x14ac:dyDescent="0.2">
      <c r="E1464" s="7"/>
      <c r="G1464" s="7"/>
      <c r="I1464" s="7"/>
      <c r="K1464" s="7"/>
      <c r="M1464" s="7"/>
      <c r="N1464" s="7"/>
      <c r="P1464" s="7"/>
      <c r="R1464" s="7"/>
      <c r="T1464" s="7"/>
      <c r="V1464" s="7"/>
      <c r="X1464" s="7"/>
      <c r="Z1464" s="7"/>
      <c r="AB1464" s="7"/>
      <c r="AD1464" s="7"/>
      <c r="AF1464" s="7"/>
      <c r="AH1464" s="7"/>
      <c r="AJ1464" s="7"/>
      <c r="AL1464" s="7"/>
      <c r="AN1464" s="7"/>
      <c r="AO1464" s="7"/>
      <c r="AQ1464" s="7"/>
      <c r="AR1464" s="7"/>
      <c r="AS1464" s="7"/>
      <c r="AT1464" s="7"/>
      <c r="AU1464" s="7"/>
      <c r="AV1464" s="7"/>
      <c r="AW1464" s="7"/>
      <c r="AX1464" s="7"/>
      <c r="AZ1464" s="7"/>
      <c r="BB1464" s="7"/>
      <c r="BC1464" s="7"/>
      <c r="BD1464" s="7"/>
      <c r="BF1464" s="7"/>
      <c r="BH1464" s="7"/>
      <c r="BJ1464" s="7"/>
      <c r="BL1464" s="7"/>
      <c r="BN1464" s="7"/>
      <c r="BP1464" s="7"/>
      <c r="BR1464" s="7"/>
      <c r="BT1464" s="7"/>
      <c r="BV1464" s="7"/>
      <c r="BX1464" s="7"/>
      <c r="BZ1464" s="7"/>
      <c r="CB1464" s="7"/>
      <c r="CD1464" s="7"/>
      <c r="CF1464" s="7"/>
      <c r="CH1464" s="7"/>
      <c r="CJ1464" s="7"/>
      <c r="CL1464" s="7"/>
      <c r="CM1464" s="7"/>
      <c r="CO1464" s="7"/>
      <c r="CQ1464" s="7"/>
      <c r="CS1464" s="7"/>
      <c r="CU1464" s="7"/>
      <c r="CW1464" s="7"/>
      <c r="CY1464" s="7"/>
      <c r="DA1464" s="7"/>
      <c r="DC1464" s="7"/>
      <c r="DE1464" s="7"/>
      <c r="DG1464" s="7"/>
      <c r="DI1464" s="7"/>
      <c r="DK1464" s="7"/>
      <c r="DL1464" s="7"/>
      <c r="DM1464" s="7"/>
      <c r="DN1464" s="7"/>
      <c r="DP1464" s="7"/>
      <c r="DR1464" s="7"/>
      <c r="DT1464" s="7"/>
      <c r="DV1464" s="7"/>
      <c r="DX1464" s="7"/>
      <c r="DY1464" s="7"/>
      <c r="EA1464" s="7"/>
      <c r="EC1464" s="7"/>
      <c r="EE1464" s="7"/>
      <c r="EG1464" s="7"/>
      <c r="EI1464" s="7"/>
      <c r="EK1464" s="7"/>
      <c r="EM1464" s="7"/>
      <c r="EO1464" s="7"/>
      <c r="EQ1464" s="7"/>
      <c r="ES1464" s="7"/>
      <c r="EU1464" s="7"/>
      <c r="EY1464" s="7"/>
      <c r="FA1464" s="7"/>
      <c r="FB1464" s="7"/>
      <c r="FD1464" s="7"/>
      <c r="FE1464" s="7"/>
      <c r="FG1464" s="7"/>
      <c r="FI1464" s="7"/>
      <c r="FJ1464" s="7"/>
      <c r="FL1464" s="7"/>
      <c r="FN1464" s="7"/>
      <c r="FP1464" s="7"/>
      <c r="FR1464" s="7"/>
      <c r="FT1464" s="7"/>
      <c r="FV1464" s="7"/>
      <c r="FX1464" s="7"/>
      <c r="FZ1464" s="7"/>
      <c r="GB1464" s="7"/>
    </row>
    <row r="1465" spans="5:184" s="166" customFormat="1" x14ac:dyDescent="0.2">
      <c r="E1465" s="7"/>
      <c r="G1465" s="7"/>
      <c r="I1465" s="7"/>
      <c r="K1465" s="7"/>
      <c r="M1465" s="7"/>
      <c r="N1465" s="7"/>
      <c r="P1465" s="7"/>
      <c r="R1465" s="7"/>
      <c r="T1465" s="7"/>
      <c r="V1465" s="7"/>
      <c r="X1465" s="7"/>
      <c r="Z1465" s="7"/>
      <c r="AB1465" s="7"/>
      <c r="AD1465" s="7"/>
      <c r="AF1465" s="7"/>
      <c r="AH1465" s="7"/>
      <c r="AJ1465" s="7"/>
      <c r="AL1465" s="7"/>
      <c r="AN1465" s="7"/>
      <c r="AO1465" s="7"/>
      <c r="AQ1465" s="7"/>
      <c r="AR1465" s="7"/>
      <c r="AS1465" s="7"/>
      <c r="AT1465" s="7"/>
      <c r="AU1465" s="7"/>
      <c r="AV1465" s="7"/>
      <c r="AW1465" s="7"/>
      <c r="AX1465" s="7"/>
      <c r="AZ1465" s="7"/>
      <c r="BB1465" s="7"/>
      <c r="BC1465" s="7"/>
      <c r="BD1465" s="7"/>
      <c r="BF1465" s="7"/>
      <c r="BH1465" s="7"/>
      <c r="BJ1465" s="7"/>
      <c r="BL1465" s="7"/>
      <c r="BN1465" s="7"/>
      <c r="BP1465" s="7"/>
      <c r="BR1465" s="7"/>
      <c r="BT1465" s="7"/>
      <c r="BV1465" s="7"/>
      <c r="BX1465" s="7"/>
      <c r="BZ1465" s="7"/>
      <c r="CB1465" s="7"/>
      <c r="CD1465" s="7"/>
      <c r="CF1465" s="7"/>
      <c r="CH1465" s="7"/>
      <c r="CJ1465" s="7"/>
      <c r="CL1465" s="7"/>
      <c r="CM1465" s="7"/>
      <c r="CO1465" s="7"/>
      <c r="CQ1465" s="7"/>
      <c r="CS1465" s="7"/>
      <c r="CU1465" s="7"/>
      <c r="CW1465" s="7"/>
      <c r="CY1465" s="7"/>
      <c r="DA1465" s="7"/>
      <c r="DC1465" s="7"/>
      <c r="DE1465" s="7"/>
      <c r="DG1465" s="7"/>
      <c r="DI1465" s="7"/>
      <c r="DK1465" s="7"/>
      <c r="DL1465" s="7"/>
      <c r="DM1465" s="7"/>
      <c r="DN1465" s="7"/>
      <c r="DP1465" s="7"/>
      <c r="DR1465" s="7"/>
      <c r="DT1465" s="7"/>
      <c r="DV1465" s="7"/>
      <c r="DX1465" s="7"/>
      <c r="DY1465" s="7"/>
      <c r="EA1465" s="7"/>
      <c r="EC1465" s="7"/>
      <c r="EE1465" s="7"/>
      <c r="EG1465" s="7"/>
      <c r="EI1465" s="7"/>
      <c r="EK1465" s="7"/>
      <c r="EM1465" s="7"/>
      <c r="EO1465" s="7"/>
      <c r="EQ1465" s="7"/>
      <c r="ES1465" s="7"/>
      <c r="EU1465" s="7"/>
      <c r="EY1465" s="7"/>
      <c r="FA1465" s="7"/>
      <c r="FB1465" s="7"/>
      <c r="FD1465" s="7"/>
      <c r="FE1465" s="7"/>
      <c r="FG1465" s="7"/>
      <c r="FI1465" s="7"/>
      <c r="FJ1465" s="7"/>
      <c r="FL1465" s="7"/>
      <c r="FN1465" s="7"/>
      <c r="FP1465" s="7"/>
      <c r="FR1465" s="7"/>
      <c r="FT1465" s="7"/>
      <c r="FV1465" s="7"/>
      <c r="FX1465" s="7"/>
      <c r="FZ1465" s="7"/>
      <c r="GB1465" s="7"/>
    </row>
    <row r="1466" spans="5:184" s="166" customFormat="1" x14ac:dyDescent="0.2">
      <c r="E1466" s="7"/>
      <c r="G1466" s="7"/>
      <c r="I1466" s="7"/>
      <c r="K1466" s="7"/>
      <c r="M1466" s="7"/>
      <c r="N1466" s="7"/>
      <c r="P1466" s="7"/>
      <c r="R1466" s="7"/>
      <c r="T1466" s="7"/>
      <c r="V1466" s="7"/>
      <c r="X1466" s="7"/>
      <c r="Z1466" s="7"/>
      <c r="AB1466" s="7"/>
      <c r="AD1466" s="7"/>
      <c r="AF1466" s="7"/>
      <c r="AH1466" s="7"/>
      <c r="AJ1466" s="7"/>
      <c r="AL1466" s="7"/>
      <c r="AN1466" s="7"/>
      <c r="AO1466" s="7"/>
      <c r="AQ1466" s="7"/>
      <c r="AR1466" s="7"/>
      <c r="AS1466" s="7"/>
      <c r="AT1466" s="7"/>
      <c r="AU1466" s="7"/>
      <c r="AV1466" s="7"/>
      <c r="AW1466" s="7"/>
      <c r="AX1466" s="7"/>
      <c r="AZ1466" s="7"/>
      <c r="BB1466" s="7"/>
      <c r="BC1466" s="7"/>
      <c r="BD1466" s="7"/>
      <c r="BF1466" s="7"/>
      <c r="BH1466" s="7"/>
      <c r="BJ1466" s="7"/>
      <c r="BL1466" s="7"/>
      <c r="BN1466" s="7"/>
      <c r="BP1466" s="7"/>
      <c r="BR1466" s="7"/>
      <c r="BT1466" s="7"/>
      <c r="BV1466" s="7"/>
      <c r="BX1466" s="7"/>
      <c r="BZ1466" s="7"/>
      <c r="CB1466" s="7"/>
      <c r="CD1466" s="7"/>
      <c r="CF1466" s="7"/>
      <c r="CH1466" s="7"/>
      <c r="CJ1466" s="7"/>
      <c r="CL1466" s="7"/>
      <c r="CM1466" s="7"/>
      <c r="CO1466" s="7"/>
      <c r="CQ1466" s="7"/>
      <c r="CS1466" s="7"/>
      <c r="CU1466" s="7"/>
      <c r="CW1466" s="7"/>
      <c r="CY1466" s="7"/>
      <c r="DA1466" s="7"/>
      <c r="DC1466" s="7"/>
      <c r="DE1466" s="7"/>
      <c r="DG1466" s="7"/>
      <c r="DI1466" s="7"/>
      <c r="DK1466" s="7"/>
      <c r="DL1466" s="7"/>
      <c r="DM1466" s="7"/>
      <c r="DN1466" s="7"/>
      <c r="DP1466" s="7"/>
      <c r="DR1466" s="7"/>
      <c r="DT1466" s="7"/>
      <c r="DV1466" s="7"/>
      <c r="DX1466" s="7"/>
      <c r="DY1466" s="7"/>
      <c r="EA1466" s="7"/>
      <c r="EC1466" s="7"/>
      <c r="EE1466" s="7"/>
      <c r="EG1466" s="7"/>
      <c r="EI1466" s="7"/>
      <c r="EK1466" s="7"/>
      <c r="EM1466" s="7"/>
      <c r="EO1466" s="7"/>
      <c r="EQ1466" s="7"/>
      <c r="ES1466" s="7"/>
      <c r="EU1466" s="7"/>
      <c r="EY1466" s="7"/>
      <c r="FA1466" s="7"/>
      <c r="FB1466" s="7"/>
      <c r="FD1466" s="7"/>
      <c r="FE1466" s="7"/>
      <c r="FG1466" s="7"/>
      <c r="FI1466" s="7"/>
      <c r="FJ1466" s="7"/>
      <c r="FL1466" s="7"/>
      <c r="FN1466" s="7"/>
      <c r="FP1466" s="7"/>
      <c r="FR1466" s="7"/>
      <c r="FT1466" s="7"/>
      <c r="FV1466" s="7"/>
      <c r="FX1466" s="7"/>
      <c r="FZ1466" s="7"/>
      <c r="GB1466" s="7"/>
    </row>
    <row r="1467" spans="5:184" s="166" customFormat="1" x14ac:dyDescent="0.2">
      <c r="E1467" s="7"/>
      <c r="G1467" s="7"/>
      <c r="I1467" s="7"/>
      <c r="K1467" s="7"/>
      <c r="M1467" s="7"/>
      <c r="N1467" s="7"/>
      <c r="P1467" s="7"/>
      <c r="R1467" s="7"/>
      <c r="T1467" s="7"/>
      <c r="V1467" s="7"/>
      <c r="X1467" s="7"/>
      <c r="Z1467" s="7"/>
      <c r="AB1467" s="7"/>
      <c r="AD1467" s="7"/>
      <c r="AF1467" s="7"/>
      <c r="AH1467" s="7"/>
      <c r="AJ1467" s="7"/>
      <c r="AL1467" s="7"/>
      <c r="AN1467" s="7"/>
      <c r="AO1467" s="7"/>
      <c r="AQ1467" s="7"/>
      <c r="AR1467" s="7"/>
      <c r="AS1467" s="7"/>
      <c r="AT1467" s="7"/>
      <c r="AU1467" s="7"/>
      <c r="AV1467" s="7"/>
      <c r="AW1467" s="7"/>
      <c r="AX1467" s="7"/>
      <c r="AZ1467" s="7"/>
      <c r="BB1467" s="7"/>
      <c r="BC1467" s="7"/>
      <c r="BD1467" s="7"/>
      <c r="BF1467" s="7"/>
      <c r="BH1467" s="7"/>
      <c r="BJ1467" s="7"/>
      <c r="BL1467" s="7"/>
      <c r="BN1467" s="7"/>
      <c r="BP1467" s="7"/>
      <c r="BR1467" s="7"/>
      <c r="BT1467" s="7"/>
      <c r="BV1467" s="7"/>
      <c r="BX1467" s="7"/>
      <c r="BZ1467" s="7"/>
      <c r="CB1467" s="7"/>
      <c r="CD1467" s="7"/>
      <c r="CF1467" s="7"/>
      <c r="CH1467" s="7"/>
      <c r="CJ1467" s="7"/>
      <c r="CL1467" s="7"/>
      <c r="CM1467" s="7"/>
      <c r="CO1467" s="7"/>
      <c r="CQ1467" s="7"/>
      <c r="CS1467" s="7"/>
      <c r="CU1467" s="7"/>
      <c r="CW1467" s="7"/>
      <c r="CY1467" s="7"/>
      <c r="DA1467" s="7"/>
      <c r="DC1467" s="7"/>
      <c r="DE1467" s="7"/>
      <c r="DG1467" s="7"/>
      <c r="DI1467" s="7"/>
      <c r="DK1467" s="7"/>
      <c r="DL1467" s="7"/>
      <c r="DM1467" s="7"/>
      <c r="DN1467" s="7"/>
      <c r="DP1467" s="7"/>
      <c r="DR1467" s="7"/>
      <c r="DT1467" s="7"/>
      <c r="DV1467" s="7"/>
      <c r="DX1467" s="7"/>
      <c r="DY1467" s="7"/>
      <c r="EA1467" s="7"/>
      <c r="EC1467" s="7"/>
      <c r="EE1467" s="7"/>
      <c r="EG1467" s="7"/>
      <c r="EI1467" s="7"/>
      <c r="EK1467" s="7"/>
      <c r="EM1467" s="7"/>
      <c r="EO1467" s="7"/>
      <c r="EQ1467" s="7"/>
      <c r="ES1467" s="7"/>
      <c r="EU1467" s="7"/>
      <c r="EY1467" s="7"/>
      <c r="FA1467" s="7"/>
      <c r="FB1467" s="7"/>
      <c r="FD1467" s="7"/>
      <c r="FE1467" s="7"/>
      <c r="FG1467" s="7"/>
      <c r="FI1467" s="7"/>
      <c r="FJ1467" s="7"/>
      <c r="FL1467" s="7"/>
      <c r="FN1467" s="7"/>
      <c r="FP1467" s="7"/>
      <c r="FR1467" s="7"/>
      <c r="FT1467" s="7"/>
      <c r="FV1467" s="7"/>
      <c r="FX1467" s="7"/>
      <c r="FZ1467" s="7"/>
      <c r="GB1467" s="7"/>
    </row>
    <row r="1468" spans="5:184" s="166" customFormat="1" x14ac:dyDescent="0.2">
      <c r="E1468" s="7"/>
      <c r="G1468" s="7"/>
      <c r="I1468" s="7"/>
      <c r="K1468" s="7"/>
      <c r="M1468" s="7"/>
      <c r="N1468" s="7"/>
      <c r="P1468" s="7"/>
      <c r="R1468" s="7"/>
      <c r="T1468" s="7"/>
      <c r="V1468" s="7"/>
      <c r="X1468" s="7"/>
      <c r="Z1468" s="7"/>
      <c r="AB1468" s="7"/>
      <c r="AD1468" s="7"/>
      <c r="AF1468" s="7"/>
      <c r="AH1468" s="7"/>
      <c r="AJ1468" s="7"/>
      <c r="AL1468" s="7"/>
      <c r="AN1468" s="7"/>
      <c r="AO1468" s="7"/>
      <c r="AQ1468" s="7"/>
      <c r="AR1468" s="7"/>
      <c r="AS1468" s="7"/>
      <c r="AT1468" s="7"/>
      <c r="AU1468" s="7"/>
      <c r="AV1468" s="7"/>
      <c r="AW1468" s="7"/>
      <c r="AX1468" s="7"/>
      <c r="AZ1468" s="7"/>
      <c r="BB1468" s="7"/>
      <c r="BC1468" s="7"/>
      <c r="BD1468" s="7"/>
      <c r="BF1468" s="7"/>
      <c r="BH1468" s="7"/>
      <c r="BJ1468" s="7"/>
      <c r="BL1468" s="7"/>
      <c r="BN1468" s="7"/>
      <c r="BP1468" s="7"/>
      <c r="BR1468" s="7"/>
      <c r="BT1468" s="7"/>
      <c r="BV1468" s="7"/>
      <c r="BX1468" s="7"/>
      <c r="BZ1468" s="7"/>
      <c r="CB1468" s="7"/>
      <c r="CD1468" s="7"/>
      <c r="CF1468" s="7"/>
      <c r="CH1468" s="7"/>
      <c r="CJ1468" s="7"/>
      <c r="CL1468" s="7"/>
      <c r="CM1468" s="7"/>
      <c r="CO1468" s="7"/>
      <c r="CQ1468" s="7"/>
      <c r="CS1468" s="7"/>
      <c r="CU1468" s="7"/>
      <c r="CW1468" s="7"/>
      <c r="CY1468" s="7"/>
      <c r="DA1468" s="7"/>
      <c r="DC1468" s="7"/>
      <c r="DE1468" s="7"/>
      <c r="DG1468" s="7"/>
      <c r="DI1468" s="7"/>
      <c r="DK1468" s="7"/>
      <c r="DL1468" s="7"/>
      <c r="DM1468" s="7"/>
      <c r="DN1468" s="7"/>
      <c r="DP1468" s="7"/>
      <c r="DR1468" s="7"/>
      <c r="DT1468" s="7"/>
      <c r="DV1468" s="7"/>
      <c r="DX1468" s="7"/>
      <c r="DY1468" s="7"/>
      <c r="EA1468" s="7"/>
      <c r="EC1468" s="7"/>
      <c r="EE1468" s="7"/>
      <c r="EG1468" s="7"/>
      <c r="EI1468" s="7"/>
      <c r="EK1468" s="7"/>
      <c r="EM1468" s="7"/>
      <c r="EO1468" s="7"/>
      <c r="EQ1468" s="7"/>
      <c r="ES1468" s="7"/>
      <c r="EU1468" s="7"/>
      <c r="EY1468" s="7"/>
      <c r="FA1468" s="7"/>
      <c r="FB1468" s="7"/>
      <c r="FD1468" s="7"/>
      <c r="FE1468" s="7"/>
      <c r="FG1468" s="7"/>
      <c r="FI1468" s="7"/>
      <c r="FJ1468" s="7"/>
      <c r="FL1468" s="7"/>
      <c r="FN1468" s="7"/>
      <c r="FP1468" s="7"/>
      <c r="FR1468" s="7"/>
      <c r="FT1468" s="7"/>
      <c r="FV1468" s="7"/>
      <c r="FX1468" s="7"/>
      <c r="FZ1468" s="7"/>
      <c r="GB1468" s="7"/>
    </row>
    <row r="1469" spans="5:184" s="166" customFormat="1" x14ac:dyDescent="0.2">
      <c r="E1469" s="7"/>
      <c r="G1469" s="7"/>
      <c r="I1469" s="7"/>
      <c r="K1469" s="7"/>
      <c r="M1469" s="7"/>
      <c r="N1469" s="7"/>
      <c r="P1469" s="7"/>
      <c r="R1469" s="7"/>
      <c r="T1469" s="7"/>
      <c r="V1469" s="7"/>
      <c r="X1469" s="7"/>
      <c r="Z1469" s="7"/>
      <c r="AB1469" s="7"/>
      <c r="AD1469" s="7"/>
      <c r="AF1469" s="7"/>
      <c r="AH1469" s="7"/>
      <c r="AJ1469" s="7"/>
      <c r="AL1469" s="7"/>
      <c r="AN1469" s="7"/>
      <c r="AO1469" s="7"/>
      <c r="AQ1469" s="7"/>
      <c r="AR1469" s="7"/>
      <c r="AS1469" s="7"/>
      <c r="AT1469" s="7"/>
      <c r="AU1469" s="7"/>
      <c r="AV1469" s="7"/>
      <c r="AW1469" s="7"/>
      <c r="AX1469" s="7"/>
      <c r="AZ1469" s="7"/>
      <c r="BB1469" s="7"/>
      <c r="BC1469" s="7"/>
      <c r="BD1469" s="7"/>
      <c r="BF1469" s="7"/>
      <c r="BH1469" s="7"/>
      <c r="BJ1469" s="7"/>
      <c r="BL1469" s="7"/>
      <c r="BN1469" s="7"/>
      <c r="BP1469" s="7"/>
      <c r="BR1469" s="7"/>
      <c r="BT1469" s="7"/>
      <c r="BV1469" s="7"/>
      <c r="BX1469" s="7"/>
      <c r="BZ1469" s="7"/>
      <c r="CB1469" s="7"/>
      <c r="CD1469" s="7"/>
      <c r="CF1469" s="7"/>
      <c r="CH1469" s="7"/>
      <c r="CJ1469" s="7"/>
      <c r="CL1469" s="7"/>
      <c r="CM1469" s="7"/>
      <c r="CO1469" s="7"/>
      <c r="CQ1469" s="7"/>
      <c r="CS1469" s="7"/>
      <c r="CU1469" s="7"/>
      <c r="CW1469" s="7"/>
      <c r="CY1469" s="7"/>
      <c r="DA1469" s="7"/>
      <c r="DC1469" s="7"/>
      <c r="DE1469" s="7"/>
      <c r="DG1469" s="7"/>
      <c r="DI1469" s="7"/>
      <c r="DK1469" s="7"/>
      <c r="DL1469" s="7"/>
      <c r="DM1469" s="7"/>
      <c r="DN1469" s="7"/>
      <c r="DP1469" s="7"/>
      <c r="DR1469" s="7"/>
      <c r="DT1469" s="7"/>
      <c r="DV1469" s="7"/>
      <c r="DX1469" s="7"/>
      <c r="DY1469" s="7"/>
      <c r="EA1469" s="7"/>
      <c r="EC1469" s="7"/>
      <c r="EE1469" s="7"/>
      <c r="EG1469" s="7"/>
      <c r="EI1469" s="7"/>
      <c r="EK1469" s="7"/>
      <c r="EM1469" s="7"/>
      <c r="EO1469" s="7"/>
      <c r="EQ1469" s="7"/>
      <c r="ES1469" s="7"/>
      <c r="EU1469" s="7"/>
      <c r="EY1469" s="7"/>
      <c r="FA1469" s="7"/>
      <c r="FB1469" s="7"/>
      <c r="FD1469" s="7"/>
      <c r="FE1469" s="7"/>
      <c r="FG1469" s="7"/>
      <c r="FI1469" s="7"/>
      <c r="FJ1469" s="7"/>
      <c r="FL1469" s="7"/>
      <c r="FN1469" s="7"/>
      <c r="FP1469" s="7"/>
      <c r="FR1469" s="7"/>
      <c r="FT1469" s="7"/>
      <c r="FV1469" s="7"/>
      <c r="FX1469" s="7"/>
      <c r="FZ1469" s="7"/>
      <c r="GB1469" s="7"/>
    </row>
    <row r="1470" spans="5:184" s="166" customFormat="1" x14ac:dyDescent="0.2">
      <c r="E1470" s="7"/>
      <c r="G1470" s="7"/>
      <c r="I1470" s="7"/>
      <c r="K1470" s="7"/>
      <c r="M1470" s="7"/>
      <c r="N1470" s="7"/>
      <c r="P1470" s="7"/>
      <c r="R1470" s="7"/>
      <c r="T1470" s="7"/>
      <c r="V1470" s="7"/>
      <c r="X1470" s="7"/>
      <c r="Z1470" s="7"/>
      <c r="AB1470" s="7"/>
      <c r="AD1470" s="7"/>
      <c r="AF1470" s="7"/>
      <c r="AH1470" s="7"/>
      <c r="AJ1470" s="7"/>
      <c r="AL1470" s="7"/>
      <c r="AN1470" s="7"/>
      <c r="AO1470" s="7"/>
      <c r="AQ1470" s="7"/>
      <c r="AR1470" s="7"/>
      <c r="AS1470" s="7"/>
      <c r="AT1470" s="7"/>
      <c r="AU1470" s="7"/>
      <c r="AV1470" s="7"/>
      <c r="AW1470" s="7"/>
      <c r="AX1470" s="7"/>
      <c r="AZ1470" s="7"/>
      <c r="BB1470" s="7"/>
      <c r="BC1470" s="7"/>
      <c r="BD1470" s="7"/>
      <c r="BF1470" s="7"/>
      <c r="BH1470" s="7"/>
      <c r="BJ1470" s="7"/>
      <c r="BL1470" s="7"/>
      <c r="BN1470" s="7"/>
      <c r="BP1470" s="7"/>
      <c r="BR1470" s="7"/>
      <c r="BT1470" s="7"/>
      <c r="BV1470" s="7"/>
      <c r="BX1470" s="7"/>
      <c r="BZ1470" s="7"/>
      <c r="CB1470" s="7"/>
      <c r="CD1470" s="7"/>
      <c r="CF1470" s="7"/>
      <c r="CH1470" s="7"/>
      <c r="CJ1470" s="7"/>
      <c r="CL1470" s="7"/>
      <c r="CM1470" s="7"/>
      <c r="CO1470" s="7"/>
      <c r="CQ1470" s="7"/>
      <c r="CS1470" s="7"/>
      <c r="CU1470" s="7"/>
      <c r="CW1470" s="7"/>
      <c r="CY1470" s="7"/>
      <c r="DA1470" s="7"/>
      <c r="DC1470" s="7"/>
      <c r="DE1470" s="7"/>
      <c r="DG1470" s="7"/>
      <c r="DI1470" s="7"/>
      <c r="DK1470" s="7"/>
      <c r="DL1470" s="7"/>
      <c r="DM1470" s="7"/>
      <c r="DN1470" s="7"/>
      <c r="DP1470" s="7"/>
      <c r="DR1470" s="7"/>
      <c r="DT1470" s="7"/>
      <c r="DV1470" s="7"/>
      <c r="DX1470" s="7"/>
      <c r="DY1470" s="7"/>
      <c r="EA1470" s="7"/>
      <c r="EC1470" s="7"/>
      <c r="EE1470" s="7"/>
      <c r="EG1470" s="7"/>
      <c r="EI1470" s="7"/>
      <c r="EK1470" s="7"/>
      <c r="EM1470" s="7"/>
      <c r="EO1470" s="7"/>
      <c r="EQ1470" s="7"/>
      <c r="ES1470" s="7"/>
      <c r="EU1470" s="7"/>
      <c r="EY1470" s="7"/>
      <c r="FA1470" s="7"/>
      <c r="FB1470" s="7"/>
      <c r="FD1470" s="7"/>
      <c r="FE1470" s="7"/>
      <c r="FG1470" s="7"/>
      <c r="FI1470" s="7"/>
      <c r="FJ1470" s="7"/>
      <c r="FL1470" s="7"/>
      <c r="FN1470" s="7"/>
      <c r="FP1470" s="7"/>
      <c r="FR1470" s="7"/>
      <c r="FT1470" s="7"/>
      <c r="FV1470" s="7"/>
      <c r="FX1470" s="7"/>
      <c r="FZ1470" s="7"/>
      <c r="GB1470" s="7"/>
    </row>
    <row r="1471" spans="5:184" s="166" customFormat="1" x14ac:dyDescent="0.2">
      <c r="E1471" s="7"/>
      <c r="G1471" s="7"/>
      <c r="I1471" s="7"/>
      <c r="K1471" s="7"/>
      <c r="M1471" s="7"/>
      <c r="N1471" s="7"/>
      <c r="P1471" s="7"/>
      <c r="R1471" s="7"/>
      <c r="T1471" s="7"/>
      <c r="V1471" s="7"/>
      <c r="X1471" s="7"/>
      <c r="Z1471" s="7"/>
      <c r="AB1471" s="7"/>
      <c r="AD1471" s="7"/>
      <c r="AF1471" s="7"/>
      <c r="AH1471" s="7"/>
      <c r="AJ1471" s="7"/>
      <c r="AL1471" s="7"/>
      <c r="AN1471" s="7"/>
      <c r="AO1471" s="7"/>
      <c r="AQ1471" s="7"/>
      <c r="AR1471" s="7"/>
      <c r="AS1471" s="7"/>
      <c r="AT1471" s="7"/>
      <c r="AU1471" s="7"/>
      <c r="AV1471" s="7"/>
      <c r="AW1471" s="7"/>
      <c r="AX1471" s="7"/>
      <c r="AZ1471" s="7"/>
      <c r="BB1471" s="7"/>
      <c r="BC1471" s="7"/>
      <c r="BD1471" s="7"/>
      <c r="BF1471" s="7"/>
      <c r="BH1471" s="7"/>
      <c r="BJ1471" s="7"/>
      <c r="BL1471" s="7"/>
      <c r="BN1471" s="7"/>
      <c r="BP1471" s="7"/>
      <c r="BR1471" s="7"/>
      <c r="BT1471" s="7"/>
      <c r="BV1471" s="7"/>
      <c r="BX1471" s="7"/>
      <c r="BZ1471" s="7"/>
      <c r="CB1471" s="7"/>
      <c r="CD1471" s="7"/>
      <c r="CF1471" s="7"/>
      <c r="CH1471" s="7"/>
      <c r="CJ1471" s="7"/>
      <c r="CL1471" s="7"/>
      <c r="CM1471" s="7"/>
      <c r="CO1471" s="7"/>
      <c r="CQ1471" s="7"/>
      <c r="CS1471" s="7"/>
      <c r="CU1471" s="7"/>
      <c r="CW1471" s="7"/>
      <c r="CY1471" s="7"/>
      <c r="DA1471" s="7"/>
      <c r="DC1471" s="7"/>
      <c r="DE1471" s="7"/>
      <c r="DG1471" s="7"/>
      <c r="DI1471" s="7"/>
      <c r="DK1471" s="7"/>
      <c r="DL1471" s="7"/>
      <c r="DM1471" s="7"/>
      <c r="DN1471" s="7"/>
      <c r="DP1471" s="7"/>
      <c r="DR1471" s="7"/>
      <c r="DT1471" s="7"/>
      <c r="DV1471" s="7"/>
      <c r="DX1471" s="7"/>
      <c r="DY1471" s="7"/>
      <c r="EA1471" s="7"/>
      <c r="EC1471" s="7"/>
      <c r="EE1471" s="7"/>
      <c r="EG1471" s="7"/>
      <c r="EI1471" s="7"/>
      <c r="EK1471" s="7"/>
      <c r="EM1471" s="7"/>
      <c r="EO1471" s="7"/>
      <c r="EQ1471" s="7"/>
      <c r="ES1471" s="7"/>
      <c r="EU1471" s="7"/>
      <c r="EY1471" s="7"/>
      <c r="FA1471" s="7"/>
      <c r="FB1471" s="7"/>
      <c r="FD1471" s="7"/>
      <c r="FE1471" s="7"/>
      <c r="FG1471" s="7"/>
      <c r="FI1471" s="7"/>
      <c r="FJ1471" s="7"/>
      <c r="FL1471" s="7"/>
      <c r="FN1471" s="7"/>
      <c r="FP1471" s="7"/>
      <c r="FR1471" s="7"/>
      <c r="FT1471" s="7"/>
      <c r="FV1471" s="7"/>
      <c r="FX1471" s="7"/>
      <c r="FZ1471" s="7"/>
      <c r="GB1471" s="7"/>
    </row>
    <row r="1472" spans="5:184" s="166" customFormat="1" x14ac:dyDescent="0.2">
      <c r="E1472" s="7"/>
      <c r="G1472" s="7"/>
      <c r="I1472" s="7"/>
      <c r="K1472" s="7"/>
      <c r="M1472" s="7"/>
      <c r="N1472" s="7"/>
      <c r="P1472" s="7"/>
      <c r="R1472" s="7"/>
      <c r="T1472" s="7"/>
      <c r="V1472" s="7"/>
      <c r="X1472" s="7"/>
      <c r="Z1472" s="7"/>
      <c r="AB1472" s="7"/>
      <c r="AD1472" s="7"/>
      <c r="AF1472" s="7"/>
      <c r="AH1472" s="7"/>
      <c r="AJ1472" s="7"/>
      <c r="AL1472" s="7"/>
      <c r="AN1472" s="7"/>
      <c r="AO1472" s="7"/>
      <c r="AQ1472" s="7"/>
      <c r="AR1472" s="7"/>
      <c r="AS1472" s="7"/>
      <c r="AT1472" s="7"/>
      <c r="AU1472" s="7"/>
      <c r="AV1472" s="7"/>
      <c r="AW1472" s="7"/>
      <c r="AX1472" s="7"/>
      <c r="AZ1472" s="7"/>
      <c r="BB1472" s="7"/>
      <c r="BC1472" s="7"/>
      <c r="BD1472" s="7"/>
      <c r="BF1472" s="7"/>
      <c r="BH1472" s="7"/>
      <c r="BJ1472" s="7"/>
      <c r="BL1472" s="7"/>
      <c r="BN1472" s="7"/>
      <c r="BP1472" s="7"/>
      <c r="BR1472" s="7"/>
      <c r="BT1472" s="7"/>
      <c r="BV1472" s="7"/>
      <c r="BX1472" s="7"/>
      <c r="BZ1472" s="7"/>
      <c r="CB1472" s="7"/>
      <c r="CD1472" s="7"/>
      <c r="CF1472" s="7"/>
      <c r="CH1472" s="7"/>
      <c r="CJ1472" s="7"/>
      <c r="CL1472" s="7"/>
      <c r="CM1472" s="7"/>
      <c r="CO1472" s="7"/>
      <c r="CQ1472" s="7"/>
      <c r="CS1472" s="7"/>
      <c r="CU1472" s="7"/>
      <c r="CW1472" s="7"/>
      <c r="CY1472" s="7"/>
      <c r="DA1472" s="7"/>
      <c r="DC1472" s="7"/>
      <c r="DE1472" s="7"/>
      <c r="DG1472" s="7"/>
      <c r="DI1472" s="7"/>
      <c r="DK1472" s="7"/>
      <c r="DL1472" s="7"/>
      <c r="DM1472" s="7"/>
      <c r="DN1472" s="7"/>
      <c r="DP1472" s="7"/>
      <c r="DR1472" s="7"/>
      <c r="DT1472" s="7"/>
      <c r="DV1472" s="7"/>
      <c r="DX1472" s="7"/>
      <c r="DY1472" s="7"/>
      <c r="EA1472" s="7"/>
      <c r="EC1472" s="7"/>
      <c r="EE1472" s="7"/>
      <c r="EG1472" s="7"/>
      <c r="EI1472" s="7"/>
      <c r="EK1472" s="7"/>
      <c r="EM1472" s="7"/>
      <c r="EO1472" s="7"/>
      <c r="EQ1472" s="7"/>
      <c r="ES1472" s="7"/>
      <c r="EU1472" s="7"/>
      <c r="EY1472" s="7"/>
      <c r="FA1472" s="7"/>
      <c r="FB1472" s="7"/>
      <c r="FD1472" s="7"/>
      <c r="FE1472" s="7"/>
      <c r="FG1472" s="7"/>
      <c r="FI1472" s="7"/>
      <c r="FJ1472" s="7"/>
      <c r="FL1472" s="7"/>
      <c r="FN1472" s="7"/>
      <c r="FP1472" s="7"/>
      <c r="FR1472" s="7"/>
      <c r="FT1472" s="7"/>
      <c r="FV1472" s="7"/>
      <c r="FX1472" s="7"/>
      <c r="FZ1472" s="7"/>
      <c r="GB1472" s="7"/>
    </row>
    <row r="1473" spans="5:184" s="166" customFormat="1" x14ac:dyDescent="0.2">
      <c r="E1473" s="7"/>
      <c r="G1473" s="7"/>
      <c r="I1473" s="7"/>
      <c r="K1473" s="7"/>
      <c r="M1473" s="7"/>
      <c r="N1473" s="7"/>
      <c r="P1473" s="7"/>
      <c r="R1473" s="7"/>
      <c r="T1473" s="7"/>
      <c r="V1473" s="7"/>
      <c r="X1473" s="7"/>
      <c r="Z1473" s="7"/>
      <c r="AB1473" s="7"/>
      <c r="AD1473" s="7"/>
      <c r="AF1473" s="7"/>
      <c r="AH1473" s="7"/>
      <c r="AJ1473" s="7"/>
      <c r="AL1473" s="7"/>
      <c r="AN1473" s="7"/>
      <c r="AO1473" s="7"/>
      <c r="AQ1473" s="7"/>
      <c r="AR1473" s="7"/>
      <c r="AS1473" s="7"/>
      <c r="AT1473" s="7"/>
      <c r="AU1473" s="7"/>
      <c r="AV1473" s="7"/>
      <c r="AW1473" s="7"/>
      <c r="AX1473" s="7"/>
      <c r="AZ1473" s="7"/>
      <c r="BB1473" s="7"/>
      <c r="BC1473" s="7"/>
      <c r="BD1473" s="7"/>
      <c r="BF1473" s="7"/>
      <c r="BH1473" s="7"/>
      <c r="BJ1473" s="7"/>
      <c r="BL1473" s="7"/>
      <c r="BN1473" s="7"/>
      <c r="BP1473" s="7"/>
      <c r="BR1473" s="7"/>
      <c r="BT1473" s="7"/>
      <c r="BV1473" s="7"/>
      <c r="BX1473" s="7"/>
      <c r="BZ1473" s="7"/>
      <c r="CB1473" s="7"/>
      <c r="CD1473" s="7"/>
      <c r="CF1473" s="7"/>
      <c r="CH1473" s="7"/>
      <c r="CJ1473" s="7"/>
      <c r="CL1473" s="7"/>
      <c r="CM1473" s="7"/>
      <c r="CO1473" s="7"/>
      <c r="CQ1473" s="7"/>
      <c r="CS1473" s="7"/>
      <c r="CU1473" s="7"/>
      <c r="CW1473" s="7"/>
      <c r="CY1473" s="7"/>
      <c r="DA1473" s="7"/>
      <c r="DC1473" s="7"/>
      <c r="DE1473" s="7"/>
      <c r="DG1473" s="7"/>
      <c r="DI1473" s="7"/>
      <c r="DK1473" s="7"/>
      <c r="DL1473" s="7"/>
      <c r="DM1473" s="7"/>
      <c r="DN1473" s="7"/>
      <c r="DP1473" s="7"/>
      <c r="DR1473" s="7"/>
      <c r="DT1473" s="7"/>
      <c r="DV1473" s="7"/>
      <c r="DX1473" s="7"/>
      <c r="DY1473" s="7"/>
      <c r="EA1473" s="7"/>
      <c r="EC1473" s="7"/>
      <c r="EE1473" s="7"/>
      <c r="EG1473" s="7"/>
      <c r="EI1473" s="7"/>
      <c r="EK1473" s="7"/>
      <c r="EM1473" s="7"/>
      <c r="EO1473" s="7"/>
      <c r="EQ1473" s="7"/>
      <c r="ES1473" s="7"/>
      <c r="EU1473" s="7"/>
      <c r="EY1473" s="7"/>
      <c r="FA1473" s="7"/>
      <c r="FB1473" s="7"/>
      <c r="FD1473" s="7"/>
      <c r="FE1473" s="7"/>
      <c r="FG1473" s="7"/>
      <c r="FI1473" s="7"/>
      <c r="FJ1473" s="7"/>
      <c r="FL1473" s="7"/>
      <c r="FN1473" s="7"/>
      <c r="FP1473" s="7"/>
      <c r="FR1473" s="7"/>
      <c r="FT1473" s="7"/>
      <c r="FV1473" s="7"/>
      <c r="FX1473" s="7"/>
      <c r="FZ1473" s="7"/>
      <c r="GB1473" s="7"/>
    </row>
    <row r="1474" spans="5:184" s="166" customFormat="1" x14ac:dyDescent="0.2">
      <c r="E1474" s="7"/>
      <c r="G1474" s="7"/>
      <c r="I1474" s="7"/>
      <c r="K1474" s="7"/>
      <c r="M1474" s="7"/>
      <c r="N1474" s="7"/>
      <c r="P1474" s="7"/>
      <c r="R1474" s="7"/>
      <c r="T1474" s="7"/>
      <c r="V1474" s="7"/>
      <c r="X1474" s="7"/>
      <c r="Z1474" s="7"/>
      <c r="AB1474" s="7"/>
      <c r="AD1474" s="7"/>
      <c r="AF1474" s="7"/>
      <c r="AH1474" s="7"/>
      <c r="AJ1474" s="7"/>
      <c r="AL1474" s="7"/>
      <c r="AN1474" s="7"/>
      <c r="AO1474" s="7"/>
      <c r="AQ1474" s="7"/>
      <c r="AR1474" s="7"/>
      <c r="AS1474" s="7"/>
      <c r="AT1474" s="7"/>
      <c r="AU1474" s="7"/>
      <c r="AV1474" s="7"/>
      <c r="AW1474" s="7"/>
      <c r="AX1474" s="7"/>
      <c r="AZ1474" s="7"/>
      <c r="BB1474" s="7"/>
      <c r="BC1474" s="7"/>
      <c r="BD1474" s="7"/>
      <c r="BF1474" s="7"/>
      <c r="BH1474" s="7"/>
      <c r="BJ1474" s="7"/>
      <c r="BL1474" s="7"/>
      <c r="BN1474" s="7"/>
      <c r="BP1474" s="7"/>
      <c r="BR1474" s="7"/>
      <c r="BT1474" s="7"/>
      <c r="BV1474" s="7"/>
      <c r="BX1474" s="7"/>
      <c r="BZ1474" s="7"/>
      <c r="CB1474" s="7"/>
      <c r="CD1474" s="7"/>
      <c r="CF1474" s="7"/>
      <c r="CH1474" s="7"/>
      <c r="CJ1474" s="7"/>
      <c r="CL1474" s="7"/>
      <c r="CM1474" s="7"/>
      <c r="CO1474" s="7"/>
      <c r="CQ1474" s="7"/>
      <c r="CS1474" s="7"/>
      <c r="CU1474" s="7"/>
      <c r="CW1474" s="7"/>
      <c r="CY1474" s="7"/>
      <c r="DA1474" s="7"/>
      <c r="DC1474" s="7"/>
      <c r="DE1474" s="7"/>
      <c r="DG1474" s="7"/>
      <c r="DI1474" s="7"/>
      <c r="DK1474" s="7"/>
      <c r="DL1474" s="7"/>
      <c r="DM1474" s="7"/>
      <c r="DN1474" s="7"/>
      <c r="DP1474" s="7"/>
      <c r="DR1474" s="7"/>
      <c r="DT1474" s="7"/>
      <c r="DV1474" s="7"/>
      <c r="DX1474" s="7"/>
      <c r="DY1474" s="7"/>
      <c r="EA1474" s="7"/>
      <c r="EC1474" s="7"/>
      <c r="EE1474" s="7"/>
      <c r="EG1474" s="7"/>
      <c r="EI1474" s="7"/>
      <c r="EK1474" s="7"/>
      <c r="EM1474" s="7"/>
      <c r="EO1474" s="7"/>
      <c r="EQ1474" s="7"/>
      <c r="ES1474" s="7"/>
      <c r="EU1474" s="7"/>
      <c r="EY1474" s="7"/>
      <c r="FA1474" s="7"/>
      <c r="FB1474" s="7"/>
      <c r="FD1474" s="7"/>
      <c r="FE1474" s="7"/>
      <c r="FG1474" s="7"/>
      <c r="FI1474" s="7"/>
      <c r="FJ1474" s="7"/>
      <c r="FL1474" s="7"/>
      <c r="FN1474" s="7"/>
      <c r="FP1474" s="7"/>
      <c r="FR1474" s="7"/>
      <c r="FT1474" s="7"/>
      <c r="FV1474" s="7"/>
      <c r="FX1474" s="7"/>
      <c r="FZ1474" s="7"/>
      <c r="GB1474" s="7"/>
    </row>
    <row r="1475" spans="5:184" s="166" customFormat="1" x14ac:dyDescent="0.2">
      <c r="E1475" s="7"/>
      <c r="G1475" s="7"/>
      <c r="I1475" s="7"/>
      <c r="K1475" s="7"/>
      <c r="M1475" s="7"/>
      <c r="N1475" s="7"/>
      <c r="P1475" s="7"/>
      <c r="R1475" s="7"/>
      <c r="T1475" s="7"/>
      <c r="V1475" s="7"/>
      <c r="X1475" s="7"/>
      <c r="Z1475" s="7"/>
      <c r="AB1475" s="7"/>
      <c r="AD1475" s="7"/>
      <c r="AF1475" s="7"/>
      <c r="AH1475" s="7"/>
      <c r="AJ1475" s="7"/>
      <c r="AL1475" s="7"/>
      <c r="AN1475" s="7"/>
      <c r="AO1475" s="7"/>
      <c r="AQ1475" s="7"/>
      <c r="AR1475" s="7"/>
      <c r="AS1475" s="7"/>
      <c r="AT1475" s="7"/>
      <c r="AU1475" s="7"/>
      <c r="AV1475" s="7"/>
      <c r="AW1475" s="7"/>
      <c r="AX1475" s="7"/>
      <c r="AZ1475" s="7"/>
      <c r="BB1475" s="7"/>
      <c r="BC1475" s="7"/>
      <c r="BD1475" s="7"/>
      <c r="BF1475" s="7"/>
      <c r="BH1475" s="7"/>
      <c r="BJ1475" s="7"/>
      <c r="BL1475" s="7"/>
      <c r="BN1475" s="7"/>
      <c r="BP1475" s="7"/>
      <c r="BR1475" s="7"/>
      <c r="BT1475" s="7"/>
      <c r="BV1475" s="7"/>
      <c r="BX1475" s="7"/>
      <c r="BZ1475" s="7"/>
      <c r="CB1475" s="7"/>
      <c r="CD1475" s="7"/>
      <c r="CF1475" s="7"/>
      <c r="CH1475" s="7"/>
      <c r="CJ1475" s="7"/>
      <c r="CL1475" s="7"/>
      <c r="CM1475" s="7"/>
      <c r="CO1475" s="7"/>
      <c r="CQ1475" s="7"/>
      <c r="CS1475" s="7"/>
      <c r="CU1475" s="7"/>
      <c r="CW1475" s="7"/>
      <c r="CY1475" s="7"/>
      <c r="DA1475" s="7"/>
      <c r="DC1475" s="7"/>
      <c r="DE1475" s="7"/>
      <c r="DG1475" s="7"/>
      <c r="DI1475" s="7"/>
      <c r="DK1475" s="7"/>
      <c r="DL1475" s="7"/>
      <c r="DM1475" s="7"/>
      <c r="DN1475" s="7"/>
      <c r="DP1475" s="7"/>
      <c r="DR1475" s="7"/>
      <c r="DT1475" s="7"/>
      <c r="DV1475" s="7"/>
      <c r="DX1475" s="7"/>
      <c r="DY1475" s="7"/>
      <c r="EA1475" s="7"/>
      <c r="EC1475" s="7"/>
      <c r="EE1475" s="7"/>
      <c r="EG1475" s="7"/>
      <c r="EI1475" s="7"/>
      <c r="EK1475" s="7"/>
      <c r="EM1475" s="7"/>
      <c r="EO1475" s="7"/>
      <c r="EQ1475" s="7"/>
      <c r="ES1475" s="7"/>
      <c r="EU1475" s="7"/>
      <c r="EY1475" s="7"/>
      <c r="FA1475" s="7"/>
      <c r="FB1475" s="7"/>
      <c r="FD1475" s="7"/>
      <c r="FE1475" s="7"/>
      <c r="FG1475" s="7"/>
      <c r="FI1475" s="7"/>
      <c r="FJ1475" s="7"/>
      <c r="FL1475" s="7"/>
      <c r="FN1475" s="7"/>
      <c r="FP1475" s="7"/>
      <c r="FR1475" s="7"/>
      <c r="FT1475" s="7"/>
      <c r="FV1475" s="7"/>
      <c r="FX1475" s="7"/>
      <c r="FZ1475" s="7"/>
      <c r="GB1475" s="7"/>
    </row>
    <row r="1476" spans="5:184" s="166" customFormat="1" x14ac:dyDescent="0.2">
      <c r="E1476" s="7"/>
      <c r="G1476" s="7"/>
      <c r="I1476" s="7"/>
      <c r="K1476" s="7"/>
      <c r="M1476" s="7"/>
      <c r="N1476" s="7"/>
      <c r="P1476" s="7"/>
      <c r="R1476" s="7"/>
      <c r="T1476" s="7"/>
      <c r="V1476" s="7"/>
      <c r="X1476" s="7"/>
      <c r="Z1476" s="7"/>
      <c r="AB1476" s="7"/>
      <c r="AD1476" s="7"/>
      <c r="AF1476" s="7"/>
      <c r="AH1476" s="7"/>
      <c r="AJ1476" s="7"/>
      <c r="AL1476" s="7"/>
      <c r="AN1476" s="7"/>
      <c r="AO1476" s="7"/>
      <c r="AQ1476" s="7"/>
      <c r="AR1476" s="7"/>
      <c r="AS1476" s="7"/>
      <c r="AT1476" s="7"/>
      <c r="AU1476" s="7"/>
      <c r="AV1476" s="7"/>
      <c r="AW1476" s="7"/>
      <c r="AX1476" s="7"/>
      <c r="AZ1476" s="7"/>
      <c r="BB1476" s="7"/>
      <c r="BC1476" s="7"/>
      <c r="BD1476" s="7"/>
      <c r="BF1476" s="7"/>
      <c r="BH1476" s="7"/>
      <c r="BJ1476" s="7"/>
      <c r="BL1476" s="7"/>
      <c r="BN1476" s="7"/>
      <c r="BP1476" s="7"/>
      <c r="BR1476" s="7"/>
      <c r="BT1476" s="7"/>
      <c r="BV1476" s="7"/>
      <c r="BX1476" s="7"/>
      <c r="BZ1476" s="7"/>
      <c r="CB1476" s="7"/>
      <c r="CD1476" s="7"/>
      <c r="CF1476" s="7"/>
      <c r="CH1476" s="7"/>
      <c r="CJ1476" s="7"/>
      <c r="CL1476" s="7"/>
      <c r="CM1476" s="7"/>
      <c r="CO1476" s="7"/>
      <c r="CQ1476" s="7"/>
      <c r="CS1476" s="7"/>
      <c r="CU1476" s="7"/>
      <c r="CW1476" s="7"/>
      <c r="CY1476" s="7"/>
      <c r="DA1476" s="7"/>
      <c r="DC1476" s="7"/>
      <c r="DE1476" s="7"/>
      <c r="DG1476" s="7"/>
      <c r="DI1476" s="7"/>
      <c r="DK1476" s="7"/>
      <c r="DL1476" s="7"/>
      <c r="DM1476" s="7"/>
      <c r="DN1476" s="7"/>
      <c r="DP1476" s="7"/>
      <c r="DR1476" s="7"/>
      <c r="DT1476" s="7"/>
      <c r="DV1476" s="7"/>
      <c r="DX1476" s="7"/>
      <c r="DY1476" s="7"/>
      <c r="EA1476" s="7"/>
      <c r="EC1476" s="7"/>
      <c r="EE1476" s="7"/>
      <c r="EG1476" s="7"/>
      <c r="EI1476" s="7"/>
      <c r="EK1476" s="7"/>
      <c r="EM1476" s="7"/>
      <c r="EO1476" s="7"/>
      <c r="EQ1476" s="7"/>
      <c r="ES1476" s="7"/>
      <c r="EU1476" s="7"/>
      <c r="EY1476" s="7"/>
      <c r="FA1476" s="7"/>
      <c r="FB1476" s="7"/>
      <c r="FD1476" s="7"/>
      <c r="FE1476" s="7"/>
      <c r="FG1476" s="7"/>
      <c r="FI1476" s="7"/>
      <c r="FJ1476" s="7"/>
      <c r="FL1476" s="7"/>
      <c r="FN1476" s="7"/>
      <c r="FP1476" s="7"/>
      <c r="FR1476" s="7"/>
      <c r="FT1476" s="7"/>
      <c r="FV1476" s="7"/>
      <c r="FX1476" s="7"/>
      <c r="FZ1476" s="7"/>
      <c r="GB1476" s="7"/>
    </row>
    <row r="1477" spans="5:184" s="166" customFormat="1" x14ac:dyDescent="0.2">
      <c r="E1477" s="7"/>
      <c r="G1477" s="7"/>
      <c r="I1477" s="7"/>
      <c r="K1477" s="7"/>
      <c r="M1477" s="7"/>
      <c r="N1477" s="7"/>
      <c r="P1477" s="7"/>
      <c r="R1477" s="7"/>
      <c r="T1477" s="7"/>
      <c r="V1477" s="7"/>
      <c r="X1477" s="7"/>
      <c r="Z1477" s="7"/>
      <c r="AB1477" s="7"/>
      <c r="AD1477" s="7"/>
      <c r="AF1477" s="7"/>
      <c r="AH1477" s="7"/>
      <c r="AJ1477" s="7"/>
      <c r="AL1477" s="7"/>
      <c r="AN1477" s="7"/>
      <c r="AO1477" s="7"/>
      <c r="AQ1477" s="7"/>
      <c r="AR1477" s="7"/>
      <c r="AS1477" s="7"/>
      <c r="AT1477" s="7"/>
      <c r="AU1477" s="7"/>
      <c r="AV1477" s="7"/>
      <c r="AW1477" s="7"/>
      <c r="AX1477" s="7"/>
      <c r="AZ1477" s="7"/>
      <c r="BB1477" s="7"/>
      <c r="BC1477" s="7"/>
      <c r="BD1477" s="7"/>
      <c r="BF1477" s="7"/>
      <c r="BH1477" s="7"/>
      <c r="BJ1477" s="7"/>
      <c r="BL1477" s="7"/>
      <c r="BN1477" s="7"/>
      <c r="BP1477" s="7"/>
      <c r="BR1477" s="7"/>
      <c r="BT1477" s="7"/>
      <c r="BV1477" s="7"/>
      <c r="BX1477" s="7"/>
      <c r="BZ1477" s="7"/>
      <c r="CB1477" s="7"/>
      <c r="CD1477" s="7"/>
      <c r="CF1477" s="7"/>
      <c r="CH1477" s="7"/>
      <c r="CJ1477" s="7"/>
      <c r="CL1477" s="7"/>
      <c r="CM1477" s="7"/>
      <c r="CO1477" s="7"/>
      <c r="CQ1477" s="7"/>
      <c r="CS1477" s="7"/>
      <c r="CU1477" s="7"/>
      <c r="CW1477" s="7"/>
      <c r="CY1477" s="7"/>
      <c r="DA1477" s="7"/>
      <c r="DC1477" s="7"/>
      <c r="DE1477" s="7"/>
      <c r="DG1477" s="7"/>
      <c r="DI1477" s="7"/>
      <c r="DK1477" s="7"/>
      <c r="DL1477" s="7"/>
      <c r="DM1477" s="7"/>
      <c r="DN1477" s="7"/>
      <c r="DP1477" s="7"/>
      <c r="DR1477" s="7"/>
      <c r="DT1477" s="7"/>
      <c r="DV1477" s="7"/>
      <c r="DX1477" s="7"/>
      <c r="DY1477" s="7"/>
      <c r="EA1477" s="7"/>
      <c r="EC1477" s="7"/>
      <c r="EE1477" s="7"/>
      <c r="EG1477" s="7"/>
      <c r="EI1477" s="7"/>
      <c r="EK1477" s="7"/>
      <c r="EM1477" s="7"/>
      <c r="EO1477" s="7"/>
      <c r="EQ1477" s="7"/>
      <c r="ES1477" s="7"/>
      <c r="EU1477" s="7"/>
      <c r="EY1477" s="7"/>
      <c r="FA1477" s="7"/>
      <c r="FB1477" s="7"/>
      <c r="FD1477" s="7"/>
      <c r="FE1477" s="7"/>
      <c r="FG1477" s="7"/>
      <c r="FI1477" s="7"/>
      <c r="FJ1477" s="7"/>
      <c r="FL1477" s="7"/>
      <c r="FN1477" s="7"/>
      <c r="FP1477" s="7"/>
      <c r="FR1477" s="7"/>
      <c r="FT1477" s="7"/>
      <c r="FV1477" s="7"/>
      <c r="FX1477" s="7"/>
      <c r="FZ1477" s="7"/>
      <c r="GB1477" s="7"/>
    </row>
    <row r="1478" spans="5:184" s="166" customFormat="1" x14ac:dyDescent="0.2">
      <c r="E1478" s="7"/>
      <c r="G1478" s="7"/>
      <c r="I1478" s="7"/>
      <c r="K1478" s="7"/>
      <c r="M1478" s="7"/>
      <c r="N1478" s="7"/>
      <c r="P1478" s="7"/>
      <c r="R1478" s="7"/>
      <c r="T1478" s="7"/>
      <c r="V1478" s="7"/>
      <c r="X1478" s="7"/>
      <c r="Z1478" s="7"/>
      <c r="AB1478" s="7"/>
      <c r="AD1478" s="7"/>
      <c r="AF1478" s="7"/>
      <c r="AH1478" s="7"/>
      <c r="AJ1478" s="7"/>
      <c r="AL1478" s="7"/>
      <c r="AN1478" s="7"/>
      <c r="AO1478" s="7"/>
      <c r="AQ1478" s="7"/>
      <c r="AR1478" s="7"/>
      <c r="AS1478" s="7"/>
      <c r="AT1478" s="7"/>
      <c r="AU1478" s="7"/>
      <c r="AV1478" s="7"/>
      <c r="AW1478" s="7"/>
      <c r="AX1478" s="7"/>
      <c r="AZ1478" s="7"/>
      <c r="BB1478" s="7"/>
      <c r="BC1478" s="7"/>
      <c r="BD1478" s="7"/>
      <c r="BF1478" s="7"/>
      <c r="BH1478" s="7"/>
      <c r="BJ1478" s="7"/>
      <c r="BL1478" s="7"/>
      <c r="BN1478" s="7"/>
      <c r="BP1478" s="7"/>
      <c r="BR1478" s="7"/>
      <c r="BT1478" s="7"/>
      <c r="BV1478" s="7"/>
      <c r="BX1478" s="7"/>
      <c r="BZ1478" s="7"/>
      <c r="CB1478" s="7"/>
      <c r="CD1478" s="7"/>
      <c r="CF1478" s="7"/>
      <c r="CH1478" s="7"/>
      <c r="CJ1478" s="7"/>
      <c r="CL1478" s="7"/>
      <c r="CM1478" s="7"/>
      <c r="CO1478" s="7"/>
      <c r="CQ1478" s="7"/>
      <c r="CS1478" s="7"/>
      <c r="CU1478" s="7"/>
      <c r="CW1478" s="7"/>
      <c r="CY1478" s="7"/>
      <c r="DA1478" s="7"/>
      <c r="DC1478" s="7"/>
      <c r="DE1478" s="7"/>
      <c r="DG1478" s="7"/>
      <c r="DI1478" s="7"/>
      <c r="DK1478" s="7"/>
      <c r="DL1478" s="7"/>
      <c r="DM1478" s="7"/>
      <c r="DN1478" s="7"/>
      <c r="DP1478" s="7"/>
      <c r="DR1478" s="7"/>
      <c r="DT1478" s="7"/>
      <c r="DV1478" s="7"/>
      <c r="DX1478" s="7"/>
      <c r="DY1478" s="7"/>
      <c r="EA1478" s="7"/>
      <c r="EC1478" s="7"/>
      <c r="EE1478" s="7"/>
      <c r="EG1478" s="7"/>
      <c r="EI1478" s="7"/>
      <c r="EK1478" s="7"/>
      <c r="EM1478" s="7"/>
      <c r="EO1478" s="7"/>
      <c r="EQ1478" s="7"/>
      <c r="ES1478" s="7"/>
      <c r="EU1478" s="7"/>
      <c r="EY1478" s="7"/>
      <c r="FA1478" s="7"/>
      <c r="FB1478" s="7"/>
      <c r="FD1478" s="7"/>
      <c r="FE1478" s="7"/>
      <c r="FG1478" s="7"/>
      <c r="FI1478" s="7"/>
      <c r="FJ1478" s="7"/>
      <c r="FL1478" s="7"/>
      <c r="FN1478" s="7"/>
      <c r="FP1478" s="7"/>
      <c r="FR1478" s="7"/>
      <c r="FT1478" s="7"/>
      <c r="FV1478" s="7"/>
      <c r="FX1478" s="7"/>
      <c r="FZ1478" s="7"/>
      <c r="GB1478" s="7"/>
    </row>
    <row r="1479" spans="5:184" s="166" customFormat="1" x14ac:dyDescent="0.2">
      <c r="E1479" s="7"/>
      <c r="G1479" s="7"/>
      <c r="I1479" s="7"/>
      <c r="K1479" s="7"/>
      <c r="M1479" s="7"/>
      <c r="N1479" s="7"/>
      <c r="P1479" s="7"/>
      <c r="R1479" s="7"/>
      <c r="T1479" s="7"/>
      <c r="V1479" s="7"/>
      <c r="X1479" s="7"/>
      <c r="Z1479" s="7"/>
      <c r="AB1479" s="7"/>
      <c r="AD1479" s="7"/>
      <c r="AF1479" s="7"/>
      <c r="AH1479" s="7"/>
      <c r="AJ1479" s="7"/>
      <c r="AL1479" s="7"/>
      <c r="AN1479" s="7"/>
      <c r="AO1479" s="7"/>
      <c r="AQ1479" s="7"/>
      <c r="AR1479" s="7"/>
      <c r="AS1479" s="7"/>
      <c r="AT1479" s="7"/>
      <c r="AU1479" s="7"/>
      <c r="AV1479" s="7"/>
      <c r="AW1479" s="7"/>
      <c r="AX1479" s="7"/>
      <c r="AZ1479" s="7"/>
      <c r="BB1479" s="7"/>
      <c r="BC1479" s="7"/>
      <c r="BD1479" s="7"/>
      <c r="BF1479" s="7"/>
      <c r="BH1479" s="7"/>
      <c r="BJ1479" s="7"/>
      <c r="BL1479" s="7"/>
      <c r="BN1479" s="7"/>
      <c r="BP1479" s="7"/>
      <c r="BR1479" s="7"/>
      <c r="BT1479" s="7"/>
      <c r="BV1479" s="7"/>
      <c r="BX1479" s="7"/>
      <c r="BZ1479" s="7"/>
      <c r="CB1479" s="7"/>
      <c r="CD1479" s="7"/>
      <c r="CF1479" s="7"/>
      <c r="CH1479" s="7"/>
      <c r="CJ1479" s="7"/>
      <c r="CL1479" s="7"/>
      <c r="CM1479" s="7"/>
      <c r="CO1479" s="7"/>
      <c r="CQ1479" s="7"/>
      <c r="CS1479" s="7"/>
      <c r="CU1479" s="7"/>
      <c r="CW1479" s="7"/>
      <c r="CY1479" s="7"/>
      <c r="DA1479" s="7"/>
      <c r="DC1479" s="7"/>
      <c r="DE1479" s="7"/>
      <c r="DG1479" s="7"/>
      <c r="DI1479" s="7"/>
      <c r="DK1479" s="7"/>
      <c r="DL1479" s="7"/>
      <c r="DM1479" s="7"/>
      <c r="DN1479" s="7"/>
      <c r="DP1479" s="7"/>
      <c r="DR1479" s="7"/>
      <c r="DT1479" s="7"/>
      <c r="DV1479" s="7"/>
      <c r="DX1479" s="7"/>
      <c r="DY1479" s="7"/>
      <c r="EA1479" s="7"/>
      <c r="EC1479" s="7"/>
      <c r="EE1479" s="7"/>
      <c r="EG1479" s="7"/>
      <c r="EI1479" s="7"/>
      <c r="EK1479" s="7"/>
      <c r="EM1479" s="7"/>
      <c r="EO1479" s="7"/>
      <c r="EQ1479" s="7"/>
      <c r="ES1479" s="7"/>
      <c r="EU1479" s="7"/>
      <c r="EY1479" s="7"/>
      <c r="FA1479" s="7"/>
      <c r="FB1479" s="7"/>
      <c r="FD1479" s="7"/>
      <c r="FE1479" s="7"/>
      <c r="FG1479" s="7"/>
      <c r="FI1479" s="7"/>
      <c r="FJ1479" s="7"/>
      <c r="FL1479" s="7"/>
      <c r="FN1479" s="7"/>
      <c r="FP1479" s="7"/>
      <c r="FR1479" s="7"/>
      <c r="FT1479" s="7"/>
      <c r="FV1479" s="7"/>
      <c r="FX1479" s="7"/>
      <c r="FZ1479" s="7"/>
      <c r="GB1479" s="7"/>
    </row>
    <row r="1480" spans="5:184" s="166" customFormat="1" x14ac:dyDescent="0.2">
      <c r="E1480" s="7"/>
      <c r="G1480" s="7"/>
      <c r="I1480" s="7"/>
      <c r="K1480" s="7"/>
      <c r="M1480" s="7"/>
      <c r="N1480" s="7"/>
      <c r="P1480" s="7"/>
      <c r="R1480" s="7"/>
      <c r="T1480" s="7"/>
      <c r="V1480" s="7"/>
      <c r="X1480" s="7"/>
      <c r="Z1480" s="7"/>
      <c r="AB1480" s="7"/>
      <c r="AD1480" s="7"/>
      <c r="AF1480" s="7"/>
      <c r="AH1480" s="7"/>
      <c r="AJ1480" s="7"/>
      <c r="AL1480" s="7"/>
      <c r="AN1480" s="7"/>
      <c r="AO1480" s="7"/>
      <c r="AQ1480" s="7"/>
      <c r="AR1480" s="7"/>
      <c r="AS1480" s="7"/>
      <c r="AT1480" s="7"/>
      <c r="AU1480" s="7"/>
      <c r="AV1480" s="7"/>
      <c r="AW1480" s="7"/>
      <c r="AX1480" s="7"/>
      <c r="AZ1480" s="7"/>
      <c r="BB1480" s="7"/>
      <c r="BC1480" s="7"/>
      <c r="BD1480" s="7"/>
      <c r="BF1480" s="7"/>
      <c r="BH1480" s="7"/>
      <c r="BJ1480" s="7"/>
      <c r="BL1480" s="7"/>
      <c r="BN1480" s="7"/>
      <c r="BP1480" s="7"/>
      <c r="BR1480" s="7"/>
      <c r="BT1480" s="7"/>
      <c r="BV1480" s="7"/>
      <c r="BX1480" s="7"/>
      <c r="BZ1480" s="7"/>
      <c r="CB1480" s="7"/>
      <c r="CD1480" s="7"/>
      <c r="CF1480" s="7"/>
      <c r="CH1480" s="7"/>
      <c r="CJ1480" s="7"/>
      <c r="CL1480" s="7"/>
      <c r="CM1480" s="7"/>
      <c r="CO1480" s="7"/>
      <c r="CQ1480" s="7"/>
      <c r="CS1480" s="7"/>
      <c r="CU1480" s="7"/>
      <c r="CW1480" s="7"/>
      <c r="CY1480" s="7"/>
      <c r="DA1480" s="7"/>
      <c r="DC1480" s="7"/>
      <c r="DE1480" s="7"/>
      <c r="DG1480" s="7"/>
      <c r="DI1480" s="7"/>
      <c r="DK1480" s="7"/>
      <c r="DL1480" s="7"/>
      <c r="DM1480" s="7"/>
      <c r="DN1480" s="7"/>
      <c r="DP1480" s="7"/>
      <c r="DR1480" s="7"/>
      <c r="DT1480" s="7"/>
      <c r="DV1480" s="7"/>
      <c r="DX1480" s="7"/>
      <c r="DY1480" s="7"/>
      <c r="EA1480" s="7"/>
      <c r="EC1480" s="7"/>
      <c r="EE1480" s="7"/>
      <c r="EG1480" s="7"/>
      <c r="EI1480" s="7"/>
      <c r="EK1480" s="7"/>
      <c r="EM1480" s="7"/>
      <c r="EO1480" s="7"/>
      <c r="EQ1480" s="7"/>
      <c r="ES1480" s="7"/>
      <c r="EU1480" s="7"/>
      <c r="EY1480" s="7"/>
      <c r="FA1480" s="7"/>
      <c r="FB1480" s="7"/>
      <c r="FD1480" s="7"/>
      <c r="FE1480" s="7"/>
      <c r="FG1480" s="7"/>
      <c r="FI1480" s="7"/>
      <c r="FJ1480" s="7"/>
      <c r="FL1480" s="7"/>
      <c r="FN1480" s="7"/>
      <c r="FP1480" s="7"/>
      <c r="FR1480" s="7"/>
      <c r="FT1480" s="7"/>
      <c r="FV1480" s="7"/>
      <c r="FX1480" s="7"/>
      <c r="FZ1480" s="7"/>
      <c r="GB1480" s="7"/>
    </row>
    <row r="1481" spans="5:184" s="166" customFormat="1" x14ac:dyDescent="0.2">
      <c r="E1481" s="7"/>
      <c r="G1481" s="7"/>
      <c r="I1481" s="7"/>
      <c r="K1481" s="7"/>
      <c r="M1481" s="7"/>
      <c r="N1481" s="7"/>
      <c r="P1481" s="7"/>
      <c r="R1481" s="7"/>
      <c r="T1481" s="7"/>
      <c r="V1481" s="7"/>
      <c r="X1481" s="7"/>
      <c r="Z1481" s="7"/>
      <c r="AB1481" s="7"/>
      <c r="AD1481" s="7"/>
      <c r="AF1481" s="7"/>
      <c r="AH1481" s="7"/>
      <c r="AJ1481" s="7"/>
      <c r="AL1481" s="7"/>
      <c r="AN1481" s="7"/>
      <c r="AO1481" s="7"/>
      <c r="AQ1481" s="7"/>
      <c r="AR1481" s="7"/>
      <c r="AS1481" s="7"/>
      <c r="AT1481" s="7"/>
      <c r="AU1481" s="7"/>
      <c r="AV1481" s="7"/>
      <c r="AW1481" s="7"/>
      <c r="AX1481" s="7"/>
      <c r="AZ1481" s="7"/>
      <c r="BB1481" s="7"/>
      <c r="BC1481" s="7"/>
      <c r="BD1481" s="7"/>
      <c r="BF1481" s="7"/>
      <c r="BH1481" s="7"/>
      <c r="BJ1481" s="7"/>
      <c r="BL1481" s="7"/>
      <c r="BN1481" s="7"/>
      <c r="BP1481" s="7"/>
      <c r="BR1481" s="7"/>
      <c r="BT1481" s="7"/>
      <c r="BV1481" s="7"/>
      <c r="BX1481" s="7"/>
      <c r="BZ1481" s="7"/>
      <c r="CB1481" s="7"/>
      <c r="CD1481" s="7"/>
      <c r="CF1481" s="7"/>
      <c r="CH1481" s="7"/>
      <c r="CJ1481" s="7"/>
      <c r="CL1481" s="7"/>
      <c r="CM1481" s="7"/>
      <c r="CO1481" s="7"/>
      <c r="CQ1481" s="7"/>
      <c r="CS1481" s="7"/>
      <c r="CU1481" s="7"/>
      <c r="CW1481" s="7"/>
      <c r="CY1481" s="7"/>
      <c r="DA1481" s="7"/>
      <c r="DC1481" s="7"/>
      <c r="DE1481" s="7"/>
      <c r="DG1481" s="7"/>
      <c r="DI1481" s="7"/>
      <c r="DK1481" s="7"/>
      <c r="DL1481" s="7"/>
      <c r="DM1481" s="7"/>
      <c r="DN1481" s="7"/>
      <c r="DP1481" s="7"/>
      <c r="DR1481" s="7"/>
      <c r="DT1481" s="7"/>
      <c r="DV1481" s="7"/>
      <c r="DX1481" s="7"/>
      <c r="DY1481" s="7"/>
      <c r="EA1481" s="7"/>
      <c r="EC1481" s="7"/>
      <c r="EE1481" s="7"/>
      <c r="EG1481" s="7"/>
      <c r="EI1481" s="7"/>
      <c r="EK1481" s="7"/>
      <c r="EM1481" s="7"/>
      <c r="EO1481" s="7"/>
      <c r="EQ1481" s="7"/>
      <c r="ES1481" s="7"/>
      <c r="EU1481" s="7"/>
      <c r="EY1481" s="7"/>
      <c r="FA1481" s="7"/>
      <c r="FB1481" s="7"/>
      <c r="FD1481" s="7"/>
      <c r="FE1481" s="7"/>
      <c r="FG1481" s="7"/>
      <c r="FI1481" s="7"/>
      <c r="FJ1481" s="7"/>
      <c r="FL1481" s="7"/>
      <c r="FN1481" s="7"/>
      <c r="FP1481" s="7"/>
      <c r="FR1481" s="7"/>
      <c r="FT1481" s="7"/>
      <c r="FV1481" s="7"/>
      <c r="FX1481" s="7"/>
      <c r="FZ1481" s="7"/>
      <c r="GB1481" s="7"/>
    </row>
    <row r="1482" spans="5:184" s="166" customFormat="1" x14ac:dyDescent="0.2">
      <c r="E1482" s="7"/>
      <c r="G1482" s="7"/>
      <c r="I1482" s="7"/>
      <c r="K1482" s="7"/>
      <c r="M1482" s="7"/>
      <c r="N1482" s="7"/>
      <c r="P1482" s="7"/>
      <c r="R1482" s="7"/>
      <c r="T1482" s="7"/>
      <c r="V1482" s="7"/>
      <c r="X1482" s="7"/>
      <c r="Z1482" s="7"/>
      <c r="AB1482" s="7"/>
      <c r="AD1482" s="7"/>
      <c r="AF1482" s="7"/>
      <c r="AH1482" s="7"/>
      <c r="AJ1482" s="7"/>
      <c r="AL1482" s="7"/>
      <c r="AN1482" s="7"/>
      <c r="AO1482" s="7"/>
      <c r="AQ1482" s="7"/>
      <c r="AR1482" s="7"/>
      <c r="AS1482" s="7"/>
      <c r="AT1482" s="7"/>
      <c r="AU1482" s="7"/>
      <c r="AV1482" s="7"/>
      <c r="AW1482" s="7"/>
      <c r="AX1482" s="7"/>
      <c r="AZ1482" s="7"/>
      <c r="BB1482" s="7"/>
      <c r="BC1482" s="7"/>
      <c r="BD1482" s="7"/>
      <c r="BF1482" s="7"/>
      <c r="BH1482" s="7"/>
      <c r="BJ1482" s="7"/>
      <c r="BL1482" s="7"/>
      <c r="BN1482" s="7"/>
      <c r="BP1482" s="7"/>
      <c r="BR1482" s="7"/>
      <c r="BT1482" s="7"/>
      <c r="BV1482" s="7"/>
      <c r="BX1482" s="7"/>
      <c r="BZ1482" s="7"/>
      <c r="CB1482" s="7"/>
      <c r="CD1482" s="7"/>
      <c r="CF1482" s="7"/>
      <c r="CH1482" s="7"/>
      <c r="CJ1482" s="7"/>
      <c r="CL1482" s="7"/>
      <c r="CM1482" s="7"/>
      <c r="CO1482" s="7"/>
      <c r="CQ1482" s="7"/>
      <c r="CS1482" s="7"/>
      <c r="CU1482" s="7"/>
      <c r="CW1482" s="7"/>
      <c r="CY1482" s="7"/>
      <c r="DA1482" s="7"/>
      <c r="DC1482" s="7"/>
      <c r="DE1482" s="7"/>
      <c r="DG1482" s="7"/>
      <c r="DI1482" s="7"/>
      <c r="DK1482" s="7"/>
      <c r="DL1482" s="7"/>
      <c r="DM1482" s="7"/>
      <c r="DN1482" s="7"/>
      <c r="DP1482" s="7"/>
      <c r="DR1482" s="7"/>
      <c r="DT1482" s="7"/>
      <c r="DV1482" s="7"/>
      <c r="DX1482" s="7"/>
      <c r="DY1482" s="7"/>
      <c r="EA1482" s="7"/>
      <c r="EC1482" s="7"/>
      <c r="EE1482" s="7"/>
      <c r="EG1482" s="7"/>
      <c r="EI1482" s="7"/>
      <c r="EK1482" s="7"/>
      <c r="EM1482" s="7"/>
      <c r="EO1482" s="7"/>
      <c r="EQ1482" s="7"/>
      <c r="ES1482" s="7"/>
      <c r="EU1482" s="7"/>
      <c r="EY1482" s="7"/>
      <c r="FA1482" s="7"/>
      <c r="FB1482" s="7"/>
      <c r="FD1482" s="7"/>
      <c r="FE1482" s="7"/>
      <c r="FG1482" s="7"/>
      <c r="FI1482" s="7"/>
      <c r="FJ1482" s="7"/>
      <c r="FL1482" s="7"/>
      <c r="FN1482" s="7"/>
      <c r="FP1482" s="7"/>
      <c r="FR1482" s="7"/>
      <c r="FT1482" s="7"/>
      <c r="FV1482" s="7"/>
      <c r="FX1482" s="7"/>
      <c r="FZ1482" s="7"/>
      <c r="GB1482" s="7"/>
    </row>
    <row r="1483" spans="5:184" s="166" customFormat="1" x14ac:dyDescent="0.2">
      <c r="E1483" s="7"/>
      <c r="G1483" s="7"/>
      <c r="I1483" s="7"/>
      <c r="K1483" s="7"/>
      <c r="M1483" s="7"/>
      <c r="N1483" s="7"/>
      <c r="P1483" s="7"/>
      <c r="R1483" s="7"/>
      <c r="T1483" s="7"/>
      <c r="V1483" s="7"/>
      <c r="X1483" s="7"/>
      <c r="Z1483" s="7"/>
      <c r="AB1483" s="7"/>
      <c r="AD1483" s="7"/>
      <c r="AF1483" s="7"/>
      <c r="AH1483" s="7"/>
      <c r="AJ1483" s="7"/>
      <c r="AL1483" s="7"/>
      <c r="AN1483" s="7"/>
      <c r="AO1483" s="7"/>
      <c r="AQ1483" s="7"/>
      <c r="AR1483" s="7"/>
      <c r="AS1483" s="7"/>
      <c r="AT1483" s="7"/>
      <c r="AU1483" s="7"/>
      <c r="AV1483" s="7"/>
      <c r="AW1483" s="7"/>
      <c r="AX1483" s="7"/>
      <c r="AZ1483" s="7"/>
      <c r="BB1483" s="7"/>
      <c r="BC1483" s="7"/>
      <c r="BD1483" s="7"/>
      <c r="BF1483" s="7"/>
      <c r="BH1483" s="7"/>
      <c r="BJ1483" s="7"/>
      <c r="BL1483" s="7"/>
      <c r="BN1483" s="7"/>
      <c r="BP1483" s="7"/>
      <c r="BR1483" s="7"/>
      <c r="BT1483" s="7"/>
      <c r="BV1483" s="7"/>
      <c r="BX1483" s="7"/>
      <c r="BZ1483" s="7"/>
      <c r="CB1483" s="7"/>
      <c r="CD1483" s="7"/>
      <c r="CF1483" s="7"/>
      <c r="CH1483" s="7"/>
      <c r="CJ1483" s="7"/>
      <c r="CL1483" s="7"/>
      <c r="CM1483" s="7"/>
      <c r="CO1483" s="7"/>
      <c r="CQ1483" s="7"/>
      <c r="CS1483" s="7"/>
      <c r="CU1483" s="7"/>
      <c r="CW1483" s="7"/>
      <c r="CY1483" s="7"/>
      <c r="DA1483" s="7"/>
      <c r="DC1483" s="7"/>
      <c r="DE1483" s="7"/>
      <c r="DG1483" s="7"/>
      <c r="DI1483" s="7"/>
      <c r="DK1483" s="7"/>
      <c r="DL1483" s="7"/>
      <c r="DM1483" s="7"/>
      <c r="DN1483" s="7"/>
      <c r="DP1483" s="7"/>
      <c r="DR1483" s="7"/>
      <c r="DT1483" s="7"/>
      <c r="DV1483" s="7"/>
      <c r="DX1483" s="7"/>
      <c r="DY1483" s="7"/>
      <c r="EA1483" s="7"/>
      <c r="EC1483" s="7"/>
      <c r="EE1483" s="7"/>
      <c r="EG1483" s="7"/>
      <c r="EI1483" s="7"/>
      <c r="EK1483" s="7"/>
      <c r="EM1483" s="7"/>
      <c r="EO1483" s="7"/>
      <c r="EQ1483" s="7"/>
      <c r="ES1483" s="7"/>
      <c r="EU1483" s="7"/>
      <c r="EY1483" s="7"/>
      <c r="FA1483" s="7"/>
      <c r="FB1483" s="7"/>
      <c r="FD1483" s="7"/>
      <c r="FE1483" s="7"/>
      <c r="FG1483" s="7"/>
      <c r="FI1483" s="7"/>
      <c r="FJ1483" s="7"/>
      <c r="FL1483" s="7"/>
      <c r="FN1483" s="7"/>
      <c r="FP1483" s="7"/>
      <c r="FR1483" s="7"/>
      <c r="FT1483" s="7"/>
      <c r="FV1483" s="7"/>
      <c r="FX1483" s="7"/>
      <c r="FZ1483" s="7"/>
      <c r="GB1483" s="7"/>
    </row>
    <row r="1484" spans="5:184" s="166" customFormat="1" x14ac:dyDescent="0.2">
      <c r="E1484" s="7"/>
      <c r="G1484" s="7"/>
      <c r="I1484" s="7"/>
      <c r="K1484" s="7"/>
      <c r="M1484" s="7"/>
      <c r="N1484" s="7"/>
      <c r="P1484" s="7"/>
      <c r="R1484" s="7"/>
      <c r="T1484" s="7"/>
      <c r="V1484" s="7"/>
      <c r="X1484" s="7"/>
      <c r="Z1484" s="7"/>
      <c r="AB1484" s="7"/>
      <c r="AD1484" s="7"/>
      <c r="AF1484" s="7"/>
      <c r="AH1484" s="7"/>
      <c r="AJ1484" s="7"/>
      <c r="AL1484" s="7"/>
      <c r="AN1484" s="7"/>
      <c r="AO1484" s="7"/>
      <c r="AQ1484" s="7"/>
      <c r="AR1484" s="7"/>
      <c r="AS1484" s="7"/>
      <c r="AT1484" s="7"/>
      <c r="AU1484" s="7"/>
      <c r="AV1484" s="7"/>
      <c r="AW1484" s="7"/>
      <c r="AX1484" s="7"/>
      <c r="AZ1484" s="7"/>
      <c r="BB1484" s="7"/>
      <c r="BC1484" s="7"/>
      <c r="BD1484" s="7"/>
      <c r="BF1484" s="7"/>
      <c r="BH1484" s="7"/>
      <c r="BJ1484" s="7"/>
      <c r="BL1484" s="7"/>
      <c r="BN1484" s="7"/>
      <c r="BP1484" s="7"/>
      <c r="BR1484" s="7"/>
      <c r="BT1484" s="7"/>
      <c r="BV1484" s="7"/>
      <c r="BX1484" s="7"/>
      <c r="BZ1484" s="7"/>
      <c r="CB1484" s="7"/>
      <c r="CD1484" s="7"/>
      <c r="CF1484" s="7"/>
      <c r="CH1484" s="7"/>
      <c r="CJ1484" s="7"/>
      <c r="CL1484" s="7"/>
      <c r="CM1484" s="7"/>
      <c r="CO1484" s="7"/>
      <c r="CQ1484" s="7"/>
      <c r="CS1484" s="7"/>
      <c r="CU1484" s="7"/>
      <c r="CW1484" s="7"/>
      <c r="CY1484" s="7"/>
      <c r="DA1484" s="7"/>
      <c r="DC1484" s="7"/>
      <c r="DE1484" s="7"/>
      <c r="DG1484" s="7"/>
      <c r="DI1484" s="7"/>
      <c r="DK1484" s="7"/>
      <c r="DL1484" s="7"/>
      <c r="DM1484" s="7"/>
      <c r="DN1484" s="7"/>
      <c r="DP1484" s="7"/>
      <c r="DR1484" s="7"/>
      <c r="DT1484" s="7"/>
      <c r="DV1484" s="7"/>
      <c r="DX1484" s="7"/>
      <c r="DY1484" s="7"/>
      <c r="EA1484" s="7"/>
      <c r="EC1484" s="7"/>
      <c r="EE1484" s="7"/>
      <c r="EG1484" s="7"/>
      <c r="EI1484" s="7"/>
      <c r="EK1484" s="7"/>
      <c r="EM1484" s="7"/>
      <c r="EO1484" s="7"/>
      <c r="EQ1484" s="7"/>
      <c r="ES1484" s="7"/>
      <c r="EU1484" s="7"/>
      <c r="EY1484" s="7"/>
      <c r="FA1484" s="7"/>
      <c r="FB1484" s="7"/>
      <c r="FD1484" s="7"/>
      <c r="FE1484" s="7"/>
      <c r="FG1484" s="7"/>
      <c r="FI1484" s="7"/>
      <c r="FJ1484" s="7"/>
      <c r="FL1484" s="7"/>
      <c r="FN1484" s="7"/>
      <c r="FP1484" s="7"/>
      <c r="FR1484" s="7"/>
      <c r="FT1484" s="7"/>
      <c r="FV1484" s="7"/>
      <c r="FX1484" s="7"/>
      <c r="FZ1484" s="7"/>
      <c r="GB1484" s="7"/>
    </row>
    <row r="1485" spans="5:184" s="166" customFormat="1" x14ac:dyDescent="0.2">
      <c r="E1485" s="7"/>
      <c r="G1485" s="7"/>
      <c r="I1485" s="7"/>
      <c r="K1485" s="7"/>
      <c r="M1485" s="7"/>
      <c r="N1485" s="7"/>
      <c r="P1485" s="7"/>
      <c r="R1485" s="7"/>
      <c r="T1485" s="7"/>
      <c r="V1485" s="7"/>
      <c r="X1485" s="7"/>
      <c r="Z1485" s="7"/>
      <c r="AB1485" s="7"/>
      <c r="AD1485" s="7"/>
      <c r="AF1485" s="7"/>
      <c r="AH1485" s="7"/>
      <c r="AJ1485" s="7"/>
      <c r="AL1485" s="7"/>
      <c r="AN1485" s="7"/>
      <c r="AO1485" s="7"/>
      <c r="AQ1485" s="7"/>
      <c r="AR1485" s="7"/>
      <c r="AS1485" s="7"/>
      <c r="AT1485" s="7"/>
      <c r="AU1485" s="7"/>
      <c r="AV1485" s="7"/>
      <c r="AW1485" s="7"/>
      <c r="AX1485" s="7"/>
      <c r="AZ1485" s="7"/>
      <c r="BB1485" s="7"/>
      <c r="BC1485" s="7"/>
      <c r="BD1485" s="7"/>
      <c r="BF1485" s="7"/>
      <c r="BH1485" s="7"/>
      <c r="BJ1485" s="7"/>
      <c r="BL1485" s="7"/>
      <c r="BN1485" s="7"/>
      <c r="BP1485" s="7"/>
      <c r="BR1485" s="7"/>
      <c r="BT1485" s="7"/>
      <c r="BV1485" s="7"/>
      <c r="BX1485" s="7"/>
      <c r="BZ1485" s="7"/>
      <c r="CB1485" s="7"/>
      <c r="CD1485" s="7"/>
      <c r="CF1485" s="7"/>
      <c r="CH1485" s="7"/>
      <c r="CJ1485" s="7"/>
      <c r="CL1485" s="7"/>
      <c r="CM1485" s="7"/>
      <c r="CO1485" s="7"/>
      <c r="CQ1485" s="7"/>
      <c r="CS1485" s="7"/>
      <c r="CU1485" s="7"/>
      <c r="CW1485" s="7"/>
      <c r="CY1485" s="7"/>
      <c r="DA1485" s="7"/>
      <c r="DC1485" s="7"/>
      <c r="DE1485" s="7"/>
      <c r="DG1485" s="7"/>
      <c r="DI1485" s="7"/>
      <c r="DK1485" s="7"/>
      <c r="DL1485" s="7"/>
      <c r="DM1485" s="7"/>
      <c r="DN1485" s="7"/>
      <c r="DP1485" s="7"/>
      <c r="DR1485" s="7"/>
      <c r="DT1485" s="7"/>
      <c r="DV1485" s="7"/>
      <c r="DX1485" s="7"/>
      <c r="DY1485" s="7"/>
      <c r="EA1485" s="7"/>
      <c r="EC1485" s="7"/>
      <c r="EE1485" s="7"/>
      <c r="EG1485" s="7"/>
      <c r="EI1485" s="7"/>
      <c r="EK1485" s="7"/>
      <c r="EM1485" s="7"/>
      <c r="EO1485" s="7"/>
      <c r="EQ1485" s="7"/>
      <c r="ES1485" s="7"/>
      <c r="EU1485" s="7"/>
      <c r="EY1485" s="7"/>
      <c r="FA1485" s="7"/>
      <c r="FB1485" s="7"/>
      <c r="FD1485" s="7"/>
      <c r="FE1485" s="7"/>
      <c r="FG1485" s="7"/>
      <c r="FI1485" s="7"/>
      <c r="FJ1485" s="7"/>
      <c r="FL1485" s="7"/>
      <c r="FN1485" s="7"/>
      <c r="FP1485" s="7"/>
      <c r="FR1485" s="7"/>
      <c r="FT1485" s="7"/>
      <c r="FV1485" s="7"/>
      <c r="FX1485" s="7"/>
      <c r="FZ1485" s="7"/>
      <c r="GB1485" s="7"/>
    </row>
    <row r="1486" spans="5:184" s="166" customFormat="1" x14ac:dyDescent="0.2">
      <c r="E1486" s="7"/>
      <c r="G1486" s="7"/>
      <c r="I1486" s="7"/>
      <c r="K1486" s="7"/>
      <c r="M1486" s="7"/>
      <c r="N1486" s="7"/>
      <c r="P1486" s="7"/>
      <c r="R1486" s="7"/>
      <c r="T1486" s="7"/>
      <c r="V1486" s="7"/>
      <c r="X1486" s="7"/>
      <c r="Z1486" s="7"/>
      <c r="AB1486" s="7"/>
      <c r="AD1486" s="7"/>
      <c r="AF1486" s="7"/>
      <c r="AH1486" s="7"/>
      <c r="AJ1486" s="7"/>
      <c r="AL1486" s="7"/>
      <c r="AN1486" s="7"/>
      <c r="AO1486" s="7"/>
      <c r="AQ1486" s="7"/>
      <c r="AR1486" s="7"/>
      <c r="AS1486" s="7"/>
      <c r="AT1486" s="7"/>
      <c r="AU1486" s="7"/>
      <c r="AV1486" s="7"/>
      <c r="AW1486" s="7"/>
      <c r="AX1486" s="7"/>
      <c r="AZ1486" s="7"/>
      <c r="BB1486" s="7"/>
      <c r="BC1486" s="7"/>
      <c r="BD1486" s="7"/>
      <c r="BF1486" s="7"/>
      <c r="BH1486" s="7"/>
      <c r="BJ1486" s="7"/>
      <c r="BL1486" s="7"/>
      <c r="BN1486" s="7"/>
      <c r="BP1486" s="7"/>
      <c r="BR1486" s="7"/>
      <c r="BT1486" s="7"/>
      <c r="BV1486" s="7"/>
      <c r="BX1486" s="7"/>
      <c r="BZ1486" s="7"/>
      <c r="CB1486" s="7"/>
      <c r="CD1486" s="7"/>
      <c r="CF1486" s="7"/>
      <c r="CH1486" s="7"/>
      <c r="CJ1486" s="7"/>
      <c r="CL1486" s="7"/>
      <c r="CM1486" s="7"/>
      <c r="CO1486" s="7"/>
      <c r="CQ1486" s="7"/>
      <c r="CS1486" s="7"/>
      <c r="CU1486" s="7"/>
      <c r="CW1486" s="7"/>
      <c r="CY1486" s="7"/>
      <c r="DA1486" s="7"/>
      <c r="DC1486" s="7"/>
      <c r="DE1486" s="7"/>
      <c r="DG1486" s="7"/>
      <c r="DI1486" s="7"/>
      <c r="DK1486" s="7"/>
      <c r="DL1486" s="7"/>
      <c r="DM1486" s="7"/>
      <c r="DN1486" s="7"/>
      <c r="DP1486" s="7"/>
      <c r="DR1486" s="7"/>
      <c r="DT1486" s="7"/>
      <c r="DV1486" s="7"/>
      <c r="DX1486" s="7"/>
      <c r="DY1486" s="7"/>
      <c r="EA1486" s="7"/>
      <c r="EC1486" s="7"/>
      <c r="EE1486" s="7"/>
      <c r="EG1486" s="7"/>
      <c r="EI1486" s="7"/>
      <c r="EK1486" s="7"/>
      <c r="EM1486" s="7"/>
      <c r="EO1486" s="7"/>
      <c r="EQ1486" s="7"/>
      <c r="ES1486" s="7"/>
      <c r="EU1486" s="7"/>
      <c r="EY1486" s="7"/>
      <c r="FA1486" s="7"/>
      <c r="FB1486" s="7"/>
      <c r="FD1486" s="7"/>
      <c r="FE1486" s="7"/>
      <c r="FG1486" s="7"/>
      <c r="FI1486" s="7"/>
      <c r="FJ1486" s="7"/>
      <c r="FL1486" s="7"/>
      <c r="FN1486" s="7"/>
      <c r="FP1486" s="7"/>
      <c r="FR1486" s="7"/>
      <c r="FT1486" s="7"/>
      <c r="FV1486" s="7"/>
      <c r="FX1486" s="7"/>
      <c r="FZ1486" s="7"/>
      <c r="GB1486" s="7"/>
    </row>
    <row r="1487" spans="5:184" s="166" customFormat="1" x14ac:dyDescent="0.2">
      <c r="E1487" s="7"/>
      <c r="G1487" s="7"/>
      <c r="I1487" s="7"/>
      <c r="K1487" s="7"/>
      <c r="M1487" s="7"/>
      <c r="N1487" s="7"/>
      <c r="P1487" s="7"/>
      <c r="R1487" s="7"/>
      <c r="T1487" s="7"/>
      <c r="V1487" s="7"/>
      <c r="X1487" s="7"/>
      <c r="Z1487" s="7"/>
      <c r="AB1487" s="7"/>
      <c r="AD1487" s="7"/>
      <c r="AF1487" s="7"/>
      <c r="AH1487" s="7"/>
      <c r="AJ1487" s="7"/>
      <c r="AL1487" s="7"/>
      <c r="AN1487" s="7"/>
      <c r="AO1487" s="7"/>
      <c r="AQ1487" s="7"/>
      <c r="AR1487" s="7"/>
      <c r="AS1487" s="7"/>
      <c r="AT1487" s="7"/>
      <c r="AU1487" s="7"/>
      <c r="AV1487" s="7"/>
      <c r="AW1487" s="7"/>
      <c r="AX1487" s="7"/>
      <c r="AZ1487" s="7"/>
      <c r="BB1487" s="7"/>
      <c r="BC1487" s="7"/>
      <c r="BD1487" s="7"/>
      <c r="BF1487" s="7"/>
      <c r="BH1487" s="7"/>
      <c r="BJ1487" s="7"/>
      <c r="BL1487" s="7"/>
      <c r="BN1487" s="7"/>
      <c r="BP1487" s="7"/>
      <c r="BR1487" s="7"/>
      <c r="BT1487" s="7"/>
      <c r="BV1487" s="7"/>
      <c r="BX1487" s="7"/>
      <c r="BZ1487" s="7"/>
      <c r="CB1487" s="7"/>
      <c r="CD1487" s="7"/>
      <c r="CF1487" s="7"/>
      <c r="CH1487" s="7"/>
      <c r="CJ1487" s="7"/>
      <c r="CL1487" s="7"/>
      <c r="CM1487" s="7"/>
      <c r="CO1487" s="7"/>
      <c r="CQ1487" s="7"/>
      <c r="CS1487" s="7"/>
      <c r="CU1487" s="7"/>
      <c r="CW1487" s="7"/>
      <c r="CY1487" s="7"/>
      <c r="DA1487" s="7"/>
      <c r="DC1487" s="7"/>
      <c r="DE1487" s="7"/>
      <c r="DG1487" s="7"/>
      <c r="DI1487" s="7"/>
      <c r="DK1487" s="7"/>
      <c r="DL1487" s="7"/>
      <c r="DM1487" s="7"/>
      <c r="DN1487" s="7"/>
      <c r="DP1487" s="7"/>
      <c r="DR1487" s="7"/>
      <c r="DT1487" s="7"/>
      <c r="DV1487" s="7"/>
      <c r="DX1487" s="7"/>
      <c r="DY1487" s="7"/>
      <c r="EA1487" s="7"/>
      <c r="EC1487" s="7"/>
      <c r="EE1487" s="7"/>
      <c r="EG1487" s="7"/>
      <c r="EI1487" s="7"/>
      <c r="EK1487" s="7"/>
      <c r="EM1487" s="7"/>
      <c r="EO1487" s="7"/>
      <c r="EQ1487" s="7"/>
      <c r="ES1487" s="7"/>
      <c r="EU1487" s="7"/>
      <c r="EY1487" s="7"/>
      <c r="FA1487" s="7"/>
      <c r="FB1487" s="7"/>
      <c r="FD1487" s="7"/>
      <c r="FE1487" s="7"/>
      <c r="FG1487" s="7"/>
      <c r="FI1487" s="7"/>
      <c r="FJ1487" s="7"/>
      <c r="FL1487" s="7"/>
      <c r="FN1487" s="7"/>
      <c r="FP1487" s="7"/>
      <c r="FR1487" s="7"/>
      <c r="FT1487" s="7"/>
      <c r="FV1487" s="7"/>
      <c r="FX1487" s="7"/>
      <c r="FZ1487" s="7"/>
      <c r="GB1487" s="7"/>
    </row>
    <row r="1488" spans="5:184" s="166" customFormat="1" x14ac:dyDescent="0.2">
      <c r="E1488" s="7"/>
      <c r="G1488" s="7"/>
      <c r="I1488" s="7"/>
      <c r="K1488" s="7"/>
      <c r="M1488" s="7"/>
      <c r="N1488" s="7"/>
      <c r="P1488" s="7"/>
      <c r="R1488" s="7"/>
      <c r="T1488" s="7"/>
      <c r="V1488" s="7"/>
      <c r="X1488" s="7"/>
      <c r="Z1488" s="7"/>
      <c r="AB1488" s="7"/>
      <c r="AD1488" s="7"/>
      <c r="AF1488" s="7"/>
      <c r="AH1488" s="7"/>
      <c r="AJ1488" s="7"/>
      <c r="AL1488" s="7"/>
      <c r="AN1488" s="7"/>
      <c r="AO1488" s="7"/>
      <c r="AQ1488" s="7"/>
      <c r="AR1488" s="7"/>
      <c r="AS1488" s="7"/>
      <c r="AT1488" s="7"/>
      <c r="AU1488" s="7"/>
      <c r="AV1488" s="7"/>
      <c r="AW1488" s="7"/>
      <c r="AX1488" s="7"/>
      <c r="AZ1488" s="7"/>
      <c r="BB1488" s="7"/>
      <c r="BC1488" s="7"/>
      <c r="BD1488" s="7"/>
      <c r="BF1488" s="7"/>
      <c r="BH1488" s="7"/>
      <c r="BJ1488" s="7"/>
      <c r="BL1488" s="7"/>
      <c r="BN1488" s="7"/>
      <c r="BP1488" s="7"/>
      <c r="BR1488" s="7"/>
      <c r="BT1488" s="7"/>
      <c r="BV1488" s="7"/>
      <c r="BX1488" s="7"/>
      <c r="BZ1488" s="7"/>
      <c r="CB1488" s="7"/>
      <c r="CD1488" s="7"/>
      <c r="CF1488" s="7"/>
      <c r="CH1488" s="7"/>
      <c r="CJ1488" s="7"/>
      <c r="CL1488" s="7"/>
      <c r="CM1488" s="7"/>
      <c r="CO1488" s="7"/>
      <c r="CQ1488" s="7"/>
      <c r="CS1488" s="7"/>
      <c r="CU1488" s="7"/>
      <c r="CW1488" s="7"/>
      <c r="CY1488" s="7"/>
      <c r="DA1488" s="7"/>
      <c r="DC1488" s="7"/>
      <c r="DE1488" s="7"/>
      <c r="DG1488" s="7"/>
      <c r="DI1488" s="7"/>
      <c r="DK1488" s="7"/>
      <c r="DL1488" s="7"/>
      <c r="DM1488" s="7"/>
      <c r="DN1488" s="7"/>
      <c r="DP1488" s="7"/>
      <c r="DR1488" s="7"/>
      <c r="DT1488" s="7"/>
      <c r="DV1488" s="7"/>
      <c r="DX1488" s="7"/>
      <c r="DY1488" s="7"/>
      <c r="EA1488" s="7"/>
      <c r="EC1488" s="7"/>
      <c r="EE1488" s="7"/>
      <c r="EG1488" s="7"/>
      <c r="EI1488" s="7"/>
      <c r="EK1488" s="7"/>
      <c r="EM1488" s="7"/>
      <c r="EO1488" s="7"/>
      <c r="EQ1488" s="7"/>
      <c r="ES1488" s="7"/>
      <c r="EU1488" s="7"/>
      <c r="EY1488" s="7"/>
      <c r="FA1488" s="7"/>
      <c r="FB1488" s="7"/>
      <c r="FD1488" s="7"/>
      <c r="FE1488" s="7"/>
      <c r="FG1488" s="7"/>
      <c r="FI1488" s="7"/>
      <c r="FJ1488" s="7"/>
      <c r="FL1488" s="7"/>
      <c r="FN1488" s="7"/>
      <c r="FP1488" s="7"/>
      <c r="FR1488" s="7"/>
      <c r="FT1488" s="7"/>
      <c r="FV1488" s="7"/>
      <c r="FX1488" s="7"/>
      <c r="FZ1488" s="7"/>
      <c r="GB1488" s="7"/>
    </row>
    <row r="1489" spans="5:184" s="166" customFormat="1" x14ac:dyDescent="0.2">
      <c r="E1489" s="7"/>
      <c r="G1489" s="7"/>
      <c r="I1489" s="7"/>
      <c r="K1489" s="7"/>
      <c r="M1489" s="7"/>
      <c r="N1489" s="7"/>
      <c r="P1489" s="7"/>
      <c r="R1489" s="7"/>
      <c r="T1489" s="7"/>
      <c r="V1489" s="7"/>
      <c r="X1489" s="7"/>
      <c r="Z1489" s="7"/>
      <c r="AB1489" s="7"/>
      <c r="AD1489" s="7"/>
      <c r="AF1489" s="7"/>
      <c r="AH1489" s="7"/>
      <c r="AJ1489" s="7"/>
      <c r="AL1489" s="7"/>
      <c r="AN1489" s="7"/>
      <c r="AO1489" s="7"/>
      <c r="AQ1489" s="7"/>
      <c r="AR1489" s="7"/>
      <c r="AS1489" s="7"/>
      <c r="AT1489" s="7"/>
      <c r="AU1489" s="7"/>
      <c r="AV1489" s="7"/>
      <c r="AW1489" s="7"/>
      <c r="AX1489" s="7"/>
      <c r="AZ1489" s="7"/>
      <c r="BB1489" s="7"/>
      <c r="BC1489" s="7"/>
      <c r="BD1489" s="7"/>
      <c r="BF1489" s="7"/>
      <c r="BH1489" s="7"/>
      <c r="BJ1489" s="7"/>
      <c r="BL1489" s="7"/>
      <c r="BN1489" s="7"/>
      <c r="BP1489" s="7"/>
      <c r="BR1489" s="7"/>
      <c r="BT1489" s="7"/>
      <c r="BV1489" s="7"/>
      <c r="BX1489" s="7"/>
      <c r="BZ1489" s="7"/>
      <c r="CB1489" s="7"/>
      <c r="CD1489" s="7"/>
      <c r="CF1489" s="7"/>
      <c r="CH1489" s="7"/>
      <c r="CJ1489" s="7"/>
      <c r="CL1489" s="7"/>
      <c r="CM1489" s="7"/>
      <c r="CO1489" s="7"/>
      <c r="CQ1489" s="7"/>
      <c r="CS1489" s="7"/>
      <c r="CU1489" s="7"/>
      <c r="CW1489" s="7"/>
      <c r="CY1489" s="7"/>
      <c r="DA1489" s="7"/>
      <c r="DC1489" s="7"/>
      <c r="DE1489" s="7"/>
      <c r="DG1489" s="7"/>
      <c r="DI1489" s="7"/>
      <c r="DK1489" s="7"/>
      <c r="DL1489" s="7"/>
      <c r="DM1489" s="7"/>
      <c r="DN1489" s="7"/>
      <c r="DP1489" s="7"/>
      <c r="DR1489" s="7"/>
      <c r="DT1489" s="7"/>
      <c r="DV1489" s="7"/>
      <c r="DX1489" s="7"/>
      <c r="DY1489" s="7"/>
      <c r="EA1489" s="7"/>
      <c r="EC1489" s="7"/>
      <c r="EE1489" s="7"/>
      <c r="EG1489" s="7"/>
      <c r="EI1489" s="7"/>
      <c r="EK1489" s="7"/>
      <c r="EM1489" s="7"/>
      <c r="EO1489" s="7"/>
      <c r="EQ1489" s="7"/>
      <c r="ES1489" s="7"/>
      <c r="EU1489" s="7"/>
      <c r="EY1489" s="7"/>
      <c r="FA1489" s="7"/>
      <c r="FB1489" s="7"/>
      <c r="FD1489" s="7"/>
      <c r="FE1489" s="7"/>
      <c r="FG1489" s="7"/>
      <c r="FI1489" s="7"/>
      <c r="FJ1489" s="7"/>
      <c r="FL1489" s="7"/>
      <c r="FN1489" s="7"/>
      <c r="FP1489" s="7"/>
      <c r="FR1489" s="7"/>
      <c r="FT1489" s="7"/>
      <c r="FV1489" s="7"/>
      <c r="FX1489" s="7"/>
      <c r="FZ1489" s="7"/>
      <c r="GB1489" s="7"/>
    </row>
    <row r="1490" spans="5:184" s="166" customFormat="1" x14ac:dyDescent="0.2">
      <c r="E1490" s="7"/>
      <c r="G1490" s="7"/>
      <c r="I1490" s="7"/>
      <c r="K1490" s="7"/>
      <c r="M1490" s="7"/>
      <c r="N1490" s="7"/>
      <c r="P1490" s="7"/>
      <c r="R1490" s="7"/>
      <c r="T1490" s="7"/>
      <c r="V1490" s="7"/>
      <c r="X1490" s="7"/>
      <c r="Z1490" s="7"/>
      <c r="AB1490" s="7"/>
      <c r="AD1490" s="7"/>
      <c r="AF1490" s="7"/>
      <c r="AH1490" s="7"/>
      <c r="AJ1490" s="7"/>
      <c r="AL1490" s="7"/>
      <c r="AN1490" s="7"/>
      <c r="AO1490" s="7"/>
      <c r="AQ1490" s="7"/>
      <c r="AR1490" s="7"/>
      <c r="AS1490" s="7"/>
      <c r="AT1490" s="7"/>
      <c r="AU1490" s="7"/>
      <c r="AV1490" s="7"/>
      <c r="AW1490" s="7"/>
      <c r="AX1490" s="7"/>
      <c r="AZ1490" s="7"/>
      <c r="BB1490" s="7"/>
      <c r="BC1490" s="7"/>
      <c r="BD1490" s="7"/>
      <c r="BF1490" s="7"/>
      <c r="BH1490" s="7"/>
      <c r="BJ1490" s="7"/>
      <c r="BL1490" s="7"/>
      <c r="BN1490" s="7"/>
      <c r="BP1490" s="7"/>
      <c r="BR1490" s="7"/>
      <c r="BT1490" s="7"/>
      <c r="BV1490" s="7"/>
      <c r="BX1490" s="7"/>
      <c r="BZ1490" s="7"/>
      <c r="CB1490" s="7"/>
      <c r="CD1490" s="7"/>
      <c r="CF1490" s="7"/>
      <c r="CH1490" s="7"/>
      <c r="CJ1490" s="7"/>
      <c r="CL1490" s="7"/>
      <c r="CM1490" s="7"/>
      <c r="CO1490" s="7"/>
      <c r="CQ1490" s="7"/>
      <c r="CS1490" s="7"/>
      <c r="CU1490" s="7"/>
      <c r="CW1490" s="7"/>
      <c r="CY1490" s="7"/>
      <c r="DA1490" s="7"/>
      <c r="DC1490" s="7"/>
      <c r="DE1490" s="7"/>
      <c r="DG1490" s="7"/>
      <c r="DI1490" s="7"/>
      <c r="DK1490" s="7"/>
      <c r="DL1490" s="7"/>
      <c r="DM1490" s="7"/>
      <c r="DN1490" s="7"/>
      <c r="DP1490" s="7"/>
      <c r="DR1490" s="7"/>
      <c r="DT1490" s="7"/>
      <c r="DV1490" s="7"/>
      <c r="DX1490" s="7"/>
      <c r="DY1490" s="7"/>
      <c r="EA1490" s="7"/>
      <c r="EC1490" s="7"/>
      <c r="EE1490" s="7"/>
      <c r="EG1490" s="7"/>
      <c r="EI1490" s="7"/>
      <c r="EK1490" s="7"/>
      <c r="EM1490" s="7"/>
      <c r="EO1490" s="7"/>
      <c r="EQ1490" s="7"/>
      <c r="ES1490" s="7"/>
      <c r="EU1490" s="7"/>
      <c r="EY1490" s="7"/>
      <c r="FA1490" s="7"/>
      <c r="FB1490" s="7"/>
      <c r="FD1490" s="7"/>
      <c r="FE1490" s="7"/>
      <c r="FG1490" s="7"/>
      <c r="FI1490" s="7"/>
      <c r="FJ1490" s="7"/>
      <c r="FL1490" s="7"/>
      <c r="FN1490" s="7"/>
      <c r="FP1490" s="7"/>
      <c r="FR1490" s="7"/>
      <c r="FT1490" s="7"/>
      <c r="FV1490" s="7"/>
      <c r="FX1490" s="7"/>
      <c r="FZ1490" s="7"/>
      <c r="GB1490" s="7"/>
    </row>
    <row r="1491" spans="5:184" s="166" customFormat="1" x14ac:dyDescent="0.2">
      <c r="E1491" s="7"/>
      <c r="G1491" s="7"/>
      <c r="I1491" s="7"/>
      <c r="K1491" s="7"/>
      <c r="M1491" s="7"/>
      <c r="N1491" s="7"/>
      <c r="P1491" s="7"/>
      <c r="R1491" s="7"/>
      <c r="T1491" s="7"/>
      <c r="V1491" s="7"/>
      <c r="X1491" s="7"/>
      <c r="Z1491" s="7"/>
      <c r="AB1491" s="7"/>
      <c r="AD1491" s="7"/>
      <c r="AF1491" s="7"/>
      <c r="AH1491" s="7"/>
      <c r="AJ1491" s="7"/>
      <c r="AL1491" s="7"/>
      <c r="AN1491" s="7"/>
      <c r="AO1491" s="7"/>
      <c r="AQ1491" s="7"/>
      <c r="AR1491" s="7"/>
      <c r="AS1491" s="7"/>
      <c r="AT1491" s="7"/>
      <c r="AU1491" s="7"/>
      <c r="AV1491" s="7"/>
      <c r="AW1491" s="7"/>
      <c r="AX1491" s="7"/>
      <c r="AZ1491" s="7"/>
      <c r="BB1491" s="7"/>
      <c r="BC1491" s="7"/>
      <c r="BD1491" s="7"/>
      <c r="BF1491" s="7"/>
      <c r="BH1491" s="7"/>
      <c r="BJ1491" s="7"/>
      <c r="BL1491" s="7"/>
      <c r="BN1491" s="7"/>
      <c r="BP1491" s="7"/>
      <c r="BR1491" s="7"/>
      <c r="BT1491" s="7"/>
      <c r="BV1491" s="7"/>
      <c r="BX1491" s="7"/>
      <c r="BZ1491" s="7"/>
      <c r="CB1491" s="7"/>
      <c r="CD1491" s="7"/>
      <c r="CF1491" s="7"/>
      <c r="CH1491" s="7"/>
      <c r="CJ1491" s="7"/>
      <c r="CL1491" s="7"/>
      <c r="CM1491" s="7"/>
      <c r="CO1491" s="7"/>
      <c r="CQ1491" s="7"/>
      <c r="CS1491" s="7"/>
      <c r="CU1491" s="7"/>
      <c r="CW1491" s="7"/>
      <c r="CY1491" s="7"/>
      <c r="DA1491" s="7"/>
      <c r="DC1491" s="7"/>
      <c r="DE1491" s="7"/>
      <c r="DG1491" s="7"/>
      <c r="DI1491" s="7"/>
      <c r="DK1491" s="7"/>
      <c r="DL1491" s="7"/>
      <c r="DM1491" s="7"/>
      <c r="DN1491" s="7"/>
      <c r="DP1491" s="7"/>
      <c r="DR1491" s="7"/>
      <c r="DT1491" s="7"/>
      <c r="DV1491" s="7"/>
      <c r="DX1491" s="7"/>
      <c r="DY1491" s="7"/>
      <c r="EA1491" s="7"/>
      <c r="EC1491" s="7"/>
      <c r="EE1491" s="7"/>
      <c r="EG1491" s="7"/>
      <c r="EI1491" s="7"/>
      <c r="EK1491" s="7"/>
      <c r="EM1491" s="7"/>
      <c r="EO1491" s="7"/>
      <c r="EQ1491" s="7"/>
      <c r="ES1491" s="7"/>
      <c r="EU1491" s="7"/>
      <c r="EY1491" s="7"/>
      <c r="FA1491" s="7"/>
      <c r="FB1491" s="7"/>
      <c r="FD1491" s="7"/>
      <c r="FE1491" s="7"/>
      <c r="FG1491" s="7"/>
      <c r="FI1491" s="7"/>
      <c r="FJ1491" s="7"/>
      <c r="FL1491" s="7"/>
      <c r="FN1491" s="7"/>
      <c r="FP1491" s="7"/>
      <c r="FR1491" s="7"/>
      <c r="FT1491" s="7"/>
      <c r="FV1491" s="7"/>
      <c r="FX1491" s="7"/>
      <c r="FZ1491" s="7"/>
      <c r="GB1491" s="7"/>
    </row>
    <row r="1492" spans="5:184" s="166" customFormat="1" x14ac:dyDescent="0.2">
      <c r="E1492" s="7"/>
      <c r="G1492" s="7"/>
      <c r="I1492" s="7"/>
      <c r="K1492" s="7"/>
      <c r="M1492" s="7"/>
      <c r="N1492" s="7"/>
      <c r="P1492" s="7"/>
      <c r="R1492" s="7"/>
      <c r="T1492" s="7"/>
      <c r="V1492" s="7"/>
      <c r="X1492" s="7"/>
      <c r="Z1492" s="7"/>
      <c r="AB1492" s="7"/>
      <c r="AD1492" s="7"/>
      <c r="AF1492" s="7"/>
      <c r="AH1492" s="7"/>
      <c r="AJ1492" s="7"/>
      <c r="AL1492" s="7"/>
      <c r="AN1492" s="7"/>
      <c r="AO1492" s="7"/>
      <c r="AQ1492" s="7"/>
      <c r="AR1492" s="7"/>
      <c r="AS1492" s="7"/>
      <c r="AT1492" s="7"/>
      <c r="AU1492" s="7"/>
      <c r="AV1492" s="7"/>
      <c r="AW1492" s="7"/>
      <c r="AX1492" s="7"/>
      <c r="AZ1492" s="7"/>
      <c r="BB1492" s="7"/>
      <c r="BC1492" s="7"/>
      <c r="BD1492" s="7"/>
      <c r="BF1492" s="7"/>
      <c r="BH1492" s="7"/>
      <c r="BJ1492" s="7"/>
      <c r="BL1492" s="7"/>
      <c r="BN1492" s="7"/>
      <c r="BP1492" s="7"/>
      <c r="BR1492" s="7"/>
      <c r="BT1492" s="7"/>
      <c r="BV1492" s="7"/>
      <c r="BX1492" s="7"/>
      <c r="BZ1492" s="7"/>
      <c r="CB1492" s="7"/>
      <c r="CD1492" s="7"/>
      <c r="CF1492" s="7"/>
      <c r="CH1492" s="7"/>
      <c r="CJ1492" s="7"/>
      <c r="CL1492" s="7"/>
      <c r="CM1492" s="7"/>
      <c r="CO1492" s="7"/>
      <c r="CQ1492" s="7"/>
      <c r="CS1492" s="7"/>
      <c r="CU1492" s="7"/>
      <c r="CW1492" s="7"/>
      <c r="CY1492" s="7"/>
      <c r="DA1492" s="7"/>
      <c r="DC1492" s="7"/>
      <c r="DE1492" s="7"/>
      <c r="DG1492" s="7"/>
      <c r="DI1492" s="7"/>
      <c r="DK1492" s="7"/>
      <c r="DL1492" s="7"/>
      <c r="DM1492" s="7"/>
      <c r="DN1492" s="7"/>
      <c r="DP1492" s="7"/>
      <c r="DR1492" s="7"/>
      <c r="DT1492" s="7"/>
      <c r="DV1492" s="7"/>
      <c r="DX1492" s="7"/>
      <c r="DY1492" s="7"/>
      <c r="EA1492" s="7"/>
      <c r="EC1492" s="7"/>
      <c r="EE1492" s="7"/>
      <c r="EG1492" s="7"/>
      <c r="EI1492" s="7"/>
      <c r="EK1492" s="7"/>
      <c r="EM1492" s="7"/>
      <c r="EO1492" s="7"/>
      <c r="EQ1492" s="7"/>
      <c r="ES1492" s="7"/>
      <c r="EU1492" s="7"/>
      <c r="EY1492" s="7"/>
      <c r="FA1492" s="7"/>
      <c r="FB1492" s="7"/>
      <c r="FD1492" s="7"/>
      <c r="FE1492" s="7"/>
      <c r="FG1492" s="7"/>
      <c r="FI1492" s="7"/>
      <c r="FJ1492" s="7"/>
      <c r="FL1492" s="7"/>
      <c r="FN1492" s="7"/>
      <c r="FP1492" s="7"/>
      <c r="FR1492" s="7"/>
      <c r="FT1492" s="7"/>
      <c r="FV1492" s="7"/>
      <c r="FX1492" s="7"/>
      <c r="FZ1492" s="7"/>
      <c r="GB1492" s="7"/>
    </row>
    <row r="1493" spans="5:184" s="166" customFormat="1" x14ac:dyDescent="0.2">
      <c r="E1493" s="7"/>
      <c r="G1493" s="7"/>
      <c r="I1493" s="7"/>
      <c r="K1493" s="7"/>
      <c r="M1493" s="7"/>
      <c r="N1493" s="7"/>
      <c r="P1493" s="7"/>
      <c r="R1493" s="7"/>
      <c r="T1493" s="7"/>
      <c r="V1493" s="7"/>
      <c r="X1493" s="7"/>
      <c r="Z1493" s="7"/>
      <c r="AB1493" s="7"/>
      <c r="AD1493" s="7"/>
      <c r="AF1493" s="7"/>
      <c r="AH1493" s="7"/>
      <c r="AJ1493" s="7"/>
      <c r="AL1493" s="7"/>
      <c r="AN1493" s="7"/>
      <c r="AO1493" s="7"/>
      <c r="AQ1493" s="7"/>
      <c r="AR1493" s="7"/>
      <c r="AS1493" s="7"/>
      <c r="AT1493" s="7"/>
      <c r="AU1493" s="7"/>
      <c r="AV1493" s="7"/>
      <c r="AW1493" s="7"/>
      <c r="AX1493" s="7"/>
      <c r="AZ1493" s="7"/>
      <c r="BB1493" s="7"/>
      <c r="BC1493" s="7"/>
      <c r="BD1493" s="7"/>
      <c r="BF1493" s="7"/>
      <c r="BH1493" s="7"/>
      <c r="BJ1493" s="7"/>
      <c r="BL1493" s="7"/>
      <c r="BN1493" s="7"/>
      <c r="BP1493" s="7"/>
      <c r="BR1493" s="7"/>
      <c r="BT1493" s="7"/>
      <c r="BV1493" s="7"/>
      <c r="BX1493" s="7"/>
      <c r="BZ1493" s="7"/>
      <c r="CB1493" s="7"/>
      <c r="CD1493" s="7"/>
      <c r="CF1493" s="7"/>
      <c r="CH1493" s="7"/>
      <c r="CJ1493" s="7"/>
      <c r="CL1493" s="7"/>
      <c r="CM1493" s="7"/>
      <c r="CO1493" s="7"/>
      <c r="CQ1493" s="7"/>
      <c r="CS1493" s="7"/>
      <c r="CU1493" s="7"/>
      <c r="CW1493" s="7"/>
      <c r="CY1493" s="7"/>
      <c r="DA1493" s="7"/>
      <c r="DC1493" s="7"/>
      <c r="DE1493" s="7"/>
      <c r="DG1493" s="7"/>
      <c r="DI1493" s="7"/>
      <c r="DK1493" s="7"/>
      <c r="DL1493" s="7"/>
      <c r="DM1493" s="7"/>
      <c r="DN1493" s="7"/>
      <c r="DP1493" s="7"/>
      <c r="DR1493" s="7"/>
      <c r="DT1493" s="7"/>
      <c r="DV1493" s="7"/>
      <c r="DX1493" s="7"/>
      <c r="DY1493" s="7"/>
      <c r="EA1493" s="7"/>
      <c r="EC1493" s="7"/>
      <c r="EE1493" s="7"/>
      <c r="EG1493" s="7"/>
      <c r="EI1493" s="7"/>
      <c r="EK1493" s="7"/>
      <c r="EM1493" s="7"/>
      <c r="EO1493" s="7"/>
      <c r="EQ1493" s="7"/>
      <c r="ES1493" s="7"/>
      <c r="EU1493" s="7"/>
      <c r="EY1493" s="7"/>
      <c r="FA1493" s="7"/>
      <c r="FB1493" s="7"/>
      <c r="FD1493" s="7"/>
      <c r="FE1493" s="7"/>
      <c r="FG1493" s="7"/>
      <c r="FI1493" s="7"/>
      <c r="FJ1493" s="7"/>
      <c r="FL1493" s="7"/>
      <c r="FN1493" s="7"/>
      <c r="FP1493" s="7"/>
      <c r="FR1493" s="7"/>
      <c r="FT1493" s="7"/>
      <c r="FV1493" s="7"/>
      <c r="FX1493" s="7"/>
      <c r="FZ1493" s="7"/>
      <c r="GB1493" s="7"/>
    </row>
    <row r="1494" spans="5:184" s="166" customFormat="1" x14ac:dyDescent="0.2">
      <c r="E1494" s="7"/>
      <c r="G1494" s="7"/>
      <c r="I1494" s="7"/>
      <c r="K1494" s="7"/>
      <c r="M1494" s="7"/>
      <c r="N1494" s="7"/>
      <c r="P1494" s="7"/>
      <c r="R1494" s="7"/>
      <c r="T1494" s="7"/>
      <c r="V1494" s="7"/>
      <c r="X1494" s="7"/>
      <c r="Z1494" s="7"/>
      <c r="AB1494" s="7"/>
      <c r="AD1494" s="7"/>
      <c r="AF1494" s="7"/>
      <c r="AH1494" s="7"/>
      <c r="AJ1494" s="7"/>
      <c r="AL1494" s="7"/>
      <c r="AN1494" s="7"/>
      <c r="AO1494" s="7"/>
      <c r="AQ1494" s="7"/>
      <c r="AR1494" s="7"/>
      <c r="AS1494" s="7"/>
      <c r="AT1494" s="7"/>
      <c r="AU1494" s="7"/>
      <c r="AV1494" s="7"/>
      <c r="AW1494" s="7"/>
      <c r="AX1494" s="7"/>
      <c r="AZ1494" s="7"/>
      <c r="BB1494" s="7"/>
      <c r="BC1494" s="7"/>
      <c r="BD1494" s="7"/>
      <c r="BF1494" s="7"/>
      <c r="BH1494" s="7"/>
      <c r="BJ1494" s="7"/>
      <c r="BL1494" s="7"/>
      <c r="BN1494" s="7"/>
      <c r="BP1494" s="7"/>
      <c r="BR1494" s="7"/>
      <c r="BT1494" s="7"/>
      <c r="BV1494" s="7"/>
      <c r="BX1494" s="7"/>
      <c r="BZ1494" s="7"/>
      <c r="CB1494" s="7"/>
      <c r="CD1494" s="7"/>
      <c r="CF1494" s="7"/>
      <c r="CH1494" s="7"/>
      <c r="CJ1494" s="7"/>
      <c r="CL1494" s="7"/>
      <c r="CM1494" s="7"/>
      <c r="CO1494" s="7"/>
      <c r="CQ1494" s="7"/>
      <c r="CS1494" s="7"/>
      <c r="CU1494" s="7"/>
      <c r="CW1494" s="7"/>
      <c r="CY1494" s="7"/>
      <c r="DA1494" s="7"/>
      <c r="DC1494" s="7"/>
      <c r="DE1494" s="7"/>
      <c r="DG1494" s="7"/>
      <c r="DI1494" s="7"/>
      <c r="DK1494" s="7"/>
      <c r="DL1494" s="7"/>
      <c r="DM1494" s="7"/>
      <c r="DN1494" s="7"/>
      <c r="DP1494" s="7"/>
      <c r="DR1494" s="7"/>
      <c r="DT1494" s="7"/>
      <c r="DV1494" s="7"/>
      <c r="DX1494" s="7"/>
      <c r="DY1494" s="7"/>
      <c r="EA1494" s="7"/>
      <c r="EC1494" s="7"/>
      <c r="EE1494" s="7"/>
      <c r="EG1494" s="7"/>
      <c r="EI1494" s="7"/>
      <c r="EK1494" s="7"/>
      <c r="EM1494" s="7"/>
      <c r="EO1494" s="7"/>
      <c r="EQ1494" s="7"/>
      <c r="ES1494" s="7"/>
      <c r="EU1494" s="7"/>
      <c r="EY1494" s="7"/>
      <c r="FA1494" s="7"/>
      <c r="FB1494" s="7"/>
      <c r="FD1494" s="7"/>
      <c r="FE1494" s="7"/>
      <c r="FG1494" s="7"/>
      <c r="FI1494" s="7"/>
      <c r="FJ1494" s="7"/>
      <c r="FL1494" s="7"/>
      <c r="FN1494" s="7"/>
      <c r="FP1494" s="7"/>
      <c r="FR1494" s="7"/>
      <c r="FT1494" s="7"/>
      <c r="FV1494" s="7"/>
      <c r="FX1494" s="7"/>
      <c r="FZ1494" s="7"/>
      <c r="GB1494" s="7"/>
    </row>
    <row r="1495" spans="5:184" s="166" customFormat="1" x14ac:dyDescent="0.2">
      <c r="E1495" s="7"/>
      <c r="G1495" s="7"/>
      <c r="I1495" s="7"/>
      <c r="K1495" s="7"/>
      <c r="M1495" s="7"/>
      <c r="N1495" s="7"/>
      <c r="P1495" s="7"/>
      <c r="R1495" s="7"/>
      <c r="T1495" s="7"/>
      <c r="V1495" s="7"/>
      <c r="X1495" s="7"/>
      <c r="Z1495" s="7"/>
      <c r="AB1495" s="7"/>
      <c r="AD1495" s="7"/>
      <c r="AF1495" s="7"/>
      <c r="AH1495" s="7"/>
      <c r="AJ1495" s="7"/>
      <c r="AL1495" s="7"/>
      <c r="AN1495" s="7"/>
      <c r="AO1495" s="7"/>
      <c r="AQ1495" s="7"/>
      <c r="AR1495" s="7"/>
      <c r="AS1495" s="7"/>
      <c r="AT1495" s="7"/>
      <c r="AU1495" s="7"/>
      <c r="AV1495" s="7"/>
      <c r="AW1495" s="7"/>
      <c r="AX1495" s="7"/>
      <c r="AZ1495" s="7"/>
      <c r="BB1495" s="7"/>
      <c r="BC1495" s="7"/>
      <c r="BD1495" s="7"/>
      <c r="BF1495" s="7"/>
      <c r="BH1495" s="7"/>
      <c r="BJ1495" s="7"/>
      <c r="BL1495" s="7"/>
      <c r="BN1495" s="7"/>
      <c r="BP1495" s="7"/>
      <c r="BR1495" s="7"/>
      <c r="BT1495" s="7"/>
      <c r="BV1495" s="7"/>
      <c r="BX1495" s="7"/>
      <c r="BZ1495" s="7"/>
      <c r="CB1495" s="7"/>
      <c r="CD1495" s="7"/>
      <c r="CF1495" s="7"/>
      <c r="CH1495" s="7"/>
      <c r="CJ1495" s="7"/>
      <c r="CL1495" s="7"/>
      <c r="CM1495" s="7"/>
      <c r="CO1495" s="7"/>
      <c r="CQ1495" s="7"/>
      <c r="CS1495" s="7"/>
      <c r="CU1495" s="7"/>
      <c r="CW1495" s="7"/>
      <c r="CY1495" s="7"/>
      <c r="DA1495" s="7"/>
      <c r="DC1495" s="7"/>
      <c r="DE1495" s="7"/>
      <c r="DG1495" s="7"/>
      <c r="DI1495" s="7"/>
      <c r="DK1495" s="7"/>
      <c r="DL1495" s="7"/>
      <c r="DM1495" s="7"/>
      <c r="DN1495" s="7"/>
      <c r="DP1495" s="7"/>
      <c r="DR1495" s="7"/>
      <c r="DT1495" s="7"/>
      <c r="DV1495" s="7"/>
      <c r="DX1495" s="7"/>
      <c r="DY1495" s="7"/>
      <c r="EA1495" s="7"/>
      <c r="EC1495" s="7"/>
      <c r="EE1495" s="7"/>
      <c r="EG1495" s="7"/>
      <c r="EI1495" s="7"/>
      <c r="EK1495" s="7"/>
      <c r="EM1495" s="7"/>
      <c r="EO1495" s="7"/>
      <c r="EQ1495" s="7"/>
      <c r="ES1495" s="7"/>
      <c r="EU1495" s="7"/>
      <c r="EY1495" s="7"/>
      <c r="FA1495" s="7"/>
      <c r="FB1495" s="7"/>
      <c r="FD1495" s="7"/>
      <c r="FE1495" s="7"/>
      <c r="FG1495" s="7"/>
      <c r="FI1495" s="7"/>
      <c r="FJ1495" s="7"/>
      <c r="FL1495" s="7"/>
      <c r="FN1495" s="7"/>
      <c r="FP1495" s="7"/>
      <c r="FR1495" s="7"/>
      <c r="FT1495" s="7"/>
      <c r="FV1495" s="7"/>
      <c r="FX1495" s="7"/>
      <c r="FZ1495" s="7"/>
      <c r="GB1495" s="7"/>
    </row>
    <row r="1496" spans="5:184" s="166" customFormat="1" x14ac:dyDescent="0.2">
      <c r="E1496" s="7"/>
      <c r="G1496" s="7"/>
      <c r="I1496" s="7"/>
      <c r="K1496" s="7"/>
      <c r="M1496" s="7"/>
      <c r="N1496" s="7"/>
      <c r="P1496" s="7"/>
      <c r="R1496" s="7"/>
      <c r="T1496" s="7"/>
      <c r="V1496" s="7"/>
      <c r="X1496" s="7"/>
      <c r="Z1496" s="7"/>
      <c r="AB1496" s="7"/>
      <c r="AD1496" s="7"/>
      <c r="AF1496" s="7"/>
      <c r="AH1496" s="7"/>
      <c r="AJ1496" s="7"/>
      <c r="AL1496" s="7"/>
      <c r="AN1496" s="7"/>
      <c r="AO1496" s="7"/>
      <c r="AQ1496" s="7"/>
      <c r="AR1496" s="7"/>
      <c r="AS1496" s="7"/>
      <c r="AT1496" s="7"/>
      <c r="AU1496" s="7"/>
      <c r="AV1496" s="7"/>
      <c r="AW1496" s="7"/>
      <c r="AX1496" s="7"/>
      <c r="AZ1496" s="7"/>
      <c r="BB1496" s="7"/>
      <c r="BC1496" s="7"/>
      <c r="BD1496" s="7"/>
      <c r="BF1496" s="7"/>
      <c r="BH1496" s="7"/>
      <c r="BJ1496" s="7"/>
      <c r="BL1496" s="7"/>
      <c r="BN1496" s="7"/>
      <c r="BP1496" s="7"/>
      <c r="BR1496" s="7"/>
      <c r="BT1496" s="7"/>
      <c r="BV1496" s="7"/>
      <c r="BX1496" s="7"/>
      <c r="BZ1496" s="7"/>
      <c r="CB1496" s="7"/>
      <c r="CD1496" s="7"/>
      <c r="CF1496" s="7"/>
      <c r="CH1496" s="7"/>
      <c r="CJ1496" s="7"/>
      <c r="CL1496" s="7"/>
      <c r="CM1496" s="7"/>
      <c r="CO1496" s="7"/>
      <c r="CQ1496" s="7"/>
      <c r="CS1496" s="7"/>
      <c r="CU1496" s="7"/>
      <c r="CW1496" s="7"/>
      <c r="CY1496" s="7"/>
      <c r="DA1496" s="7"/>
      <c r="DC1496" s="7"/>
      <c r="DE1496" s="7"/>
      <c r="DG1496" s="7"/>
      <c r="DI1496" s="7"/>
      <c r="DK1496" s="7"/>
      <c r="DL1496" s="7"/>
      <c r="DM1496" s="7"/>
      <c r="DN1496" s="7"/>
      <c r="DP1496" s="7"/>
      <c r="DR1496" s="7"/>
      <c r="DT1496" s="7"/>
      <c r="DV1496" s="7"/>
      <c r="DX1496" s="7"/>
      <c r="DY1496" s="7"/>
      <c r="EA1496" s="7"/>
      <c r="EC1496" s="7"/>
      <c r="EE1496" s="7"/>
      <c r="EG1496" s="7"/>
      <c r="EI1496" s="7"/>
      <c r="EK1496" s="7"/>
      <c r="EM1496" s="7"/>
      <c r="EO1496" s="7"/>
      <c r="EQ1496" s="7"/>
      <c r="ES1496" s="7"/>
      <c r="EU1496" s="7"/>
      <c r="EY1496" s="7"/>
      <c r="FA1496" s="7"/>
      <c r="FB1496" s="7"/>
      <c r="FD1496" s="7"/>
      <c r="FE1496" s="7"/>
      <c r="FG1496" s="7"/>
      <c r="FI1496" s="7"/>
      <c r="FJ1496" s="7"/>
      <c r="FL1496" s="7"/>
      <c r="FN1496" s="7"/>
      <c r="FP1496" s="7"/>
      <c r="FR1496" s="7"/>
      <c r="FT1496" s="7"/>
      <c r="FV1496" s="7"/>
      <c r="FX1496" s="7"/>
      <c r="FZ1496" s="7"/>
      <c r="GB1496" s="7"/>
    </row>
    <row r="1497" spans="5:184" s="166" customFormat="1" x14ac:dyDescent="0.2">
      <c r="E1497" s="7"/>
      <c r="G1497" s="7"/>
      <c r="I1497" s="7"/>
      <c r="K1497" s="7"/>
      <c r="M1497" s="7"/>
      <c r="N1497" s="7"/>
      <c r="P1497" s="7"/>
      <c r="R1497" s="7"/>
      <c r="T1497" s="7"/>
      <c r="V1497" s="7"/>
      <c r="X1497" s="7"/>
      <c r="Z1497" s="7"/>
      <c r="AB1497" s="7"/>
      <c r="AD1497" s="7"/>
      <c r="AF1497" s="7"/>
      <c r="AH1497" s="7"/>
      <c r="AJ1497" s="7"/>
      <c r="AL1497" s="7"/>
      <c r="AN1497" s="7"/>
      <c r="AO1497" s="7"/>
      <c r="AQ1497" s="7"/>
      <c r="AR1497" s="7"/>
      <c r="AS1497" s="7"/>
      <c r="AT1497" s="7"/>
      <c r="AU1497" s="7"/>
      <c r="AV1497" s="7"/>
      <c r="AW1497" s="7"/>
      <c r="AX1497" s="7"/>
      <c r="AZ1497" s="7"/>
      <c r="BB1497" s="7"/>
      <c r="BC1497" s="7"/>
      <c r="BD1497" s="7"/>
      <c r="BF1497" s="7"/>
      <c r="BH1497" s="7"/>
      <c r="BJ1497" s="7"/>
      <c r="BL1497" s="7"/>
      <c r="BN1497" s="7"/>
      <c r="BP1497" s="7"/>
      <c r="BR1497" s="7"/>
      <c r="BT1497" s="7"/>
      <c r="BV1497" s="7"/>
      <c r="BX1497" s="7"/>
      <c r="BZ1497" s="7"/>
      <c r="CB1497" s="7"/>
      <c r="CD1497" s="7"/>
      <c r="CF1497" s="7"/>
      <c r="CH1497" s="7"/>
      <c r="CJ1497" s="7"/>
      <c r="CL1497" s="7"/>
      <c r="CM1497" s="7"/>
      <c r="CO1497" s="7"/>
      <c r="CQ1497" s="7"/>
      <c r="CS1497" s="7"/>
      <c r="CU1497" s="7"/>
      <c r="CW1497" s="7"/>
      <c r="CY1497" s="7"/>
      <c r="DA1497" s="7"/>
      <c r="DC1497" s="7"/>
      <c r="DE1497" s="7"/>
      <c r="DG1497" s="7"/>
      <c r="DI1497" s="7"/>
      <c r="DK1497" s="7"/>
      <c r="DL1497" s="7"/>
      <c r="DM1497" s="7"/>
      <c r="DN1497" s="7"/>
      <c r="DP1497" s="7"/>
      <c r="DR1497" s="7"/>
      <c r="DT1497" s="7"/>
      <c r="DV1497" s="7"/>
      <c r="DX1497" s="7"/>
      <c r="DY1497" s="7"/>
      <c r="EA1497" s="7"/>
      <c r="EC1497" s="7"/>
      <c r="EE1497" s="7"/>
      <c r="EG1497" s="7"/>
      <c r="EI1497" s="7"/>
      <c r="EK1497" s="7"/>
      <c r="EM1497" s="7"/>
      <c r="EO1497" s="7"/>
      <c r="EQ1497" s="7"/>
      <c r="ES1497" s="7"/>
      <c r="EU1497" s="7"/>
      <c r="EY1497" s="7"/>
      <c r="FA1497" s="7"/>
      <c r="FB1497" s="7"/>
      <c r="FD1497" s="7"/>
      <c r="FE1497" s="7"/>
      <c r="FG1497" s="7"/>
      <c r="FI1497" s="7"/>
      <c r="FJ1497" s="7"/>
      <c r="FL1497" s="7"/>
      <c r="FN1497" s="7"/>
      <c r="FP1497" s="7"/>
      <c r="FR1497" s="7"/>
      <c r="FT1497" s="7"/>
      <c r="FV1497" s="7"/>
      <c r="FX1497" s="7"/>
      <c r="FZ1497" s="7"/>
      <c r="GB1497" s="7"/>
    </row>
    <row r="1498" spans="5:184" s="166" customFormat="1" x14ac:dyDescent="0.2">
      <c r="E1498" s="7"/>
      <c r="G1498" s="7"/>
      <c r="I1498" s="7"/>
      <c r="K1498" s="7"/>
      <c r="M1498" s="7"/>
      <c r="N1498" s="7"/>
      <c r="P1498" s="7"/>
      <c r="R1498" s="7"/>
      <c r="T1498" s="7"/>
      <c r="V1498" s="7"/>
      <c r="X1498" s="7"/>
      <c r="Z1498" s="7"/>
      <c r="AB1498" s="7"/>
      <c r="AD1498" s="7"/>
      <c r="AF1498" s="7"/>
      <c r="AH1498" s="7"/>
      <c r="AJ1498" s="7"/>
      <c r="AL1498" s="7"/>
      <c r="AN1498" s="7"/>
      <c r="AO1498" s="7"/>
      <c r="AQ1498" s="7"/>
      <c r="AR1498" s="7"/>
      <c r="AS1498" s="7"/>
      <c r="AT1498" s="7"/>
      <c r="AU1498" s="7"/>
      <c r="AV1498" s="7"/>
      <c r="AW1498" s="7"/>
      <c r="AX1498" s="7"/>
      <c r="AZ1498" s="7"/>
      <c r="BB1498" s="7"/>
      <c r="BC1498" s="7"/>
      <c r="BD1498" s="7"/>
      <c r="BF1498" s="7"/>
      <c r="BH1498" s="7"/>
      <c r="BJ1498" s="7"/>
      <c r="BL1498" s="7"/>
      <c r="BN1498" s="7"/>
      <c r="BP1498" s="7"/>
      <c r="BR1498" s="7"/>
      <c r="BT1498" s="7"/>
      <c r="BV1498" s="7"/>
      <c r="BX1498" s="7"/>
      <c r="BZ1498" s="7"/>
      <c r="CB1498" s="7"/>
      <c r="CD1498" s="7"/>
      <c r="CF1498" s="7"/>
      <c r="CH1498" s="7"/>
      <c r="CJ1498" s="7"/>
      <c r="CL1498" s="7"/>
      <c r="CM1498" s="7"/>
      <c r="CO1498" s="7"/>
      <c r="CQ1498" s="7"/>
      <c r="CS1498" s="7"/>
      <c r="CU1498" s="7"/>
      <c r="CW1498" s="7"/>
      <c r="CY1498" s="7"/>
      <c r="DA1498" s="7"/>
      <c r="DC1498" s="7"/>
      <c r="DE1498" s="7"/>
      <c r="DG1498" s="7"/>
      <c r="DI1498" s="7"/>
      <c r="DK1498" s="7"/>
      <c r="DL1498" s="7"/>
      <c r="DM1498" s="7"/>
      <c r="DN1498" s="7"/>
      <c r="DP1498" s="7"/>
      <c r="DR1498" s="7"/>
      <c r="DT1498" s="7"/>
      <c r="DV1498" s="7"/>
      <c r="DX1498" s="7"/>
      <c r="DY1498" s="7"/>
      <c r="EA1498" s="7"/>
      <c r="EC1498" s="7"/>
      <c r="EE1498" s="7"/>
      <c r="EG1498" s="7"/>
      <c r="EI1498" s="7"/>
      <c r="EK1498" s="7"/>
      <c r="EM1498" s="7"/>
      <c r="EO1498" s="7"/>
      <c r="EQ1498" s="7"/>
      <c r="ES1498" s="7"/>
      <c r="EU1498" s="7"/>
      <c r="EY1498" s="7"/>
      <c r="FA1498" s="7"/>
      <c r="FB1498" s="7"/>
      <c r="FD1498" s="7"/>
      <c r="FE1498" s="7"/>
      <c r="FG1498" s="7"/>
      <c r="FI1498" s="7"/>
      <c r="FJ1498" s="7"/>
      <c r="FL1498" s="7"/>
      <c r="FN1498" s="7"/>
      <c r="FP1498" s="7"/>
      <c r="FR1498" s="7"/>
      <c r="FT1498" s="7"/>
      <c r="FV1498" s="7"/>
      <c r="FX1498" s="7"/>
      <c r="FZ1498" s="7"/>
      <c r="GB1498" s="7"/>
    </row>
    <row r="1499" spans="5:184" s="166" customFormat="1" x14ac:dyDescent="0.2">
      <c r="E1499" s="7"/>
      <c r="G1499" s="7"/>
      <c r="I1499" s="7"/>
      <c r="K1499" s="7"/>
      <c r="M1499" s="7"/>
      <c r="N1499" s="7"/>
      <c r="P1499" s="7"/>
      <c r="R1499" s="7"/>
      <c r="T1499" s="7"/>
      <c r="V1499" s="7"/>
      <c r="X1499" s="7"/>
      <c r="Z1499" s="7"/>
      <c r="AB1499" s="7"/>
      <c r="AD1499" s="7"/>
      <c r="AF1499" s="7"/>
      <c r="AH1499" s="7"/>
      <c r="AJ1499" s="7"/>
      <c r="AL1499" s="7"/>
      <c r="AN1499" s="7"/>
      <c r="AO1499" s="7"/>
      <c r="AQ1499" s="7"/>
      <c r="AR1499" s="7"/>
      <c r="AS1499" s="7"/>
      <c r="AT1499" s="7"/>
      <c r="AU1499" s="7"/>
      <c r="AV1499" s="7"/>
      <c r="AW1499" s="7"/>
      <c r="AX1499" s="7"/>
      <c r="AZ1499" s="7"/>
      <c r="BB1499" s="7"/>
      <c r="BC1499" s="7"/>
      <c r="BD1499" s="7"/>
      <c r="BF1499" s="7"/>
      <c r="BH1499" s="7"/>
      <c r="BJ1499" s="7"/>
      <c r="BL1499" s="7"/>
      <c r="BN1499" s="7"/>
      <c r="BP1499" s="7"/>
      <c r="BR1499" s="7"/>
      <c r="BT1499" s="7"/>
      <c r="BV1499" s="7"/>
      <c r="BX1499" s="7"/>
      <c r="BZ1499" s="7"/>
      <c r="CB1499" s="7"/>
      <c r="CD1499" s="7"/>
      <c r="CF1499" s="7"/>
      <c r="CH1499" s="7"/>
      <c r="CJ1499" s="7"/>
      <c r="CL1499" s="7"/>
      <c r="CM1499" s="7"/>
      <c r="CO1499" s="7"/>
      <c r="CQ1499" s="7"/>
      <c r="CS1499" s="7"/>
      <c r="CU1499" s="7"/>
      <c r="CW1499" s="7"/>
      <c r="CY1499" s="7"/>
      <c r="DA1499" s="7"/>
      <c r="DC1499" s="7"/>
      <c r="DE1499" s="7"/>
      <c r="DG1499" s="7"/>
      <c r="DI1499" s="7"/>
      <c r="DK1499" s="7"/>
      <c r="DL1499" s="7"/>
      <c r="DM1499" s="7"/>
      <c r="DN1499" s="7"/>
      <c r="DP1499" s="7"/>
      <c r="DR1499" s="7"/>
      <c r="DT1499" s="7"/>
      <c r="DV1499" s="7"/>
      <c r="DX1499" s="7"/>
      <c r="DY1499" s="7"/>
      <c r="EA1499" s="7"/>
      <c r="EC1499" s="7"/>
      <c r="EE1499" s="7"/>
      <c r="EG1499" s="7"/>
      <c r="EI1499" s="7"/>
      <c r="EK1499" s="7"/>
      <c r="EM1499" s="7"/>
      <c r="EO1499" s="7"/>
      <c r="EQ1499" s="7"/>
      <c r="ES1499" s="7"/>
      <c r="EU1499" s="7"/>
      <c r="EY1499" s="7"/>
      <c r="FA1499" s="7"/>
      <c r="FB1499" s="7"/>
      <c r="FD1499" s="7"/>
      <c r="FE1499" s="7"/>
      <c r="FG1499" s="7"/>
      <c r="FI1499" s="7"/>
      <c r="FJ1499" s="7"/>
      <c r="FL1499" s="7"/>
      <c r="FN1499" s="7"/>
      <c r="FP1499" s="7"/>
      <c r="FR1499" s="7"/>
      <c r="FT1499" s="7"/>
      <c r="FV1499" s="7"/>
      <c r="FX1499" s="7"/>
      <c r="FZ1499" s="7"/>
      <c r="GB1499" s="7"/>
    </row>
    <row r="1500" spans="5:184" s="166" customFormat="1" x14ac:dyDescent="0.2">
      <c r="E1500" s="7"/>
      <c r="G1500" s="7"/>
      <c r="I1500" s="7"/>
      <c r="K1500" s="7"/>
      <c r="M1500" s="7"/>
      <c r="N1500" s="7"/>
      <c r="P1500" s="7"/>
      <c r="R1500" s="7"/>
      <c r="T1500" s="7"/>
      <c r="V1500" s="7"/>
      <c r="X1500" s="7"/>
      <c r="Z1500" s="7"/>
      <c r="AB1500" s="7"/>
      <c r="AD1500" s="7"/>
      <c r="AF1500" s="7"/>
      <c r="AH1500" s="7"/>
      <c r="AJ1500" s="7"/>
      <c r="AL1500" s="7"/>
      <c r="AN1500" s="7"/>
      <c r="AO1500" s="7"/>
      <c r="AQ1500" s="7"/>
      <c r="AR1500" s="7"/>
      <c r="AS1500" s="7"/>
      <c r="AT1500" s="7"/>
      <c r="AU1500" s="7"/>
      <c r="AV1500" s="7"/>
      <c r="AW1500" s="7"/>
      <c r="AX1500" s="7"/>
      <c r="AZ1500" s="7"/>
      <c r="BB1500" s="7"/>
      <c r="BC1500" s="7"/>
      <c r="BD1500" s="7"/>
      <c r="BF1500" s="7"/>
      <c r="BH1500" s="7"/>
      <c r="BJ1500" s="7"/>
      <c r="BL1500" s="7"/>
      <c r="BN1500" s="7"/>
      <c r="BP1500" s="7"/>
      <c r="BR1500" s="7"/>
      <c r="BT1500" s="7"/>
      <c r="BV1500" s="7"/>
      <c r="BX1500" s="7"/>
      <c r="BZ1500" s="7"/>
      <c r="CB1500" s="7"/>
      <c r="CD1500" s="7"/>
      <c r="CF1500" s="7"/>
      <c r="CH1500" s="7"/>
      <c r="CJ1500" s="7"/>
      <c r="CL1500" s="7"/>
      <c r="CM1500" s="7"/>
      <c r="CO1500" s="7"/>
      <c r="CQ1500" s="7"/>
      <c r="CS1500" s="7"/>
      <c r="CU1500" s="7"/>
      <c r="CW1500" s="7"/>
      <c r="CY1500" s="7"/>
      <c r="DA1500" s="7"/>
      <c r="DC1500" s="7"/>
      <c r="DE1500" s="7"/>
      <c r="DG1500" s="7"/>
      <c r="DI1500" s="7"/>
      <c r="DK1500" s="7"/>
      <c r="DL1500" s="7"/>
      <c r="DM1500" s="7"/>
      <c r="DN1500" s="7"/>
      <c r="DP1500" s="7"/>
      <c r="DR1500" s="7"/>
      <c r="DT1500" s="7"/>
      <c r="DV1500" s="7"/>
      <c r="DX1500" s="7"/>
      <c r="DY1500" s="7"/>
      <c r="EA1500" s="7"/>
      <c r="EC1500" s="7"/>
      <c r="EE1500" s="7"/>
      <c r="EG1500" s="7"/>
      <c r="EI1500" s="7"/>
      <c r="EK1500" s="7"/>
      <c r="EM1500" s="7"/>
      <c r="EO1500" s="7"/>
      <c r="EQ1500" s="7"/>
      <c r="ES1500" s="7"/>
      <c r="EU1500" s="7"/>
      <c r="EY1500" s="7"/>
      <c r="FA1500" s="7"/>
      <c r="FB1500" s="7"/>
      <c r="FD1500" s="7"/>
      <c r="FE1500" s="7"/>
      <c r="FG1500" s="7"/>
      <c r="FI1500" s="7"/>
      <c r="FJ1500" s="7"/>
      <c r="FL1500" s="7"/>
      <c r="FN1500" s="7"/>
      <c r="FP1500" s="7"/>
      <c r="FR1500" s="7"/>
      <c r="FT1500" s="7"/>
      <c r="FV1500" s="7"/>
      <c r="FX1500" s="7"/>
      <c r="FZ1500" s="7"/>
      <c r="GB1500" s="7"/>
    </row>
    <row r="1501" spans="5:184" s="166" customFormat="1" x14ac:dyDescent="0.2">
      <c r="E1501" s="7"/>
      <c r="G1501" s="7"/>
      <c r="I1501" s="7"/>
      <c r="K1501" s="7"/>
      <c r="M1501" s="7"/>
      <c r="N1501" s="7"/>
      <c r="P1501" s="7"/>
      <c r="R1501" s="7"/>
      <c r="T1501" s="7"/>
      <c r="V1501" s="7"/>
      <c r="X1501" s="7"/>
      <c r="Z1501" s="7"/>
      <c r="AB1501" s="7"/>
      <c r="AD1501" s="7"/>
      <c r="AF1501" s="7"/>
      <c r="AH1501" s="7"/>
      <c r="AJ1501" s="7"/>
      <c r="AL1501" s="7"/>
      <c r="AN1501" s="7"/>
      <c r="AO1501" s="7"/>
      <c r="AQ1501" s="7"/>
      <c r="AR1501" s="7"/>
      <c r="AS1501" s="7"/>
      <c r="AT1501" s="7"/>
      <c r="AU1501" s="7"/>
      <c r="AV1501" s="7"/>
      <c r="AW1501" s="7"/>
      <c r="AX1501" s="7"/>
      <c r="AZ1501" s="7"/>
      <c r="BB1501" s="7"/>
      <c r="BC1501" s="7"/>
      <c r="BD1501" s="7"/>
      <c r="BF1501" s="7"/>
      <c r="BH1501" s="7"/>
      <c r="BJ1501" s="7"/>
      <c r="BL1501" s="7"/>
      <c r="BN1501" s="7"/>
      <c r="BP1501" s="7"/>
      <c r="BR1501" s="7"/>
      <c r="BT1501" s="7"/>
      <c r="BV1501" s="7"/>
      <c r="BX1501" s="7"/>
      <c r="BZ1501" s="7"/>
      <c r="CB1501" s="7"/>
      <c r="CD1501" s="7"/>
      <c r="CF1501" s="7"/>
      <c r="CH1501" s="7"/>
      <c r="CJ1501" s="7"/>
      <c r="CL1501" s="7"/>
      <c r="CM1501" s="7"/>
      <c r="CO1501" s="7"/>
      <c r="CQ1501" s="7"/>
      <c r="CS1501" s="7"/>
      <c r="CU1501" s="7"/>
      <c r="CW1501" s="7"/>
      <c r="CY1501" s="7"/>
      <c r="DA1501" s="7"/>
      <c r="DC1501" s="7"/>
      <c r="DE1501" s="7"/>
      <c r="DG1501" s="7"/>
      <c r="DI1501" s="7"/>
      <c r="DK1501" s="7"/>
      <c r="DL1501" s="7"/>
      <c r="DM1501" s="7"/>
      <c r="DN1501" s="7"/>
      <c r="DP1501" s="7"/>
      <c r="DR1501" s="7"/>
      <c r="DT1501" s="7"/>
      <c r="DV1501" s="7"/>
      <c r="DX1501" s="7"/>
      <c r="DY1501" s="7"/>
      <c r="EA1501" s="7"/>
      <c r="EC1501" s="7"/>
      <c r="EE1501" s="7"/>
      <c r="EG1501" s="7"/>
      <c r="EI1501" s="7"/>
      <c r="EK1501" s="7"/>
      <c r="EM1501" s="7"/>
      <c r="EO1501" s="7"/>
      <c r="EQ1501" s="7"/>
      <c r="ES1501" s="7"/>
      <c r="EU1501" s="7"/>
      <c r="EY1501" s="7"/>
      <c r="FA1501" s="7"/>
      <c r="FB1501" s="7"/>
      <c r="FD1501" s="7"/>
      <c r="FE1501" s="7"/>
      <c r="FG1501" s="7"/>
      <c r="FI1501" s="7"/>
      <c r="FJ1501" s="7"/>
      <c r="FL1501" s="7"/>
      <c r="FN1501" s="7"/>
      <c r="FP1501" s="7"/>
      <c r="FR1501" s="7"/>
      <c r="FT1501" s="7"/>
      <c r="FV1501" s="7"/>
      <c r="FX1501" s="7"/>
      <c r="FZ1501" s="7"/>
      <c r="GB1501" s="7"/>
    </row>
    <row r="1502" spans="5:184" s="166" customFormat="1" x14ac:dyDescent="0.2">
      <c r="E1502" s="7"/>
      <c r="G1502" s="7"/>
      <c r="I1502" s="7"/>
      <c r="K1502" s="7"/>
      <c r="M1502" s="7"/>
      <c r="N1502" s="7"/>
      <c r="P1502" s="7"/>
      <c r="R1502" s="7"/>
      <c r="T1502" s="7"/>
      <c r="V1502" s="7"/>
      <c r="X1502" s="7"/>
      <c r="Z1502" s="7"/>
      <c r="AB1502" s="7"/>
      <c r="AD1502" s="7"/>
      <c r="AF1502" s="7"/>
      <c r="AH1502" s="7"/>
      <c r="AJ1502" s="7"/>
      <c r="AL1502" s="7"/>
      <c r="AN1502" s="7"/>
      <c r="AO1502" s="7"/>
      <c r="AQ1502" s="7"/>
      <c r="AR1502" s="7"/>
      <c r="AS1502" s="7"/>
      <c r="AT1502" s="7"/>
      <c r="AU1502" s="7"/>
      <c r="AV1502" s="7"/>
      <c r="AW1502" s="7"/>
      <c r="AX1502" s="7"/>
      <c r="AZ1502" s="7"/>
      <c r="BB1502" s="7"/>
      <c r="BC1502" s="7"/>
      <c r="BD1502" s="7"/>
      <c r="BF1502" s="7"/>
      <c r="BH1502" s="7"/>
      <c r="BJ1502" s="7"/>
      <c r="BL1502" s="7"/>
      <c r="BN1502" s="7"/>
      <c r="BP1502" s="7"/>
      <c r="BR1502" s="7"/>
      <c r="BT1502" s="7"/>
      <c r="BV1502" s="7"/>
      <c r="BX1502" s="7"/>
      <c r="BZ1502" s="7"/>
      <c r="CB1502" s="7"/>
      <c r="CD1502" s="7"/>
      <c r="CF1502" s="7"/>
      <c r="CH1502" s="7"/>
      <c r="CJ1502" s="7"/>
      <c r="CL1502" s="7"/>
      <c r="CM1502" s="7"/>
      <c r="CO1502" s="7"/>
      <c r="CQ1502" s="7"/>
      <c r="CS1502" s="7"/>
      <c r="CU1502" s="7"/>
      <c r="CW1502" s="7"/>
      <c r="CY1502" s="7"/>
      <c r="DA1502" s="7"/>
      <c r="DC1502" s="7"/>
      <c r="DE1502" s="7"/>
      <c r="DG1502" s="7"/>
      <c r="DI1502" s="7"/>
      <c r="DK1502" s="7"/>
      <c r="DL1502" s="7"/>
      <c r="DM1502" s="7"/>
      <c r="DN1502" s="7"/>
      <c r="DP1502" s="7"/>
      <c r="DR1502" s="7"/>
      <c r="DT1502" s="7"/>
      <c r="DV1502" s="7"/>
      <c r="DX1502" s="7"/>
      <c r="DY1502" s="7"/>
      <c r="EA1502" s="7"/>
      <c r="EC1502" s="7"/>
      <c r="EE1502" s="7"/>
      <c r="EG1502" s="7"/>
      <c r="EI1502" s="7"/>
      <c r="EK1502" s="7"/>
      <c r="EM1502" s="7"/>
      <c r="EO1502" s="7"/>
      <c r="EQ1502" s="7"/>
      <c r="ES1502" s="7"/>
      <c r="EU1502" s="7"/>
      <c r="EY1502" s="7"/>
      <c r="FA1502" s="7"/>
      <c r="FB1502" s="7"/>
      <c r="FD1502" s="7"/>
      <c r="FE1502" s="7"/>
      <c r="FG1502" s="7"/>
      <c r="FI1502" s="7"/>
      <c r="FJ1502" s="7"/>
      <c r="FL1502" s="7"/>
      <c r="FN1502" s="7"/>
      <c r="FP1502" s="7"/>
      <c r="FR1502" s="7"/>
      <c r="FT1502" s="7"/>
      <c r="FV1502" s="7"/>
      <c r="FX1502" s="7"/>
      <c r="FZ1502" s="7"/>
      <c r="GB1502" s="7"/>
    </row>
    <row r="1503" spans="5:184" s="166" customFormat="1" x14ac:dyDescent="0.2">
      <c r="E1503" s="7"/>
      <c r="G1503" s="7"/>
      <c r="I1503" s="7"/>
      <c r="K1503" s="7"/>
      <c r="M1503" s="7"/>
      <c r="N1503" s="7"/>
      <c r="P1503" s="7"/>
      <c r="R1503" s="7"/>
      <c r="T1503" s="7"/>
      <c r="V1503" s="7"/>
      <c r="X1503" s="7"/>
      <c r="Z1503" s="7"/>
      <c r="AB1503" s="7"/>
      <c r="AD1503" s="7"/>
      <c r="AF1503" s="7"/>
      <c r="AH1503" s="7"/>
      <c r="AJ1503" s="7"/>
      <c r="AL1503" s="7"/>
      <c r="AN1503" s="7"/>
      <c r="AO1503" s="7"/>
      <c r="AQ1503" s="7"/>
      <c r="AR1503" s="7"/>
      <c r="AS1503" s="7"/>
      <c r="AT1503" s="7"/>
      <c r="AU1503" s="7"/>
      <c r="AV1503" s="7"/>
      <c r="AW1503" s="7"/>
      <c r="AX1503" s="7"/>
      <c r="AZ1503" s="7"/>
      <c r="BB1503" s="7"/>
      <c r="BC1503" s="7"/>
      <c r="BD1503" s="7"/>
      <c r="BF1503" s="7"/>
      <c r="BH1503" s="7"/>
      <c r="BJ1503" s="7"/>
      <c r="BL1503" s="7"/>
      <c r="BN1503" s="7"/>
      <c r="BP1503" s="7"/>
      <c r="BR1503" s="7"/>
      <c r="BT1503" s="7"/>
      <c r="BV1503" s="7"/>
      <c r="BX1503" s="7"/>
      <c r="BZ1503" s="7"/>
      <c r="CB1503" s="7"/>
      <c r="CD1503" s="7"/>
      <c r="CF1503" s="7"/>
      <c r="CH1503" s="7"/>
      <c r="CJ1503" s="7"/>
      <c r="CL1503" s="7"/>
      <c r="CM1503" s="7"/>
      <c r="CO1503" s="7"/>
      <c r="CQ1503" s="7"/>
      <c r="CS1503" s="7"/>
      <c r="CU1503" s="7"/>
      <c r="CW1503" s="7"/>
      <c r="CY1503" s="7"/>
      <c r="DA1503" s="7"/>
      <c r="DC1503" s="7"/>
      <c r="DE1503" s="7"/>
      <c r="DG1503" s="7"/>
      <c r="DI1503" s="7"/>
      <c r="DK1503" s="7"/>
      <c r="DL1503" s="7"/>
      <c r="DM1503" s="7"/>
      <c r="DN1503" s="7"/>
      <c r="DP1503" s="7"/>
      <c r="DR1503" s="7"/>
      <c r="DT1503" s="7"/>
      <c r="DV1503" s="7"/>
      <c r="DX1503" s="7"/>
      <c r="DY1503" s="7"/>
      <c r="EA1503" s="7"/>
      <c r="EC1503" s="7"/>
      <c r="EE1503" s="7"/>
      <c r="EG1503" s="7"/>
      <c r="EI1503" s="7"/>
      <c r="EK1503" s="7"/>
      <c r="EM1503" s="7"/>
      <c r="EO1503" s="7"/>
      <c r="EQ1503" s="7"/>
      <c r="ES1503" s="7"/>
      <c r="EU1503" s="7"/>
      <c r="EY1503" s="7"/>
      <c r="FA1503" s="7"/>
      <c r="FB1503" s="7"/>
      <c r="FD1503" s="7"/>
      <c r="FE1503" s="7"/>
      <c r="FG1503" s="7"/>
      <c r="FI1503" s="7"/>
      <c r="FJ1503" s="7"/>
      <c r="FL1503" s="7"/>
      <c r="FN1503" s="7"/>
      <c r="FP1503" s="7"/>
      <c r="FR1503" s="7"/>
      <c r="FT1503" s="7"/>
      <c r="FV1503" s="7"/>
      <c r="FX1503" s="7"/>
      <c r="FZ1503" s="7"/>
      <c r="GB1503" s="7"/>
    </row>
    <row r="1504" spans="5:184" s="166" customFormat="1" x14ac:dyDescent="0.2">
      <c r="E1504" s="7"/>
      <c r="G1504" s="7"/>
      <c r="I1504" s="7"/>
      <c r="K1504" s="7"/>
      <c r="M1504" s="7"/>
      <c r="N1504" s="7"/>
      <c r="P1504" s="7"/>
      <c r="R1504" s="7"/>
      <c r="T1504" s="7"/>
      <c r="V1504" s="7"/>
      <c r="X1504" s="7"/>
      <c r="Z1504" s="7"/>
      <c r="AB1504" s="7"/>
      <c r="AD1504" s="7"/>
      <c r="AF1504" s="7"/>
      <c r="AH1504" s="7"/>
      <c r="AJ1504" s="7"/>
      <c r="AL1504" s="7"/>
      <c r="AN1504" s="7"/>
      <c r="AO1504" s="7"/>
      <c r="AQ1504" s="7"/>
      <c r="AR1504" s="7"/>
      <c r="AS1504" s="7"/>
      <c r="AT1504" s="7"/>
      <c r="AU1504" s="7"/>
      <c r="AV1504" s="7"/>
      <c r="AW1504" s="7"/>
      <c r="AX1504" s="7"/>
      <c r="AZ1504" s="7"/>
      <c r="BB1504" s="7"/>
      <c r="BC1504" s="7"/>
      <c r="BD1504" s="7"/>
      <c r="BF1504" s="7"/>
      <c r="BH1504" s="7"/>
      <c r="BJ1504" s="7"/>
      <c r="BL1504" s="7"/>
      <c r="BN1504" s="7"/>
      <c r="BP1504" s="7"/>
      <c r="BR1504" s="7"/>
      <c r="BT1504" s="7"/>
      <c r="BV1504" s="7"/>
      <c r="BX1504" s="7"/>
      <c r="BZ1504" s="7"/>
      <c r="CB1504" s="7"/>
      <c r="CD1504" s="7"/>
      <c r="CF1504" s="7"/>
      <c r="CH1504" s="7"/>
      <c r="CJ1504" s="7"/>
      <c r="CL1504" s="7"/>
      <c r="CM1504" s="7"/>
      <c r="CO1504" s="7"/>
      <c r="CQ1504" s="7"/>
      <c r="CS1504" s="7"/>
      <c r="CU1504" s="7"/>
      <c r="CW1504" s="7"/>
      <c r="CY1504" s="7"/>
      <c r="DA1504" s="7"/>
      <c r="DC1504" s="7"/>
      <c r="DE1504" s="7"/>
      <c r="DG1504" s="7"/>
      <c r="DI1504" s="7"/>
      <c r="DK1504" s="7"/>
      <c r="DL1504" s="7"/>
      <c r="DM1504" s="7"/>
      <c r="DN1504" s="7"/>
      <c r="DP1504" s="7"/>
      <c r="DR1504" s="7"/>
      <c r="DT1504" s="7"/>
      <c r="DV1504" s="7"/>
      <c r="DX1504" s="7"/>
      <c r="DY1504" s="7"/>
      <c r="EA1504" s="7"/>
      <c r="EC1504" s="7"/>
      <c r="EE1504" s="7"/>
      <c r="EG1504" s="7"/>
      <c r="EI1504" s="7"/>
      <c r="EK1504" s="7"/>
      <c r="EM1504" s="7"/>
      <c r="EO1504" s="7"/>
      <c r="EQ1504" s="7"/>
      <c r="ES1504" s="7"/>
      <c r="EU1504" s="7"/>
      <c r="EY1504" s="7"/>
      <c r="FA1504" s="7"/>
      <c r="FB1504" s="7"/>
      <c r="FD1504" s="7"/>
      <c r="FE1504" s="7"/>
      <c r="FG1504" s="7"/>
      <c r="FI1504" s="7"/>
      <c r="FJ1504" s="7"/>
      <c r="FL1504" s="7"/>
      <c r="FN1504" s="7"/>
      <c r="FP1504" s="7"/>
      <c r="FR1504" s="7"/>
      <c r="FT1504" s="7"/>
      <c r="FV1504" s="7"/>
      <c r="FX1504" s="7"/>
      <c r="FZ1504" s="7"/>
      <c r="GB1504" s="7"/>
    </row>
    <row r="1505" spans="5:184" s="166" customFormat="1" x14ac:dyDescent="0.2">
      <c r="E1505" s="7"/>
      <c r="G1505" s="7"/>
      <c r="I1505" s="7"/>
      <c r="K1505" s="7"/>
      <c r="M1505" s="7"/>
      <c r="N1505" s="7"/>
      <c r="P1505" s="7"/>
      <c r="R1505" s="7"/>
      <c r="T1505" s="7"/>
      <c r="V1505" s="7"/>
      <c r="X1505" s="7"/>
      <c r="Z1505" s="7"/>
      <c r="AB1505" s="7"/>
      <c r="AD1505" s="7"/>
      <c r="AF1505" s="7"/>
      <c r="AH1505" s="7"/>
      <c r="AJ1505" s="7"/>
      <c r="AL1505" s="7"/>
      <c r="AN1505" s="7"/>
      <c r="AO1505" s="7"/>
      <c r="AQ1505" s="7"/>
      <c r="AR1505" s="7"/>
      <c r="AS1505" s="7"/>
      <c r="AT1505" s="7"/>
      <c r="AU1505" s="7"/>
      <c r="AV1505" s="7"/>
      <c r="AW1505" s="7"/>
      <c r="AX1505" s="7"/>
      <c r="AZ1505" s="7"/>
      <c r="BB1505" s="7"/>
      <c r="BC1505" s="7"/>
      <c r="BD1505" s="7"/>
      <c r="BF1505" s="7"/>
      <c r="BH1505" s="7"/>
      <c r="BJ1505" s="7"/>
      <c r="BL1505" s="7"/>
      <c r="BN1505" s="7"/>
      <c r="BP1505" s="7"/>
      <c r="BR1505" s="7"/>
      <c r="BT1505" s="7"/>
      <c r="BV1505" s="7"/>
      <c r="BX1505" s="7"/>
      <c r="BZ1505" s="7"/>
      <c r="CB1505" s="7"/>
      <c r="CD1505" s="7"/>
      <c r="CF1505" s="7"/>
      <c r="CH1505" s="7"/>
      <c r="CJ1505" s="7"/>
      <c r="CL1505" s="7"/>
      <c r="CM1505" s="7"/>
      <c r="CO1505" s="7"/>
      <c r="CQ1505" s="7"/>
      <c r="CS1505" s="7"/>
      <c r="CU1505" s="7"/>
      <c r="CW1505" s="7"/>
      <c r="CY1505" s="7"/>
      <c r="DA1505" s="7"/>
      <c r="DC1505" s="7"/>
      <c r="DE1505" s="7"/>
      <c r="DG1505" s="7"/>
      <c r="DI1505" s="7"/>
      <c r="DK1505" s="7"/>
      <c r="DL1505" s="7"/>
      <c r="DM1505" s="7"/>
      <c r="DN1505" s="7"/>
      <c r="DP1505" s="7"/>
      <c r="DR1505" s="7"/>
      <c r="DT1505" s="7"/>
      <c r="DV1505" s="7"/>
      <c r="DX1505" s="7"/>
      <c r="DY1505" s="7"/>
      <c r="EA1505" s="7"/>
      <c r="EC1505" s="7"/>
      <c r="EE1505" s="7"/>
      <c r="EG1505" s="7"/>
      <c r="EI1505" s="7"/>
      <c r="EK1505" s="7"/>
      <c r="EM1505" s="7"/>
      <c r="EO1505" s="7"/>
      <c r="EQ1505" s="7"/>
      <c r="ES1505" s="7"/>
      <c r="EU1505" s="7"/>
      <c r="EY1505" s="7"/>
      <c r="FA1505" s="7"/>
      <c r="FB1505" s="7"/>
      <c r="FD1505" s="7"/>
      <c r="FE1505" s="7"/>
      <c r="FG1505" s="7"/>
      <c r="FI1505" s="7"/>
      <c r="FJ1505" s="7"/>
      <c r="FL1505" s="7"/>
      <c r="FN1505" s="7"/>
      <c r="FP1505" s="7"/>
      <c r="FR1505" s="7"/>
      <c r="FT1505" s="7"/>
      <c r="FV1505" s="7"/>
      <c r="FX1505" s="7"/>
      <c r="FZ1505" s="7"/>
      <c r="GB1505" s="7"/>
    </row>
    <row r="1506" spans="5:184" s="166" customFormat="1" x14ac:dyDescent="0.2">
      <c r="E1506" s="7"/>
      <c r="G1506" s="7"/>
      <c r="I1506" s="7"/>
      <c r="K1506" s="7"/>
      <c r="M1506" s="7"/>
      <c r="N1506" s="7"/>
      <c r="P1506" s="7"/>
      <c r="R1506" s="7"/>
      <c r="T1506" s="7"/>
      <c r="V1506" s="7"/>
      <c r="X1506" s="7"/>
      <c r="Z1506" s="7"/>
      <c r="AB1506" s="7"/>
      <c r="AD1506" s="7"/>
      <c r="AF1506" s="7"/>
      <c r="AH1506" s="7"/>
      <c r="AJ1506" s="7"/>
      <c r="AL1506" s="7"/>
      <c r="AN1506" s="7"/>
      <c r="AO1506" s="7"/>
      <c r="AQ1506" s="7"/>
      <c r="AR1506" s="7"/>
      <c r="AS1506" s="7"/>
      <c r="AT1506" s="7"/>
      <c r="AU1506" s="7"/>
      <c r="AV1506" s="7"/>
      <c r="AW1506" s="7"/>
      <c r="AX1506" s="7"/>
      <c r="AZ1506" s="7"/>
      <c r="BB1506" s="7"/>
      <c r="BC1506" s="7"/>
      <c r="BD1506" s="7"/>
      <c r="BF1506" s="7"/>
      <c r="BH1506" s="7"/>
      <c r="BJ1506" s="7"/>
      <c r="BL1506" s="7"/>
      <c r="BN1506" s="7"/>
      <c r="BP1506" s="7"/>
      <c r="BR1506" s="7"/>
      <c r="BT1506" s="7"/>
      <c r="BV1506" s="7"/>
      <c r="BX1506" s="7"/>
      <c r="BZ1506" s="7"/>
      <c r="CB1506" s="7"/>
      <c r="CD1506" s="7"/>
      <c r="CF1506" s="7"/>
      <c r="CH1506" s="7"/>
      <c r="CJ1506" s="7"/>
      <c r="CL1506" s="7"/>
      <c r="CM1506" s="7"/>
      <c r="CO1506" s="7"/>
      <c r="CQ1506" s="7"/>
      <c r="CS1506" s="7"/>
      <c r="CU1506" s="7"/>
      <c r="CW1506" s="7"/>
      <c r="CY1506" s="7"/>
      <c r="DA1506" s="7"/>
      <c r="DC1506" s="7"/>
      <c r="DE1506" s="7"/>
      <c r="DG1506" s="7"/>
      <c r="DI1506" s="7"/>
      <c r="DK1506" s="7"/>
      <c r="DL1506" s="7"/>
      <c r="DM1506" s="7"/>
      <c r="DN1506" s="7"/>
      <c r="DP1506" s="7"/>
      <c r="DR1506" s="7"/>
      <c r="DT1506" s="7"/>
      <c r="DV1506" s="7"/>
      <c r="DX1506" s="7"/>
      <c r="DY1506" s="7"/>
      <c r="EA1506" s="7"/>
      <c r="EC1506" s="7"/>
      <c r="EE1506" s="7"/>
      <c r="EG1506" s="7"/>
      <c r="EI1506" s="7"/>
      <c r="EK1506" s="7"/>
      <c r="EM1506" s="7"/>
      <c r="EO1506" s="7"/>
      <c r="EQ1506" s="7"/>
      <c r="ES1506" s="7"/>
      <c r="EU1506" s="7"/>
      <c r="EY1506" s="7"/>
      <c r="FA1506" s="7"/>
      <c r="FB1506" s="7"/>
      <c r="FD1506" s="7"/>
      <c r="FE1506" s="7"/>
      <c r="FG1506" s="7"/>
      <c r="FI1506" s="7"/>
      <c r="FJ1506" s="7"/>
      <c r="FL1506" s="7"/>
      <c r="FN1506" s="7"/>
      <c r="FP1506" s="7"/>
      <c r="FR1506" s="7"/>
      <c r="FT1506" s="7"/>
      <c r="FV1506" s="7"/>
      <c r="FX1506" s="7"/>
      <c r="FZ1506" s="7"/>
      <c r="GB1506" s="7"/>
    </row>
    <row r="1507" spans="5:184" s="166" customFormat="1" x14ac:dyDescent="0.2">
      <c r="E1507" s="7"/>
      <c r="G1507" s="7"/>
      <c r="I1507" s="7"/>
      <c r="K1507" s="7"/>
      <c r="M1507" s="7"/>
      <c r="N1507" s="7"/>
      <c r="P1507" s="7"/>
      <c r="R1507" s="7"/>
      <c r="T1507" s="7"/>
      <c r="V1507" s="7"/>
      <c r="X1507" s="7"/>
      <c r="Z1507" s="7"/>
      <c r="AB1507" s="7"/>
      <c r="AD1507" s="7"/>
      <c r="AF1507" s="7"/>
      <c r="AH1507" s="7"/>
      <c r="AJ1507" s="7"/>
      <c r="AL1507" s="7"/>
      <c r="AN1507" s="7"/>
      <c r="AO1507" s="7"/>
      <c r="AQ1507" s="7"/>
      <c r="AR1507" s="7"/>
      <c r="AS1507" s="7"/>
      <c r="AT1507" s="7"/>
      <c r="AU1507" s="7"/>
      <c r="AV1507" s="7"/>
      <c r="AW1507" s="7"/>
      <c r="AX1507" s="7"/>
      <c r="AZ1507" s="7"/>
      <c r="BB1507" s="7"/>
      <c r="BC1507" s="7"/>
      <c r="BD1507" s="7"/>
      <c r="BF1507" s="7"/>
      <c r="BH1507" s="7"/>
      <c r="BJ1507" s="7"/>
      <c r="BL1507" s="7"/>
      <c r="BN1507" s="7"/>
      <c r="BP1507" s="7"/>
      <c r="BR1507" s="7"/>
      <c r="BT1507" s="7"/>
      <c r="BV1507" s="7"/>
      <c r="BX1507" s="7"/>
      <c r="BZ1507" s="7"/>
      <c r="CB1507" s="7"/>
      <c r="CD1507" s="7"/>
      <c r="CF1507" s="7"/>
      <c r="CH1507" s="7"/>
      <c r="CJ1507" s="7"/>
      <c r="CL1507" s="7"/>
      <c r="CM1507" s="7"/>
      <c r="CO1507" s="7"/>
      <c r="CQ1507" s="7"/>
      <c r="CS1507" s="7"/>
      <c r="CU1507" s="7"/>
      <c r="CW1507" s="7"/>
      <c r="CY1507" s="7"/>
      <c r="DA1507" s="7"/>
      <c r="DC1507" s="7"/>
      <c r="DE1507" s="7"/>
      <c r="DG1507" s="7"/>
      <c r="DI1507" s="7"/>
      <c r="DK1507" s="7"/>
      <c r="DL1507" s="7"/>
      <c r="DM1507" s="7"/>
      <c r="DN1507" s="7"/>
      <c r="DP1507" s="7"/>
      <c r="DR1507" s="7"/>
      <c r="DT1507" s="7"/>
      <c r="DV1507" s="7"/>
      <c r="DX1507" s="7"/>
      <c r="DY1507" s="7"/>
      <c r="EA1507" s="7"/>
      <c r="EC1507" s="7"/>
      <c r="EE1507" s="7"/>
      <c r="EG1507" s="7"/>
      <c r="EI1507" s="7"/>
      <c r="EK1507" s="7"/>
      <c r="EM1507" s="7"/>
      <c r="EO1507" s="7"/>
      <c r="EQ1507" s="7"/>
      <c r="ES1507" s="7"/>
      <c r="EU1507" s="7"/>
      <c r="EY1507" s="7"/>
      <c r="FA1507" s="7"/>
      <c r="FB1507" s="7"/>
      <c r="FD1507" s="7"/>
      <c r="FE1507" s="7"/>
      <c r="FG1507" s="7"/>
      <c r="FI1507" s="7"/>
      <c r="FJ1507" s="7"/>
      <c r="FL1507" s="7"/>
      <c r="FN1507" s="7"/>
      <c r="FP1507" s="7"/>
      <c r="FR1507" s="7"/>
      <c r="FT1507" s="7"/>
      <c r="FV1507" s="7"/>
      <c r="FX1507" s="7"/>
      <c r="FZ1507" s="7"/>
      <c r="GB1507" s="7"/>
    </row>
    <row r="1508" spans="5:184" s="166" customFormat="1" x14ac:dyDescent="0.2">
      <c r="E1508" s="7"/>
      <c r="G1508" s="7"/>
      <c r="I1508" s="7"/>
      <c r="K1508" s="7"/>
      <c r="M1508" s="7"/>
      <c r="N1508" s="7"/>
      <c r="P1508" s="7"/>
      <c r="R1508" s="7"/>
      <c r="T1508" s="7"/>
      <c r="V1508" s="7"/>
      <c r="X1508" s="7"/>
      <c r="Z1508" s="7"/>
      <c r="AB1508" s="7"/>
      <c r="AD1508" s="7"/>
      <c r="AF1508" s="7"/>
      <c r="AH1508" s="7"/>
      <c r="AJ1508" s="7"/>
      <c r="AL1508" s="7"/>
      <c r="AN1508" s="7"/>
      <c r="AO1508" s="7"/>
      <c r="AQ1508" s="7"/>
      <c r="AR1508" s="7"/>
      <c r="AS1508" s="7"/>
      <c r="AT1508" s="7"/>
      <c r="AU1508" s="7"/>
      <c r="AV1508" s="7"/>
      <c r="AW1508" s="7"/>
      <c r="AX1508" s="7"/>
      <c r="AZ1508" s="7"/>
      <c r="BB1508" s="7"/>
      <c r="BC1508" s="7"/>
      <c r="BD1508" s="7"/>
      <c r="BF1508" s="7"/>
      <c r="BH1508" s="7"/>
      <c r="BJ1508" s="7"/>
      <c r="BL1508" s="7"/>
      <c r="BN1508" s="7"/>
      <c r="BP1508" s="7"/>
      <c r="BR1508" s="7"/>
      <c r="BT1508" s="7"/>
      <c r="BV1508" s="7"/>
      <c r="BX1508" s="7"/>
      <c r="BZ1508" s="7"/>
      <c r="CB1508" s="7"/>
      <c r="CD1508" s="7"/>
      <c r="CF1508" s="7"/>
      <c r="CH1508" s="7"/>
      <c r="CJ1508" s="7"/>
      <c r="CL1508" s="7"/>
      <c r="CM1508" s="7"/>
      <c r="CO1508" s="7"/>
      <c r="CQ1508" s="7"/>
      <c r="CS1508" s="7"/>
      <c r="CU1508" s="7"/>
      <c r="CW1508" s="7"/>
      <c r="CY1508" s="7"/>
      <c r="DA1508" s="7"/>
      <c r="DC1508" s="7"/>
      <c r="DE1508" s="7"/>
      <c r="DG1508" s="7"/>
      <c r="DI1508" s="7"/>
      <c r="DK1508" s="7"/>
      <c r="DL1508" s="7"/>
      <c r="DM1508" s="7"/>
      <c r="DN1508" s="7"/>
      <c r="DP1508" s="7"/>
      <c r="DR1508" s="7"/>
      <c r="DT1508" s="7"/>
      <c r="DV1508" s="7"/>
      <c r="DX1508" s="7"/>
      <c r="DY1508" s="7"/>
      <c r="EA1508" s="7"/>
      <c r="EC1508" s="7"/>
      <c r="EE1508" s="7"/>
      <c r="EG1508" s="7"/>
      <c r="EI1508" s="7"/>
      <c r="EK1508" s="7"/>
      <c r="EM1508" s="7"/>
      <c r="EO1508" s="7"/>
      <c r="EQ1508" s="7"/>
      <c r="ES1508" s="7"/>
      <c r="EU1508" s="7"/>
      <c r="EY1508" s="7"/>
      <c r="FA1508" s="7"/>
      <c r="FB1508" s="7"/>
      <c r="FD1508" s="7"/>
      <c r="FE1508" s="7"/>
      <c r="FG1508" s="7"/>
      <c r="FI1508" s="7"/>
      <c r="FJ1508" s="7"/>
      <c r="FL1508" s="7"/>
      <c r="FN1508" s="7"/>
      <c r="FP1508" s="7"/>
      <c r="FR1508" s="7"/>
      <c r="FT1508" s="7"/>
      <c r="FV1508" s="7"/>
      <c r="FX1508" s="7"/>
      <c r="FZ1508" s="7"/>
      <c r="GB1508" s="7"/>
    </row>
    <row r="1509" spans="5:184" s="166" customFormat="1" x14ac:dyDescent="0.2">
      <c r="E1509" s="7"/>
      <c r="G1509" s="7"/>
      <c r="I1509" s="7"/>
      <c r="K1509" s="7"/>
      <c r="M1509" s="7"/>
      <c r="N1509" s="7"/>
      <c r="P1509" s="7"/>
      <c r="R1509" s="7"/>
      <c r="T1509" s="7"/>
      <c r="V1509" s="7"/>
      <c r="X1509" s="7"/>
      <c r="Z1509" s="7"/>
      <c r="AB1509" s="7"/>
      <c r="AD1509" s="7"/>
      <c r="AF1509" s="7"/>
      <c r="AH1509" s="7"/>
      <c r="AJ1509" s="7"/>
      <c r="AL1509" s="7"/>
      <c r="AN1509" s="7"/>
      <c r="AO1509" s="7"/>
      <c r="AQ1509" s="7"/>
      <c r="AR1509" s="7"/>
      <c r="AS1509" s="7"/>
      <c r="AT1509" s="7"/>
      <c r="AU1509" s="7"/>
      <c r="AV1509" s="7"/>
      <c r="AW1509" s="7"/>
      <c r="AX1509" s="7"/>
      <c r="AZ1509" s="7"/>
      <c r="BB1509" s="7"/>
      <c r="BC1509" s="7"/>
      <c r="BD1509" s="7"/>
      <c r="BF1509" s="7"/>
      <c r="BH1509" s="7"/>
      <c r="BJ1509" s="7"/>
      <c r="BL1509" s="7"/>
      <c r="BN1509" s="7"/>
      <c r="BP1509" s="7"/>
      <c r="BR1509" s="7"/>
      <c r="BT1509" s="7"/>
      <c r="BV1509" s="7"/>
      <c r="BX1509" s="7"/>
      <c r="BZ1509" s="7"/>
      <c r="CB1509" s="7"/>
      <c r="CD1509" s="7"/>
      <c r="CF1509" s="7"/>
      <c r="CH1509" s="7"/>
      <c r="CJ1509" s="7"/>
      <c r="CL1509" s="7"/>
      <c r="CM1509" s="7"/>
      <c r="CO1509" s="7"/>
      <c r="CQ1509" s="7"/>
      <c r="CS1509" s="7"/>
      <c r="CU1509" s="7"/>
      <c r="CW1509" s="7"/>
      <c r="CY1509" s="7"/>
      <c r="DA1509" s="7"/>
      <c r="DC1509" s="7"/>
      <c r="DE1509" s="7"/>
      <c r="DG1509" s="7"/>
      <c r="DI1509" s="7"/>
      <c r="DK1509" s="7"/>
      <c r="DL1509" s="7"/>
      <c r="DM1509" s="7"/>
      <c r="DN1509" s="7"/>
      <c r="DP1509" s="7"/>
      <c r="DR1509" s="7"/>
      <c r="DT1509" s="7"/>
      <c r="DV1509" s="7"/>
      <c r="DX1509" s="7"/>
      <c r="DY1509" s="7"/>
      <c r="EA1509" s="7"/>
      <c r="EC1509" s="7"/>
      <c r="EE1509" s="7"/>
      <c r="EG1509" s="7"/>
      <c r="EI1509" s="7"/>
      <c r="EK1509" s="7"/>
      <c r="EM1509" s="7"/>
      <c r="EO1509" s="7"/>
      <c r="EQ1509" s="7"/>
      <c r="ES1509" s="7"/>
      <c r="EU1509" s="7"/>
      <c r="EY1509" s="7"/>
      <c r="FA1509" s="7"/>
      <c r="FB1509" s="7"/>
      <c r="FD1509" s="7"/>
      <c r="FE1509" s="7"/>
      <c r="FG1509" s="7"/>
      <c r="FI1509" s="7"/>
      <c r="FJ1509" s="7"/>
      <c r="FL1509" s="7"/>
      <c r="FN1509" s="7"/>
      <c r="FP1509" s="7"/>
      <c r="FR1509" s="7"/>
      <c r="FT1509" s="7"/>
      <c r="FV1509" s="7"/>
      <c r="FX1509" s="7"/>
      <c r="FZ1509" s="7"/>
      <c r="GB1509" s="7"/>
    </row>
    <row r="1510" spans="5:184" s="166" customFormat="1" x14ac:dyDescent="0.2">
      <c r="E1510" s="7"/>
      <c r="G1510" s="7"/>
      <c r="I1510" s="7"/>
      <c r="K1510" s="7"/>
      <c r="M1510" s="7"/>
      <c r="N1510" s="7"/>
      <c r="P1510" s="7"/>
      <c r="R1510" s="7"/>
      <c r="T1510" s="7"/>
      <c r="V1510" s="7"/>
      <c r="X1510" s="7"/>
      <c r="Z1510" s="7"/>
      <c r="AB1510" s="7"/>
      <c r="AD1510" s="7"/>
      <c r="AF1510" s="7"/>
      <c r="AH1510" s="7"/>
      <c r="AJ1510" s="7"/>
      <c r="AL1510" s="7"/>
      <c r="AN1510" s="7"/>
      <c r="AO1510" s="7"/>
      <c r="AQ1510" s="7"/>
      <c r="AR1510" s="7"/>
      <c r="AS1510" s="7"/>
      <c r="AT1510" s="7"/>
      <c r="AU1510" s="7"/>
      <c r="AV1510" s="7"/>
      <c r="AW1510" s="7"/>
      <c r="AX1510" s="7"/>
      <c r="AZ1510" s="7"/>
      <c r="BB1510" s="7"/>
      <c r="BC1510" s="7"/>
      <c r="BD1510" s="7"/>
      <c r="BF1510" s="7"/>
      <c r="BH1510" s="7"/>
      <c r="BJ1510" s="7"/>
      <c r="BL1510" s="7"/>
      <c r="BN1510" s="7"/>
      <c r="BP1510" s="7"/>
      <c r="BR1510" s="7"/>
      <c r="BT1510" s="7"/>
      <c r="BV1510" s="7"/>
      <c r="BX1510" s="7"/>
      <c r="BZ1510" s="7"/>
      <c r="CB1510" s="7"/>
      <c r="CD1510" s="7"/>
      <c r="CF1510" s="7"/>
      <c r="CH1510" s="7"/>
      <c r="CJ1510" s="7"/>
      <c r="CL1510" s="7"/>
      <c r="CM1510" s="7"/>
      <c r="CO1510" s="7"/>
      <c r="CQ1510" s="7"/>
      <c r="CS1510" s="7"/>
      <c r="CU1510" s="7"/>
      <c r="CW1510" s="7"/>
      <c r="CY1510" s="7"/>
      <c r="DA1510" s="7"/>
      <c r="DC1510" s="7"/>
      <c r="DE1510" s="7"/>
      <c r="DG1510" s="7"/>
      <c r="DI1510" s="7"/>
      <c r="DK1510" s="7"/>
      <c r="DL1510" s="7"/>
      <c r="DM1510" s="7"/>
      <c r="DN1510" s="7"/>
      <c r="DP1510" s="7"/>
      <c r="DR1510" s="7"/>
      <c r="DT1510" s="7"/>
      <c r="DV1510" s="7"/>
      <c r="DX1510" s="7"/>
      <c r="DY1510" s="7"/>
      <c r="EA1510" s="7"/>
      <c r="EC1510" s="7"/>
      <c r="EE1510" s="7"/>
      <c r="EG1510" s="7"/>
      <c r="EI1510" s="7"/>
      <c r="EK1510" s="7"/>
      <c r="EM1510" s="7"/>
      <c r="EO1510" s="7"/>
      <c r="EQ1510" s="7"/>
      <c r="ES1510" s="7"/>
      <c r="EU1510" s="7"/>
      <c r="EY1510" s="7"/>
      <c r="FA1510" s="7"/>
      <c r="FB1510" s="7"/>
      <c r="FD1510" s="7"/>
      <c r="FE1510" s="7"/>
      <c r="FG1510" s="7"/>
      <c r="FI1510" s="7"/>
      <c r="FJ1510" s="7"/>
      <c r="FL1510" s="7"/>
      <c r="FN1510" s="7"/>
      <c r="FP1510" s="7"/>
      <c r="FR1510" s="7"/>
      <c r="FT1510" s="7"/>
      <c r="FV1510" s="7"/>
      <c r="FX1510" s="7"/>
      <c r="FZ1510" s="7"/>
      <c r="GB1510" s="7"/>
    </row>
    <row r="1511" spans="5:184" s="166" customFormat="1" x14ac:dyDescent="0.2">
      <c r="E1511" s="7"/>
      <c r="G1511" s="7"/>
      <c r="I1511" s="7"/>
      <c r="K1511" s="7"/>
      <c r="M1511" s="7"/>
      <c r="N1511" s="7"/>
      <c r="P1511" s="7"/>
      <c r="R1511" s="7"/>
      <c r="T1511" s="7"/>
      <c r="V1511" s="7"/>
      <c r="X1511" s="7"/>
      <c r="Z1511" s="7"/>
      <c r="AB1511" s="7"/>
      <c r="AD1511" s="7"/>
      <c r="AF1511" s="7"/>
      <c r="AH1511" s="7"/>
      <c r="AJ1511" s="7"/>
      <c r="AL1511" s="7"/>
      <c r="AN1511" s="7"/>
      <c r="AO1511" s="7"/>
      <c r="AQ1511" s="7"/>
      <c r="AR1511" s="7"/>
      <c r="AS1511" s="7"/>
      <c r="AT1511" s="7"/>
      <c r="AU1511" s="7"/>
      <c r="AV1511" s="7"/>
      <c r="AW1511" s="7"/>
      <c r="AX1511" s="7"/>
      <c r="AZ1511" s="7"/>
      <c r="BB1511" s="7"/>
      <c r="BC1511" s="7"/>
      <c r="BD1511" s="7"/>
      <c r="BF1511" s="7"/>
      <c r="BH1511" s="7"/>
      <c r="BJ1511" s="7"/>
      <c r="BL1511" s="7"/>
      <c r="BN1511" s="7"/>
      <c r="BP1511" s="7"/>
      <c r="BR1511" s="7"/>
      <c r="BT1511" s="7"/>
      <c r="BV1511" s="7"/>
      <c r="BX1511" s="7"/>
      <c r="BZ1511" s="7"/>
      <c r="CB1511" s="7"/>
      <c r="CD1511" s="7"/>
      <c r="CF1511" s="7"/>
      <c r="CH1511" s="7"/>
      <c r="CJ1511" s="7"/>
      <c r="CL1511" s="7"/>
      <c r="CM1511" s="7"/>
      <c r="CO1511" s="7"/>
      <c r="CQ1511" s="7"/>
      <c r="CS1511" s="7"/>
      <c r="CU1511" s="7"/>
      <c r="CW1511" s="7"/>
      <c r="CY1511" s="7"/>
      <c r="DA1511" s="7"/>
      <c r="DC1511" s="7"/>
      <c r="DE1511" s="7"/>
      <c r="DG1511" s="7"/>
      <c r="DI1511" s="7"/>
      <c r="DK1511" s="7"/>
      <c r="DL1511" s="7"/>
      <c r="DM1511" s="7"/>
      <c r="DN1511" s="7"/>
      <c r="DP1511" s="7"/>
      <c r="DR1511" s="7"/>
      <c r="DT1511" s="7"/>
      <c r="DV1511" s="7"/>
      <c r="DX1511" s="7"/>
      <c r="DY1511" s="7"/>
      <c r="EA1511" s="7"/>
      <c r="EC1511" s="7"/>
      <c r="EE1511" s="7"/>
      <c r="EG1511" s="7"/>
      <c r="EI1511" s="7"/>
      <c r="EK1511" s="7"/>
      <c r="EM1511" s="7"/>
      <c r="EO1511" s="7"/>
      <c r="EQ1511" s="7"/>
      <c r="ES1511" s="7"/>
      <c r="EU1511" s="7"/>
      <c r="EY1511" s="7"/>
      <c r="FA1511" s="7"/>
      <c r="FB1511" s="7"/>
      <c r="FD1511" s="7"/>
      <c r="FE1511" s="7"/>
      <c r="FG1511" s="7"/>
      <c r="FI1511" s="7"/>
      <c r="FJ1511" s="7"/>
      <c r="FL1511" s="7"/>
      <c r="FN1511" s="7"/>
      <c r="FP1511" s="7"/>
      <c r="FR1511" s="7"/>
      <c r="FT1511" s="7"/>
      <c r="FV1511" s="7"/>
      <c r="FX1511" s="7"/>
      <c r="FZ1511" s="7"/>
      <c r="GB1511" s="7"/>
    </row>
    <row r="1512" spans="5:184" s="166" customFormat="1" x14ac:dyDescent="0.2">
      <c r="E1512" s="7"/>
      <c r="G1512" s="7"/>
      <c r="I1512" s="7"/>
      <c r="K1512" s="7"/>
      <c r="M1512" s="7"/>
      <c r="N1512" s="7"/>
      <c r="P1512" s="7"/>
      <c r="R1512" s="7"/>
      <c r="T1512" s="7"/>
      <c r="V1512" s="7"/>
      <c r="X1512" s="7"/>
      <c r="Z1512" s="7"/>
      <c r="AB1512" s="7"/>
      <c r="AD1512" s="7"/>
      <c r="AF1512" s="7"/>
      <c r="AH1512" s="7"/>
      <c r="AJ1512" s="7"/>
      <c r="AL1512" s="7"/>
      <c r="AN1512" s="7"/>
      <c r="AO1512" s="7"/>
      <c r="AQ1512" s="7"/>
      <c r="AR1512" s="7"/>
      <c r="AS1512" s="7"/>
      <c r="AT1512" s="7"/>
      <c r="AU1512" s="7"/>
      <c r="AV1512" s="7"/>
      <c r="AW1512" s="7"/>
      <c r="AX1512" s="7"/>
      <c r="AZ1512" s="7"/>
      <c r="BB1512" s="7"/>
      <c r="BC1512" s="7"/>
      <c r="BD1512" s="7"/>
      <c r="BF1512" s="7"/>
      <c r="BH1512" s="7"/>
      <c r="BJ1512" s="7"/>
      <c r="BL1512" s="7"/>
      <c r="BN1512" s="7"/>
      <c r="BP1512" s="7"/>
      <c r="BR1512" s="7"/>
      <c r="BT1512" s="7"/>
      <c r="BV1512" s="7"/>
      <c r="BX1512" s="7"/>
      <c r="BZ1512" s="7"/>
      <c r="CB1512" s="7"/>
      <c r="CD1512" s="7"/>
      <c r="CF1512" s="7"/>
      <c r="CH1512" s="7"/>
      <c r="CJ1512" s="7"/>
      <c r="CL1512" s="7"/>
      <c r="CM1512" s="7"/>
      <c r="CO1512" s="7"/>
      <c r="CQ1512" s="7"/>
      <c r="CS1512" s="7"/>
      <c r="CU1512" s="7"/>
      <c r="CW1512" s="7"/>
      <c r="CY1512" s="7"/>
      <c r="DA1512" s="7"/>
      <c r="DC1512" s="7"/>
      <c r="DE1512" s="7"/>
      <c r="DG1512" s="7"/>
      <c r="DI1512" s="7"/>
      <c r="DK1512" s="7"/>
      <c r="DL1512" s="7"/>
      <c r="DM1512" s="7"/>
      <c r="DN1512" s="7"/>
      <c r="DP1512" s="7"/>
      <c r="DR1512" s="7"/>
      <c r="DT1512" s="7"/>
      <c r="DV1512" s="7"/>
      <c r="DX1512" s="7"/>
      <c r="DY1512" s="7"/>
      <c r="EA1512" s="7"/>
      <c r="EC1512" s="7"/>
      <c r="EE1512" s="7"/>
      <c r="EG1512" s="7"/>
      <c r="EI1512" s="7"/>
      <c r="EK1512" s="7"/>
      <c r="EM1512" s="7"/>
      <c r="EO1512" s="7"/>
      <c r="EQ1512" s="7"/>
      <c r="ES1512" s="7"/>
      <c r="EU1512" s="7"/>
      <c r="EY1512" s="7"/>
      <c r="FA1512" s="7"/>
      <c r="FB1512" s="7"/>
      <c r="FD1512" s="7"/>
      <c r="FE1512" s="7"/>
      <c r="FG1512" s="7"/>
      <c r="FI1512" s="7"/>
      <c r="FJ1512" s="7"/>
      <c r="FL1512" s="7"/>
      <c r="FN1512" s="7"/>
      <c r="FP1512" s="7"/>
      <c r="FR1512" s="7"/>
      <c r="FT1512" s="7"/>
      <c r="FV1512" s="7"/>
      <c r="FX1512" s="7"/>
      <c r="FZ1512" s="7"/>
      <c r="GB1512" s="7"/>
    </row>
    <row r="1513" spans="5:184" s="166" customFormat="1" x14ac:dyDescent="0.2">
      <c r="E1513" s="7"/>
      <c r="G1513" s="7"/>
      <c r="I1513" s="7"/>
      <c r="K1513" s="7"/>
      <c r="M1513" s="7"/>
      <c r="N1513" s="7"/>
      <c r="P1513" s="7"/>
      <c r="R1513" s="7"/>
      <c r="T1513" s="7"/>
      <c r="V1513" s="7"/>
      <c r="X1513" s="7"/>
      <c r="Z1513" s="7"/>
      <c r="AB1513" s="7"/>
      <c r="AD1513" s="7"/>
      <c r="AF1513" s="7"/>
      <c r="AH1513" s="7"/>
      <c r="AJ1513" s="7"/>
      <c r="AL1513" s="7"/>
      <c r="AN1513" s="7"/>
      <c r="AO1513" s="7"/>
      <c r="AQ1513" s="7"/>
      <c r="AR1513" s="7"/>
      <c r="AS1513" s="7"/>
      <c r="AT1513" s="7"/>
      <c r="AU1513" s="7"/>
      <c r="AV1513" s="7"/>
      <c r="AW1513" s="7"/>
      <c r="AX1513" s="7"/>
      <c r="AZ1513" s="7"/>
      <c r="BB1513" s="7"/>
      <c r="BC1513" s="7"/>
      <c r="BD1513" s="7"/>
      <c r="BF1513" s="7"/>
      <c r="BH1513" s="7"/>
      <c r="BJ1513" s="7"/>
      <c r="BL1513" s="7"/>
      <c r="BN1513" s="7"/>
      <c r="BP1513" s="7"/>
      <c r="BR1513" s="7"/>
      <c r="BT1513" s="7"/>
      <c r="BV1513" s="7"/>
      <c r="BX1513" s="7"/>
      <c r="BZ1513" s="7"/>
      <c r="CB1513" s="7"/>
      <c r="CD1513" s="7"/>
      <c r="CF1513" s="7"/>
      <c r="CH1513" s="7"/>
      <c r="CJ1513" s="7"/>
      <c r="CL1513" s="7"/>
      <c r="CM1513" s="7"/>
      <c r="CO1513" s="7"/>
      <c r="CQ1513" s="7"/>
      <c r="CS1513" s="7"/>
      <c r="CU1513" s="7"/>
      <c r="CW1513" s="7"/>
      <c r="CY1513" s="7"/>
      <c r="DA1513" s="7"/>
      <c r="DC1513" s="7"/>
      <c r="DE1513" s="7"/>
      <c r="DG1513" s="7"/>
      <c r="DI1513" s="7"/>
      <c r="DK1513" s="7"/>
      <c r="DL1513" s="7"/>
      <c r="DM1513" s="7"/>
      <c r="DN1513" s="7"/>
      <c r="DP1513" s="7"/>
      <c r="DR1513" s="7"/>
      <c r="DT1513" s="7"/>
      <c r="DV1513" s="7"/>
      <c r="DX1513" s="7"/>
      <c r="DY1513" s="7"/>
      <c r="EA1513" s="7"/>
      <c r="EC1513" s="7"/>
      <c r="EE1513" s="7"/>
      <c r="EG1513" s="7"/>
      <c r="EI1513" s="7"/>
      <c r="EK1513" s="7"/>
      <c r="EM1513" s="7"/>
      <c r="EO1513" s="7"/>
      <c r="EQ1513" s="7"/>
      <c r="ES1513" s="7"/>
      <c r="EU1513" s="7"/>
      <c r="EY1513" s="7"/>
      <c r="FA1513" s="7"/>
      <c r="FB1513" s="7"/>
      <c r="FD1513" s="7"/>
      <c r="FE1513" s="7"/>
      <c r="FG1513" s="7"/>
      <c r="FI1513" s="7"/>
      <c r="FJ1513" s="7"/>
      <c r="FL1513" s="7"/>
      <c r="FN1513" s="7"/>
      <c r="FP1513" s="7"/>
      <c r="FR1513" s="7"/>
      <c r="FT1513" s="7"/>
      <c r="FV1513" s="7"/>
      <c r="FX1513" s="7"/>
      <c r="FZ1513" s="7"/>
      <c r="GB1513" s="7"/>
    </row>
    <row r="1514" spans="5:184" s="166" customFormat="1" x14ac:dyDescent="0.2">
      <c r="E1514" s="7"/>
      <c r="G1514" s="7"/>
      <c r="I1514" s="7"/>
      <c r="K1514" s="7"/>
      <c r="M1514" s="7"/>
      <c r="N1514" s="7"/>
      <c r="P1514" s="7"/>
      <c r="R1514" s="7"/>
      <c r="T1514" s="7"/>
      <c r="V1514" s="7"/>
      <c r="X1514" s="7"/>
      <c r="Z1514" s="7"/>
      <c r="AB1514" s="7"/>
      <c r="AD1514" s="7"/>
      <c r="AF1514" s="7"/>
      <c r="AH1514" s="7"/>
      <c r="AJ1514" s="7"/>
      <c r="AL1514" s="7"/>
      <c r="AN1514" s="7"/>
      <c r="AO1514" s="7"/>
      <c r="AQ1514" s="7"/>
      <c r="AR1514" s="7"/>
      <c r="AS1514" s="7"/>
      <c r="AT1514" s="7"/>
      <c r="AU1514" s="7"/>
      <c r="AV1514" s="7"/>
      <c r="AW1514" s="7"/>
      <c r="AX1514" s="7"/>
      <c r="AZ1514" s="7"/>
      <c r="BB1514" s="7"/>
      <c r="BC1514" s="7"/>
      <c r="BD1514" s="7"/>
      <c r="BF1514" s="7"/>
      <c r="BH1514" s="7"/>
      <c r="BJ1514" s="7"/>
      <c r="BL1514" s="7"/>
      <c r="BN1514" s="7"/>
      <c r="BP1514" s="7"/>
      <c r="BR1514" s="7"/>
      <c r="BT1514" s="7"/>
      <c r="BV1514" s="7"/>
      <c r="BX1514" s="7"/>
      <c r="BZ1514" s="7"/>
      <c r="CB1514" s="7"/>
      <c r="CD1514" s="7"/>
      <c r="CF1514" s="7"/>
      <c r="CH1514" s="7"/>
      <c r="CJ1514" s="7"/>
      <c r="CL1514" s="7"/>
      <c r="CM1514" s="7"/>
      <c r="CO1514" s="7"/>
      <c r="CQ1514" s="7"/>
      <c r="CS1514" s="7"/>
      <c r="CU1514" s="7"/>
      <c r="CW1514" s="7"/>
      <c r="CY1514" s="7"/>
      <c r="DA1514" s="7"/>
      <c r="DC1514" s="7"/>
      <c r="DE1514" s="7"/>
      <c r="DG1514" s="7"/>
      <c r="DI1514" s="7"/>
      <c r="DK1514" s="7"/>
      <c r="DL1514" s="7"/>
      <c r="DM1514" s="7"/>
      <c r="DN1514" s="7"/>
      <c r="DP1514" s="7"/>
      <c r="DR1514" s="7"/>
      <c r="DT1514" s="7"/>
      <c r="DV1514" s="7"/>
      <c r="DX1514" s="7"/>
      <c r="DY1514" s="7"/>
      <c r="EA1514" s="7"/>
      <c r="EC1514" s="7"/>
      <c r="EE1514" s="7"/>
      <c r="EG1514" s="7"/>
      <c r="EI1514" s="7"/>
      <c r="EK1514" s="7"/>
      <c r="EM1514" s="7"/>
      <c r="EO1514" s="7"/>
      <c r="EQ1514" s="7"/>
      <c r="ES1514" s="7"/>
      <c r="EU1514" s="7"/>
      <c r="EY1514" s="7"/>
      <c r="FA1514" s="7"/>
      <c r="FB1514" s="7"/>
      <c r="FD1514" s="7"/>
      <c r="FE1514" s="7"/>
      <c r="FG1514" s="7"/>
      <c r="FI1514" s="7"/>
      <c r="FJ1514" s="7"/>
      <c r="FL1514" s="7"/>
      <c r="FN1514" s="7"/>
      <c r="FP1514" s="7"/>
      <c r="FR1514" s="7"/>
      <c r="FT1514" s="7"/>
      <c r="FV1514" s="7"/>
      <c r="FX1514" s="7"/>
      <c r="FZ1514" s="7"/>
      <c r="GB1514" s="7"/>
    </row>
    <row r="1515" spans="5:184" s="166" customFormat="1" x14ac:dyDescent="0.2">
      <c r="E1515" s="7"/>
      <c r="G1515" s="7"/>
      <c r="I1515" s="7"/>
      <c r="K1515" s="7"/>
      <c r="M1515" s="7"/>
      <c r="N1515" s="7"/>
      <c r="P1515" s="7"/>
      <c r="R1515" s="7"/>
      <c r="T1515" s="7"/>
      <c r="V1515" s="7"/>
      <c r="X1515" s="7"/>
      <c r="Z1515" s="7"/>
      <c r="AB1515" s="7"/>
      <c r="AD1515" s="7"/>
      <c r="AF1515" s="7"/>
      <c r="AH1515" s="7"/>
      <c r="AJ1515" s="7"/>
      <c r="AL1515" s="7"/>
      <c r="AN1515" s="7"/>
      <c r="AO1515" s="7"/>
      <c r="AQ1515" s="7"/>
      <c r="AR1515" s="7"/>
      <c r="AS1515" s="7"/>
      <c r="AT1515" s="7"/>
      <c r="AU1515" s="7"/>
      <c r="AV1515" s="7"/>
      <c r="AW1515" s="7"/>
      <c r="AX1515" s="7"/>
      <c r="AZ1515" s="7"/>
      <c r="BB1515" s="7"/>
      <c r="BC1515" s="7"/>
      <c r="BD1515" s="7"/>
      <c r="BF1515" s="7"/>
      <c r="BH1515" s="7"/>
      <c r="BJ1515" s="7"/>
      <c r="BL1515" s="7"/>
      <c r="BN1515" s="7"/>
      <c r="BP1515" s="7"/>
      <c r="BR1515" s="7"/>
      <c r="BT1515" s="7"/>
      <c r="BV1515" s="7"/>
      <c r="BX1515" s="7"/>
      <c r="BZ1515" s="7"/>
      <c r="CB1515" s="7"/>
      <c r="CD1515" s="7"/>
      <c r="CF1515" s="7"/>
      <c r="CH1515" s="7"/>
      <c r="CJ1515" s="7"/>
      <c r="CL1515" s="7"/>
      <c r="CM1515" s="7"/>
      <c r="CO1515" s="7"/>
      <c r="CQ1515" s="7"/>
      <c r="CS1515" s="7"/>
      <c r="CU1515" s="7"/>
      <c r="CW1515" s="7"/>
      <c r="CY1515" s="7"/>
      <c r="DA1515" s="7"/>
      <c r="DC1515" s="7"/>
      <c r="DE1515" s="7"/>
      <c r="DG1515" s="7"/>
      <c r="DI1515" s="7"/>
      <c r="DK1515" s="7"/>
      <c r="DL1515" s="7"/>
      <c r="DM1515" s="7"/>
      <c r="DN1515" s="7"/>
      <c r="DP1515" s="7"/>
      <c r="DR1515" s="7"/>
      <c r="DT1515" s="7"/>
      <c r="DV1515" s="7"/>
      <c r="DX1515" s="7"/>
      <c r="DY1515" s="7"/>
      <c r="EA1515" s="7"/>
      <c r="EC1515" s="7"/>
      <c r="EE1515" s="7"/>
      <c r="EG1515" s="7"/>
      <c r="EI1515" s="7"/>
      <c r="EK1515" s="7"/>
      <c r="EM1515" s="7"/>
      <c r="EO1515" s="7"/>
      <c r="EQ1515" s="7"/>
      <c r="ES1515" s="7"/>
      <c r="EU1515" s="7"/>
      <c r="EY1515" s="7"/>
      <c r="FA1515" s="7"/>
      <c r="FB1515" s="7"/>
      <c r="FD1515" s="7"/>
      <c r="FE1515" s="7"/>
      <c r="FG1515" s="7"/>
      <c r="FI1515" s="7"/>
      <c r="FJ1515" s="7"/>
      <c r="FL1515" s="7"/>
      <c r="FN1515" s="7"/>
      <c r="FP1515" s="7"/>
      <c r="FR1515" s="7"/>
      <c r="FT1515" s="7"/>
      <c r="FV1515" s="7"/>
      <c r="FX1515" s="7"/>
      <c r="FZ1515" s="7"/>
      <c r="GB1515" s="7"/>
    </row>
    <row r="1516" spans="5:184" s="166" customFormat="1" x14ac:dyDescent="0.2">
      <c r="E1516" s="7"/>
      <c r="G1516" s="7"/>
      <c r="I1516" s="7"/>
      <c r="K1516" s="7"/>
      <c r="M1516" s="7"/>
      <c r="N1516" s="7"/>
      <c r="P1516" s="7"/>
      <c r="R1516" s="7"/>
      <c r="T1516" s="7"/>
      <c r="V1516" s="7"/>
      <c r="X1516" s="7"/>
      <c r="Z1516" s="7"/>
      <c r="AB1516" s="7"/>
      <c r="AD1516" s="7"/>
      <c r="AF1516" s="7"/>
      <c r="AH1516" s="7"/>
      <c r="AJ1516" s="7"/>
      <c r="AL1516" s="7"/>
      <c r="AN1516" s="7"/>
      <c r="AO1516" s="7"/>
      <c r="AQ1516" s="7"/>
      <c r="AR1516" s="7"/>
      <c r="AS1516" s="7"/>
      <c r="AT1516" s="7"/>
      <c r="AU1516" s="7"/>
      <c r="AV1516" s="7"/>
      <c r="AW1516" s="7"/>
      <c r="AX1516" s="7"/>
      <c r="AZ1516" s="7"/>
      <c r="BB1516" s="7"/>
      <c r="BC1516" s="7"/>
      <c r="BD1516" s="7"/>
      <c r="BF1516" s="7"/>
      <c r="BH1516" s="7"/>
      <c r="BJ1516" s="7"/>
      <c r="BL1516" s="7"/>
      <c r="BN1516" s="7"/>
      <c r="BP1516" s="7"/>
      <c r="BR1516" s="7"/>
      <c r="BT1516" s="7"/>
      <c r="BV1516" s="7"/>
      <c r="BX1516" s="7"/>
      <c r="BZ1516" s="7"/>
      <c r="CB1516" s="7"/>
      <c r="CD1516" s="7"/>
      <c r="CF1516" s="7"/>
      <c r="CH1516" s="7"/>
      <c r="CJ1516" s="7"/>
      <c r="CL1516" s="7"/>
      <c r="CM1516" s="7"/>
      <c r="CO1516" s="7"/>
      <c r="CQ1516" s="7"/>
      <c r="CS1516" s="7"/>
      <c r="CU1516" s="7"/>
      <c r="CW1516" s="7"/>
      <c r="CY1516" s="7"/>
      <c r="DA1516" s="7"/>
      <c r="DC1516" s="7"/>
      <c r="DE1516" s="7"/>
      <c r="DG1516" s="7"/>
      <c r="DI1516" s="7"/>
      <c r="DK1516" s="7"/>
      <c r="DL1516" s="7"/>
      <c r="DM1516" s="7"/>
      <c r="DN1516" s="7"/>
      <c r="DP1516" s="7"/>
      <c r="DR1516" s="7"/>
      <c r="DT1516" s="7"/>
      <c r="DV1516" s="7"/>
      <c r="DX1516" s="7"/>
      <c r="DY1516" s="7"/>
      <c r="EA1516" s="7"/>
      <c r="EC1516" s="7"/>
      <c r="EE1516" s="7"/>
      <c r="EG1516" s="7"/>
      <c r="EI1516" s="7"/>
      <c r="EK1516" s="7"/>
      <c r="EM1516" s="7"/>
      <c r="EO1516" s="7"/>
      <c r="EQ1516" s="7"/>
      <c r="ES1516" s="7"/>
      <c r="EU1516" s="7"/>
      <c r="EY1516" s="7"/>
      <c r="FA1516" s="7"/>
      <c r="FB1516" s="7"/>
      <c r="FD1516" s="7"/>
      <c r="FE1516" s="7"/>
      <c r="FG1516" s="7"/>
      <c r="FI1516" s="7"/>
      <c r="FJ1516" s="7"/>
      <c r="FL1516" s="7"/>
      <c r="FN1516" s="7"/>
      <c r="FP1516" s="7"/>
      <c r="FR1516" s="7"/>
      <c r="FT1516" s="7"/>
      <c r="FV1516" s="7"/>
      <c r="FX1516" s="7"/>
      <c r="FZ1516" s="7"/>
      <c r="GB1516" s="7"/>
    </row>
    <row r="1517" spans="5:184" s="166" customFormat="1" x14ac:dyDescent="0.2">
      <c r="E1517" s="7"/>
      <c r="G1517" s="7"/>
      <c r="I1517" s="7"/>
      <c r="K1517" s="7"/>
      <c r="M1517" s="7"/>
      <c r="N1517" s="7"/>
      <c r="P1517" s="7"/>
      <c r="R1517" s="7"/>
      <c r="T1517" s="7"/>
      <c r="V1517" s="7"/>
      <c r="X1517" s="7"/>
      <c r="Z1517" s="7"/>
      <c r="AB1517" s="7"/>
      <c r="AD1517" s="7"/>
      <c r="AF1517" s="7"/>
      <c r="AH1517" s="7"/>
      <c r="AJ1517" s="7"/>
      <c r="AL1517" s="7"/>
      <c r="AN1517" s="7"/>
      <c r="AO1517" s="7"/>
      <c r="AQ1517" s="7"/>
      <c r="AR1517" s="7"/>
      <c r="AS1517" s="7"/>
      <c r="AT1517" s="7"/>
      <c r="AU1517" s="7"/>
      <c r="AV1517" s="7"/>
      <c r="AW1517" s="7"/>
      <c r="AX1517" s="7"/>
      <c r="AZ1517" s="7"/>
      <c r="BB1517" s="7"/>
      <c r="BC1517" s="7"/>
      <c r="BD1517" s="7"/>
      <c r="BF1517" s="7"/>
      <c r="BH1517" s="7"/>
      <c r="BJ1517" s="7"/>
      <c r="BL1517" s="7"/>
      <c r="BN1517" s="7"/>
      <c r="BP1517" s="7"/>
      <c r="BR1517" s="7"/>
      <c r="BT1517" s="7"/>
      <c r="BV1517" s="7"/>
      <c r="BX1517" s="7"/>
      <c r="BZ1517" s="7"/>
      <c r="CB1517" s="7"/>
      <c r="CD1517" s="7"/>
      <c r="CF1517" s="7"/>
      <c r="CH1517" s="7"/>
      <c r="CJ1517" s="7"/>
      <c r="CL1517" s="7"/>
      <c r="CM1517" s="7"/>
      <c r="CO1517" s="7"/>
      <c r="CQ1517" s="7"/>
      <c r="CS1517" s="7"/>
      <c r="CU1517" s="7"/>
      <c r="CW1517" s="7"/>
      <c r="CY1517" s="7"/>
      <c r="DA1517" s="7"/>
      <c r="DC1517" s="7"/>
      <c r="DE1517" s="7"/>
      <c r="DG1517" s="7"/>
      <c r="DI1517" s="7"/>
      <c r="DK1517" s="7"/>
      <c r="DL1517" s="7"/>
      <c r="DM1517" s="7"/>
      <c r="DN1517" s="7"/>
      <c r="DP1517" s="7"/>
      <c r="DR1517" s="7"/>
      <c r="DT1517" s="7"/>
      <c r="DV1517" s="7"/>
      <c r="DX1517" s="7"/>
      <c r="DY1517" s="7"/>
      <c r="EA1517" s="7"/>
      <c r="EC1517" s="7"/>
      <c r="EE1517" s="7"/>
      <c r="EG1517" s="7"/>
      <c r="EI1517" s="7"/>
      <c r="EK1517" s="7"/>
      <c r="EM1517" s="7"/>
      <c r="EO1517" s="7"/>
      <c r="EQ1517" s="7"/>
      <c r="ES1517" s="7"/>
      <c r="EU1517" s="7"/>
      <c r="EY1517" s="7"/>
      <c r="FA1517" s="7"/>
      <c r="FB1517" s="7"/>
      <c r="FD1517" s="7"/>
      <c r="FE1517" s="7"/>
      <c r="FG1517" s="7"/>
      <c r="FI1517" s="7"/>
      <c r="FJ1517" s="7"/>
      <c r="FL1517" s="7"/>
      <c r="FN1517" s="7"/>
      <c r="FP1517" s="7"/>
      <c r="FR1517" s="7"/>
      <c r="FT1517" s="7"/>
      <c r="FV1517" s="7"/>
      <c r="FX1517" s="7"/>
      <c r="FZ1517" s="7"/>
      <c r="GB1517" s="7"/>
    </row>
    <row r="1518" spans="5:184" s="166" customFormat="1" x14ac:dyDescent="0.2">
      <c r="E1518" s="7"/>
      <c r="G1518" s="7"/>
      <c r="I1518" s="7"/>
      <c r="K1518" s="7"/>
      <c r="M1518" s="7"/>
      <c r="N1518" s="7"/>
      <c r="P1518" s="7"/>
      <c r="R1518" s="7"/>
      <c r="T1518" s="7"/>
      <c r="V1518" s="7"/>
      <c r="X1518" s="7"/>
      <c r="Z1518" s="7"/>
      <c r="AB1518" s="7"/>
      <c r="AD1518" s="7"/>
      <c r="AF1518" s="7"/>
      <c r="AH1518" s="7"/>
      <c r="AJ1518" s="7"/>
      <c r="AL1518" s="7"/>
      <c r="AN1518" s="7"/>
      <c r="AO1518" s="7"/>
      <c r="AQ1518" s="7"/>
      <c r="AR1518" s="7"/>
      <c r="AS1518" s="7"/>
      <c r="AT1518" s="7"/>
      <c r="AU1518" s="7"/>
      <c r="AV1518" s="7"/>
      <c r="AW1518" s="7"/>
      <c r="AX1518" s="7"/>
      <c r="AZ1518" s="7"/>
      <c r="BB1518" s="7"/>
      <c r="BC1518" s="7"/>
      <c r="BD1518" s="7"/>
      <c r="BF1518" s="7"/>
      <c r="BH1518" s="7"/>
      <c r="BJ1518" s="7"/>
      <c r="BL1518" s="7"/>
      <c r="BN1518" s="7"/>
      <c r="BP1518" s="7"/>
      <c r="BR1518" s="7"/>
      <c r="BT1518" s="7"/>
      <c r="BV1518" s="7"/>
      <c r="BX1518" s="7"/>
      <c r="BZ1518" s="7"/>
      <c r="CB1518" s="7"/>
      <c r="CD1518" s="7"/>
      <c r="CF1518" s="7"/>
      <c r="CH1518" s="7"/>
      <c r="CJ1518" s="7"/>
      <c r="CL1518" s="7"/>
      <c r="CM1518" s="7"/>
      <c r="CO1518" s="7"/>
      <c r="CQ1518" s="7"/>
      <c r="CS1518" s="7"/>
      <c r="CU1518" s="7"/>
      <c r="CW1518" s="7"/>
      <c r="CY1518" s="7"/>
      <c r="DA1518" s="7"/>
      <c r="DC1518" s="7"/>
      <c r="DE1518" s="7"/>
      <c r="DG1518" s="7"/>
      <c r="DI1518" s="7"/>
      <c r="DK1518" s="7"/>
      <c r="DL1518" s="7"/>
      <c r="DM1518" s="7"/>
      <c r="DN1518" s="7"/>
      <c r="DP1518" s="7"/>
      <c r="DR1518" s="7"/>
      <c r="DT1518" s="7"/>
      <c r="DV1518" s="7"/>
      <c r="DX1518" s="7"/>
      <c r="DY1518" s="7"/>
      <c r="EA1518" s="7"/>
      <c r="EC1518" s="7"/>
      <c r="EE1518" s="7"/>
      <c r="EG1518" s="7"/>
      <c r="EI1518" s="7"/>
      <c r="EK1518" s="7"/>
      <c r="EM1518" s="7"/>
      <c r="EO1518" s="7"/>
      <c r="EQ1518" s="7"/>
      <c r="ES1518" s="7"/>
      <c r="EU1518" s="7"/>
      <c r="EY1518" s="7"/>
      <c r="FA1518" s="7"/>
      <c r="FB1518" s="7"/>
      <c r="FD1518" s="7"/>
      <c r="FE1518" s="7"/>
      <c r="FG1518" s="7"/>
      <c r="FI1518" s="7"/>
      <c r="FJ1518" s="7"/>
      <c r="FL1518" s="7"/>
      <c r="FN1518" s="7"/>
      <c r="FP1518" s="7"/>
      <c r="FR1518" s="7"/>
      <c r="FT1518" s="7"/>
      <c r="FV1518" s="7"/>
      <c r="FX1518" s="7"/>
      <c r="FZ1518" s="7"/>
      <c r="GB1518" s="7"/>
    </row>
    <row r="1519" spans="5:184" s="166" customFormat="1" x14ac:dyDescent="0.2">
      <c r="E1519" s="7"/>
      <c r="G1519" s="7"/>
      <c r="I1519" s="7"/>
      <c r="K1519" s="7"/>
      <c r="M1519" s="7"/>
      <c r="N1519" s="7"/>
      <c r="P1519" s="7"/>
      <c r="R1519" s="7"/>
      <c r="T1519" s="7"/>
      <c r="V1519" s="7"/>
      <c r="X1519" s="7"/>
      <c r="Z1519" s="7"/>
      <c r="AB1519" s="7"/>
      <c r="AD1519" s="7"/>
      <c r="AF1519" s="7"/>
      <c r="AH1519" s="7"/>
      <c r="AJ1519" s="7"/>
      <c r="AL1519" s="7"/>
      <c r="AN1519" s="7"/>
      <c r="AO1519" s="7"/>
      <c r="AQ1519" s="7"/>
      <c r="AR1519" s="7"/>
      <c r="AS1519" s="7"/>
      <c r="AT1519" s="7"/>
      <c r="AU1519" s="7"/>
      <c r="AV1519" s="7"/>
      <c r="AW1519" s="7"/>
      <c r="AX1519" s="7"/>
      <c r="AZ1519" s="7"/>
      <c r="BB1519" s="7"/>
      <c r="BC1519" s="7"/>
      <c r="BD1519" s="7"/>
      <c r="BF1519" s="7"/>
      <c r="BH1519" s="7"/>
      <c r="BJ1519" s="7"/>
      <c r="BL1519" s="7"/>
      <c r="BN1519" s="7"/>
      <c r="BP1519" s="7"/>
      <c r="BR1519" s="7"/>
      <c r="BT1519" s="7"/>
      <c r="BV1519" s="7"/>
      <c r="BX1519" s="7"/>
      <c r="BZ1519" s="7"/>
      <c r="CB1519" s="7"/>
      <c r="CD1519" s="7"/>
      <c r="CF1519" s="7"/>
      <c r="CH1519" s="7"/>
      <c r="CJ1519" s="7"/>
      <c r="CL1519" s="7"/>
      <c r="CM1519" s="7"/>
      <c r="CO1519" s="7"/>
      <c r="CQ1519" s="7"/>
      <c r="CS1519" s="7"/>
      <c r="CU1519" s="7"/>
      <c r="CW1519" s="7"/>
      <c r="CY1519" s="7"/>
      <c r="DA1519" s="7"/>
      <c r="DC1519" s="7"/>
      <c r="DE1519" s="7"/>
      <c r="DG1519" s="7"/>
      <c r="DI1519" s="7"/>
      <c r="DK1519" s="7"/>
      <c r="DL1519" s="7"/>
      <c r="DM1519" s="7"/>
      <c r="DN1519" s="7"/>
      <c r="DP1519" s="7"/>
      <c r="DR1519" s="7"/>
      <c r="DT1519" s="7"/>
      <c r="DV1519" s="7"/>
      <c r="DX1519" s="7"/>
      <c r="DY1519" s="7"/>
      <c r="EA1519" s="7"/>
      <c r="EC1519" s="7"/>
      <c r="EE1519" s="7"/>
      <c r="EG1519" s="7"/>
      <c r="EI1519" s="7"/>
      <c r="EK1519" s="7"/>
      <c r="EM1519" s="7"/>
      <c r="EO1519" s="7"/>
      <c r="EQ1519" s="7"/>
      <c r="ES1519" s="7"/>
      <c r="EU1519" s="7"/>
      <c r="EY1519" s="7"/>
      <c r="FA1519" s="7"/>
      <c r="FB1519" s="7"/>
      <c r="FD1519" s="7"/>
      <c r="FE1519" s="7"/>
      <c r="FG1519" s="7"/>
      <c r="FI1519" s="7"/>
      <c r="FJ1519" s="7"/>
      <c r="FL1519" s="7"/>
      <c r="FN1519" s="7"/>
      <c r="FP1519" s="7"/>
      <c r="FR1519" s="7"/>
      <c r="FT1519" s="7"/>
      <c r="FV1519" s="7"/>
      <c r="FX1519" s="7"/>
      <c r="FZ1519" s="7"/>
      <c r="GB1519" s="7"/>
    </row>
    <row r="1520" spans="5:184" s="166" customFormat="1" x14ac:dyDescent="0.2">
      <c r="E1520" s="7"/>
      <c r="G1520" s="7"/>
      <c r="I1520" s="7"/>
      <c r="K1520" s="7"/>
      <c r="M1520" s="7"/>
      <c r="N1520" s="7"/>
      <c r="P1520" s="7"/>
      <c r="R1520" s="7"/>
      <c r="T1520" s="7"/>
      <c r="V1520" s="7"/>
      <c r="X1520" s="7"/>
      <c r="Z1520" s="7"/>
      <c r="AB1520" s="7"/>
      <c r="AD1520" s="7"/>
      <c r="AF1520" s="7"/>
      <c r="AH1520" s="7"/>
      <c r="AJ1520" s="7"/>
      <c r="AL1520" s="7"/>
      <c r="AN1520" s="7"/>
      <c r="AO1520" s="7"/>
      <c r="AQ1520" s="7"/>
      <c r="AR1520" s="7"/>
      <c r="AS1520" s="7"/>
      <c r="AT1520" s="7"/>
      <c r="AU1520" s="7"/>
      <c r="AV1520" s="7"/>
      <c r="AW1520" s="7"/>
      <c r="AX1520" s="7"/>
      <c r="AZ1520" s="7"/>
      <c r="BB1520" s="7"/>
      <c r="BC1520" s="7"/>
      <c r="BD1520" s="7"/>
      <c r="BF1520" s="7"/>
      <c r="BH1520" s="7"/>
      <c r="BJ1520" s="7"/>
      <c r="BL1520" s="7"/>
      <c r="BN1520" s="7"/>
      <c r="BP1520" s="7"/>
      <c r="BR1520" s="7"/>
      <c r="BT1520" s="7"/>
      <c r="BV1520" s="7"/>
      <c r="BX1520" s="7"/>
      <c r="BZ1520" s="7"/>
      <c r="CB1520" s="7"/>
      <c r="CD1520" s="7"/>
      <c r="CF1520" s="7"/>
      <c r="CH1520" s="7"/>
      <c r="CJ1520" s="7"/>
      <c r="CL1520" s="7"/>
      <c r="CM1520" s="7"/>
      <c r="CO1520" s="7"/>
      <c r="CQ1520" s="7"/>
      <c r="CS1520" s="7"/>
      <c r="CU1520" s="7"/>
      <c r="CW1520" s="7"/>
      <c r="CY1520" s="7"/>
      <c r="DA1520" s="7"/>
      <c r="DC1520" s="7"/>
      <c r="DE1520" s="7"/>
      <c r="DG1520" s="7"/>
      <c r="DI1520" s="7"/>
      <c r="DK1520" s="7"/>
      <c r="DL1520" s="7"/>
      <c r="DM1520" s="7"/>
      <c r="DN1520" s="7"/>
      <c r="DP1520" s="7"/>
      <c r="DR1520" s="7"/>
      <c r="DT1520" s="7"/>
      <c r="DV1520" s="7"/>
      <c r="DX1520" s="7"/>
      <c r="DY1520" s="7"/>
      <c r="EA1520" s="7"/>
      <c r="EC1520" s="7"/>
      <c r="EE1520" s="7"/>
      <c r="EG1520" s="7"/>
      <c r="EI1520" s="7"/>
      <c r="EK1520" s="7"/>
      <c r="EM1520" s="7"/>
      <c r="EO1520" s="7"/>
      <c r="EQ1520" s="7"/>
      <c r="ES1520" s="7"/>
      <c r="EU1520" s="7"/>
      <c r="EY1520" s="7"/>
      <c r="FA1520" s="7"/>
      <c r="FB1520" s="7"/>
      <c r="FD1520" s="7"/>
      <c r="FE1520" s="7"/>
      <c r="FG1520" s="7"/>
      <c r="FI1520" s="7"/>
      <c r="FJ1520" s="7"/>
      <c r="FL1520" s="7"/>
      <c r="FN1520" s="7"/>
      <c r="FP1520" s="7"/>
      <c r="FR1520" s="7"/>
      <c r="FT1520" s="7"/>
      <c r="FV1520" s="7"/>
      <c r="FX1520" s="7"/>
      <c r="FZ1520" s="7"/>
      <c r="GB1520" s="7"/>
    </row>
    <row r="1521" spans="5:184" s="166" customFormat="1" x14ac:dyDescent="0.2">
      <c r="E1521" s="7"/>
      <c r="G1521" s="7"/>
      <c r="I1521" s="7"/>
      <c r="K1521" s="7"/>
      <c r="M1521" s="7"/>
      <c r="N1521" s="7"/>
      <c r="P1521" s="7"/>
      <c r="R1521" s="7"/>
      <c r="T1521" s="7"/>
      <c r="V1521" s="7"/>
      <c r="X1521" s="7"/>
      <c r="Z1521" s="7"/>
      <c r="AB1521" s="7"/>
      <c r="AD1521" s="7"/>
      <c r="AF1521" s="7"/>
      <c r="AH1521" s="7"/>
      <c r="AJ1521" s="7"/>
      <c r="AL1521" s="7"/>
      <c r="AN1521" s="7"/>
      <c r="AO1521" s="7"/>
      <c r="AQ1521" s="7"/>
      <c r="AR1521" s="7"/>
      <c r="AS1521" s="7"/>
      <c r="AT1521" s="7"/>
      <c r="AU1521" s="7"/>
      <c r="AV1521" s="7"/>
      <c r="AW1521" s="7"/>
      <c r="AX1521" s="7"/>
      <c r="AZ1521" s="7"/>
      <c r="BB1521" s="7"/>
      <c r="BC1521" s="7"/>
      <c r="BD1521" s="7"/>
      <c r="BF1521" s="7"/>
      <c r="BH1521" s="7"/>
      <c r="BJ1521" s="7"/>
      <c r="BL1521" s="7"/>
      <c r="BN1521" s="7"/>
      <c r="BP1521" s="7"/>
      <c r="BR1521" s="7"/>
      <c r="BT1521" s="7"/>
      <c r="BV1521" s="7"/>
      <c r="BX1521" s="7"/>
      <c r="BZ1521" s="7"/>
      <c r="CB1521" s="7"/>
      <c r="CD1521" s="7"/>
      <c r="CF1521" s="7"/>
      <c r="CH1521" s="7"/>
      <c r="CJ1521" s="7"/>
      <c r="CL1521" s="7"/>
      <c r="CM1521" s="7"/>
      <c r="CO1521" s="7"/>
      <c r="CQ1521" s="7"/>
      <c r="CS1521" s="7"/>
      <c r="CU1521" s="7"/>
      <c r="CW1521" s="7"/>
      <c r="CY1521" s="7"/>
      <c r="DA1521" s="7"/>
      <c r="DC1521" s="7"/>
      <c r="DE1521" s="7"/>
      <c r="DG1521" s="7"/>
      <c r="DI1521" s="7"/>
      <c r="DK1521" s="7"/>
      <c r="DL1521" s="7"/>
      <c r="DM1521" s="7"/>
      <c r="DN1521" s="7"/>
      <c r="DP1521" s="7"/>
      <c r="DR1521" s="7"/>
      <c r="DT1521" s="7"/>
      <c r="DV1521" s="7"/>
      <c r="DX1521" s="7"/>
      <c r="DY1521" s="7"/>
      <c r="EA1521" s="7"/>
      <c r="EC1521" s="7"/>
      <c r="EE1521" s="7"/>
      <c r="EG1521" s="7"/>
      <c r="EI1521" s="7"/>
      <c r="EK1521" s="7"/>
      <c r="EM1521" s="7"/>
      <c r="EO1521" s="7"/>
      <c r="EQ1521" s="7"/>
      <c r="ES1521" s="7"/>
      <c r="EU1521" s="7"/>
      <c r="EY1521" s="7"/>
      <c r="FA1521" s="7"/>
      <c r="FB1521" s="7"/>
      <c r="FD1521" s="7"/>
      <c r="FE1521" s="7"/>
      <c r="FG1521" s="7"/>
      <c r="FI1521" s="7"/>
      <c r="FJ1521" s="7"/>
      <c r="FL1521" s="7"/>
      <c r="FN1521" s="7"/>
      <c r="FP1521" s="7"/>
      <c r="FR1521" s="7"/>
      <c r="FT1521" s="7"/>
      <c r="FV1521" s="7"/>
      <c r="FX1521" s="7"/>
      <c r="FZ1521" s="7"/>
      <c r="GB1521" s="7"/>
    </row>
    <row r="1522" spans="5:184" s="166" customFormat="1" x14ac:dyDescent="0.2">
      <c r="E1522" s="7"/>
      <c r="G1522" s="7"/>
      <c r="I1522" s="7"/>
      <c r="K1522" s="7"/>
      <c r="M1522" s="7"/>
      <c r="N1522" s="7"/>
      <c r="P1522" s="7"/>
      <c r="R1522" s="7"/>
      <c r="T1522" s="7"/>
      <c r="V1522" s="7"/>
      <c r="X1522" s="7"/>
      <c r="Z1522" s="7"/>
      <c r="AB1522" s="7"/>
      <c r="AD1522" s="7"/>
      <c r="AF1522" s="7"/>
      <c r="AH1522" s="7"/>
      <c r="AJ1522" s="7"/>
      <c r="AL1522" s="7"/>
      <c r="AN1522" s="7"/>
      <c r="AO1522" s="7"/>
      <c r="AQ1522" s="7"/>
      <c r="AR1522" s="7"/>
      <c r="AS1522" s="7"/>
      <c r="AT1522" s="7"/>
      <c r="AU1522" s="7"/>
      <c r="AV1522" s="7"/>
      <c r="AW1522" s="7"/>
      <c r="AX1522" s="7"/>
      <c r="AZ1522" s="7"/>
      <c r="BB1522" s="7"/>
      <c r="BC1522" s="7"/>
      <c r="BD1522" s="7"/>
      <c r="BF1522" s="7"/>
      <c r="BH1522" s="7"/>
      <c r="BJ1522" s="7"/>
      <c r="BL1522" s="7"/>
      <c r="BN1522" s="7"/>
      <c r="BP1522" s="7"/>
      <c r="BR1522" s="7"/>
      <c r="BT1522" s="7"/>
      <c r="BV1522" s="7"/>
      <c r="BX1522" s="7"/>
      <c r="BZ1522" s="7"/>
      <c r="CB1522" s="7"/>
      <c r="CD1522" s="7"/>
      <c r="CF1522" s="7"/>
      <c r="CH1522" s="7"/>
      <c r="CJ1522" s="7"/>
      <c r="CL1522" s="7"/>
      <c r="CM1522" s="7"/>
      <c r="CO1522" s="7"/>
      <c r="CQ1522" s="7"/>
      <c r="CS1522" s="7"/>
      <c r="CU1522" s="7"/>
      <c r="CW1522" s="7"/>
      <c r="CY1522" s="7"/>
      <c r="DA1522" s="7"/>
      <c r="DC1522" s="7"/>
      <c r="DE1522" s="7"/>
      <c r="DG1522" s="7"/>
      <c r="DI1522" s="7"/>
      <c r="DK1522" s="7"/>
      <c r="DL1522" s="7"/>
      <c r="DM1522" s="7"/>
      <c r="DN1522" s="7"/>
      <c r="DP1522" s="7"/>
      <c r="DR1522" s="7"/>
      <c r="DT1522" s="7"/>
      <c r="DV1522" s="7"/>
      <c r="DX1522" s="7"/>
      <c r="DY1522" s="7"/>
      <c r="EA1522" s="7"/>
      <c r="EC1522" s="7"/>
      <c r="EE1522" s="7"/>
      <c r="EG1522" s="7"/>
      <c r="EI1522" s="7"/>
      <c r="EK1522" s="7"/>
      <c r="EM1522" s="7"/>
      <c r="EO1522" s="7"/>
      <c r="EQ1522" s="7"/>
      <c r="ES1522" s="7"/>
      <c r="EU1522" s="7"/>
      <c r="EY1522" s="7"/>
      <c r="FA1522" s="7"/>
      <c r="FB1522" s="7"/>
      <c r="FD1522" s="7"/>
      <c r="FE1522" s="7"/>
      <c r="FG1522" s="7"/>
      <c r="FI1522" s="7"/>
      <c r="FJ1522" s="7"/>
      <c r="FL1522" s="7"/>
      <c r="FN1522" s="7"/>
      <c r="FP1522" s="7"/>
      <c r="FR1522" s="7"/>
      <c r="FT1522" s="7"/>
      <c r="FV1522" s="7"/>
      <c r="FX1522" s="7"/>
      <c r="FZ1522" s="7"/>
      <c r="GB1522" s="7"/>
    </row>
    <row r="1523" spans="5:184" s="166" customFormat="1" x14ac:dyDescent="0.2">
      <c r="E1523" s="7"/>
      <c r="G1523" s="7"/>
      <c r="I1523" s="7"/>
      <c r="K1523" s="7"/>
      <c r="M1523" s="7"/>
      <c r="N1523" s="7"/>
      <c r="P1523" s="7"/>
      <c r="R1523" s="7"/>
      <c r="T1523" s="7"/>
      <c r="V1523" s="7"/>
      <c r="X1523" s="7"/>
      <c r="Z1523" s="7"/>
      <c r="AB1523" s="7"/>
      <c r="AD1523" s="7"/>
      <c r="AF1523" s="7"/>
      <c r="AH1523" s="7"/>
      <c r="AJ1523" s="7"/>
      <c r="AL1523" s="7"/>
      <c r="AN1523" s="7"/>
      <c r="AO1523" s="7"/>
      <c r="AQ1523" s="7"/>
      <c r="AR1523" s="7"/>
      <c r="AS1523" s="7"/>
      <c r="AT1523" s="7"/>
      <c r="AU1523" s="7"/>
      <c r="AV1523" s="7"/>
      <c r="AW1523" s="7"/>
      <c r="AX1523" s="7"/>
      <c r="AZ1523" s="7"/>
      <c r="BB1523" s="7"/>
      <c r="BC1523" s="7"/>
      <c r="BD1523" s="7"/>
      <c r="BF1523" s="7"/>
      <c r="BH1523" s="7"/>
      <c r="BJ1523" s="7"/>
      <c r="BL1523" s="7"/>
      <c r="BN1523" s="7"/>
      <c r="BP1523" s="7"/>
      <c r="BR1523" s="7"/>
      <c r="BT1523" s="7"/>
      <c r="BV1523" s="7"/>
      <c r="BX1523" s="7"/>
      <c r="BZ1523" s="7"/>
      <c r="CB1523" s="7"/>
      <c r="CD1523" s="7"/>
      <c r="CF1523" s="7"/>
      <c r="CH1523" s="7"/>
      <c r="CJ1523" s="7"/>
      <c r="CL1523" s="7"/>
      <c r="CM1523" s="7"/>
      <c r="CO1523" s="7"/>
      <c r="CQ1523" s="7"/>
      <c r="CS1523" s="7"/>
      <c r="CU1523" s="7"/>
      <c r="CW1523" s="7"/>
      <c r="CY1523" s="7"/>
      <c r="DA1523" s="7"/>
      <c r="DC1523" s="7"/>
      <c r="DE1523" s="7"/>
      <c r="DG1523" s="7"/>
      <c r="DI1523" s="7"/>
      <c r="DK1523" s="7"/>
      <c r="DL1523" s="7"/>
      <c r="DM1523" s="7"/>
      <c r="DN1523" s="7"/>
      <c r="DP1523" s="7"/>
      <c r="DR1523" s="7"/>
      <c r="DT1523" s="7"/>
      <c r="DV1523" s="7"/>
      <c r="DX1523" s="7"/>
      <c r="DY1523" s="7"/>
      <c r="EA1523" s="7"/>
      <c r="EC1523" s="7"/>
      <c r="EE1523" s="7"/>
      <c r="EG1523" s="7"/>
      <c r="EI1523" s="7"/>
      <c r="EK1523" s="7"/>
      <c r="EM1523" s="7"/>
      <c r="EO1523" s="7"/>
      <c r="EQ1523" s="7"/>
      <c r="ES1523" s="7"/>
      <c r="EU1523" s="7"/>
      <c r="EY1523" s="7"/>
      <c r="FA1523" s="7"/>
      <c r="FB1523" s="7"/>
      <c r="FD1523" s="7"/>
      <c r="FE1523" s="7"/>
      <c r="FG1523" s="7"/>
      <c r="FI1523" s="7"/>
      <c r="FJ1523" s="7"/>
      <c r="FL1523" s="7"/>
      <c r="FN1523" s="7"/>
      <c r="FP1523" s="7"/>
      <c r="FR1523" s="7"/>
      <c r="FT1523" s="7"/>
      <c r="FV1523" s="7"/>
      <c r="FX1523" s="7"/>
      <c r="FZ1523" s="7"/>
      <c r="GB1523" s="7"/>
    </row>
    <row r="1524" spans="5:184" s="166" customFormat="1" x14ac:dyDescent="0.2">
      <c r="E1524" s="7"/>
      <c r="G1524" s="7"/>
      <c r="I1524" s="7"/>
      <c r="K1524" s="7"/>
      <c r="M1524" s="7"/>
      <c r="N1524" s="7"/>
      <c r="P1524" s="7"/>
      <c r="R1524" s="7"/>
      <c r="T1524" s="7"/>
      <c r="V1524" s="7"/>
      <c r="X1524" s="7"/>
      <c r="Z1524" s="7"/>
      <c r="AB1524" s="7"/>
      <c r="AD1524" s="7"/>
      <c r="AF1524" s="7"/>
      <c r="AH1524" s="7"/>
      <c r="AJ1524" s="7"/>
      <c r="AL1524" s="7"/>
      <c r="AN1524" s="7"/>
      <c r="AO1524" s="7"/>
      <c r="AQ1524" s="7"/>
      <c r="AR1524" s="7"/>
      <c r="AS1524" s="7"/>
      <c r="AT1524" s="7"/>
      <c r="AU1524" s="7"/>
      <c r="AV1524" s="7"/>
      <c r="AW1524" s="7"/>
      <c r="AX1524" s="7"/>
      <c r="AZ1524" s="7"/>
      <c r="BB1524" s="7"/>
      <c r="BC1524" s="7"/>
      <c r="BD1524" s="7"/>
      <c r="BF1524" s="7"/>
      <c r="BH1524" s="7"/>
      <c r="BJ1524" s="7"/>
      <c r="BL1524" s="7"/>
      <c r="BN1524" s="7"/>
      <c r="BP1524" s="7"/>
      <c r="BR1524" s="7"/>
      <c r="BT1524" s="7"/>
      <c r="BV1524" s="7"/>
      <c r="BX1524" s="7"/>
      <c r="BZ1524" s="7"/>
      <c r="CB1524" s="7"/>
      <c r="CD1524" s="7"/>
      <c r="CF1524" s="7"/>
      <c r="CH1524" s="7"/>
      <c r="CJ1524" s="7"/>
      <c r="CL1524" s="7"/>
      <c r="CM1524" s="7"/>
      <c r="CO1524" s="7"/>
      <c r="CQ1524" s="7"/>
      <c r="CS1524" s="7"/>
      <c r="CU1524" s="7"/>
      <c r="CW1524" s="7"/>
      <c r="CY1524" s="7"/>
      <c r="DA1524" s="7"/>
      <c r="DC1524" s="7"/>
      <c r="DE1524" s="7"/>
      <c r="DG1524" s="7"/>
      <c r="DI1524" s="7"/>
      <c r="DK1524" s="7"/>
      <c r="DL1524" s="7"/>
      <c r="DM1524" s="7"/>
      <c r="DN1524" s="7"/>
      <c r="DP1524" s="7"/>
      <c r="DR1524" s="7"/>
      <c r="DT1524" s="7"/>
      <c r="DV1524" s="7"/>
      <c r="DX1524" s="7"/>
      <c r="DY1524" s="7"/>
      <c r="EA1524" s="7"/>
      <c r="EC1524" s="7"/>
      <c r="EE1524" s="7"/>
      <c r="EG1524" s="7"/>
      <c r="EI1524" s="7"/>
      <c r="EK1524" s="7"/>
      <c r="EM1524" s="7"/>
      <c r="EO1524" s="7"/>
      <c r="EQ1524" s="7"/>
      <c r="ES1524" s="7"/>
      <c r="EU1524" s="7"/>
      <c r="EY1524" s="7"/>
      <c r="FA1524" s="7"/>
      <c r="FB1524" s="7"/>
      <c r="FD1524" s="7"/>
      <c r="FE1524" s="7"/>
      <c r="FG1524" s="7"/>
      <c r="FI1524" s="7"/>
      <c r="FJ1524" s="7"/>
      <c r="FL1524" s="7"/>
      <c r="FN1524" s="7"/>
      <c r="FP1524" s="7"/>
      <c r="FR1524" s="7"/>
      <c r="FT1524" s="7"/>
      <c r="FV1524" s="7"/>
      <c r="FX1524" s="7"/>
      <c r="FZ1524" s="7"/>
      <c r="GB1524" s="7"/>
    </row>
    <row r="1525" spans="5:184" s="166" customFormat="1" x14ac:dyDescent="0.2">
      <c r="E1525" s="7"/>
      <c r="G1525" s="7"/>
      <c r="I1525" s="7"/>
      <c r="K1525" s="7"/>
      <c r="M1525" s="7"/>
      <c r="N1525" s="7"/>
      <c r="P1525" s="7"/>
      <c r="R1525" s="7"/>
      <c r="T1525" s="7"/>
      <c r="V1525" s="7"/>
      <c r="X1525" s="7"/>
      <c r="Z1525" s="7"/>
      <c r="AB1525" s="7"/>
      <c r="AD1525" s="7"/>
      <c r="AF1525" s="7"/>
      <c r="AH1525" s="7"/>
      <c r="AJ1525" s="7"/>
      <c r="AL1525" s="7"/>
      <c r="AN1525" s="7"/>
      <c r="AO1525" s="7"/>
      <c r="AQ1525" s="7"/>
      <c r="AR1525" s="7"/>
      <c r="AS1525" s="7"/>
      <c r="AT1525" s="7"/>
      <c r="AU1525" s="7"/>
      <c r="AV1525" s="7"/>
      <c r="AW1525" s="7"/>
      <c r="AX1525" s="7"/>
      <c r="AZ1525" s="7"/>
      <c r="BB1525" s="7"/>
      <c r="BC1525" s="7"/>
      <c r="BD1525" s="7"/>
      <c r="BF1525" s="7"/>
      <c r="BH1525" s="7"/>
      <c r="BJ1525" s="7"/>
      <c r="BL1525" s="7"/>
      <c r="BN1525" s="7"/>
      <c r="BP1525" s="7"/>
      <c r="BR1525" s="7"/>
      <c r="BT1525" s="7"/>
      <c r="BV1525" s="7"/>
      <c r="BX1525" s="7"/>
      <c r="BZ1525" s="7"/>
      <c r="CB1525" s="7"/>
      <c r="CD1525" s="7"/>
      <c r="CF1525" s="7"/>
      <c r="CH1525" s="7"/>
      <c r="CJ1525" s="7"/>
      <c r="CL1525" s="7"/>
      <c r="CM1525" s="7"/>
      <c r="CO1525" s="7"/>
      <c r="CQ1525" s="7"/>
      <c r="CS1525" s="7"/>
      <c r="CU1525" s="7"/>
      <c r="CW1525" s="7"/>
      <c r="CY1525" s="7"/>
      <c r="DA1525" s="7"/>
      <c r="DC1525" s="7"/>
      <c r="DE1525" s="7"/>
      <c r="DG1525" s="7"/>
      <c r="DI1525" s="7"/>
      <c r="DK1525" s="7"/>
      <c r="DL1525" s="7"/>
      <c r="DM1525" s="7"/>
      <c r="DN1525" s="7"/>
      <c r="DP1525" s="7"/>
      <c r="DR1525" s="7"/>
      <c r="DT1525" s="7"/>
      <c r="DV1525" s="7"/>
      <c r="DX1525" s="7"/>
      <c r="DY1525" s="7"/>
      <c r="EA1525" s="7"/>
      <c r="EC1525" s="7"/>
      <c r="EE1525" s="7"/>
      <c r="EG1525" s="7"/>
      <c r="EI1525" s="7"/>
      <c r="EK1525" s="7"/>
      <c r="EM1525" s="7"/>
      <c r="EO1525" s="7"/>
      <c r="EQ1525" s="7"/>
      <c r="ES1525" s="7"/>
      <c r="EU1525" s="7"/>
      <c r="EY1525" s="7"/>
      <c r="FA1525" s="7"/>
      <c r="FB1525" s="7"/>
      <c r="FD1525" s="7"/>
      <c r="FE1525" s="7"/>
      <c r="FG1525" s="7"/>
      <c r="FI1525" s="7"/>
      <c r="FJ1525" s="7"/>
      <c r="FL1525" s="7"/>
      <c r="FN1525" s="7"/>
      <c r="FP1525" s="7"/>
      <c r="FR1525" s="7"/>
      <c r="FT1525" s="7"/>
      <c r="FV1525" s="7"/>
      <c r="FX1525" s="7"/>
      <c r="FZ1525" s="7"/>
      <c r="GB1525" s="7"/>
    </row>
    <row r="1526" spans="5:184" s="166" customFormat="1" x14ac:dyDescent="0.2">
      <c r="E1526" s="7"/>
      <c r="G1526" s="7"/>
      <c r="I1526" s="7"/>
      <c r="K1526" s="7"/>
      <c r="M1526" s="7"/>
      <c r="N1526" s="7"/>
      <c r="P1526" s="7"/>
      <c r="R1526" s="7"/>
      <c r="T1526" s="7"/>
      <c r="V1526" s="7"/>
      <c r="X1526" s="7"/>
      <c r="Z1526" s="7"/>
      <c r="AB1526" s="7"/>
      <c r="AD1526" s="7"/>
      <c r="AF1526" s="7"/>
      <c r="AH1526" s="7"/>
      <c r="AJ1526" s="7"/>
      <c r="AL1526" s="7"/>
      <c r="AN1526" s="7"/>
      <c r="AO1526" s="7"/>
      <c r="AQ1526" s="7"/>
      <c r="AR1526" s="7"/>
      <c r="AS1526" s="7"/>
      <c r="AT1526" s="7"/>
      <c r="AU1526" s="7"/>
      <c r="AV1526" s="7"/>
      <c r="AW1526" s="7"/>
      <c r="AX1526" s="7"/>
      <c r="AZ1526" s="7"/>
      <c r="BB1526" s="7"/>
      <c r="BC1526" s="7"/>
      <c r="BD1526" s="7"/>
      <c r="BF1526" s="7"/>
      <c r="BH1526" s="7"/>
      <c r="BJ1526" s="7"/>
      <c r="BL1526" s="7"/>
      <c r="BN1526" s="7"/>
      <c r="BP1526" s="7"/>
      <c r="BR1526" s="7"/>
      <c r="BT1526" s="7"/>
      <c r="BV1526" s="7"/>
      <c r="BX1526" s="7"/>
      <c r="BZ1526" s="7"/>
      <c r="CB1526" s="7"/>
      <c r="CD1526" s="7"/>
      <c r="CF1526" s="7"/>
      <c r="CH1526" s="7"/>
      <c r="CJ1526" s="7"/>
      <c r="CL1526" s="7"/>
      <c r="CM1526" s="7"/>
      <c r="CO1526" s="7"/>
      <c r="CQ1526" s="7"/>
      <c r="CS1526" s="7"/>
      <c r="CU1526" s="7"/>
      <c r="CW1526" s="7"/>
      <c r="CY1526" s="7"/>
      <c r="DA1526" s="7"/>
      <c r="DC1526" s="7"/>
      <c r="DE1526" s="7"/>
      <c r="DG1526" s="7"/>
      <c r="DI1526" s="7"/>
      <c r="DK1526" s="7"/>
      <c r="DL1526" s="7"/>
      <c r="DM1526" s="7"/>
      <c r="DN1526" s="7"/>
      <c r="DP1526" s="7"/>
      <c r="DR1526" s="7"/>
      <c r="DT1526" s="7"/>
      <c r="DV1526" s="7"/>
      <c r="DX1526" s="7"/>
      <c r="DY1526" s="7"/>
      <c r="EA1526" s="7"/>
      <c r="EC1526" s="7"/>
      <c r="EE1526" s="7"/>
      <c r="EG1526" s="7"/>
      <c r="EI1526" s="7"/>
      <c r="EK1526" s="7"/>
      <c r="EM1526" s="7"/>
      <c r="EO1526" s="7"/>
      <c r="EQ1526" s="7"/>
      <c r="ES1526" s="7"/>
      <c r="EU1526" s="7"/>
      <c r="EY1526" s="7"/>
      <c r="FA1526" s="7"/>
      <c r="FB1526" s="7"/>
      <c r="FD1526" s="7"/>
      <c r="FE1526" s="7"/>
      <c r="FG1526" s="7"/>
      <c r="FI1526" s="7"/>
      <c r="FJ1526" s="7"/>
      <c r="FL1526" s="7"/>
      <c r="FN1526" s="7"/>
      <c r="FP1526" s="7"/>
      <c r="FR1526" s="7"/>
      <c r="FT1526" s="7"/>
      <c r="FV1526" s="7"/>
      <c r="FX1526" s="7"/>
      <c r="FZ1526" s="7"/>
      <c r="GB1526" s="7"/>
    </row>
    <row r="1527" spans="5:184" s="166" customFormat="1" x14ac:dyDescent="0.2">
      <c r="E1527" s="7"/>
      <c r="G1527" s="7"/>
      <c r="I1527" s="7"/>
      <c r="K1527" s="7"/>
      <c r="M1527" s="7"/>
      <c r="N1527" s="7"/>
      <c r="P1527" s="7"/>
      <c r="R1527" s="7"/>
      <c r="T1527" s="7"/>
      <c r="V1527" s="7"/>
      <c r="X1527" s="7"/>
      <c r="Z1527" s="7"/>
      <c r="AB1527" s="7"/>
      <c r="AD1527" s="7"/>
      <c r="AF1527" s="7"/>
      <c r="AH1527" s="7"/>
      <c r="AJ1527" s="7"/>
      <c r="AL1527" s="7"/>
      <c r="AN1527" s="7"/>
      <c r="AO1527" s="7"/>
      <c r="AQ1527" s="7"/>
      <c r="AR1527" s="7"/>
      <c r="AS1527" s="7"/>
      <c r="AT1527" s="7"/>
      <c r="AU1527" s="7"/>
      <c r="AV1527" s="7"/>
      <c r="AW1527" s="7"/>
      <c r="AX1527" s="7"/>
      <c r="AZ1527" s="7"/>
      <c r="BB1527" s="7"/>
      <c r="BC1527" s="7"/>
      <c r="BD1527" s="7"/>
      <c r="BF1527" s="7"/>
      <c r="BH1527" s="7"/>
      <c r="BJ1527" s="7"/>
      <c r="BL1527" s="7"/>
      <c r="BN1527" s="7"/>
      <c r="BP1527" s="7"/>
      <c r="BR1527" s="7"/>
      <c r="BT1527" s="7"/>
      <c r="BV1527" s="7"/>
      <c r="BX1527" s="7"/>
      <c r="BZ1527" s="7"/>
      <c r="CB1527" s="7"/>
      <c r="CD1527" s="7"/>
      <c r="CF1527" s="7"/>
      <c r="CH1527" s="7"/>
      <c r="CJ1527" s="7"/>
      <c r="CL1527" s="7"/>
      <c r="CM1527" s="7"/>
      <c r="CO1527" s="7"/>
      <c r="CQ1527" s="7"/>
      <c r="CS1527" s="7"/>
      <c r="CU1527" s="7"/>
      <c r="CW1527" s="7"/>
      <c r="CY1527" s="7"/>
      <c r="DA1527" s="7"/>
      <c r="DC1527" s="7"/>
      <c r="DE1527" s="7"/>
      <c r="DG1527" s="7"/>
      <c r="DI1527" s="7"/>
      <c r="DK1527" s="7"/>
      <c r="DL1527" s="7"/>
      <c r="DM1527" s="7"/>
      <c r="DN1527" s="7"/>
      <c r="DP1527" s="7"/>
      <c r="DR1527" s="7"/>
      <c r="DT1527" s="7"/>
      <c r="DV1527" s="7"/>
      <c r="DX1527" s="7"/>
      <c r="DY1527" s="7"/>
      <c r="EA1527" s="7"/>
      <c r="EC1527" s="7"/>
      <c r="EE1527" s="7"/>
      <c r="EG1527" s="7"/>
      <c r="EI1527" s="7"/>
      <c r="EK1527" s="7"/>
      <c r="EM1527" s="7"/>
      <c r="EO1527" s="7"/>
      <c r="EQ1527" s="7"/>
      <c r="ES1527" s="7"/>
      <c r="EU1527" s="7"/>
      <c r="EY1527" s="7"/>
      <c r="FA1527" s="7"/>
      <c r="FB1527" s="7"/>
      <c r="FD1527" s="7"/>
      <c r="FE1527" s="7"/>
      <c r="FG1527" s="7"/>
      <c r="FI1527" s="7"/>
      <c r="FJ1527" s="7"/>
      <c r="FL1527" s="7"/>
      <c r="FN1527" s="7"/>
      <c r="FP1527" s="7"/>
      <c r="FR1527" s="7"/>
      <c r="FT1527" s="7"/>
      <c r="FV1527" s="7"/>
      <c r="FX1527" s="7"/>
      <c r="FZ1527" s="7"/>
      <c r="GB1527" s="7"/>
    </row>
    <row r="1528" spans="5:184" s="166" customFormat="1" x14ac:dyDescent="0.2">
      <c r="E1528" s="7"/>
      <c r="G1528" s="7"/>
      <c r="I1528" s="7"/>
      <c r="K1528" s="7"/>
      <c r="M1528" s="7"/>
      <c r="N1528" s="7"/>
      <c r="P1528" s="7"/>
      <c r="R1528" s="7"/>
      <c r="T1528" s="7"/>
      <c r="V1528" s="7"/>
      <c r="X1528" s="7"/>
      <c r="Z1528" s="7"/>
      <c r="AB1528" s="7"/>
      <c r="AD1528" s="7"/>
      <c r="AF1528" s="7"/>
      <c r="AH1528" s="7"/>
      <c r="AJ1528" s="7"/>
      <c r="AL1528" s="7"/>
      <c r="AN1528" s="7"/>
      <c r="AO1528" s="7"/>
      <c r="AQ1528" s="7"/>
      <c r="AR1528" s="7"/>
      <c r="AS1528" s="7"/>
      <c r="AT1528" s="7"/>
      <c r="AU1528" s="7"/>
      <c r="AV1528" s="7"/>
      <c r="AW1528" s="7"/>
      <c r="AX1528" s="7"/>
      <c r="AZ1528" s="7"/>
      <c r="BB1528" s="7"/>
      <c r="BC1528" s="7"/>
      <c r="BD1528" s="7"/>
      <c r="BF1528" s="7"/>
      <c r="BH1528" s="7"/>
      <c r="BJ1528" s="7"/>
      <c r="BL1528" s="7"/>
      <c r="BN1528" s="7"/>
      <c r="BP1528" s="7"/>
      <c r="BR1528" s="7"/>
      <c r="BT1528" s="7"/>
      <c r="BV1528" s="7"/>
      <c r="BX1528" s="7"/>
      <c r="BZ1528" s="7"/>
      <c r="CB1528" s="7"/>
      <c r="CD1528" s="7"/>
      <c r="CF1528" s="7"/>
      <c r="CH1528" s="7"/>
      <c r="CJ1528" s="7"/>
      <c r="CL1528" s="7"/>
      <c r="CM1528" s="7"/>
      <c r="CO1528" s="7"/>
      <c r="CQ1528" s="7"/>
      <c r="CS1528" s="7"/>
      <c r="CU1528" s="7"/>
      <c r="CW1528" s="7"/>
      <c r="CY1528" s="7"/>
      <c r="DA1528" s="7"/>
      <c r="DC1528" s="7"/>
      <c r="DE1528" s="7"/>
      <c r="DG1528" s="7"/>
      <c r="DI1528" s="7"/>
      <c r="DK1528" s="7"/>
      <c r="DL1528" s="7"/>
      <c r="DM1528" s="7"/>
      <c r="DN1528" s="7"/>
      <c r="DP1528" s="7"/>
      <c r="DR1528" s="7"/>
      <c r="DT1528" s="7"/>
      <c r="DV1528" s="7"/>
      <c r="DX1528" s="7"/>
      <c r="DY1528" s="7"/>
      <c r="EA1528" s="7"/>
      <c r="EC1528" s="7"/>
      <c r="EE1528" s="7"/>
      <c r="EG1528" s="7"/>
      <c r="EI1528" s="7"/>
      <c r="EK1528" s="7"/>
      <c r="EM1528" s="7"/>
      <c r="EO1528" s="7"/>
      <c r="EQ1528" s="7"/>
      <c r="ES1528" s="7"/>
      <c r="EU1528" s="7"/>
      <c r="EY1528" s="7"/>
      <c r="FA1528" s="7"/>
      <c r="FB1528" s="7"/>
      <c r="FD1528" s="7"/>
      <c r="FE1528" s="7"/>
      <c r="FG1528" s="7"/>
      <c r="FI1528" s="7"/>
      <c r="FJ1528" s="7"/>
      <c r="FL1528" s="7"/>
      <c r="FN1528" s="7"/>
      <c r="FP1528" s="7"/>
      <c r="FR1528" s="7"/>
      <c r="FT1528" s="7"/>
      <c r="FV1528" s="7"/>
      <c r="FX1528" s="7"/>
      <c r="FZ1528" s="7"/>
      <c r="GB1528" s="7"/>
    </row>
    <row r="1529" spans="5:184" s="166" customFormat="1" x14ac:dyDescent="0.2">
      <c r="E1529" s="7"/>
      <c r="G1529" s="7"/>
      <c r="I1529" s="7"/>
      <c r="K1529" s="7"/>
      <c r="M1529" s="7"/>
      <c r="N1529" s="7"/>
      <c r="P1529" s="7"/>
      <c r="R1529" s="7"/>
      <c r="T1529" s="7"/>
      <c r="V1529" s="7"/>
      <c r="X1529" s="7"/>
      <c r="Z1529" s="7"/>
      <c r="AB1529" s="7"/>
      <c r="AD1529" s="7"/>
      <c r="AF1529" s="7"/>
      <c r="AH1529" s="7"/>
      <c r="AJ1529" s="7"/>
      <c r="AL1529" s="7"/>
      <c r="AN1529" s="7"/>
      <c r="AO1529" s="7"/>
      <c r="AQ1529" s="7"/>
      <c r="AR1529" s="7"/>
      <c r="AS1529" s="7"/>
      <c r="AT1529" s="7"/>
      <c r="AU1529" s="7"/>
      <c r="AV1529" s="7"/>
      <c r="AW1529" s="7"/>
      <c r="AX1529" s="7"/>
      <c r="AZ1529" s="7"/>
      <c r="BB1529" s="7"/>
      <c r="BC1529" s="7"/>
      <c r="BD1529" s="7"/>
      <c r="BF1529" s="7"/>
      <c r="BH1529" s="7"/>
      <c r="BJ1529" s="7"/>
      <c r="BL1529" s="7"/>
      <c r="BN1529" s="7"/>
      <c r="BP1529" s="7"/>
      <c r="BR1529" s="7"/>
      <c r="BT1529" s="7"/>
      <c r="BV1529" s="7"/>
      <c r="BX1529" s="7"/>
      <c r="BZ1529" s="7"/>
      <c r="CB1529" s="7"/>
      <c r="CD1529" s="7"/>
      <c r="CF1529" s="7"/>
      <c r="CH1529" s="7"/>
      <c r="CJ1529" s="7"/>
      <c r="CL1529" s="7"/>
      <c r="CM1529" s="7"/>
      <c r="CO1529" s="7"/>
      <c r="CQ1529" s="7"/>
      <c r="CS1529" s="7"/>
      <c r="CU1529" s="7"/>
      <c r="CW1529" s="7"/>
      <c r="CY1529" s="7"/>
      <c r="DA1529" s="7"/>
      <c r="DC1529" s="7"/>
      <c r="DE1529" s="7"/>
      <c r="DG1529" s="7"/>
      <c r="DI1529" s="7"/>
      <c r="DK1529" s="7"/>
      <c r="DL1529" s="7"/>
      <c r="DM1529" s="7"/>
      <c r="DN1529" s="7"/>
      <c r="DP1529" s="7"/>
      <c r="DR1529" s="7"/>
      <c r="DT1529" s="7"/>
      <c r="DV1529" s="7"/>
      <c r="DX1529" s="7"/>
      <c r="DY1529" s="7"/>
      <c r="EA1529" s="7"/>
      <c r="EC1529" s="7"/>
      <c r="EE1529" s="7"/>
      <c r="EG1529" s="7"/>
      <c r="EI1529" s="7"/>
      <c r="EK1529" s="7"/>
      <c r="EM1529" s="7"/>
      <c r="EO1529" s="7"/>
      <c r="EQ1529" s="7"/>
      <c r="ES1529" s="7"/>
      <c r="EU1529" s="7"/>
      <c r="EY1529" s="7"/>
      <c r="FA1529" s="7"/>
      <c r="FB1529" s="7"/>
      <c r="FD1529" s="7"/>
      <c r="FE1529" s="7"/>
      <c r="FG1529" s="7"/>
      <c r="FI1529" s="7"/>
      <c r="FJ1529" s="7"/>
      <c r="FL1529" s="7"/>
      <c r="FN1529" s="7"/>
      <c r="FP1529" s="7"/>
      <c r="FR1529" s="7"/>
      <c r="FT1529" s="7"/>
      <c r="FV1529" s="7"/>
      <c r="FX1529" s="7"/>
      <c r="FZ1529" s="7"/>
      <c r="GB1529" s="7"/>
    </row>
    <row r="1530" spans="5:184" s="166" customFormat="1" x14ac:dyDescent="0.2">
      <c r="E1530" s="7"/>
      <c r="G1530" s="7"/>
      <c r="I1530" s="7"/>
      <c r="K1530" s="7"/>
      <c r="M1530" s="7"/>
      <c r="N1530" s="7"/>
      <c r="P1530" s="7"/>
      <c r="R1530" s="7"/>
      <c r="T1530" s="7"/>
      <c r="V1530" s="7"/>
      <c r="X1530" s="7"/>
      <c r="Z1530" s="7"/>
      <c r="AB1530" s="7"/>
      <c r="AD1530" s="7"/>
      <c r="AF1530" s="7"/>
      <c r="AH1530" s="7"/>
      <c r="AJ1530" s="7"/>
      <c r="AL1530" s="7"/>
      <c r="AN1530" s="7"/>
      <c r="AO1530" s="7"/>
      <c r="AQ1530" s="7"/>
      <c r="AR1530" s="7"/>
      <c r="AS1530" s="7"/>
      <c r="AT1530" s="7"/>
      <c r="AU1530" s="7"/>
      <c r="AV1530" s="7"/>
      <c r="AW1530" s="7"/>
      <c r="AX1530" s="7"/>
      <c r="AZ1530" s="7"/>
      <c r="BB1530" s="7"/>
      <c r="BC1530" s="7"/>
      <c r="BD1530" s="7"/>
      <c r="BF1530" s="7"/>
      <c r="BH1530" s="7"/>
      <c r="BJ1530" s="7"/>
      <c r="BL1530" s="7"/>
      <c r="BN1530" s="7"/>
      <c r="BP1530" s="7"/>
      <c r="BR1530" s="7"/>
      <c r="BT1530" s="7"/>
      <c r="BV1530" s="7"/>
      <c r="BX1530" s="7"/>
      <c r="BZ1530" s="7"/>
      <c r="CB1530" s="7"/>
      <c r="CD1530" s="7"/>
      <c r="CF1530" s="7"/>
      <c r="CH1530" s="7"/>
      <c r="CJ1530" s="7"/>
      <c r="CL1530" s="7"/>
      <c r="CM1530" s="7"/>
      <c r="CO1530" s="7"/>
      <c r="CQ1530" s="7"/>
      <c r="CS1530" s="7"/>
      <c r="CU1530" s="7"/>
      <c r="CW1530" s="7"/>
      <c r="CY1530" s="7"/>
      <c r="DA1530" s="7"/>
      <c r="DC1530" s="7"/>
      <c r="DE1530" s="7"/>
      <c r="DG1530" s="7"/>
      <c r="DI1530" s="7"/>
      <c r="DK1530" s="7"/>
      <c r="DL1530" s="7"/>
      <c r="DM1530" s="7"/>
      <c r="DN1530" s="7"/>
      <c r="DP1530" s="7"/>
      <c r="DR1530" s="7"/>
      <c r="DT1530" s="7"/>
      <c r="DV1530" s="7"/>
      <c r="DX1530" s="7"/>
      <c r="DY1530" s="7"/>
      <c r="EA1530" s="7"/>
      <c r="EC1530" s="7"/>
      <c r="EE1530" s="7"/>
      <c r="EG1530" s="7"/>
      <c r="EI1530" s="7"/>
      <c r="EK1530" s="7"/>
      <c r="EM1530" s="7"/>
      <c r="EO1530" s="7"/>
      <c r="EQ1530" s="7"/>
      <c r="ES1530" s="7"/>
      <c r="EU1530" s="7"/>
      <c r="EY1530" s="7"/>
      <c r="FA1530" s="7"/>
      <c r="FB1530" s="7"/>
      <c r="FD1530" s="7"/>
      <c r="FE1530" s="7"/>
      <c r="FG1530" s="7"/>
      <c r="FI1530" s="7"/>
      <c r="FJ1530" s="7"/>
      <c r="FL1530" s="7"/>
      <c r="FN1530" s="7"/>
      <c r="FP1530" s="7"/>
      <c r="FR1530" s="7"/>
      <c r="FT1530" s="7"/>
      <c r="FV1530" s="7"/>
      <c r="FX1530" s="7"/>
      <c r="FZ1530" s="7"/>
      <c r="GB1530" s="7"/>
    </row>
    <row r="1531" spans="5:184" s="166" customFormat="1" x14ac:dyDescent="0.2">
      <c r="E1531" s="7"/>
      <c r="G1531" s="7"/>
      <c r="I1531" s="7"/>
      <c r="K1531" s="7"/>
      <c r="M1531" s="7"/>
      <c r="N1531" s="7"/>
      <c r="P1531" s="7"/>
      <c r="R1531" s="7"/>
      <c r="T1531" s="7"/>
      <c r="V1531" s="7"/>
      <c r="X1531" s="7"/>
      <c r="Z1531" s="7"/>
      <c r="AB1531" s="7"/>
      <c r="AD1531" s="7"/>
      <c r="AF1531" s="7"/>
      <c r="AH1531" s="7"/>
      <c r="AJ1531" s="7"/>
      <c r="AL1531" s="7"/>
      <c r="AN1531" s="7"/>
      <c r="AO1531" s="7"/>
      <c r="AQ1531" s="7"/>
      <c r="AR1531" s="7"/>
      <c r="AS1531" s="7"/>
      <c r="AT1531" s="7"/>
      <c r="AU1531" s="7"/>
      <c r="AV1531" s="7"/>
      <c r="AW1531" s="7"/>
      <c r="AX1531" s="7"/>
      <c r="AZ1531" s="7"/>
      <c r="BB1531" s="7"/>
      <c r="BC1531" s="7"/>
      <c r="BD1531" s="7"/>
      <c r="BF1531" s="7"/>
      <c r="BH1531" s="7"/>
      <c r="BJ1531" s="7"/>
      <c r="BL1531" s="7"/>
      <c r="BN1531" s="7"/>
      <c r="BP1531" s="7"/>
      <c r="BR1531" s="7"/>
      <c r="BT1531" s="7"/>
      <c r="BV1531" s="7"/>
      <c r="BX1531" s="7"/>
      <c r="BZ1531" s="7"/>
      <c r="CB1531" s="7"/>
      <c r="CD1531" s="7"/>
      <c r="CF1531" s="7"/>
      <c r="CH1531" s="7"/>
      <c r="CJ1531" s="7"/>
      <c r="CL1531" s="7"/>
      <c r="CM1531" s="7"/>
      <c r="CO1531" s="7"/>
      <c r="CQ1531" s="7"/>
      <c r="CS1531" s="7"/>
      <c r="CU1531" s="7"/>
      <c r="CW1531" s="7"/>
      <c r="CY1531" s="7"/>
      <c r="DA1531" s="7"/>
      <c r="DC1531" s="7"/>
      <c r="DE1531" s="7"/>
      <c r="DG1531" s="7"/>
      <c r="DI1531" s="7"/>
      <c r="DK1531" s="7"/>
      <c r="DL1531" s="7"/>
      <c r="DM1531" s="7"/>
      <c r="DN1531" s="7"/>
      <c r="DP1531" s="7"/>
      <c r="DR1531" s="7"/>
      <c r="DT1531" s="7"/>
      <c r="DV1531" s="7"/>
      <c r="DX1531" s="7"/>
      <c r="DY1531" s="7"/>
      <c r="EA1531" s="7"/>
      <c r="EC1531" s="7"/>
      <c r="EE1531" s="7"/>
      <c r="EG1531" s="7"/>
      <c r="EI1531" s="7"/>
      <c r="EK1531" s="7"/>
      <c r="EM1531" s="7"/>
      <c r="EO1531" s="7"/>
      <c r="EQ1531" s="7"/>
      <c r="ES1531" s="7"/>
      <c r="EU1531" s="7"/>
      <c r="EY1531" s="7"/>
      <c r="FA1531" s="7"/>
      <c r="FB1531" s="7"/>
      <c r="FD1531" s="7"/>
      <c r="FE1531" s="7"/>
      <c r="FG1531" s="7"/>
      <c r="FI1531" s="7"/>
      <c r="FJ1531" s="7"/>
      <c r="FL1531" s="7"/>
      <c r="FN1531" s="7"/>
      <c r="FP1531" s="7"/>
      <c r="FR1531" s="7"/>
      <c r="FT1531" s="7"/>
      <c r="FV1531" s="7"/>
      <c r="FX1531" s="7"/>
      <c r="FZ1531" s="7"/>
      <c r="GB1531" s="7"/>
    </row>
    <row r="1532" spans="5:184" s="166" customFormat="1" x14ac:dyDescent="0.2">
      <c r="E1532" s="7"/>
      <c r="G1532" s="7"/>
      <c r="I1532" s="7"/>
      <c r="K1532" s="7"/>
      <c r="M1532" s="7"/>
      <c r="N1532" s="7"/>
      <c r="P1532" s="7"/>
      <c r="R1532" s="7"/>
      <c r="T1532" s="7"/>
      <c r="V1532" s="7"/>
      <c r="X1532" s="7"/>
      <c r="Z1532" s="7"/>
      <c r="AB1532" s="7"/>
      <c r="AD1532" s="7"/>
      <c r="AF1532" s="7"/>
      <c r="AH1532" s="7"/>
      <c r="AJ1532" s="7"/>
      <c r="AL1532" s="7"/>
      <c r="AN1532" s="7"/>
      <c r="AO1532" s="7"/>
      <c r="AQ1532" s="7"/>
      <c r="AR1532" s="7"/>
      <c r="AS1532" s="7"/>
      <c r="AT1532" s="7"/>
      <c r="AU1532" s="7"/>
      <c r="AV1532" s="7"/>
      <c r="AW1532" s="7"/>
      <c r="AX1532" s="7"/>
      <c r="AZ1532" s="7"/>
      <c r="BB1532" s="7"/>
      <c r="BC1532" s="7"/>
      <c r="BD1532" s="7"/>
      <c r="BF1532" s="7"/>
      <c r="BH1532" s="7"/>
      <c r="BJ1532" s="7"/>
      <c r="BL1532" s="7"/>
      <c r="BN1532" s="7"/>
      <c r="BP1532" s="7"/>
      <c r="BR1532" s="7"/>
      <c r="BT1532" s="7"/>
      <c r="BV1532" s="7"/>
      <c r="BX1532" s="7"/>
      <c r="BZ1532" s="7"/>
      <c r="CB1532" s="7"/>
      <c r="CD1532" s="7"/>
      <c r="CF1532" s="7"/>
      <c r="CH1532" s="7"/>
      <c r="CJ1532" s="7"/>
      <c r="CL1532" s="7"/>
      <c r="CM1532" s="7"/>
      <c r="CO1532" s="7"/>
      <c r="CQ1532" s="7"/>
      <c r="CS1532" s="7"/>
      <c r="CU1532" s="7"/>
      <c r="CW1532" s="7"/>
      <c r="CY1532" s="7"/>
      <c r="DA1532" s="7"/>
      <c r="DC1532" s="7"/>
      <c r="DE1532" s="7"/>
      <c r="DG1532" s="7"/>
      <c r="DI1532" s="7"/>
      <c r="DK1532" s="7"/>
      <c r="DL1532" s="7"/>
      <c r="DM1532" s="7"/>
      <c r="DN1532" s="7"/>
      <c r="DP1532" s="7"/>
      <c r="DR1532" s="7"/>
      <c r="DT1532" s="7"/>
      <c r="DV1532" s="7"/>
      <c r="DX1532" s="7"/>
      <c r="DY1532" s="7"/>
      <c r="EA1532" s="7"/>
      <c r="EC1532" s="7"/>
      <c r="EE1532" s="7"/>
      <c r="EG1532" s="7"/>
      <c r="EI1532" s="7"/>
      <c r="EK1532" s="7"/>
      <c r="EM1532" s="7"/>
      <c r="EO1532" s="7"/>
      <c r="EQ1532" s="7"/>
      <c r="ES1532" s="7"/>
      <c r="EU1532" s="7"/>
      <c r="EY1532" s="7"/>
      <c r="FA1532" s="7"/>
      <c r="FB1532" s="7"/>
      <c r="FD1532" s="7"/>
      <c r="FE1532" s="7"/>
      <c r="FG1532" s="7"/>
      <c r="FI1532" s="7"/>
      <c r="FJ1532" s="7"/>
      <c r="FL1532" s="7"/>
      <c r="FN1532" s="7"/>
      <c r="FP1532" s="7"/>
      <c r="FR1532" s="7"/>
      <c r="FT1532" s="7"/>
      <c r="FV1532" s="7"/>
      <c r="FX1532" s="7"/>
      <c r="FZ1532" s="7"/>
      <c r="GB1532" s="7"/>
    </row>
    <row r="1533" spans="5:184" s="166" customFormat="1" x14ac:dyDescent="0.2">
      <c r="E1533" s="7"/>
      <c r="G1533" s="7"/>
      <c r="I1533" s="7"/>
      <c r="K1533" s="7"/>
      <c r="M1533" s="7"/>
      <c r="N1533" s="7"/>
      <c r="P1533" s="7"/>
      <c r="R1533" s="7"/>
      <c r="T1533" s="7"/>
      <c r="V1533" s="7"/>
      <c r="X1533" s="7"/>
      <c r="Z1533" s="7"/>
      <c r="AB1533" s="7"/>
      <c r="AD1533" s="7"/>
      <c r="AF1533" s="7"/>
      <c r="AH1533" s="7"/>
      <c r="AJ1533" s="7"/>
      <c r="AL1533" s="7"/>
      <c r="AN1533" s="7"/>
      <c r="AO1533" s="7"/>
      <c r="AQ1533" s="7"/>
      <c r="AR1533" s="7"/>
      <c r="AS1533" s="7"/>
      <c r="AT1533" s="7"/>
      <c r="AU1533" s="7"/>
      <c r="AV1533" s="7"/>
      <c r="AW1533" s="7"/>
      <c r="AX1533" s="7"/>
      <c r="AZ1533" s="7"/>
      <c r="BB1533" s="7"/>
      <c r="BC1533" s="7"/>
      <c r="BD1533" s="7"/>
      <c r="BF1533" s="7"/>
      <c r="BH1533" s="7"/>
      <c r="BJ1533" s="7"/>
      <c r="BL1533" s="7"/>
      <c r="BN1533" s="7"/>
      <c r="BP1533" s="7"/>
      <c r="BR1533" s="7"/>
      <c r="BT1533" s="7"/>
      <c r="BV1533" s="7"/>
      <c r="BX1533" s="7"/>
      <c r="BZ1533" s="7"/>
      <c r="CB1533" s="7"/>
      <c r="CD1533" s="7"/>
      <c r="CF1533" s="7"/>
      <c r="CH1533" s="7"/>
      <c r="CJ1533" s="7"/>
      <c r="CL1533" s="7"/>
      <c r="CM1533" s="7"/>
      <c r="CO1533" s="7"/>
      <c r="CQ1533" s="7"/>
      <c r="CS1533" s="7"/>
      <c r="CU1533" s="7"/>
      <c r="CW1533" s="7"/>
      <c r="CY1533" s="7"/>
      <c r="DA1533" s="7"/>
      <c r="DC1533" s="7"/>
      <c r="DE1533" s="7"/>
      <c r="DG1533" s="7"/>
      <c r="DI1533" s="7"/>
      <c r="DK1533" s="7"/>
      <c r="DL1533" s="7"/>
      <c r="DM1533" s="7"/>
      <c r="DN1533" s="7"/>
      <c r="DP1533" s="7"/>
      <c r="DR1533" s="7"/>
      <c r="DT1533" s="7"/>
      <c r="DV1533" s="7"/>
      <c r="DX1533" s="7"/>
      <c r="DY1533" s="7"/>
      <c r="EA1533" s="7"/>
      <c r="EC1533" s="7"/>
      <c r="EE1533" s="7"/>
      <c r="EG1533" s="7"/>
      <c r="EI1533" s="7"/>
      <c r="EK1533" s="7"/>
      <c r="EM1533" s="7"/>
      <c r="EO1533" s="7"/>
      <c r="EQ1533" s="7"/>
      <c r="ES1533" s="7"/>
      <c r="EU1533" s="7"/>
      <c r="EY1533" s="7"/>
      <c r="FA1533" s="7"/>
      <c r="FB1533" s="7"/>
      <c r="FD1533" s="7"/>
      <c r="FE1533" s="7"/>
      <c r="FG1533" s="7"/>
      <c r="FI1533" s="7"/>
      <c r="FJ1533" s="7"/>
      <c r="FL1533" s="7"/>
      <c r="FN1533" s="7"/>
      <c r="FP1533" s="7"/>
      <c r="FR1533" s="7"/>
      <c r="FT1533" s="7"/>
      <c r="FV1533" s="7"/>
      <c r="FX1533" s="7"/>
      <c r="FZ1533" s="7"/>
      <c r="GB1533" s="7"/>
    </row>
    <row r="1534" spans="5:184" s="166" customFormat="1" x14ac:dyDescent="0.2">
      <c r="E1534" s="7"/>
      <c r="G1534" s="7"/>
      <c r="I1534" s="7"/>
      <c r="K1534" s="7"/>
      <c r="M1534" s="7"/>
      <c r="N1534" s="7"/>
      <c r="P1534" s="7"/>
      <c r="R1534" s="7"/>
      <c r="T1534" s="7"/>
      <c r="V1534" s="7"/>
      <c r="X1534" s="7"/>
      <c r="Z1534" s="7"/>
      <c r="AB1534" s="7"/>
      <c r="AD1534" s="7"/>
      <c r="AF1534" s="7"/>
      <c r="AH1534" s="7"/>
      <c r="AJ1534" s="7"/>
      <c r="AL1534" s="7"/>
      <c r="AN1534" s="7"/>
      <c r="AO1534" s="7"/>
      <c r="AQ1534" s="7"/>
      <c r="AR1534" s="7"/>
      <c r="AS1534" s="7"/>
      <c r="AT1534" s="7"/>
      <c r="AU1534" s="7"/>
      <c r="AV1534" s="7"/>
      <c r="AW1534" s="7"/>
      <c r="AX1534" s="7"/>
      <c r="AZ1534" s="7"/>
      <c r="BB1534" s="7"/>
      <c r="BC1534" s="7"/>
      <c r="BD1534" s="7"/>
      <c r="BF1534" s="7"/>
      <c r="BH1534" s="7"/>
      <c r="BJ1534" s="7"/>
      <c r="BL1534" s="7"/>
      <c r="BN1534" s="7"/>
      <c r="BP1534" s="7"/>
      <c r="BR1534" s="7"/>
      <c r="BT1534" s="7"/>
      <c r="BV1534" s="7"/>
      <c r="BX1534" s="7"/>
      <c r="BZ1534" s="7"/>
      <c r="CB1534" s="7"/>
      <c r="CD1534" s="7"/>
      <c r="CF1534" s="7"/>
      <c r="CH1534" s="7"/>
      <c r="CJ1534" s="7"/>
      <c r="CL1534" s="7"/>
      <c r="CM1534" s="7"/>
      <c r="CO1534" s="7"/>
      <c r="CQ1534" s="7"/>
      <c r="CS1534" s="7"/>
      <c r="CU1534" s="7"/>
      <c r="CW1534" s="7"/>
      <c r="CY1534" s="7"/>
      <c r="DA1534" s="7"/>
      <c r="DC1534" s="7"/>
      <c r="DE1534" s="7"/>
      <c r="DG1534" s="7"/>
      <c r="DI1534" s="7"/>
      <c r="DK1534" s="7"/>
      <c r="DL1534" s="7"/>
      <c r="DM1534" s="7"/>
      <c r="DN1534" s="7"/>
      <c r="DP1534" s="7"/>
      <c r="DR1534" s="7"/>
      <c r="DT1534" s="7"/>
      <c r="DV1534" s="7"/>
      <c r="DX1534" s="7"/>
      <c r="DY1534" s="7"/>
      <c r="EA1534" s="7"/>
      <c r="EC1534" s="7"/>
      <c r="EE1534" s="7"/>
      <c r="EG1534" s="7"/>
      <c r="EI1534" s="7"/>
      <c r="EK1534" s="7"/>
      <c r="EM1534" s="7"/>
      <c r="EO1534" s="7"/>
      <c r="EQ1534" s="7"/>
      <c r="ES1534" s="7"/>
      <c r="EU1534" s="7"/>
      <c r="EY1534" s="7"/>
      <c r="FA1534" s="7"/>
      <c r="FB1534" s="7"/>
      <c r="FD1534" s="7"/>
      <c r="FE1534" s="7"/>
      <c r="FG1534" s="7"/>
      <c r="FI1534" s="7"/>
      <c r="FJ1534" s="7"/>
      <c r="FL1534" s="7"/>
      <c r="FN1534" s="7"/>
      <c r="FP1534" s="7"/>
      <c r="FR1534" s="7"/>
      <c r="FT1534" s="7"/>
      <c r="FV1534" s="7"/>
      <c r="FX1534" s="7"/>
      <c r="FZ1534" s="7"/>
      <c r="GB1534" s="7"/>
    </row>
    <row r="1535" spans="5:184" s="166" customFormat="1" x14ac:dyDescent="0.2">
      <c r="E1535" s="7"/>
      <c r="G1535" s="7"/>
      <c r="I1535" s="7"/>
      <c r="K1535" s="7"/>
      <c r="M1535" s="7"/>
      <c r="N1535" s="7"/>
      <c r="P1535" s="7"/>
      <c r="R1535" s="7"/>
      <c r="T1535" s="7"/>
      <c r="V1535" s="7"/>
      <c r="X1535" s="7"/>
      <c r="Z1535" s="7"/>
      <c r="AB1535" s="7"/>
      <c r="AD1535" s="7"/>
      <c r="AF1535" s="7"/>
      <c r="AH1535" s="7"/>
      <c r="AJ1535" s="7"/>
      <c r="AL1535" s="7"/>
      <c r="AN1535" s="7"/>
      <c r="AO1535" s="7"/>
      <c r="AQ1535" s="7"/>
      <c r="AR1535" s="7"/>
      <c r="AS1535" s="7"/>
      <c r="AT1535" s="7"/>
      <c r="AU1535" s="7"/>
      <c r="AV1535" s="7"/>
      <c r="AW1535" s="7"/>
      <c r="AX1535" s="7"/>
      <c r="AZ1535" s="7"/>
      <c r="BB1535" s="7"/>
      <c r="BC1535" s="7"/>
      <c r="BD1535" s="7"/>
      <c r="BF1535" s="7"/>
      <c r="BH1535" s="7"/>
      <c r="BJ1535" s="7"/>
      <c r="BL1535" s="7"/>
      <c r="BN1535" s="7"/>
      <c r="BP1535" s="7"/>
      <c r="BR1535" s="7"/>
      <c r="BT1535" s="7"/>
      <c r="BV1535" s="7"/>
      <c r="BX1535" s="7"/>
      <c r="BZ1535" s="7"/>
      <c r="CB1535" s="7"/>
      <c r="CD1535" s="7"/>
      <c r="CF1535" s="7"/>
      <c r="CH1535" s="7"/>
      <c r="CJ1535" s="7"/>
      <c r="CL1535" s="7"/>
      <c r="CM1535" s="7"/>
      <c r="CO1535" s="7"/>
      <c r="CQ1535" s="7"/>
      <c r="CS1535" s="7"/>
      <c r="CU1535" s="7"/>
      <c r="CW1535" s="7"/>
      <c r="CY1535" s="7"/>
      <c r="DA1535" s="7"/>
      <c r="DC1535" s="7"/>
      <c r="DE1535" s="7"/>
      <c r="DG1535" s="7"/>
      <c r="DI1535" s="7"/>
      <c r="DK1535" s="7"/>
      <c r="DL1535" s="7"/>
      <c r="DM1535" s="7"/>
      <c r="DN1535" s="7"/>
      <c r="DP1535" s="7"/>
      <c r="DR1535" s="7"/>
      <c r="DT1535" s="7"/>
      <c r="DV1535" s="7"/>
      <c r="DX1535" s="7"/>
      <c r="DY1535" s="7"/>
      <c r="EA1535" s="7"/>
      <c r="EC1535" s="7"/>
      <c r="EE1535" s="7"/>
      <c r="EG1535" s="7"/>
      <c r="EI1535" s="7"/>
      <c r="EK1535" s="7"/>
      <c r="EM1535" s="7"/>
      <c r="EO1535" s="7"/>
      <c r="EQ1535" s="7"/>
      <c r="ES1535" s="7"/>
      <c r="EU1535" s="7"/>
      <c r="EY1535" s="7"/>
      <c r="FA1535" s="7"/>
      <c r="FB1535" s="7"/>
      <c r="FD1535" s="7"/>
      <c r="FE1535" s="7"/>
      <c r="FG1535" s="7"/>
      <c r="FI1535" s="7"/>
      <c r="FJ1535" s="7"/>
      <c r="FL1535" s="7"/>
      <c r="FN1535" s="7"/>
      <c r="FP1535" s="7"/>
      <c r="FR1535" s="7"/>
      <c r="FT1535" s="7"/>
      <c r="FV1535" s="7"/>
      <c r="FX1535" s="7"/>
      <c r="FZ1535" s="7"/>
      <c r="GB1535" s="7"/>
    </row>
    <row r="1536" spans="5:184" s="166" customFormat="1" x14ac:dyDescent="0.2">
      <c r="E1536" s="7"/>
      <c r="G1536" s="7"/>
      <c r="I1536" s="7"/>
      <c r="K1536" s="7"/>
      <c r="M1536" s="7"/>
      <c r="N1536" s="7"/>
      <c r="P1536" s="7"/>
      <c r="R1536" s="7"/>
      <c r="T1536" s="7"/>
      <c r="V1536" s="7"/>
      <c r="X1536" s="7"/>
      <c r="Z1536" s="7"/>
      <c r="AB1536" s="7"/>
      <c r="AD1536" s="7"/>
      <c r="AF1536" s="7"/>
      <c r="AH1536" s="7"/>
      <c r="AJ1536" s="7"/>
      <c r="AL1536" s="7"/>
      <c r="AN1536" s="7"/>
      <c r="AO1536" s="7"/>
      <c r="AQ1536" s="7"/>
      <c r="AR1536" s="7"/>
      <c r="AS1536" s="7"/>
      <c r="AT1536" s="7"/>
      <c r="AU1536" s="7"/>
      <c r="AV1536" s="7"/>
      <c r="AW1536" s="7"/>
      <c r="AX1536" s="7"/>
      <c r="AZ1536" s="7"/>
      <c r="BB1536" s="7"/>
      <c r="BC1536" s="7"/>
      <c r="BD1536" s="7"/>
      <c r="BF1536" s="7"/>
      <c r="BH1536" s="7"/>
      <c r="BJ1536" s="7"/>
      <c r="BL1536" s="7"/>
      <c r="BN1536" s="7"/>
      <c r="BP1536" s="7"/>
      <c r="BR1536" s="7"/>
      <c r="BT1536" s="7"/>
      <c r="BV1536" s="7"/>
      <c r="BX1536" s="7"/>
      <c r="BZ1536" s="7"/>
      <c r="CB1536" s="7"/>
      <c r="CD1536" s="7"/>
      <c r="CF1536" s="7"/>
      <c r="CH1536" s="7"/>
      <c r="CJ1536" s="7"/>
      <c r="CL1536" s="7"/>
      <c r="CM1536" s="7"/>
      <c r="CO1536" s="7"/>
      <c r="CQ1536" s="7"/>
      <c r="CS1536" s="7"/>
      <c r="CU1536" s="7"/>
      <c r="CW1536" s="7"/>
      <c r="CY1536" s="7"/>
      <c r="DA1536" s="7"/>
      <c r="DC1536" s="7"/>
      <c r="DE1536" s="7"/>
      <c r="DG1536" s="7"/>
      <c r="DI1536" s="7"/>
      <c r="DK1536" s="7"/>
      <c r="DL1536" s="7"/>
      <c r="DM1536" s="7"/>
      <c r="DN1536" s="7"/>
      <c r="DP1536" s="7"/>
      <c r="DR1536" s="7"/>
      <c r="DT1536" s="7"/>
      <c r="DV1536" s="7"/>
      <c r="DX1536" s="7"/>
      <c r="DY1536" s="7"/>
      <c r="EA1536" s="7"/>
      <c r="EC1536" s="7"/>
      <c r="EE1536" s="7"/>
      <c r="EG1536" s="7"/>
      <c r="EI1536" s="7"/>
      <c r="EK1536" s="7"/>
      <c r="EM1536" s="7"/>
      <c r="EO1536" s="7"/>
      <c r="EQ1536" s="7"/>
      <c r="ES1536" s="7"/>
      <c r="EU1536" s="7"/>
      <c r="EY1536" s="7"/>
      <c r="FA1536" s="7"/>
      <c r="FB1536" s="7"/>
      <c r="FD1536" s="7"/>
      <c r="FE1536" s="7"/>
      <c r="FG1536" s="7"/>
      <c r="FI1536" s="7"/>
      <c r="FJ1536" s="7"/>
      <c r="FL1536" s="7"/>
      <c r="FN1536" s="7"/>
      <c r="FP1536" s="7"/>
      <c r="FR1536" s="7"/>
      <c r="FT1536" s="7"/>
      <c r="FV1536" s="7"/>
      <c r="FX1536" s="7"/>
      <c r="FZ1536" s="7"/>
      <c r="GB1536" s="7"/>
    </row>
    <row r="1537" spans="5:184" s="166" customFormat="1" x14ac:dyDescent="0.2">
      <c r="E1537" s="7"/>
      <c r="G1537" s="7"/>
      <c r="I1537" s="7"/>
      <c r="K1537" s="7"/>
      <c r="M1537" s="7"/>
      <c r="N1537" s="7"/>
      <c r="P1537" s="7"/>
      <c r="R1537" s="7"/>
      <c r="T1537" s="7"/>
      <c r="V1537" s="7"/>
      <c r="X1537" s="7"/>
      <c r="Z1537" s="7"/>
      <c r="AB1537" s="7"/>
      <c r="AD1537" s="7"/>
      <c r="AF1537" s="7"/>
      <c r="AH1537" s="7"/>
      <c r="AJ1537" s="7"/>
      <c r="AL1537" s="7"/>
      <c r="AN1537" s="7"/>
      <c r="AO1537" s="7"/>
      <c r="AQ1537" s="7"/>
      <c r="AR1537" s="7"/>
      <c r="AS1537" s="7"/>
      <c r="AT1537" s="7"/>
      <c r="AU1537" s="7"/>
      <c r="AV1537" s="7"/>
      <c r="AW1537" s="7"/>
      <c r="AX1537" s="7"/>
      <c r="AZ1537" s="7"/>
      <c r="BB1537" s="7"/>
      <c r="BC1537" s="7"/>
      <c r="BD1537" s="7"/>
      <c r="BF1537" s="7"/>
      <c r="BH1537" s="7"/>
      <c r="BJ1537" s="7"/>
      <c r="BL1537" s="7"/>
      <c r="BN1537" s="7"/>
      <c r="BP1537" s="7"/>
      <c r="BR1537" s="7"/>
      <c r="BT1537" s="7"/>
      <c r="BV1537" s="7"/>
      <c r="BX1537" s="7"/>
      <c r="BZ1537" s="7"/>
      <c r="CB1537" s="7"/>
      <c r="CD1537" s="7"/>
      <c r="CF1537" s="7"/>
      <c r="CH1537" s="7"/>
      <c r="CJ1537" s="7"/>
      <c r="CL1537" s="7"/>
      <c r="CM1537" s="7"/>
      <c r="CO1537" s="7"/>
      <c r="CQ1537" s="7"/>
      <c r="CS1537" s="7"/>
      <c r="CU1537" s="7"/>
      <c r="CW1537" s="7"/>
      <c r="CY1537" s="7"/>
      <c r="DA1537" s="7"/>
      <c r="DC1537" s="7"/>
      <c r="DE1537" s="7"/>
      <c r="DG1537" s="7"/>
      <c r="DI1537" s="7"/>
      <c r="DK1537" s="7"/>
      <c r="DL1537" s="7"/>
      <c r="DM1537" s="7"/>
      <c r="DN1537" s="7"/>
      <c r="DP1537" s="7"/>
      <c r="DR1537" s="7"/>
      <c r="DT1537" s="7"/>
      <c r="DV1537" s="7"/>
      <c r="DX1537" s="7"/>
      <c r="DY1537" s="7"/>
      <c r="EA1537" s="7"/>
      <c r="EC1537" s="7"/>
      <c r="EE1537" s="7"/>
      <c r="EG1537" s="7"/>
      <c r="EI1537" s="7"/>
      <c r="EK1537" s="7"/>
      <c r="EM1537" s="7"/>
      <c r="EO1537" s="7"/>
      <c r="EQ1537" s="7"/>
      <c r="ES1537" s="7"/>
      <c r="EU1537" s="7"/>
      <c r="EY1537" s="7"/>
      <c r="FA1537" s="7"/>
      <c r="FB1537" s="7"/>
      <c r="FD1537" s="7"/>
      <c r="FE1537" s="7"/>
      <c r="FG1537" s="7"/>
      <c r="FI1537" s="7"/>
      <c r="FJ1537" s="7"/>
      <c r="FL1537" s="7"/>
      <c r="FN1537" s="7"/>
      <c r="FP1537" s="7"/>
      <c r="FR1537" s="7"/>
      <c r="FT1537" s="7"/>
      <c r="FV1537" s="7"/>
      <c r="FX1537" s="7"/>
      <c r="FZ1537" s="7"/>
      <c r="GB1537" s="7"/>
    </row>
    <row r="1538" spans="5:184" s="166" customFormat="1" x14ac:dyDescent="0.2">
      <c r="E1538" s="7"/>
      <c r="G1538" s="7"/>
      <c r="I1538" s="7"/>
      <c r="K1538" s="7"/>
      <c r="M1538" s="7"/>
      <c r="N1538" s="7"/>
      <c r="P1538" s="7"/>
      <c r="R1538" s="7"/>
      <c r="T1538" s="7"/>
      <c r="V1538" s="7"/>
      <c r="X1538" s="7"/>
      <c r="Z1538" s="7"/>
      <c r="AB1538" s="7"/>
      <c r="AD1538" s="7"/>
      <c r="AF1538" s="7"/>
      <c r="AH1538" s="7"/>
      <c r="AJ1538" s="7"/>
      <c r="AL1538" s="7"/>
      <c r="AN1538" s="7"/>
      <c r="AO1538" s="7"/>
      <c r="AQ1538" s="7"/>
      <c r="AR1538" s="7"/>
      <c r="AS1538" s="7"/>
      <c r="AT1538" s="7"/>
      <c r="AU1538" s="7"/>
      <c r="AV1538" s="7"/>
      <c r="AW1538" s="7"/>
      <c r="AX1538" s="7"/>
      <c r="AZ1538" s="7"/>
      <c r="BB1538" s="7"/>
      <c r="BC1538" s="7"/>
      <c r="BD1538" s="7"/>
      <c r="BF1538" s="7"/>
      <c r="BH1538" s="7"/>
      <c r="BJ1538" s="7"/>
      <c r="BL1538" s="7"/>
      <c r="BN1538" s="7"/>
      <c r="BP1538" s="7"/>
      <c r="BR1538" s="7"/>
      <c r="BT1538" s="7"/>
      <c r="BV1538" s="7"/>
      <c r="BX1538" s="7"/>
      <c r="BZ1538" s="7"/>
      <c r="CB1538" s="7"/>
      <c r="CD1538" s="7"/>
      <c r="CF1538" s="7"/>
      <c r="CH1538" s="7"/>
      <c r="CJ1538" s="7"/>
      <c r="CL1538" s="7"/>
      <c r="CM1538" s="7"/>
      <c r="CO1538" s="7"/>
      <c r="CQ1538" s="7"/>
      <c r="CS1538" s="7"/>
      <c r="CU1538" s="7"/>
      <c r="CW1538" s="7"/>
      <c r="CY1538" s="7"/>
      <c r="DA1538" s="7"/>
      <c r="DC1538" s="7"/>
      <c r="DE1538" s="7"/>
      <c r="DG1538" s="7"/>
      <c r="DI1538" s="7"/>
      <c r="DK1538" s="7"/>
      <c r="DL1538" s="7"/>
      <c r="DM1538" s="7"/>
      <c r="DN1538" s="7"/>
      <c r="DP1538" s="7"/>
      <c r="DR1538" s="7"/>
      <c r="DT1538" s="7"/>
      <c r="DV1538" s="7"/>
      <c r="DX1538" s="7"/>
      <c r="DY1538" s="7"/>
      <c r="EA1538" s="7"/>
      <c r="EC1538" s="7"/>
      <c r="EE1538" s="7"/>
      <c r="EG1538" s="7"/>
      <c r="EI1538" s="7"/>
      <c r="EK1538" s="7"/>
      <c r="EM1538" s="7"/>
      <c r="EO1538" s="7"/>
      <c r="EQ1538" s="7"/>
      <c r="ES1538" s="7"/>
      <c r="EU1538" s="7"/>
      <c r="EY1538" s="7"/>
      <c r="FA1538" s="7"/>
      <c r="FB1538" s="7"/>
      <c r="FD1538" s="7"/>
      <c r="FE1538" s="7"/>
      <c r="FG1538" s="7"/>
      <c r="FI1538" s="7"/>
      <c r="FJ1538" s="7"/>
      <c r="FL1538" s="7"/>
      <c r="FN1538" s="7"/>
      <c r="FP1538" s="7"/>
      <c r="FR1538" s="7"/>
      <c r="FT1538" s="7"/>
      <c r="FV1538" s="7"/>
      <c r="FX1538" s="7"/>
      <c r="FZ1538" s="7"/>
      <c r="GB1538" s="7"/>
    </row>
    <row r="1539" spans="5:184" s="166" customFormat="1" x14ac:dyDescent="0.2">
      <c r="E1539" s="7"/>
      <c r="G1539" s="7"/>
      <c r="I1539" s="7"/>
      <c r="K1539" s="7"/>
      <c r="M1539" s="7"/>
      <c r="N1539" s="7"/>
      <c r="P1539" s="7"/>
      <c r="R1539" s="7"/>
      <c r="T1539" s="7"/>
      <c r="V1539" s="7"/>
      <c r="X1539" s="7"/>
      <c r="Z1539" s="7"/>
      <c r="AB1539" s="7"/>
      <c r="AD1539" s="7"/>
      <c r="AF1539" s="7"/>
      <c r="AH1539" s="7"/>
      <c r="AJ1539" s="7"/>
      <c r="AL1539" s="7"/>
      <c r="AN1539" s="7"/>
      <c r="AO1539" s="7"/>
      <c r="AQ1539" s="7"/>
      <c r="AR1539" s="7"/>
      <c r="AS1539" s="7"/>
      <c r="AT1539" s="7"/>
      <c r="AU1539" s="7"/>
      <c r="AV1539" s="7"/>
      <c r="AW1539" s="7"/>
      <c r="AX1539" s="7"/>
      <c r="AZ1539" s="7"/>
      <c r="BB1539" s="7"/>
      <c r="BC1539" s="7"/>
      <c r="BD1539" s="7"/>
      <c r="BF1539" s="7"/>
      <c r="BH1539" s="7"/>
      <c r="BJ1539" s="7"/>
      <c r="BL1539" s="7"/>
      <c r="BN1539" s="7"/>
      <c r="BP1539" s="7"/>
      <c r="BR1539" s="7"/>
      <c r="BT1539" s="7"/>
      <c r="BV1539" s="7"/>
      <c r="BX1539" s="7"/>
      <c r="BZ1539" s="7"/>
      <c r="CB1539" s="7"/>
      <c r="CD1539" s="7"/>
      <c r="CF1539" s="7"/>
      <c r="CH1539" s="7"/>
      <c r="CJ1539" s="7"/>
      <c r="CL1539" s="7"/>
      <c r="CM1539" s="7"/>
      <c r="CO1539" s="7"/>
      <c r="CQ1539" s="7"/>
      <c r="CS1539" s="7"/>
      <c r="CU1539" s="7"/>
      <c r="CW1539" s="7"/>
      <c r="CY1539" s="7"/>
      <c r="DA1539" s="7"/>
      <c r="DC1539" s="7"/>
      <c r="DE1539" s="7"/>
      <c r="DG1539" s="7"/>
      <c r="DI1539" s="7"/>
      <c r="DK1539" s="7"/>
      <c r="DL1539" s="7"/>
      <c r="DM1539" s="7"/>
      <c r="DN1539" s="7"/>
      <c r="DP1539" s="7"/>
      <c r="DR1539" s="7"/>
      <c r="DT1539" s="7"/>
      <c r="DV1539" s="7"/>
      <c r="DX1539" s="7"/>
      <c r="DY1539" s="7"/>
      <c r="EA1539" s="7"/>
      <c r="EC1539" s="7"/>
      <c r="EE1539" s="7"/>
      <c r="EG1539" s="7"/>
      <c r="EI1539" s="7"/>
      <c r="EK1539" s="7"/>
      <c r="EM1539" s="7"/>
      <c r="EO1539" s="7"/>
      <c r="EQ1539" s="7"/>
      <c r="ES1539" s="7"/>
      <c r="EU1539" s="7"/>
      <c r="EY1539" s="7"/>
      <c r="FA1539" s="7"/>
      <c r="FB1539" s="7"/>
      <c r="FD1539" s="7"/>
      <c r="FE1539" s="7"/>
      <c r="FG1539" s="7"/>
      <c r="FI1539" s="7"/>
      <c r="FJ1539" s="7"/>
      <c r="FL1539" s="7"/>
      <c r="FN1539" s="7"/>
      <c r="FP1539" s="7"/>
      <c r="FR1539" s="7"/>
      <c r="FT1539" s="7"/>
      <c r="FV1539" s="7"/>
      <c r="FX1539" s="7"/>
      <c r="FZ1539" s="7"/>
      <c r="GB1539" s="7"/>
    </row>
    <row r="1540" spans="5:184" s="166" customFormat="1" x14ac:dyDescent="0.2">
      <c r="E1540" s="7"/>
      <c r="G1540" s="7"/>
      <c r="I1540" s="7"/>
      <c r="K1540" s="7"/>
      <c r="M1540" s="7"/>
      <c r="N1540" s="7"/>
      <c r="P1540" s="7"/>
      <c r="R1540" s="7"/>
      <c r="T1540" s="7"/>
      <c r="V1540" s="7"/>
      <c r="X1540" s="7"/>
      <c r="Z1540" s="7"/>
      <c r="AB1540" s="7"/>
      <c r="AD1540" s="7"/>
      <c r="AF1540" s="7"/>
      <c r="AH1540" s="7"/>
      <c r="AJ1540" s="7"/>
      <c r="AL1540" s="7"/>
      <c r="AN1540" s="7"/>
      <c r="AO1540" s="7"/>
      <c r="AQ1540" s="7"/>
      <c r="AR1540" s="7"/>
      <c r="AS1540" s="7"/>
      <c r="AT1540" s="7"/>
      <c r="AU1540" s="7"/>
      <c r="AV1540" s="7"/>
      <c r="AW1540" s="7"/>
      <c r="AX1540" s="7"/>
      <c r="AZ1540" s="7"/>
      <c r="BB1540" s="7"/>
      <c r="BC1540" s="7"/>
      <c r="BD1540" s="7"/>
      <c r="BF1540" s="7"/>
      <c r="BH1540" s="7"/>
      <c r="BJ1540" s="7"/>
      <c r="BL1540" s="7"/>
      <c r="BN1540" s="7"/>
      <c r="BP1540" s="7"/>
      <c r="BR1540" s="7"/>
      <c r="BT1540" s="7"/>
      <c r="BV1540" s="7"/>
      <c r="BX1540" s="7"/>
      <c r="BZ1540" s="7"/>
      <c r="CB1540" s="7"/>
      <c r="CD1540" s="7"/>
      <c r="CF1540" s="7"/>
      <c r="CH1540" s="7"/>
      <c r="CJ1540" s="7"/>
      <c r="CL1540" s="7"/>
      <c r="CM1540" s="7"/>
      <c r="CO1540" s="7"/>
      <c r="CQ1540" s="7"/>
      <c r="CS1540" s="7"/>
      <c r="CU1540" s="7"/>
      <c r="CW1540" s="7"/>
      <c r="CY1540" s="7"/>
      <c r="DA1540" s="7"/>
      <c r="DC1540" s="7"/>
      <c r="DE1540" s="7"/>
      <c r="DG1540" s="7"/>
      <c r="DI1540" s="7"/>
      <c r="DK1540" s="7"/>
      <c r="DL1540" s="7"/>
      <c r="DM1540" s="7"/>
      <c r="DN1540" s="7"/>
      <c r="DP1540" s="7"/>
      <c r="DR1540" s="7"/>
      <c r="DT1540" s="7"/>
      <c r="DV1540" s="7"/>
      <c r="DX1540" s="7"/>
      <c r="DY1540" s="7"/>
      <c r="EA1540" s="7"/>
      <c r="EC1540" s="7"/>
      <c r="EE1540" s="7"/>
      <c r="EG1540" s="7"/>
      <c r="EI1540" s="7"/>
      <c r="EK1540" s="7"/>
      <c r="EM1540" s="7"/>
      <c r="EO1540" s="7"/>
      <c r="EQ1540" s="7"/>
      <c r="ES1540" s="7"/>
      <c r="EU1540" s="7"/>
      <c r="EY1540" s="7"/>
      <c r="FA1540" s="7"/>
      <c r="FB1540" s="7"/>
      <c r="FD1540" s="7"/>
      <c r="FE1540" s="7"/>
      <c r="FG1540" s="7"/>
      <c r="FI1540" s="7"/>
      <c r="FJ1540" s="7"/>
      <c r="FL1540" s="7"/>
      <c r="FN1540" s="7"/>
      <c r="FP1540" s="7"/>
      <c r="FR1540" s="7"/>
      <c r="FT1540" s="7"/>
      <c r="FV1540" s="7"/>
      <c r="FX1540" s="7"/>
      <c r="FZ1540" s="7"/>
      <c r="GB1540" s="7"/>
    </row>
    <row r="1541" spans="5:184" s="166" customFormat="1" x14ac:dyDescent="0.2">
      <c r="E1541" s="7"/>
      <c r="G1541" s="7"/>
      <c r="I1541" s="7"/>
      <c r="K1541" s="7"/>
      <c r="M1541" s="7"/>
      <c r="N1541" s="7"/>
      <c r="P1541" s="7"/>
      <c r="R1541" s="7"/>
      <c r="T1541" s="7"/>
      <c r="V1541" s="7"/>
      <c r="X1541" s="7"/>
      <c r="Z1541" s="7"/>
      <c r="AB1541" s="7"/>
      <c r="AD1541" s="7"/>
      <c r="AF1541" s="7"/>
      <c r="AH1541" s="7"/>
      <c r="AJ1541" s="7"/>
      <c r="AL1541" s="7"/>
      <c r="AN1541" s="7"/>
      <c r="AO1541" s="7"/>
      <c r="AQ1541" s="7"/>
      <c r="AR1541" s="7"/>
      <c r="AS1541" s="7"/>
      <c r="AT1541" s="7"/>
      <c r="AU1541" s="7"/>
      <c r="AV1541" s="7"/>
      <c r="AW1541" s="7"/>
      <c r="AX1541" s="7"/>
      <c r="AZ1541" s="7"/>
      <c r="BB1541" s="7"/>
      <c r="BC1541" s="7"/>
      <c r="BD1541" s="7"/>
      <c r="BF1541" s="7"/>
      <c r="BH1541" s="7"/>
      <c r="BJ1541" s="7"/>
      <c r="BL1541" s="7"/>
      <c r="BN1541" s="7"/>
      <c r="BP1541" s="7"/>
      <c r="BR1541" s="7"/>
      <c r="BT1541" s="7"/>
      <c r="BV1541" s="7"/>
      <c r="BX1541" s="7"/>
      <c r="BZ1541" s="7"/>
      <c r="CB1541" s="7"/>
      <c r="CD1541" s="7"/>
      <c r="CF1541" s="7"/>
      <c r="CH1541" s="7"/>
      <c r="CJ1541" s="7"/>
      <c r="CL1541" s="7"/>
      <c r="CM1541" s="7"/>
      <c r="CO1541" s="7"/>
      <c r="CQ1541" s="7"/>
      <c r="CS1541" s="7"/>
      <c r="CU1541" s="7"/>
      <c r="CW1541" s="7"/>
      <c r="CY1541" s="7"/>
      <c r="DA1541" s="7"/>
      <c r="DC1541" s="7"/>
      <c r="DE1541" s="7"/>
      <c r="DG1541" s="7"/>
      <c r="DI1541" s="7"/>
      <c r="DK1541" s="7"/>
      <c r="DL1541" s="7"/>
      <c r="DM1541" s="7"/>
      <c r="DN1541" s="7"/>
      <c r="DP1541" s="7"/>
      <c r="DR1541" s="7"/>
      <c r="DT1541" s="7"/>
      <c r="DV1541" s="7"/>
      <c r="DX1541" s="7"/>
      <c r="DY1541" s="7"/>
      <c r="EA1541" s="7"/>
      <c r="EC1541" s="7"/>
      <c r="EE1541" s="7"/>
      <c r="EG1541" s="7"/>
      <c r="EI1541" s="7"/>
      <c r="EK1541" s="7"/>
      <c r="EM1541" s="7"/>
      <c r="EO1541" s="7"/>
      <c r="EQ1541" s="7"/>
      <c r="ES1541" s="7"/>
      <c r="EU1541" s="7"/>
      <c r="EY1541" s="7"/>
      <c r="FA1541" s="7"/>
      <c r="FB1541" s="7"/>
      <c r="FD1541" s="7"/>
      <c r="FE1541" s="7"/>
      <c r="FG1541" s="7"/>
      <c r="FI1541" s="7"/>
      <c r="FJ1541" s="7"/>
      <c r="FL1541" s="7"/>
      <c r="FN1541" s="7"/>
      <c r="FP1541" s="7"/>
      <c r="FR1541" s="7"/>
      <c r="FT1541" s="7"/>
      <c r="FV1541" s="7"/>
      <c r="FX1541" s="7"/>
      <c r="FZ1541" s="7"/>
      <c r="GB1541" s="7"/>
    </row>
    <row r="1542" spans="5:184" s="166" customFormat="1" x14ac:dyDescent="0.2">
      <c r="E1542" s="7"/>
      <c r="G1542" s="7"/>
      <c r="I1542" s="7"/>
      <c r="K1542" s="7"/>
      <c r="M1542" s="7"/>
      <c r="N1542" s="7"/>
      <c r="P1542" s="7"/>
      <c r="R1542" s="7"/>
      <c r="T1542" s="7"/>
      <c r="V1542" s="7"/>
      <c r="X1542" s="7"/>
      <c r="Z1542" s="7"/>
      <c r="AB1542" s="7"/>
      <c r="AD1542" s="7"/>
      <c r="AF1542" s="7"/>
      <c r="AH1542" s="7"/>
      <c r="AJ1542" s="7"/>
      <c r="AL1542" s="7"/>
      <c r="AN1542" s="7"/>
      <c r="AO1542" s="7"/>
      <c r="AQ1542" s="7"/>
      <c r="AR1542" s="7"/>
      <c r="AS1542" s="7"/>
      <c r="AT1542" s="7"/>
      <c r="AU1542" s="7"/>
      <c r="AV1542" s="7"/>
      <c r="AW1542" s="7"/>
      <c r="AX1542" s="7"/>
      <c r="AZ1542" s="7"/>
      <c r="BB1542" s="7"/>
      <c r="BC1542" s="7"/>
      <c r="BD1542" s="7"/>
      <c r="BF1542" s="7"/>
      <c r="BH1542" s="7"/>
      <c r="BJ1542" s="7"/>
      <c r="BL1542" s="7"/>
      <c r="BN1542" s="7"/>
      <c r="BP1542" s="7"/>
      <c r="BR1542" s="7"/>
      <c r="BT1542" s="7"/>
      <c r="BV1542" s="7"/>
      <c r="BX1542" s="7"/>
      <c r="BZ1542" s="7"/>
      <c r="CB1542" s="7"/>
      <c r="CD1542" s="7"/>
      <c r="CF1542" s="7"/>
      <c r="CH1542" s="7"/>
      <c r="CJ1542" s="7"/>
      <c r="CL1542" s="7"/>
      <c r="CM1542" s="7"/>
      <c r="CO1542" s="7"/>
      <c r="CQ1542" s="7"/>
      <c r="CS1542" s="7"/>
      <c r="CU1542" s="7"/>
      <c r="CW1542" s="7"/>
      <c r="CY1542" s="7"/>
      <c r="DA1542" s="7"/>
      <c r="DC1542" s="7"/>
      <c r="DE1542" s="7"/>
      <c r="DG1542" s="7"/>
      <c r="DI1542" s="7"/>
      <c r="DK1542" s="7"/>
      <c r="DL1542" s="7"/>
      <c r="DM1542" s="7"/>
      <c r="DN1542" s="7"/>
      <c r="DP1542" s="7"/>
      <c r="DR1542" s="7"/>
      <c r="DT1542" s="7"/>
      <c r="DV1542" s="7"/>
      <c r="DX1542" s="7"/>
      <c r="DY1542" s="7"/>
      <c r="EA1542" s="7"/>
      <c r="EC1542" s="7"/>
      <c r="EE1542" s="7"/>
      <c r="EG1542" s="7"/>
      <c r="EI1542" s="7"/>
      <c r="EK1542" s="7"/>
      <c r="EM1542" s="7"/>
      <c r="EO1542" s="7"/>
      <c r="EQ1542" s="7"/>
      <c r="ES1542" s="7"/>
      <c r="EU1542" s="7"/>
      <c r="EY1542" s="7"/>
      <c r="FA1542" s="7"/>
      <c r="FB1542" s="7"/>
      <c r="FD1542" s="7"/>
      <c r="FE1542" s="7"/>
      <c r="FG1542" s="7"/>
      <c r="FI1542" s="7"/>
      <c r="FJ1542" s="7"/>
      <c r="FL1542" s="7"/>
      <c r="FN1542" s="7"/>
      <c r="FP1542" s="7"/>
      <c r="FR1542" s="7"/>
      <c r="FT1542" s="7"/>
      <c r="FV1542" s="7"/>
      <c r="FX1542" s="7"/>
      <c r="FZ1542" s="7"/>
      <c r="GB1542" s="7"/>
    </row>
    <row r="1543" spans="5:184" s="166" customFormat="1" x14ac:dyDescent="0.2">
      <c r="E1543" s="7"/>
      <c r="G1543" s="7"/>
      <c r="I1543" s="7"/>
      <c r="K1543" s="7"/>
      <c r="M1543" s="7"/>
      <c r="N1543" s="7"/>
      <c r="P1543" s="7"/>
      <c r="R1543" s="7"/>
      <c r="T1543" s="7"/>
      <c r="V1543" s="7"/>
      <c r="X1543" s="7"/>
      <c r="Z1543" s="7"/>
      <c r="AB1543" s="7"/>
      <c r="AD1543" s="7"/>
      <c r="AF1543" s="7"/>
      <c r="AH1543" s="7"/>
      <c r="AJ1543" s="7"/>
      <c r="AL1543" s="7"/>
      <c r="AN1543" s="7"/>
      <c r="AO1543" s="7"/>
      <c r="AQ1543" s="7"/>
      <c r="AR1543" s="7"/>
      <c r="AS1543" s="7"/>
      <c r="AT1543" s="7"/>
      <c r="AU1543" s="7"/>
      <c r="AV1543" s="7"/>
      <c r="AW1543" s="7"/>
      <c r="AX1543" s="7"/>
      <c r="AZ1543" s="7"/>
      <c r="BB1543" s="7"/>
      <c r="BC1543" s="7"/>
      <c r="BD1543" s="7"/>
      <c r="BF1543" s="7"/>
      <c r="BH1543" s="7"/>
      <c r="BJ1543" s="7"/>
      <c r="BL1543" s="7"/>
      <c r="BN1543" s="7"/>
      <c r="BP1543" s="7"/>
      <c r="BR1543" s="7"/>
      <c r="BT1543" s="7"/>
      <c r="BV1543" s="7"/>
      <c r="BX1543" s="7"/>
      <c r="BZ1543" s="7"/>
      <c r="CB1543" s="7"/>
      <c r="CD1543" s="7"/>
      <c r="CF1543" s="7"/>
      <c r="CH1543" s="7"/>
      <c r="CJ1543" s="7"/>
      <c r="CL1543" s="7"/>
      <c r="CM1543" s="7"/>
      <c r="CO1543" s="7"/>
      <c r="CQ1543" s="7"/>
      <c r="CS1543" s="7"/>
      <c r="CU1543" s="7"/>
      <c r="CW1543" s="7"/>
      <c r="CY1543" s="7"/>
      <c r="DA1543" s="7"/>
      <c r="DC1543" s="7"/>
      <c r="DE1543" s="7"/>
      <c r="DG1543" s="7"/>
      <c r="DI1543" s="7"/>
      <c r="DK1543" s="7"/>
      <c r="DL1543" s="7"/>
      <c r="DM1543" s="7"/>
      <c r="DN1543" s="7"/>
      <c r="DP1543" s="7"/>
      <c r="DR1543" s="7"/>
      <c r="DT1543" s="7"/>
      <c r="DV1543" s="7"/>
      <c r="DX1543" s="7"/>
      <c r="DY1543" s="7"/>
      <c r="EA1543" s="7"/>
      <c r="EC1543" s="7"/>
      <c r="EE1543" s="7"/>
      <c r="EG1543" s="7"/>
      <c r="EI1543" s="7"/>
      <c r="EK1543" s="7"/>
      <c r="EM1543" s="7"/>
      <c r="EO1543" s="7"/>
      <c r="EQ1543" s="7"/>
      <c r="ES1543" s="7"/>
      <c r="EU1543" s="7"/>
      <c r="EY1543" s="7"/>
      <c r="FA1543" s="7"/>
      <c r="FB1543" s="7"/>
      <c r="FD1543" s="7"/>
      <c r="FE1543" s="7"/>
      <c r="FG1543" s="7"/>
      <c r="FI1543" s="7"/>
      <c r="FJ1543" s="7"/>
      <c r="FL1543" s="7"/>
      <c r="FN1543" s="7"/>
      <c r="FP1543" s="7"/>
      <c r="FR1543" s="7"/>
      <c r="FT1543" s="7"/>
      <c r="FV1543" s="7"/>
      <c r="FX1543" s="7"/>
      <c r="FZ1543" s="7"/>
      <c r="GB1543" s="7"/>
    </row>
    <row r="1544" spans="5:184" s="166" customFormat="1" x14ac:dyDescent="0.2">
      <c r="E1544" s="7"/>
      <c r="G1544" s="7"/>
      <c r="I1544" s="7"/>
      <c r="K1544" s="7"/>
      <c r="M1544" s="7"/>
      <c r="N1544" s="7"/>
      <c r="P1544" s="7"/>
      <c r="R1544" s="7"/>
      <c r="T1544" s="7"/>
      <c r="V1544" s="7"/>
      <c r="X1544" s="7"/>
      <c r="Z1544" s="7"/>
      <c r="AB1544" s="7"/>
      <c r="AD1544" s="7"/>
      <c r="AF1544" s="7"/>
      <c r="AH1544" s="7"/>
      <c r="AJ1544" s="7"/>
      <c r="AL1544" s="7"/>
      <c r="AN1544" s="7"/>
      <c r="AO1544" s="7"/>
      <c r="AQ1544" s="7"/>
      <c r="AR1544" s="7"/>
      <c r="AS1544" s="7"/>
      <c r="AT1544" s="7"/>
      <c r="AU1544" s="7"/>
      <c r="AV1544" s="7"/>
      <c r="AW1544" s="7"/>
      <c r="AX1544" s="7"/>
      <c r="AZ1544" s="7"/>
      <c r="BB1544" s="7"/>
      <c r="BC1544" s="7"/>
      <c r="BD1544" s="7"/>
      <c r="BF1544" s="7"/>
      <c r="BH1544" s="7"/>
      <c r="BJ1544" s="7"/>
      <c r="BL1544" s="7"/>
      <c r="BN1544" s="7"/>
      <c r="BP1544" s="7"/>
      <c r="BR1544" s="7"/>
      <c r="BT1544" s="7"/>
      <c r="BV1544" s="7"/>
      <c r="BX1544" s="7"/>
      <c r="BZ1544" s="7"/>
      <c r="CB1544" s="7"/>
      <c r="CD1544" s="7"/>
      <c r="CF1544" s="7"/>
      <c r="CH1544" s="7"/>
      <c r="CJ1544" s="7"/>
      <c r="CL1544" s="7"/>
      <c r="CM1544" s="7"/>
      <c r="CO1544" s="7"/>
      <c r="CQ1544" s="7"/>
      <c r="CS1544" s="7"/>
      <c r="CU1544" s="7"/>
      <c r="CW1544" s="7"/>
      <c r="CY1544" s="7"/>
      <c r="DA1544" s="7"/>
      <c r="DC1544" s="7"/>
      <c r="DE1544" s="7"/>
      <c r="DG1544" s="7"/>
      <c r="DI1544" s="7"/>
      <c r="DK1544" s="7"/>
      <c r="DL1544" s="7"/>
      <c r="DM1544" s="7"/>
      <c r="DN1544" s="7"/>
      <c r="DP1544" s="7"/>
      <c r="DR1544" s="7"/>
      <c r="DT1544" s="7"/>
      <c r="DV1544" s="7"/>
      <c r="DX1544" s="7"/>
      <c r="DY1544" s="7"/>
      <c r="EA1544" s="7"/>
      <c r="EC1544" s="7"/>
      <c r="EE1544" s="7"/>
      <c r="EG1544" s="7"/>
      <c r="EI1544" s="7"/>
      <c r="EK1544" s="7"/>
      <c r="EM1544" s="7"/>
      <c r="EO1544" s="7"/>
      <c r="EQ1544" s="7"/>
      <c r="ES1544" s="7"/>
      <c r="EU1544" s="7"/>
      <c r="EY1544" s="7"/>
      <c r="FA1544" s="7"/>
      <c r="FB1544" s="7"/>
      <c r="FD1544" s="7"/>
      <c r="FE1544" s="7"/>
      <c r="FG1544" s="7"/>
      <c r="FI1544" s="7"/>
      <c r="FJ1544" s="7"/>
      <c r="FL1544" s="7"/>
      <c r="FN1544" s="7"/>
      <c r="FP1544" s="7"/>
      <c r="FR1544" s="7"/>
      <c r="FT1544" s="7"/>
      <c r="FV1544" s="7"/>
      <c r="FX1544" s="7"/>
      <c r="FZ1544" s="7"/>
      <c r="GB1544" s="7"/>
    </row>
    <row r="1545" spans="5:184" s="166" customFormat="1" x14ac:dyDescent="0.2">
      <c r="E1545" s="7"/>
      <c r="G1545" s="7"/>
      <c r="I1545" s="7"/>
      <c r="K1545" s="7"/>
      <c r="M1545" s="7"/>
      <c r="N1545" s="7"/>
      <c r="P1545" s="7"/>
      <c r="R1545" s="7"/>
      <c r="T1545" s="7"/>
      <c r="V1545" s="7"/>
      <c r="X1545" s="7"/>
      <c r="Z1545" s="7"/>
      <c r="AB1545" s="7"/>
      <c r="AD1545" s="7"/>
      <c r="AF1545" s="7"/>
      <c r="AH1545" s="7"/>
      <c r="AJ1545" s="7"/>
      <c r="AL1545" s="7"/>
      <c r="AN1545" s="7"/>
      <c r="AO1545" s="7"/>
      <c r="AQ1545" s="7"/>
      <c r="AR1545" s="7"/>
      <c r="AS1545" s="7"/>
      <c r="AT1545" s="7"/>
      <c r="AU1545" s="7"/>
      <c r="AV1545" s="7"/>
      <c r="AW1545" s="7"/>
      <c r="AX1545" s="7"/>
      <c r="AZ1545" s="7"/>
      <c r="BB1545" s="7"/>
      <c r="BC1545" s="7"/>
      <c r="BD1545" s="7"/>
      <c r="BF1545" s="7"/>
      <c r="BH1545" s="7"/>
      <c r="BJ1545" s="7"/>
      <c r="BL1545" s="7"/>
      <c r="BN1545" s="7"/>
      <c r="BP1545" s="7"/>
      <c r="BR1545" s="7"/>
      <c r="BT1545" s="7"/>
      <c r="BV1545" s="7"/>
      <c r="BX1545" s="7"/>
      <c r="BZ1545" s="7"/>
      <c r="CB1545" s="7"/>
      <c r="CD1545" s="7"/>
      <c r="CF1545" s="7"/>
      <c r="CH1545" s="7"/>
      <c r="CJ1545" s="7"/>
      <c r="CL1545" s="7"/>
      <c r="CM1545" s="7"/>
      <c r="CO1545" s="7"/>
      <c r="CQ1545" s="7"/>
      <c r="CS1545" s="7"/>
      <c r="CU1545" s="7"/>
      <c r="CW1545" s="7"/>
      <c r="CY1545" s="7"/>
      <c r="DA1545" s="7"/>
      <c r="DC1545" s="7"/>
      <c r="DE1545" s="7"/>
      <c r="DG1545" s="7"/>
      <c r="DI1545" s="7"/>
      <c r="DK1545" s="7"/>
      <c r="DL1545" s="7"/>
      <c r="DM1545" s="7"/>
      <c r="DN1545" s="7"/>
      <c r="DP1545" s="7"/>
      <c r="DR1545" s="7"/>
      <c r="DT1545" s="7"/>
      <c r="DV1545" s="7"/>
      <c r="DX1545" s="7"/>
      <c r="DY1545" s="7"/>
      <c r="EA1545" s="7"/>
      <c r="EC1545" s="7"/>
      <c r="EE1545" s="7"/>
      <c r="EG1545" s="7"/>
      <c r="EI1545" s="7"/>
      <c r="EK1545" s="7"/>
      <c r="EM1545" s="7"/>
      <c r="EO1545" s="7"/>
      <c r="EQ1545" s="7"/>
      <c r="ES1545" s="7"/>
      <c r="EU1545" s="7"/>
      <c r="EY1545" s="7"/>
      <c r="FA1545" s="7"/>
      <c r="FB1545" s="7"/>
      <c r="FD1545" s="7"/>
      <c r="FE1545" s="7"/>
      <c r="FG1545" s="7"/>
      <c r="FI1545" s="7"/>
      <c r="FJ1545" s="7"/>
      <c r="FL1545" s="7"/>
      <c r="FN1545" s="7"/>
      <c r="FP1545" s="7"/>
      <c r="FR1545" s="7"/>
      <c r="FT1545" s="7"/>
      <c r="FV1545" s="7"/>
      <c r="FX1545" s="7"/>
      <c r="FZ1545" s="7"/>
      <c r="GB1545" s="7"/>
    </row>
    <row r="1546" spans="5:184" s="166" customFormat="1" x14ac:dyDescent="0.2">
      <c r="E1546" s="7"/>
      <c r="G1546" s="7"/>
      <c r="I1546" s="7"/>
      <c r="K1546" s="7"/>
      <c r="M1546" s="7"/>
      <c r="N1546" s="7"/>
      <c r="P1546" s="7"/>
      <c r="R1546" s="7"/>
      <c r="T1546" s="7"/>
      <c r="V1546" s="7"/>
      <c r="X1546" s="7"/>
      <c r="Z1546" s="7"/>
      <c r="AB1546" s="7"/>
      <c r="AD1546" s="7"/>
      <c r="AF1546" s="7"/>
      <c r="AH1546" s="7"/>
      <c r="AJ1546" s="7"/>
      <c r="AL1546" s="7"/>
      <c r="AN1546" s="7"/>
      <c r="AO1546" s="7"/>
      <c r="AQ1546" s="7"/>
      <c r="AR1546" s="7"/>
      <c r="AS1546" s="7"/>
      <c r="AT1546" s="7"/>
      <c r="AU1546" s="7"/>
      <c r="AV1546" s="7"/>
      <c r="AW1546" s="7"/>
      <c r="AX1546" s="7"/>
      <c r="AZ1546" s="7"/>
      <c r="BB1546" s="7"/>
      <c r="BC1546" s="7"/>
      <c r="BD1546" s="7"/>
      <c r="BF1546" s="7"/>
      <c r="BH1546" s="7"/>
      <c r="BJ1546" s="7"/>
      <c r="BL1546" s="7"/>
      <c r="BN1546" s="7"/>
      <c r="BP1546" s="7"/>
      <c r="BR1546" s="7"/>
      <c r="BT1546" s="7"/>
      <c r="BV1546" s="7"/>
      <c r="BX1546" s="7"/>
      <c r="BZ1546" s="7"/>
      <c r="CB1546" s="7"/>
      <c r="CD1546" s="7"/>
      <c r="CF1546" s="7"/>
      <c r="CH1546" s="7"/>
      <c r="CJ1546" s="7"/>
      <c r="CL1546" s="7"/>
      <c r="CM1546" s="7"/>
      <c r="CO1546" s="7"/>
      <c r="CQ1546" s="7"/>
      <c r="CS1546" s="7"/>
      <c r="CU1546" s="7"/>
      <c r="CW1546" s="7"/>
      <c r="CY1546" s="7"/>
      <c r="DA1546" s="7"/>
      <c r="DC1546" s="7"/>
      <c r="DE1546" s="7"/>
      <c r="DG1546" s="7"/>
      <c r="DI1546" s="7"/>
      <c r="DK1546" s="7"/>
      <c r="DL1546" s="7"/>
      <c r="DM1546" s="7"/>
      <c r="DN1546" s="7"/>
      <c r="DP1546" s="7"/>
      <c r="DR1546" s="7"/>
      <c r="DT1546" s="7"/>
      <c r="DV1546" s="7"/>
      <c r="DX1546" s="7"/>
      <c r="DY1546" s="7"/>
      <c r="EA1546" s="7"/>
      <c r="EC1546" s="7"/>
      <c r="EE1546" s="7"/>
      <c r="EG1546" s="7"/>
      <c r="EI1546" s="7"/>
      <c r="EK1546" s="7"/>
      <c r="EM1546" s="7"/>
      <c r="EO1546" s="7"/>
      <c r="EQ1546" s="7"/>
      <c r="ES1546" s="7"/>
      <c r="EU1546" s="7"/>
      <c r="EY1546" s="7"/>
      <c r="FA1546" s="7"/>
      <c r="FB1546" s="7"/>
      <c r="FD1546" s="7"/>
      <c r="FE1546" s="7"/>
      <c r="FG1546" s="7"/>
      <c r="FI1546" s="7"/>
      <c r="FJ1546" s="7"/>
      <c r="FL1546" s="7"/>
      <c r="FN1546" s="7"/>
      <c r="FP1546" s="7"/>
      <c r="FR1546" s="7"/>
      <c r="FT1546" s="7"/>
      <c r="FV1546" s="7"/>
      <c r="FX1546" s="7"/>
      <c r="FZ1546" s="7"/>
      <c r="GB1546" s="7"/>
    </row>
    <row r="1547" spans="5:184" s="166" customFormat="1" x14ac:dyDescent="0.2">
      <c r="E1547" s="7"/>
      <c r="G1547" s="7"/>
      <c r="I1547" s="7"/>
      <c r="K1547" s="7"/>
      <c r="M1547" s="7"/>
      <c r="N1547" s="7"/>
      <c r="P1547" s="7"/>
      <c r="R1547" s="7"/>
      <c r="T1547" s="7"/>
      <c r="V1547" s="7"/>
      <c r="X1547" s="7"/>
      <c r="Z1547" s="7"/>
      <c r="AB1547" s="7"/>
      <c r="AD1547" s="7"/>
      <c r="AF1547" s="7"/>
      <c r="AH1547" s="7"/>
      <c r="AJ1547" s="7"/>
      <c r="AL1547" s="7"/>
      <c r="AN1547" s="7"/>
      <c r="AO1547" s="7"/>
      <c r="AQ1547" s="7"/>
      <c r="AR1547" s="7"/>
      <c r="AS1547" s="7"/>
      <c r="AT1547" s="7"/>
      <c r="AU1547" s="7"/>
      <c r="AV1547" s="7"/>
      <c r="AW1547" s="7"/>
      <c r="AX1547" s="7"/>
      <c r="AZ1547" s="7"/>
      <c r="BB1547" s="7"/>
      <c r="BC1547" s="7"/>
      <c r="BD1547" s="7"/>
      <c r="BF1547" s="7"/>
      <c r="BH1547" s="7"/>
      <c r="BJ1547" s="7"/>
      <c r="BL1547" s="7"/>
      <c r="BN1547" s="7"/>
      <c r="BP1547" s="7"/>
      <c r="BR1547" s="7"/>
      <c r="BT1547" s="7"/>
      <c r="BV1547" s="7"/>
      <c r="BX1547" s="7"/>
      <c r="BZ1547" s="7"/>
      <c r="CB1547" s="7"/>
      <c r="CD1547" s="7"/>
      <c r="CF1547" s="7"/>
      <c r="CH1547" s="7"/>
      <c r="CJ1547" s="7"/>
      <c r="CL1547" s="7"/>
      <c r="CM1547" s="7"/>
      <c r="CO1547" s="7"/>
      <c r="CQ1547" s="7"/>
      <c r="CS1547" s="7"/>
      <c r="CU1547" s="7"/>
      <c r="CW1547" s="7"/>
      <c r="CY1547" s="7"/>
      <c r="DA1547" s="7"/>
      <c r="DC1547" s="7"/>
      <c r="DE1547" s="7"/>
      <c r="DG1547" s="7"/>
      <c r="DI1547" s="7"/>
      <c r="DK1547" s="7"/>
      <c r="DL1547" s="7"/>
      <c r="DM1547" s="7"/>
      <c r="DN1547" s="7"/>
      <c r="DP1547" s="7"/>
      <c r="DR1547" s="7"/>
      <c r="DT1547" s="7"/>
      <c r="DV1547" s="7"/>
      <c r="DX1547" s="7"/>
      <c r="DY1547" s="7"/>
      <c r="EA1547" s="7"/>
      <c r="EC1547" s="7"/>
      <c r="EE1547" s="7"/>
      <c r="EG1547" s="7"/>
      <c r="EI1547" s="7"/>
      <c r="EK1547" s="7"/>
      <c r="EM1547" s="7"/>
      <c r="EO1547" s="7"/>
      <c r="EQ1547" s="7"/>
      <c r="ES1547" s="7"/>
      <c r="EU1547" s="7"/>
      <c r="EY1547" s="7"/>
      <c r="FA1547" s="7"/>
      <c r="FB1547" s="7"/>
      <c r="FD1547" s="7"/>
      <c r="FE1547" s="7"/>
      <c r="FG1547" s="7"/>
      <c r="FI1547" s="7"/>
      <c r="FJ1547" s="7"/>
      <c r="FL1547" s="7"/>
      <c r="FN1547" s="7"/>
      <c r="FP1547" s="7"/>
      <c r="FR1547" s="7"/>
      <c r="FT1547" s="7"/>
      <c r="FV1547" s="7"/>
      <c r="FX1547" s="7"/>
      <c r="FZ1547" s="7"/>
      <c r="GB1547" s="7"/>
    </row>
    <row r="1548" spans="5:184" s="166" customFormat="1" x14ac:dyDescent="0.2">
      <c r="E1548" s="7"/>
      <c r="G1548" s="7"/>
      <c r="I1548" s="7"/>
      <c r="K1548" s="7"/>
      <c r="M1548" s="7"/>
      <c r="N1548" s="7"/>
      <c r="P1548" s="7"/>
      <c r="R1548" s="7"/>
      <c r="T1548" s="7"/>
      <c r="V1548" s="7"/>
      <c r="X1548" s="7"/>
      <c r="Z1548" s="7"/>
      <c r="AB1548" s="7"/>
      <c r="AD1548" s="7"/>
      <c r="AF1548" s="7"/>
      <c r="AH1548" s="7"/>
      <c r="AJ1548" s="7"/>
      <c r="AL1548" s="7"/>
      <c r="AN1548" s="7"/>
      <c r="AO1548" s="7"/>
      <c r="AQ1548" s="7"/>
      <c r="AR1548" s="7"/>
      <c r="AS1548" s="7"/>
      <c r="AT1548" s="7"/>
      <c r="AU1548" s="7"/>
      <c r="AV1548" s="7"/>
      <c r="AW1548" s="7"/>
      <c r="AX1548" s="7"/>
      <c r="AZ1548" s="7"/>
      <c r="BB1548" s="7"/>
      <c r="BC1548" s="7"/>
      <c r="BD1548" s="7"/>
      <c r="BF1548" s="7"/>
      <c r="BH1548" s="7"/>
      <c r="BJ1548" s="7"/>
      <c r="BL1548" s="7"/>
      <c r="BN1548" s="7"/>
      <c r="BP1548" s="7"/>
      <c r="BR1548" s="7"/>
      <c r="BT1548" s="7"/>
      <c r="BV1548" s="7"/>
      <c r="BX1548" s="7"/>
      <c r="BZ1548" s="7"/>
      <c r="CB1548" s="7"/>
      <c r="CD1548" s="7"/>
      <c r="CF1548" s="7"/>
      <c r="CH1548" s="7"/>
      <c r="CJ1548" s="7"/>
      <c r="CL1548" s="7"/>
      <c r="CM1548" s="7"/>
      <c r="CO1548" s="7"/>
      <c r="CQ1548" s="7"/>
      <c r="CS1548" s="7"/>
      <c r="CU1548" s="7"/>
      <c r="CW1548" s="7"/>
      <c r="CY1548" s="7"/>
      <c r="DA1548" s="7"/>
      <c r="DC1548" s="7"/>
      <c r="DE1548" s="7"/>
      <c r="DG1548" s="7"/>
      <c r="DI1548" s="7"/>
      <c r="DK1548" s="7"/>
      <c r="DL1548" s="7"/>
      <c r="DM1548" s="7"/>
      <c r="DN1548" s="7"/>
      <c r="DP1548" s="7"/>
      <c r="DR1548" s="7"/>
      <c r="DT1548" s="7"/>
      <c r="DV1548" s="7"/>
      <c r="DX1548" s="7"/>
      <c r="DY1548" s="7"/>
      <c r="EA1548" s="7"/>
      <c r="EC1548" s="7"/>
      <c r="EE1548" s="7"/>
      <c r="EG1548" s="7"/>
      <c r="EI1548" s="7"/>
      <c r="EK1548" s="7"/>
      <c r="EM1548" s="7"/>
      <c r="EO1548" s="7"/>
      <c r="EQ1548" s="7"/>
      <c r="ES1548" s="7"/>
      <c r="EU1548" s="7"/>
      <c r="EY1548" s="7"/>
      <c r="FA1548" s="7"/>
      <c r="FB1548" s="7"/>
      <c r="FD1548" s="7"/>
      <c r="FE1548" s="7"/>
      <c r="FG1548" s="7"/>
      <c r="FI1548" s="7"/>
      <c r="FJ1548" s="7"/>
      <c r="FL1548" s="7"/>
      <c r="FN1548" s="7"/>
      <c r="FP1548" s="7"/>
      <c r="FR1548" s="7"/>
      <c r="FT1548" s="7"/>
      <c r="FV1548" s="7"/>
      <c r="FX1548" s="7"/>
      <c r="FZ1548" s="7"/>
      <c r="GB1548" s="7"/>
    </row>
    <row r="1549" spans="5:184" s="166" customFormat="1" x14ac:dyDescent="0.2">
      <c r="E1549" s="7"/>
      <c r="G1549" s="7"/>
      <c r="I1549" s="7"/>
      <c r="K1549" s="7"/>
      <c r="M1549" s="7"/>
      <c r="N1549" s="7"/>
      <c r="P1549" s="7"/>
      <c r="R1549" s="7"/>
      <c r="T1549" s="7"/>
      <c r="V1549" s="7"/>
      <c r="X1549" s="7"/>
      <c r="Z1549" s="7"/>
      <c r="AB1549" s="7"/>
      <c r="AD1549" s="7"/>
      <c r="AF1549" s="7"/>
      <c r="AH1549" s="7"/>
      <c r="AJ1549" s="7"/>
      <c r="AL1549" s="7"/>
      <c r="AN1549" s="7"/>
      <c r="AO1549" s="7"/>
      <c r="AQ1549" s="7"/>
      <c r="AR1549" s="7"/>
      <c r="AS1549" s="7"/>
      <c r="AT1549" s="7"/>
      <c r="AU1549" s="7"/>
      <c r="AV1549" s="7"/>
      <c r="AW1549" s="7"/>
      <c r="AX1549" s="7"/>
      <c r="AZ1549" s="7"/>
      <c r="BB1549" s="7"/>
      <c r="BC1549" s="7"/>
      <c r="BD1549" s="7"/>
      <c r="BF1549" s="7"/>
      <c r="BH1549" s="7"/>
      <c r="BJ1549" s="7"/>
      <c r="BL1549" s="7"/>
      <c r="BN1549" s="7"/>
      <c r="BP1549" s="7"/>
      <c r="BR1549" s="7"/>
      <c r="BT1549" s="7"/>
      <c r="BV1549" s="7"/>
      <c r="BX1549" s="7"/>
      <c r="BZ1549" s="7"/>
      <c r="CB1549" s="7"/>
      <c r="CD1549" s="7"/>
      <c r="CF1549" s="7"/>
      <c r="CH1549" s="7"/>
      <c r="CJ1549" s="7"/>
      <c r="CL1549" s="7"/>
      <c r="CM1549" s="7"/>
      <c r="CO1549" s="7"/>
      <c r="CQ1549" s="7"/>
      <c r="CS1549" s="7"/>
      <c r="CU1549" s="7"/>
      <c r="CW1549" s="7"/>
      <c r="CY1549" s="7"/>
      <c r="DA1549" s="7"/>
      <c r="DC1549" s="7"/>
      <c r="DE1549" s="7"/>
      <c r="DG1549" s="7"/>
      <c r="DI1549" s="7"/>
      <c r="DK1549" s="7"/>
      <c r="DL1549" s="7"/>
      <c r="DM1549" s="7"/>
      <c r="DN1549" s="7"/>
      <c r="DP1549" s="7"/>
      <c r="DR1549" s="7"/>
      <c r="DT1549" s="7"/>
      <c r="DV1549" s="7"/>
      <c r="DX1549" s="7"/>
      <c r="DY1549" s="7"/>
      <c r="EA1549" s="7"/>
      <c r="EC1549" s="7"/>
      <c r="EE1549" s="7"/>
      <c r="EG1549" s="7"/>
      <c r="EI1549" s="7"/>
      <c r="EK1549" s="7"/>
      <c r="EM1549" s="7"/>
      <c r="EO1549" s="7"/>
      <c r="EQ1549" s="7"/>
      <c r="ES1549" s="7"/>
      <c r="EU1549" s="7"/>
      <c r="EY1549" s="7"/>
      <c r="FA1549" s="7"/>
      <c r="FB1549" s="7"/>
      <c r="FD1549" s="7"/>
      <c r="FE1549" s="7"/>
      <c r="FG1549" s="7"/>
      <c r="FI1549" s="7"/>
      <c r="FJ1549" s="7"/>
      <c r="FL1549" s="7"/>
      <c r="FN1549" s="7"/>
      <c r="FP1549" s="7"/>
      <c r="FR1549" s="7"/>
      <c r="FT1549" s="7"/>
      <c r="FV1549" s="7"/>
      <c r="FX1549" s="7"/>
      <c r="FZ1549" s="7"/>
      <c r="GB1549" s="7"/>
    </row>
    <row r="1550" spans="5:184" s="166" customFormat="1" x14ac:dyDescent="0.2">
      <c r="E1550" s="7"/>
      <c r="G1550" s="7"/>
      <c r="I1550" s="7"/>
      <c r="K1550" s="7"/>
      <c r="M1550" s="7"/>
      <c r="N1550" s="7"/>
      <c r="P1550" s="7"/>
      <c r="R1550" s="7"/>
      <c r="T1550" s="7"/>
      <c r="V1550" s="7"/>
      <c r="X1550" s="7"/>
      <c r="Z1550" s="7"/>
      <c r="AB1550" s="7"/>
      <c r="AD1550" s="7"/>
      <c r="AF1550" s="7"/>
      <c r="AH1550" s="7"/>
      <c r="AJ1550" s="7"/>
      <c r="AL1550" s="7"/>
      <c r="AN1550" s="7"/>
      <c r="AO1550" s="7"/>
      <c r="AQ1550" s="7"/>
      <c r="AR1550" s="7"/>
      <c r="AS1550" s="7"/>
      <c r="AT1550" s="7"/>
      <c r="AU1550" s="7"/>
      <c r="AV1550" s="7"/>
      <c r="AW1550" s="7"/>
      <c r="AX1550" s="7"/>
      <c r="AZ1550" s="7"/>
      <c r="BB1550" s="7"/>
      <c r="BC1550" s="7"/>
      <c r="BD1550" s="7"/>
      <c r="BF1550" s="7"/>
      <c r="BH1550" s="7"/>
      <c r="BJ1550" s="7"/>
      <c r="BL1550" s="7"/>
      <c r="BN1550" s="7"/>
      <c r="BP1550" s="7"/>
      <c r="BR1550" s="7"/>
      <c r="BT1550" s="7"/>
      <c r="BV1550" s="7"/>
      <c r="BX1550" s="7"/>
      <c r="BZ1550" s="7"/>
      <c r="CB1550" s="7"/>
      <c r="CD1550" s="7"/>
      <c r="CF1550" s="7"/>
      <c r="CH1550" s="7"/>
      <c r="CJ1550" s="7"/>
      <c r="CL1550" s="7"/>
      <c r="CM1550" s="7"/>
      <c r="CO1550" s="7"/>
      <c r="CQ1550" s="7"/>
      <c r="CS1550" s="7"/>
      <c r="CU1550" s="7"/>
      <c r="CW1550" s="7"/>
      <c r="CY1550" s="7"/>
      <c r="DA1550" s="7"/>
      <c r="DC1550" s="7"/>
      <c r="DE1550" s="7"/>
      <c r="DG1550" s="7"/>
      <c r="DI1550" s="7"/>
      <c r="DK1550" s="7"/>
      <c r="DL1550" s="7"/>
      <c r="DM1550" s="7"/>
      <c r="DN1550" s="7"/>
      <c r="DP1550" s="7"/>
      <c r="DR1550" s="7"/>
      <c r="DT1550" s="7"/>
      <c r="DV1550" s="7"/>
      <c r="DX1550" s="7"/>
      <c r="DY1550" s="7"/>
      <c r="EA1550" s="7"/>
      <c r="EC1550" s="7"/>
      <c r="EE1550" s="7"/>
      <c r="EG1550" s="7"/>
      <c r="EI1550" s="7"/>
      <c r="EK1550" s="7"/>
      <c r="EM1550" s="7"/>
      <c r="EO1550" s="7"/>
      <c r="EQ1550" s="7"/>
      <c r="ES1550" s="7"/>
      <c r="EU1550" s="7"/>
      <c r="EY1550" s="7"/>
      <c r="FA1550" s="7"/>
      <c r="FB1550" s="7"/>
      <c r="FD1550" s="7"/>
      <c r="FE1550" s="7"/>
      <c r="FG1550" s="7"/>
      <c r="FI1550" s="7"/>
      <c r="FJ1550" s="7"/>
      <c r="FL1550" s="7"/>
      <c r="FN1550" s="7"/>
      <c r="FP1550" s="7"/>
      <c r="FR1550" s="7"/>
      <c r="FT1550" s="7"/>
      <c r="FV1550" s="7"/>
      <c r="FX1550" s="7"/>
      <c r="FZ1550" s="7"/>
      <c r="GB1550" s="7"/>
    </row>
    <row r="1551" spans="5:184" s="166" customFormat="1" x14ac:dyDescent="0.2">
      <c r="E1551" s="7"/>
      <c r="G1551" s="7"/>
      <c r="I1551" s="7"/>
      <c r="K1551" s="7"/>
      <c r="M1551" s="7"/>
      <c r="N1551" s="7"/>
      <c r="P1551" s="7"/>
      <c r="R1551" s="7"/>
      <c r="T1551" s="7"/>
      <c r="V1551" s="7"/>
      <c r="X1551" s="7"/>
      <c r="Z1551" s="7"/>
      <c r="AB1551" s="7"/>
      <c r="AD1551" s="7"/>
      <c r="AF1551" s="7"/>
      <c r="AH1551" s="7"/>
      <c r="AJ1551" s="7"/>
      <c r="AL1551" s="7"/>
      <c r="AN1551" s="7"/>
      <c r="AO1551" s="7"/>
      <c r="AQ1551" s="7"/>
      <c r="AR1551" s="7"/>
      <c r="AS1551" s="7"/>
      <c r="AT1551" s="7"/>
      <c r="AU1551" s="7"/>
      <c r="AV1551" s="7"/>
      <c r="AW1551" s="7"/>
      <c r="AX1551" s="7"/>
      <c r="AZ1551" s="7"/>
      <c r="BB1551" s="7"/>
      <c r="BC1551" s="7"/>
      <c r="BD1551" s="7"/>
      <c r="BF1551" s="7"/>
      <c r="BH1551" s="7"/>
      <c r="BJ1551" s="7"/>
      <c r="BL1551" s="7"/>
      <c r="BN1551" s="7"/>
      <c r="BP1551" s="7"/>
      <c r="BR1551" s="7"/>
      <c r="BT1551" s="7"/>
      <c r="BV1551" s="7"/>
      <c r="BX1551" s="7"/>
      <c r="BZ1551" s="7"/>
      <c r="CB1551" s="7"/>
      <c r="CD1551" s="7"/>
      <c r="CF1551" s="7"/>
      <c r="CH1551" s="7"/>
      <c r="CJ1551" s="7"/>
      <c r="CL1551" s="7"/>
      <c r="CM1551" s="7"/>
      <c r="CO1551" s="7"/>
      <c r="CQ1551" s="7"/>
      <c r="CS1551" s="7"/>
      <c r="CU1551" s="7"/>
      <c r="CW1551" s="7"/>
      <c r="CY1551" s="7"/>
      <c r="DA1551" s="7"/>
      <c r="DC1551" s="7"/>
      <c r="DE1551" s="7"/>
      <c r="DG1551" s="7"/>
      <c r="DI1551" s="7"/>
      <c r="DK1551" s="7"/>
      <c r="DL1551" s="7"/>
      <c r="DM1551" s="7"/>
      <c r="DN1551" s="7"/>
      <c r="DP1551" s="7"/>
      <c r="DR1551" s="7"/>
      <c r="DT1551" s="7"/>
      <c r="DV1551" s="7"/>
      <c r="DX1551" s="7"/>
      <c r="DY1551" s="7"/>
      <c r="EA1551" s="7"/>
      <c r="EC1551" s="7"/>
      <c r="EE1551" s="7"/>
      <c r="EG1551" s="7"/>
      <c r="EI1551" s="7"/>
      <c r="EK1551" s="7"/>
      <c r="EM1551" s="7"/>
      <c r="EO1551" s="7"/>
      <c r="EQ1551" s="7"/>
      <c r="ES1551" s="7"/>
      <c r="EU1551" s="7"/>
      <c r="EY1551" s="7"/>
      <c r="FA1551" s="7"/>
      <c r="FB1551" s="7"/>
      <c r="FD1551" s="7"/>
      <c r="FE1551" s="7"/>
      <c r="FG1551" s="7"/>
      <c r="FI1551" s="7"/>
      <c r="FJ1551" s="7"/>
      <c r="FL1551" s="7"/>
      <c r="FN1551" s="7"/>
      <c r="FP1551" s="7"/>
      <c r="FR1551" s="7"/>
      <c r="FT1551" s="7"/>
      <c r="FV1551" s="7"/>
      <c r="FX1551" s="7"/>
      <c r="FZ1551" s="7"/>
      <c r="GB1551" s="7"/>
    </row>
    <row r="1552" spans="5:184" s="166" customFormat="1" x14ac:dyDescent="0.2">
      <c r="E1552" s="7"/>
      <c r="G1552" s="7"/>
      <c r="I1552" s="7"/>
      <c r="K1552" s="7"/>
      <c r="M1552" s="7"/>
      <c r="N1552" s="7"/>
      <c r="P1552" s="7"/>
      <c r="R1552" s="7"/>
      <c r="T1552" s="7"/>
      <c r="V1552" s="7"/>
      <c r="X1552" s="7"/>
      <c r="Z1552" s="7"/>
      <c r="AB1552" s="7"/>
      <c r="AD1552" s="7"/>
      <c r="AF1552" s="7"/>
      <c r="AH1552" s="7"/>
      <c r="AJ1552" s="7"/>
      <c r="AL1552" s="7"/>
      <c r="AN1552" s="7"/>
      <c r="AO1552" s="7"/>
      <c r="AQ1552" s="7"/>
      <c r="AR1552" s="7"/>
      <c r="AS1552" s="7"/>
      <c r="AT1552" s="7"/>
      <c r="AU1552" s="7"/>
      <c r="AV1552" s="7"/>
      <c r="AW1552" s="7"/>
      <c r="AX1552" s="7"/>
      <c r="AZ1552" s="7"/>
      <c r="BB1552" s="7"/>
      <c r="BC1552" s="7"/>
      <c r="BD1552" s="7"/>
      <c r="BF1552" s="7"/>
      <c r="BH1552" s="7"/>
      <c r="BJ1552" s="7"/>
      <c r="BL1552" s="7"/>
      <c r="BN1552" s="7"/>
      <c r="BP1552" s="7"/>
      <c r="BR1552" s="7"/>
      <c r="BT1552" s="7"/>
      <c r="BV1552" s="7"/>
      <c r="BX1552" s="7"/>
      <c r="BZ1552" s="7"/>
      <c r="CB1552" s="7"/>
      <c r="CD1552" s="7"/>
      <c r="CF1552" s="7"/>
      <c r="CH1552" s="7"/>
      <c r="CJ1552" s="7"/>
      <c r="CL1552" s="7"/>
      <c r="CM1552" s="7"/>
      <c r="CO1552" s="7"/>
      <c r="CQ1552" s="7"/>
      <c r="CS1552" s="7"/>
      <c r="CU1552" s="7"/>
      <c r="CW1552" s="7"/>
      <c r="CY1552" s="7"/>
      <c r="DA1552" s="7"/>
      <c r="DC1552" s="7"/>
      <c r="DE1552" s="7"/>
      <c r="DG1552" s="7"/>
      <c r="DI1552" s="7"/>
      <c r="DK1552" s="7"/>
      <c r="DL1552" s="7"/>
      <c r="DM1552" s="7"/>
      <c r="DN1552" s="7"/>
      <c r="DP1552" s="7"/>
      <c r="DR1552" s="7"/>
      <c r="DT1552" s="7"/>
      <c r="DV1552" s="7"/>
      <c r="DX1552" s="7"/>
      <c r="DY1552" s="7"/>
      <c r="EA1552" s="7"/>
      <c r="EC1552" s="7"/>
      <c r="EE1552" s="7"/>
      <c r="EG1552" s="7"/>
      <c r="EI1552" s="7"/>
      <c r="EK1552" s="7"/>
      <c r="EM1552" s="7"/>
      <c r="EO1552" s="7"/>
      <c r="EQ1552" s="7"/>
      <c r="ES1552" s="7"/>
      <c r="EU1552" s="7"/>
      <c r="EY1552" s="7"/>
      <c r="FA1552" s="7"/>
      <c r="FB1552" s="7"/>
      <c r="FD1552" s="7"/>
      <c r="FE1552" s="7"/>
      <c r="FG1552" s="7"/>
      <c r="FI1552" s="7"/>
      <c r="FJ1552" s="7"/>
      <c r="FL1552" s="7"/>
      <c r="FN1552" s="7"/>
      <c r="FP1552" s="7"/>
      <c r="FR1552" s="7"/>
      <c r="FT1552" s="7"/>
      <c r="FV1552" s="7"/>
      <c r="FX1552" s="7"/>
      <c r="FZ1552" s="7"/>
      <c r="GB1552" s="7"/>
    </row>
    <row r="1553" spans="5:184" s="166" customFormat="1" x14ac:dyDescent="0.2">
      <c r="E1553" s="7"/>
      <c r="G1553" s="7"/>
      <c r="I1553" s="7"/>
      <c r="K1553" s="7"/>
      <c r="M1553" s="7"/>
      <c r="N1553" s="7"/>
      <c r="P1553" s="7"/>
      <c r="R1553" s="7"/>
      <c r="T1553" s="7"/>
      <c r="V1553" s="7"/>
      <c r="X1553" s="7"/>
      <c r="Z1553" s="7"/>
      <c r="AB1553" s="7"/>
      <c r="AD1553" s="7"/>
      <c r="AF1553" s="7"/>
      <c r="AH1553" s="7"/>
      <c r="AJ1553" s="7"/>
      <c r="AL1553" s="7"/>
      <c r="AN1553" s="7"/>
      <c r="AO1553" s="7"/>
      <c r="AQ1553" s="7"/>
      <c r="AR1553" s="7"/>
      <c r="AS1553" s="7"/>
      <c r="AT1553" s="7"/>
      <c r="AU1553" s="7"/>
      <c r="AV1553" s="7"/>
      <c r="AW1553" s="7"/>
      <c r="AX1553" s="7"/>
      <c r="AZ1553" s="7"/>
      <c r="BB1553" s="7"/>
      <c r="BC1553" s="7"/>
      <c r="BD1553" s="7"/>
      <c r="BF1553" s="7"/>
      <c r="BH1553" s="7"/>
      <c r="BJ1553" s="7"/>
      <c r="BL1553" s="7"/>
      <c r="BN1553" s="7"/>
      <c r="BP1553" s="7"/>
      <c r="BR1553" s="7"/>
      <c r="BT1553" s="7"/>
      <c r="BV1553" s="7"/>
      <c r="BX1553" s="7"/>
      <c r="BZ1553" s="7"/>
      <c r="CB1553" s="7"/>
      <c r="CD1553" s="7"/>
      <c r="CF1553" s="7"/>
      <c r="CH1553" s="7"/>
      <c r="CJ1553" s="7"/>
      <c r="CL1553" s="7"/>
      <c r="CM1553" s="7"/>
      <c r="CO1553" s="7"/>
      <c r="CQ1553" s="7"/>
      <c r="CS1553" s="7"/>
      <c r="CU1553" s="7"/>
      <c r="CW1553" s="7"/>
      <c r="CY1553" s="7"/>
      <c r="DA1553" s="7"/>
      <c r="DC1553" s="7"/>
      <c r="DE1553" s="7"/>
      <c r="DG1553" s="7"/>
      <c r="DI1553" s="7"/>
      <c r="DK1553" s="7"/>
      <c r="DL1553" s="7"/>
      <c r="DM1553" s="7"/>
      <c r="DN1553" s="7"/>
      <c r="DP1553" s="7"/>
      <c r="DR1553" s="7"/>
      <c r="DT1553" s="7"/>
      <c r="DV1553" s="7"/>
      <c r="DX1553" s="7"/>
      <c r="DY1553" s="7"/>
      <c r="EA1553" s="7"/>
      <c r="EC1553" s="7"/>
      <c r="EE1553" s="7"/>
      <c r="EG1553" s="7"/>
      <c r="EI1553" s="7"/>
      <c r="EK1553" s="7"/>
      <c r="EM1553" s="7"/>
      <c r="EO1553" s="7"/>
      <c r="EQ1553" s="7"/>
      <c r="ES1553" s="7"/>
      <c r="EU1553" s="7"/>
      <c r="EY1553" s="7"/>
      <c r="FA1553" s="7"/>
      <c r="FB1553" s="7"/>
      <c r="FD1553" s="7"/>
      <c r="FE1553" s="7"/>
      <c r="FG1553" s="7"/>
      <c r="FI1553" s="7"/>
      <c r="FJ1553" s="7"/>
      <c r="FL1553" s="7"/>
      <c r="FN1553" s="7"/>
      <c r="FP1553" s="7"/>
      <c r="FR1553" s="7"/>
      <c r="FT1553" s="7"/>
      <c r="FV1553" s="7"/>
      <c r="FX1553" s="7"/>
      <c r="FZ1553" s="7"/>
      <c r="GB1553" s="7"/>
    </row>
    <row r="1554" spans="5:184" s="166" customFormat="1" x14ac:dyDescent="0.2">
      <c r="E1554" s="7"/>
      <c r="G1554" s="7"/>
      <c r="I1554" s="7"/>
      <c r="K1554" s="7"/>
      <c r="M1554" s="7"/>
      <c r="N1554" s="7"/>
      <c r="P1554" s="7"/>
      <c r="R1554" s="7"/>
      <c r="T1554" s="7"/>
      <c r="V1554" s="7"/>
      <c r="X1554" s="7"/>
      <c r="Z1554" s="7"/>
      <c r="AB1554" s="7"/>
      <c r="AD1554" s="7"/>
      <c r="AF1554" s="7"/>
      <c r="AH1554" s="7"/>
      <c r="AJ1554" s="7"/>
      <c r="AL1554" s="7"/>
      <c r="AN1554" s="7"/>
      <c r="AO1554" s="7"/>
      <c r="AQ1554" s="7"/>
      <c r="AR1554" s="7"/>
      <c r="AS1554" s="7"/>
      <c r="AT1554" s="7"/>
      <c r="AU1554" s="7"/>
      <c r="AV1554" s="7"/>
      <c r="AW1554" s="7"/>
      <c r="AX1554" s="7"/>
      <c r="AZ1554" s="7"/>
      <c r="BB1554" s="7"/>
      <c r="BC1554" s="7"/>
      <c r="BD1554" s="7"/>
      <c r="BF1554" s="7"/>
      <c r="BH1554" s="7"/>
      <c r="BJ1554" s="7"/>
      <c r="BL1554" s="7"/>
      <c r="BN1554" s="7"/>
      <c r="BP1554" s="7"/>
      <c r="BR1554" s="7"/>
      <c r="BT1554" s="7"/>
      <c r="BV1554" s="7"/>
      <c r="BX1554" s="7"/>
      <c r="BZ1554" s="7"/>
      <c r="CB1554" s="7"/>
      <c r="CD1554" s="7"/>
      <c r="CF1554" s="7"/>
      <c r="CH1554" s="7"/>
      <c r="CJ1554" s="7"/>
      <c r="CL1554" s="7"/>
      <c r="CM1554" s="7"/>
      <c r="CO1554" s="7"/>
      <c r="CQ1554" s="7"/>
      <c r="CS1554" s="7"/>
      <c r="CU1554" s="7"/>
      <c r="CW1554" s="7"/>
      <c r="CY1554" s="7"/>
      <c r="DA1554" s="7"/>
      <c r="DC1554" s="7"/>
      <c r="DE1554" s="7"/>
      <c r="DG1554" s="7"/>
      <c r="DI1554" s="7"/>
      <c r="DK1554" s="7"/>
      <c r="DL1554" s="7"/>
      <c r="DM1554" s="7"/>
      <c r="DN1554" s="7"/>
      <c r="DP1554" s="7"/>
      <c r="DR1554" s="7"/>
      <c r="DT1554" s="7"/>
      <c r="DV1554" s="7"/>
      <c r="DX1554" s="7"/>
      <c r="DY1554" s="7"/>
      <c r="EA1554" s="7"/>
      <c r="EC1554" s="7"/>
      <c r="EE1554" s="7"/>
      <c r="EG1554" s="7"/>
      <c r="EI1554" s="7"/>
      <c r="EK1554" s="7"/>
      <c r="EM1554" s="7"/>
      <c r="EO1554" s="7"/>
      <c r="EQ1554" s="7"/>
      <c r="ES1554" s="7"/>
      <c r="EU1554" s="7"/>
      <c r="EY1554" s="7"/>
      <c r="FA1554" s="7"/>
      <c r="FB1554" s="7"/>
      <c r="FD1554" s="7"/>
      <c r="FE1554" s="7"/>
      <c r="FG1554" s="7"/>
      <c r="FI1554" s="7"/>
      <c r="FJ1554" s="7"/>
      <c r="FL1554" s="7"/>
      <c r="FN1554" s="7"/>
      <c r="FP1554" s="7"/>
      <c r="FR1554" s="7"/>
      <c r="FT1554" s="7"/>
      <c r="FV1554" s="7"/>
      <c r="FX1554" s="7"/>
      <c r="FZ1554" s="7"/>
      <c r="GB1554" s="7"/>
    </row>
    <row r="1555" spans="5:184" s="166" customFormat="1" x14ac:dyDescent="0.2">
      <c r="E1555" s="7"/>
      <c r="G1555" s="7"/>
      <c r="I1555" s="7"/>
      <c r="K1555" s="7"/>
      <c r="M1555" s="7"/>
      <c r="N1555" s="7"/>
      <c r="P1555" s="7"/>
      <c r="R1555" s="7"/>
      <c r="T1555" s="7"/>
      <c r="V1555" s="7"/>
      <c r="X1555" s="7"/>
      <c r="Z1555" s="7"/>
      <c r="AB1555" s="7"/>
      <c r="AD1555" s="7"/>
      <c r="AF1555" s="7"/>
      <c r="AH1555" s="7"/>
      <c r="AJ1555" s="7"/>
      <c r="AL1555" s="7"/>
      <c r="AN1555" s="7"/>
      <c r="AO1555" s="7"/>
      <c r="AQ1555" s="7"/>
      <c r="AR1555" s="7"/>
      <c r="AS1555" s="7"/>
      <c r="AT1555" s="7"/>
      <c r="AU1555" s="7"/>
      <c r="AV1555" s="7"/>
      <c r="AW1555" s="7"/>
      <c r="AX1555" s="7"/>
      <c r="AZ1555" s="7"/>
      <c r="BB1555" s="7"/>
      <c r="BC1555" s="7"/>
      <c r="BD1555" s="7"/>
      <c r="BF1555" s="7"/>
      <c r="BH1555" s="7"/>
      <c r="BJ1555" s="7"/>
      <c r="BL1555" s="7"/>
      <c r="BN1555" s="7"/>
      <c r="BP1555" s="7"/>
      <c r="BR1555" s="7"/>
      <c r="BT1555" s="7"/>
      <c r="BV1555" s="7"/>
      <c r="BX1555" s="7"/>
      <c r="BZ1555" s="7"/>
      <c r="CB1555" s="7"/>
      <c r="CD1555" s="7"/>
      <c r="CF1555" s="7"/>
      <c r="CH1555" s="7"/>
      <c r="CJ1555" s="7"/>
      <c r="CL1555" s="7"/>
      <c r="CM1555" s="7"/>
      <c r="CO1555" s="7"/>
      <c r="CQ1555" s="7"/>
      <c r="CS1555" s="7"/>
      <c r="CU1555" s="7"/>
      <c r="CW1555" s="7"/>
      <c r="CY1555" s="7"/>
      <c r="DA1555" s="7"/>
      <c r="DC1555" s="7"/>
      <c r="DE1555" s="7"/>
      <c r="DG1555" s="7"/>
      <c r="DI1555" s="7"/>
      <c r="DK1555" s="7"/>
      <c r="DL1555" s="7"/>
      <c r="DM1555" s="7"/>
      <c r="DN1555" s="7"/>
      <c r="DP1555" s="7"/>
      <c r="DR1555" s="7"/>
      <c r="DT1555" s="7"/>
      <c r="DV1555" s="7"/>
      <c r="DX1555" s="7"/>
      <c r="DY1555" s="7"/>
      <c r="EA1555" s="7"/>
      <c r="EC1555" s="7"/>
      <c r="EE1555" s="7"/>
      <c r="EG1555" s="7"/>
      <c r="EI1555" s="7"/>
      <c r="EK1555" s="7"/>
      <c r="EM1555" s="7"/>
      <c r="EO1555" s="7"/>
      <c r="EQ1555" s="7"/>
      <c r="ES1555" s="7"/>
      <c r="EU1555" s="7"/>
      <c r="EY1555" s="7"/>
      <c r="FA1555" s="7"/>
      <c r="FB1555" s="7"/>
      <c r="FD1555" s="7"/>
      <c r="FE1555" s="7"/>
      <c r="FG1555" s="7"/>
      <c r="FI1555" s="7"/>
      <c r="FJ1555" s="7"/>
      <c r="FL1555" s="7"/>
      <c r="FN1555" s="7"/>
      <c r="FP1555" s="7"/>
      <c r="FR1555" s="7"/>
      <c r="FT1555" s="7"/>
      <c r="FV1555" s="7"/>
      <c r="FX1555" s="7"/>
      <c r="FZ1555" s="7"/>
      <c r="GB1555" s="7"/>
    </row>
    <row r="1556" spans="5:184" s="166" customFormat="1" x14ac:dyDescent="0.2">
      <c r="E1556" s="7"/>
      <c r="G1556" s="7"/>
      <c r="I1556" s="7"/>
      <c r="K1556" s="7"/>
      <c r="M1556" s="7"/>
      <c r="N1556" s="7"/>
      <c r="P1556" s="7"/>
      <c r="R1556" s="7"/>
      <c r="T1556" s="7"/>
      <c r="V1556" s="7"/>
      <c r="X1556" s="7"/>
      <c r="Z1556" s="7"/>
      <c r="AB1556" s="7"/>
      <c r="AD1556" s="7"/>
      <c r="AF1556" s="7"/>
      <c r="AH1556" s="7"/>
      <c r="AJ1556" s="7"/>
      <c r="AL1556" s="7"/>
      <c r="AN1556" s="7"/>
      <c r="AO1556" s="7"/>
      <c r="AQ1556" s="7"/>
      <c r="AR1556" s="7"/>
      <c r="AS1556" s="7"/>
      <c r="AT1556" s="7"/>
      <c r="AU1556" s="7"/>
      <c r="AV1556" s="7"/>
      <c r="AW1556" s="7"/>
      <c r="AX1556" s="7"/>
      <c r="AZ1556" s="7"/>
      <c r="BB1556" s="7"/>
      <c r="BC1556" s="7"/>
      <c r="BD1556" s="7"/>
      <c r="BF1556" s="7"/>
      <c r="BH1556" s="7"/>
      <c r="BJ1556" s="7"/>
      <c r="BL1556" s="7"/>
      <c r="BN1556" s="7"/>
      <c r="BP1556" s="7"/>
      <c r="BR1556" s="7"/>
      <c r="BT1556" s="7"/>
      <c r="BV1556" s="7"/>
      <c r="BX1556" s="7"/>
      <c r="BZ1556" s="7"/>
      <c r="CB1556" s="7"/>
      <c r="CD1556" s="7"/>
      <c r="CF1556" s="7"/>
      <c r="CH1556" s="7"/>
      <c r="CJ1556" s="7"/>
      <c r="CL1556" s="7"/>
      <c r="CM1556" s="7"/>
      <c r="CO1556" s="7"/>
      <c r="CQ1556" s="7"/>
      <c r="CS1556" s="7"/>
      <c r="CU1556" s="7"/>
      <c r="CW1556" s="7"/>
      <c r="CY1556" s="7"/>
      <c r="DA1556" s="7"/>
      <c r="DC1556" s="7"/>
      <c r="DE1556" s="7"/>
      <c r="DG1556" s="7"/>
      <c r="DI1556" s="7"/>
      <c r="DK1556" s="7"/>
      <c r="DL1556" s="7"/>
      <c r="DM1556" s="7"/>
      <c r="DN1556" s="7"/>
      <c r="DP1556" s="7"/>
      <c r="DR1556" s="7"/>
      <c r="DT1556" s="7"/>
      <c r="DV1556" s="7"/>
      <c r="DX1556" s="7"/>
      <c r="DY1556" s="7"/>
      <c r="EA1556" s="7"/>
      <c r="EC1556" s="7"/>
      <c r="EE1556" s="7"/>
      <c r="EG1556" s="7"/>
      <c r="EI1556" s="7"/>
      <c r="EK1556" s="7"/>
      <c r="EM1556" s="7"/>
      <c r="EO1556" s="7"/>
      <c r="EQ1556" s="7"/>
      <c r="ES1556" s="7"/>
      <c r="EU1556" s="7"/>
      <c r="EY1556" s="7"/>
      <c r="FA1556" s="7"/>
      <c r="FB1556" s="7"/>
      <c r="FD1556" s="7"/>
      <c r="FE1556" s="7"/>
      <c r="FG1556" s="7"/>
      <c r="FI1556" s="7"/>
      <c r="FJ1556" s="7"/>
      <c r="FL1556" s="7"/>
      <c r="FN1556" s="7"/>
      <c r="FP1556" s="7"/>
      <c r="FR1556" s="7"/>
      <c r="FT1556" s="7"/>
      <c r="FV1556" s="7"/>
      <c r="FX1556" s="7"/>
      <c r="FZ1556" s="7"/>
      <c r="GB1556" s="7"/>
    </row>
    <row r="1557" spans="5:184" s="166" customFormat="1" x14ac:dyDescent="0.2">
      <c r="E1557" s="7"/>
      <c r="G1557" s="7"/>
      <c r="I1557" s="7"/>
      <c r="K1557" s="7"/>
      <c r="M1557" s="7"/>
      <c r="N1557" s="7"/>
      <c r="P1557" s="7"/>
      <c r="R1557" s="7"/>
      <c r="T1557" s="7"/>
      <c r="V1557" s="7"/>
      <c r="X1557" s="7"/>
      <c r="Z1557" s="7"/>
      <c r="AB1557" s="7"/>
      <c r="AD1557" s="7"/>
      <c r="AF1557" s="7"/>
      <c r="AH1557" s="7"/>
      <c r="AJ1557" s="7"/>
      <c r="AL1557" s="7"/>
      <c r="AN1557" s="7"/>
      <c r="AO1557" s="7"/>
      <c r="AQ1557" s="7"/>
      <c r="AR1557" s="7"/>
      <c r="AS1557" s="7"/>
      <c r="AT1557" s="7"/>
      <c r="AU1557" s="7"/>
      <c r="AV1557" s="7"/>
      <c r="AW1557" s="7"/>
      <c r="AX1557" s="7"/>
      <c r="AZ1557" s="7"/>
      <c r="BB1557" s="7"/>
      <c r="BC1557" s="7"/>
      <c r="BD1557" s="7"/>
      <c r="BF1557" s="7"/>
      <c r="BH1557" s="7"/>
      <c r="BJ1557" s="7"/>
      <c r="BL1557" s="7"/>
      <c r="BN1557" s="7"/>
      <c r="BP1557" s="7"/>
      <c r="BR1557" s="7"/>
      <c r="BT1557" s="7"/>
      <c r="BV1557" s="7"/>
      <c r="BX1557" s="7"/>
      <c r="BZ1557" s="7"/>
      <c r="CB1557" s="7"/>
      <c r="CD1557" s="7"/>
      <c r="CF1557" s="7"/>
      <c r="CH1557" s="7"/>
      <c r="CJ1557" s="7"/>
      <c r="CL1557" s="7"/>
      <c r="CM1557" s="7"/>
      <c r="CO1557" s="7"/>
      <c r="CQ1557" s="7"/>
      <c r="CS1557" s="7"/>
      <c r="CU1557" s="7"/>
      <c r="CW1557" s="7"/>
      <c r="CY1557" s="7"/>
      <c r="DA1557" s="7"/>
      <c r="DC1557" s="7"/>
      <c r="DE1557" s="7"/>
      <c r="DG1557" s="7"/>
      <c r="DI1557" s="7"/>
      <c r="DK1557" s="7"/>
      <c r="DL1557" s="7"/>
      <c r="DM1557" s="7"/>
      <c r="DN1557" s="7"/>
      <c r="DP1557" s="7"/>
      <c r="DR1557" s="7"/>
      <c r="DT1557" s="7"/>
      <c r="DV1557" s="7"/>
      <c r="DX1557" s="7"/>
      <c r="DY1557" s="7"/>
      <c r="EA1557" s="7"/>
      <c r="EC1557" s="7"/>
      <c r="EE1557" s="7"/>
      <c r="EG1557" s="7"/>
      <c r="EI1557" s="7"/>
      <c r="EK1557" s="7"/>
      <c r="EM1557" s="7"/>
      <c r="EO1557" s="7"/>
      <c r="EQ1557" s="7"/>
      <c r="ES1557" s="7"/>
      <c r="EU1557" s="7"/>
      <c r="EY1557" s="7"/>
      <c r="FA1557" s="7"/>
      <c r="FB1557" s="7"/>
      <c r="FD1557" s="7"/>
      <c r="FE1557" s="7"/>
      <c r="FG1557" s="7"/>
      <c r="FI1557" s="7"/>
      <c r="FJ1557" s="7"/>
      <c r="FL1557" s="7"/>
      <c r="FN1557" s="7"/>
      <c r="FP1557" s="7"/>
      <c r="FR1557" s="7"/>
      <c r="FT1557" s="7"/>
      <c r="FV1557" s="7"/>
      <c r="FX1557" s="7"/>
      <c r="FZ1557" s="7"/>
      <c r="GB1557" s="7"/>
    </row>
    <row r="1558" spans="5:184" s="166" customFormat="1" x14ac:dyDescent="0.2">
      <c r="E1558" s="7"/>
      <c r="G1558" s="7"/>
      <c r="I1558" s="7"/>
      <c r="K1558" s="7"/>
      <c r="M1558" s="7"/>
      <c r="N1558" s="7"/>
      <c r="P1558" s="7"/>
      <c r="R1558" s="7"/>
      <c r="T1558" s="7"/>
      <c r="V1558" s="7"/>
      <c r="X1558" s="7"/>
      <c r="Z1558" s="7"/>
      <c r="AB1558" s="7"/>
      <c r="AD1558" s="7"/>
      <c r="AF1558" s="7"/>
      <c r="AH1558" s="7"/>
      <c r="AJ1558" s="7"/>
      <c r="AL1558" s="7"/>
      <c r="AN1558" s="7"/>
      <c r="AO1558" s="7"/>
      <c r="AQ1558" s="7"/>
      <c r="AR1558" s="7"/>
      <c r="AS1558" s="7"/>
      <c r="AT1558" s="7"/>
      <c r="AU1558" s="7"/>
      <c r="AV1558" s="7"/>
      <c r="AW1558" s="7"/>
      <c r="AX1558" s="7"/>
      <c r="AZ1558" s="7"/>
      <c r="BB1558" s="7"/>
      <c r="BC1558" s="7"/>
      <c r="BD1558" s="7"/>
      <c r="BF1558" s="7"/>
      <c r="BH1558" s="7"/>
      <c r="BJ1558" s="7"/>
      <c r="BL1558" s="7"/>
      <c r="BN1558" s="7"/>
      <c r="BP1558" s="7"/>
      <c r="BR1558" s="7"/>
      <c r="BT1558" s="7"/>
      <c r="BV1558" s="7"/>
      <c r="BX1558" s="7"/>
      <c r="BZ1558" s="7"/>
      <c r="CB1558" s="7"/>
      <c r="CD1558" s="7"/>
      <c r="CF1558" s="7"/>
      <c r="CH1558" s="7"/>
      <c r="CJ1558" s="7"/>
      <c r="CL1558" s="7"/>
      <c r="CM1558" s="7"/>
      <c r="CO1558" s="7"/>
      <c r="CQ1558" s="7"/>
      <c r="CS1558" s="7"/>
      <c r="CU1558" s="7"/>
      <c r="CW1558" s="7"/>
      <c r="CY1558" s="7"/>
      <c r="DA1558" s="7"/>
      <c r="DC1558" s="7"/>
      <c r="DE1558" s="7"/>
      <c r="DG1558" s="7"/>
      <c r="DI1558" s="7"/>
      <c r="DK1558" s="7"/>
      <c r="DL1558" s="7"/>
      <c r="DM1558" s="7"/>
      <c r="DN1558" s="7"/>
      <c r="DP1558" s="7"/>
      <c r="DR1558" s="7"/>
      <c r="DT1558" s="7"/>
      <c r="DV1558" s="7"/>
      <c r="DX1558" s="7"/>
      <c r="DY1558" s="7"/>
      <c r="EA1558" s="7"/>
      <c r="EC1558" s="7"/>
      <c r="EE1558" s="7"/>
      <c r="EG1558" s="7"/>
      <c r="EI1558" s="7"/>
      <c r="EK1558" s="7"/>
      <c r="EM1558" s="7"/>
      <c r="EO1558" s="7"/>
      <c r="EQ1558" s="7"/>
      <c r="ES1558" s="7"/>
      <c r="EU1558" s="7"/>
      <c r="EY1558" s="7"/>
      <c r="FA1558" s="7"/>
      <c r="FB1558" s="7"/>
      <c r="FD1558" s="7"/>
      <c r="FE1558" s="7"/>
      <c r="FG1558" s="7"/>
      <c r="FI1558" s="7"/>
      <c r="FJ1558" s="7"/>
      <c r="FL1558" s="7"/>
      <c r="FN1558" s="7"/>
      <c r="FP1558" s="7"/>
      <c r="FR1558" s="7"/>
      <c r="FT1558" s="7"/>
      <c r="FV1558" s="7"/>
      <c r="FX1558" s="7"/>
      <c r="FZ1558" s="7"/>
      <c r="GB1558" s="7"/>
    </row>
    <row r="1559" spans="5:184" s="166" customFormat="1" x14ac:dyDescent="0.2">
      <c r="E1559" s="7"/>
      <c r="G1559" s="7"/>
      <c r="I1559" s="7"/>
      <c r="K1559" s="7"/>
      <c r="M1559" s="7"/>
      <c r="N1559" s="7"/>
      <c r="P1559" s="7"/>
      <c r="R1559" s="7"/>
      <c r="T1559" s="7"/>
      <c r="V1559" s="7"/>
      <c r="X1559" s="7"/>
      <c r="Z1559" s="7"/>
      <c r="AB1559" s="7"/>
      <c r="AD1559" s="7"/>
      <c r="AF1559" s="7"/>
      <c r="AH1559" s="7"/>
      <c r="AJ1559" s="7"/>
      <c r="AL1559" s="7"/>
      <c r="AN1559" s="7"/>
      <c r="AO1559" s="7"/>
      <c r="AQ1559" s="7"/>
      <c r="AR1559" s="7"/>
      <c r="AS1559" s="7"/>
      <c r="AT1559" s="7"/>
      <c r="AU1559" s="7"/>
      <c r="AV1559" s="7"/>
      <c r="AW1559" s="7"/>
      <c r="AX1559" s="7"/>
      <c r="AZ1559" s="7"/>
      <c r="BB1559" s="7"/>
      <c r="BC1559" s="7"/>
      <c r="BD1559" s="7"/>
      <c r="BF1559" s="7"/>
      <c r="BH1559" s="7"/>
      <c r="BJ1559" s="7"/>
      <c r="BL1559" s="7"/>
      <c r="BN1559" s="7"/>
      <c r="BP1559" s="7"/>
      <c r="BR1559" s="7"/>
      <c r="BT1559" s="7"/>
      <c r="BV1559" s="7"/>
      <c r="BX1559" s="7"/>
      <c r="BZ1559" s="7"/>
      <c r="CB1559" s="7"/>
      <c r="CD1559" s="7"/>
      <c r="CF1559" s="7"/>
      <c r="CH1559" s="7"/>
      <c r="CJ1559" s="7"/>
      <c r="CL1559" s="7"/>
      <c r="CM1559" s="7"/>
      <c r="CO1559" s="7"/>
      <c r="CQ1559" s="7"/>
      <c r="CS1559" s="7"/>
      <c r="CU1559" s="7"/>
      <c r="CW1559" s="7"/>
      <c r="CY1559" s="7"/>
      <c r="DA1559" s="7"/>
      <c r="DC1559" s="7"/>
      <c r="DE1559" s="7"/>
      <c r="DG1559" s="7"/>
      <c r="DI1559" s="7"/>
      <c r="DK1559" s="7"/>
      <c r="DL1559" s="7"/>
      <c r="DM1559" s="7"/>
      <c r="DN1559" s="7"/>
      <c r="DP1559" s="7"/>
      <c r="DR1559" s="7"/>
      <c r="DT1559" s="7"/>
      <c r="DV1559" s="7"/>
      <c r="DX1559" s="7"/>
      <c r="DY1559" s="7"/>
      <c r="EA1559" s="7"/>
      <c r="EC1559" s="7"/>
      <c r="EE1559" s="7"/>
      <c r="EG1559" s="7"/>
      <c r="EI1559" s="7"/>
      <c r="EK1559" s="7"/>
      <c r="EM1559" s="7"/>
      <c r="EO1559" s="7"/>
      <c r="EQ1559" s="7"/>
      <c r="ES1559" s="7"/>
      <c r="EU1559" s="7"/>
      <c r="EY1559" s="7"/>
      <c r="FA1559" s="7"/>
      <c r="FB1559" s="7"/>
      <c r="FD1559" s="7"/>
      <c r="FE1559" s="7"/>
      <c r="FG1559" s="7"/>
      <c r="FI1559" s="7"/>
      <c r="FJ1559" s="7"/>
      <c r="FL1559" s="7"/>
      <c r="FN1559" s="7"/>
      <c r="FP1559" s="7"/>
      <c r="FR1559" s="7"/>
      <c r="FT1559" s="7"/>
      <c r="FV1559" s="7"/>
      <c r="FX1559" s="7"/>
      <c r="FZ1559" s="7"/>
      <c r="GB1559" s="7"/>
    </row>
    <row r="1560" spans="5:184" s="166" customFormat="1" x14ac:dyDescent="0.2">
      <c r="E1560" s="7"/>
      <c r="G1560" s="7"/>
      <c r="I1560" s="7"/>
      <c r="K1560" s="7"/>
      <c r="M1560" s="7"/>
      <c r="N1560" s="7"/>
      <c r="P1560" s="7"/>
      <c r="R1560" s="7"/>
      <c r="T1560" s="7"/>
      <c r="V1560" s="7"/>
      <c r="X1560" s="7"/>
      <c r="Z1560" s="7"/>
      <c r="AB1560" s="7"/>
      <c r="AD1560" s="7"/>
      <c r="AF1560" s="7"/>
      <c r="AH1560" s="7"/>
      <c r="AJ1560" s="7"/>
      <c r="AL1560" s="7"/>
      <c r="AN1560" s="7"/>
      <c r="AO1560" s="7"/>
      <c r="AQ1560" s="7"/>
      <c r="AR1560" s="7"/>
      <c r="AS1560" s="7"/>
      <c r="AT1560" s="7"/>
      <c r="AU1560" s="7"/>
      <c r="AV1560" s="7"/>
      <c r="AW1560" s="7"/>
      <c r="AX1560" s="7"/>
      <c r="AZ1560" s="7"/>
      <c r="BB1560" s="7"/>
      <c r="BC1560" s="7"/>
      <c r="BD1560" s="7"/>
      <c r="BF1560" s="7"/>
      <c r="BH1560" s="7"/>
      <c r="BJ1560" s="7"/>
      <c r="BL1560" s="7"/>
      <c r="BN1560" s="7"/>
      <c r="BP1560" s="7"/>
      <c r="BR1560" s="7"/>
      <c r="BT1560" s="7"/>
      <c r="BV1560" s="7"/>
      <c r="BX1560" s="7"/>
      <c r="BZ1560" s="7"/>
      <c r="CB1560" s="7"/>
      <c r="CD1560" s="7"/>
      <c r="CF1560" s="7"/>
      <c r="CH1560" s="7"/>
      <c r="CJ1560" s="7"/>
      <c r="CL1560" s="7"/>
      <c r="CM1560" s="7"/>
      <c r="CO1560" s="7"/>
      <c r="CQ1560" s="7"/>
      <c r="CS1560" s="7"/>
      <c r="CU1560" s="7"/>
      <c r="CW1560" s="7"/>
      <c r="CY1560" s="7"/>
      <c r="DA1560" s="7"/>
      <c r="DC1560" s="7"/>
      <c r="DE1560" s="7"/>
      <c r="DG1560" s="7"/>
      <c r="DI1560" s="7"/>
      <c r="DK1560" s="7"/>
      <c r="DL1560" s="7"/>
      <c r="DM1560" s="7"/>
      <c r="DN1560" s="7"/>
      <c r="DP1560" s="7"/>
      <c r="DR1560" s="7"/>
      <c r="DT1560" s="7"/>
      <c r="DV1560" s="7"/>
      <c r="DX1560" s="7"/>
      <c r="DY1560" s="7"/>
      <c r="EA1560" s="7"/>
      <c r="EC1560" s="7"/>
      <c r="EE1560" s="7"/>
      <c r="EG1560" s="7"/>
      <c r="EI1560" s="7"/>
      <c r="EK1560" s="7"/>
      <c r="EM1560" s="7"/>
      <c r="EO1560" s="7"/>
      <c r="EQ1560" s="7"/>
      <c r="ES1560" s="7"/>
      <c r="EU1560" s="7"/>
      <c r="EY1560" s="7"/>
      <c r="FA1560" s="7"/>
      <c r="FB1560" s="7"/>
      <c r="FD1560" s="7"/>
      <c r="FE1560" s="7"/>
      <c r="FG1560" s="7"/>
      <c r="FI1560" s="7"/>
      <c r="FJ1560" s="7"/>
      <c r="FL1560" s="7"/>
      <c r="FN1560" s="7"/>
      <c r="FP1560" s="7"/>
      <c r="FR1560" s="7"/>
      <c r="FT1560" s="7"/>
      <c r="FV1560" s="7"/>
      <c r="FX1560" s="7"/>
      <c r="FZ1560" s="7"/>
      <c r="GB1560" s="7"/>
    </row>
    <row r="1561" spans="5:184" s="166" customFormat="1" x14ac:dyDescent="0.2">
      <c r="E1561" s="7"/>
      <c r="G1561" s="7"/>
      <c r="I1561" s="7"/>
      <c r="K1561" s="7"/>
      <c r="M1561" s="7"/>
      <c r="N1561" s="7"/>
      <c r="P1561" s="7"/>
      <c r="R1561" s="7"/>
      <c r="T1561" s="7"/>
      <c r="V1561" s="7"/>
      <c r="X1561" s="7"/>
      <c r="Z1561" s="7"/>
      <c r="AB1561" s="7"/>
      <c r="AD1561" s="7"/>
      <c r="AF1561" s="7"/>
      <c r="AH1561" s="7"/>
      <c r="AJ1561" s="7"/>
      <c r="AL1561" s="7"/>
      <c r="AN1561" s="7"/>
      <c r="AO1561" s="7"/>
      <c r="AQ1561" s="7"/>
      <c r="AR1561" s="7"/>
      <c r="AS1561" s="7"/>
      <c r="AT1561" s="7"/>
      <c r="AU1561" s="7"/>
      <c r="AV1561" s="7"/>
      <c r="AW1561" s="7"/>
      <c r="AX1561" s="7"/>
      <c r="AZ1561" s="7"/>
      <c r="BB1561" s="7"/>
      <c r="BC1561" s="7"/>
      <c r="BD1561" s="7"/>
      <c r="BF1561" s="7"/>
      <c r="BH1561" s="7"/>
      <c r="BJ1561" s="7"/>
      <c r="BL1561" s="7"/>
      <c r="BN1561" s="7"/>
      <c r="BP1561" s="7"/>
      <c r="BR1561" s="7"/>
      <c r="BT1561" s="7"/>
      <c r="BV1561" s="7"/>
      <c r="BX1561" s="7"/>
      <c r="BZ1561" s="7"/>
      <c r="CB1561" s="7"/>
      <c r="CD1561" s="7"/>
      <c r="CF1561" s="7"/>
      <c r="CH1561" s="7"/>
      <c r="CJ1561" s="7"/>
      <c r="CL1561" s="7"/>
      <c r="CM1561" s="7"/>
      <c r="CO1561" s="7"/>
      <c r="CQ1561" s="7"/>
      <c r="CS1561" s="7"/>
      <c r="CU1561" s="7"/>
      <c r="CW1561" s="7"/>
      <c r="CY1561" s="7"/>
      <c r="DA1561" s="7"/>
      <c r="DC1561" s="7"/>
      <c r="DE1561" s="7"/>
      <c r="DG1561" s="7"/>
      <c r="DI1561" s="7"/>
      <c r="DK1561" s="7"/>
      <c r="DL1561" s="7"/>
      <c r="DM1561" s="7"/>
      <c r="DN1561" s="7"/>
      <c r="DP1561" s="7"/>
      <c r="DR1561" s="7"/>
      <c r="DT1561" s="7"/>
      <c r="DV1561" s="7"/>
      <c r="DX1561" s="7"/>
      <c r="DY1561" s="7"/>
      <c r="EA1561" s="7"/>
      <c r="EC1561" s="7"/>
      <c r="EE1561" s="7"/>
      <c r="EG1561" s="7"/>
      <c r="EI1561" s="7"/>
      <c r="EK1561" s="7"/>
      <c r="EM1561" s="7"/>
      <c r="EO1561" s="7"/>
      <c r="EQ1561" s="7"/>
      <c r="ES1561" s="7"/>
      <c r="EU1561" s="7"/>
      <c r="EY1561" s="7"/>
      <c r="FA1561" s="7"/>
      <c r="FB1561" s="7"/>
      <c r="FD1561" s="7"/>
      <c r="FE1561" s="7"/>
      <c r="FG1561" s="7"/>
      <c r="FI1561" s="7"/>
      <c r="FJ1561" s="7"/>
      <c r="FL1561" s="7"/>
      <c r="FN1561" s="7"/>
      <c r="FP1561" s="7"/>
      <c r="FR1561" s="7"/>
      <c r="FT1561" s="7"/>
      <c r="FV1561" s="7"/>
      <c r="FX1561" s="7"/>
      <c r="FZ1561" s="7"/>
      <c r="GB1561" s="7"/>
    </row>
    <row r="1562" spans="5:184" s="166" customFormat="1" x14ac:dyDescent="0.2">
      <c r="E1562" s="7"/>
      <c r="G1562" s="7"/>
      <c r="I1562" s="7"/>
      <c r="K1562" s="7"/>
      <c r="M1562" s="7"/>
      <c r="N1562" s="7"/>
      <c r="P1562" s="7"/>
      <c r="R1562" s="7"/>
      <c r="T1562" s="7"/>
      <c r="V1562" s="7"/>
      <c r="X1562" s="7"/>
      <c r="Z1562" s="7"/>
      <c r="AB1562" s="7"/>
      <c r="AD1562" s="7"/>
      <c r="AF1562" s="7"/>
      <c r="AH1562" s="7"/>
      <c r="AJ1562" s="7"/>
      <c r="AL1562" s="7"/>
      <c r="AN1562" s="7"/>
      <c r="AO1562" s="7"/>
      <c r="AQ1562" s="7"/>
      <c r="AR1562" s="7"/>
      <c r="AS1562" s="7"/>
      <c r="AT1562" s="7"/>
      <c r="AU1562" s="7"/>
      <c r="AV1562" s="7"/>
      <c r="AW1562" s="7"/>
      <c r="AX1562" s="7"/>
      <c r="AZ1562" s="7"/>
      <c r="BB1562" s="7"/>
      <c r="BC1562" s="7"/>
      <c r="BD1562" s="7"/>
      <c r="BF1562" s="7"/>
      <c r="BH1562" s="7"/>
      <c r="BJ1562" s="7"/>
      <c r="BL1562" s="7"/>
      <c r="BN1562" s="7"/>
      <c r="BP1562" s="7"/>
      <c r="BR1562" s="7"/>
      <c r="BT1562" s="7"/>
      <c r="BV1562" s="7"/>
      <c r="BX1562" s="7"/>
      <c r="BZ1562" s="7"/>
      <c r="CB1562" s="7"/>
      <c r="CD1562" s="7"/>
      <c r="CF1562" s="7"/>
      <c r="CH1562" s="7"/>
      <c r="CJ1562" s="7"/>
      <c r="CL1562" s="7"/>
      <c r="CM1562" s="7"/>
      <c r="CO1562" s="7"/>
      <c r="CQ1562" s="7"/>
      <c r="CS1562" s="7"/>
      <c r="CU1562" s="7"/>
      <c r="CW1562" s="7"/>
      <c r="CY1562" s="7"/>
      <c r="DA1562" s="7"/>
      <c r="DC1562" s="7"/>
      <c r="DE1562" s="7"/>
      <c r="DG1562" s="7"/>
      <c r="DI1562" s="7"/>
      <c r="DK1562" s="7"/>
      <c r="DL1562" s="7"/>
      <c r="DM1562" s="7"/>
      <c r="DN1562" s="7"/>
      <c r="DP1562" s="7"/>
      <c r="DR1562" s="7"/>
      <c r="DT1562" s="7"/>
      <c r="DV1562" s="7"/>
      <c r="DX1562" s="7"/>
      <c r="DY1562" s="7"/>
      <c r="EA1562" s="7"/>
      <c r="EC1562" s="7"/>
      <c r="EE1562" s="7"/>
      <c r="EG1562" s="7"/>
      <c r="EI1562" s="7"/>
      <c r="EK1562" s="7"/>
      <c r="EM1562" s="7"/>
      <c r="EO1562" s="7"/>
      <c r="EQ1562" s="7"/>
      <c r="ES1562" s="7"/>
      <c r="EU1562" s="7"/>
      <c r="EY1562" s="7"/>
      <c r="FA1562" s="7"/>
      <c r="FB1562" s="7"/>
      <c r="FD1562" s="7"/>
      <c r="FE1562" s="7"/>
      <c r="FG1562" s="7"/>
      <c r="FI1562" s="7"/>
      <c r="FJ1562" s="7"/>
      <c r="FL1562" s="7"/>
      <c r="FN1562" s="7"/>
      <c r="FP1562" s="7"/>
      <c r="FR1562" s="7"/>
      <c r="FT1562" s="7"/>
      <c r="FV1562" s="7"/>
      <c r="FX1562" s="7"/>
      <c r="FZ1562" s="7"/>
      <c r="GB1562" s="7"/>
    </row>
    <row r="1563" spans="5:184" s="166" customFormat="1" x14ac:dyDescent="0.2">
      <c r="E1563" s="7"/>
      <c r="G1563" s="7"/>
      <c r="I1563" s="7"/>
      <c r="K1563" s="7"/>
      <c r="M1563" s="7"/>
      <c r="N1563" s="7"/>
      <c r="P1563" s="7"/>
      <c r="R1563" s="7"/>
      <c r="T1563" s="7"/>
      <c r="V1563" s="7"/>
      <c r="X1563" s="7"/>
      <c r="Z1563" s="7"/>
      <c r="AB1563" s="7"/>
      <c r="AD1563" s="7"/>
      <c r="AF1563" s="7"/>
      <c r="AH1563" s="7"/>
      <c r="AJ1563" s="7"/>
      <c r="AL1563" s="7"/>
      <c r="AN1563" s="7"/>
      <c r="AO1563" s="7"/>
      <c r="AQ1563" s="7"/>
      <c r="AR1563" s="7"/>
      <c r="AS1563" s="7"/>
      <c r="AT1563" s="7"/>
      <c r="AU1563" s="7"/>
      <c r="AV1563" s="7"/>
      <c r="AW1563" s="7"/>
      <c r="AX1563" s="7"/>
      <c r="AZ1563" s="7"/>
      <c r="BB1563" s="7"/>
      <c r="BC1563" s="7"/>
      <c r="BD1563" s="7"/>
      <c r="BF1563" s="7"/>
      <c r="BH1563" s="7"/>
      <c r="BJ1563" s="7"/>
      <c r="BL1563" s="7"/>
      <c r="BN1563" s="7"/>
      <c r="BP1563" s="7"/>
      <c r="BR1563" s="7"/>
      <c r="BT1563" s="7"/>
      <c r="BV1563" s="7"/>
      <c r="BX1563" s="7"/>
      <c r="BZ1563" s="7"/>
      <c r="CB1563" s="7"/>
      <c r="CD1563" s="7"/>
      <c r="CF1563" s="7"/>
      <c r="CH1563" s="7"/>
      <c r="CJ1563" s="7"/>
      <c r="CL1563" s="7"/>
      <c r="CM1563" s="7"/>
      <c r="CO1563" s="7"/>
      <c r="CQ1563" s="7"/>
      <c r="CS1563" s="7"/>
      <c r="CU1563" s="7"/>
      <c r="CW1563" s="7"/>
      <c r="CY1563" s="7"/>
      <c r="DA1563" s="7"/>
      <c r="DC1563" s="7"/>
      <c r="DE1563" s="7"/>
      <c r="DG1563" s="7"/>
      <c r="DI1563" s="7"/>
      <c r="DK1563" s="7"/>
      <c r="DL1563" s="7"/>
      <c r="DM1563" s="7"/>
      <c r="DN1563" s="7"/>
      <c r="DP1563" s="7"/>
      <c r="DR1563" s="7"/>
      <c r="DT1563" s="7"/>
      <c r="DV1563" s="7"/>
      <c r="DX1563" s="7"/>
      <c r="DY1563" s="7"/>
      <c r="EA1563" s="7"/>
      <c r="EC1563" s="7"/>
      <c r="EE1563" s="7"/>
      <c r="EG1563" s="7"/>
      <c r="EI1563" s="7"/>
      <c r="EK1563" s="7"/>
      <c r="EM1563" s="7"/>
      <c r="EO1563" s="7"/>
      <c r="EQ1563" s="7"/>
      <c r="ES1563" s="7"/>
      <c r="EU1563" s="7"/>
      <c r="EY1563" s="7"/>
      <c r="FA1563" s="7"/>
      <c r="FB1563" s="7"/>
      <c r="FD1563" s="7"/>
      <c r="FE1563" s="7"/>
      <c r="FG1563" s="7"/>
      <c r="FI1563" s="7"/>
      <c r="FJ1563" s="7"/>
      <c r="FL1563" s="7"/>
      <c r="FN1563" s="7"/>
      <c r="FP1563" s="7"/>
      <c r="FR1563" s="7"/>
      <c r="FT1563" s="7"/>
      <c r="FV1563" s="7"/>
      <c r="FX1563" s="7"/>
      <c r="FZ1563" s="7"/>
      <c r="GB1563" s="7"/>
    </row>
    <row r="1564" spans="5:184" s="166" customFormat="1" x14ac:dyDescent="0.2">
      <c r="E1564" s="7"/>
      <c r="G1564" s="7"/>
      <c r="I1564" s="7"/>
      <c r="K1564" s="7"/>
      <c r="M1564" s="7"/>
      <c r="N1564" s="7"/>
      <c r="P1564" s="7"/>
      <c r="R1564" s="7"/>
      <c r="T1564" s="7"/>
      <c r="V1564" s="7"/>
      <c r="X1564" s="7"/>
      <c r="Z1564" s="7"/>
      <c r="AB1564" s="7"/>
      <c r="AD1564" s="7"/>
      <c r="AF1564" s="7"/>
      <c r="AH1564" s="7"/>
      <c r="AJ1564" s="7"/>
      <c r="AL1564" s="7"/>
      <c r="AN1564" s="7"/>
      <c r="AO1564" s="7"/>
      <c r="AQ1564" s="7"/>
      <c r="AR1564" s="7"/>
      <c r="AS1564" s="7"/>
      <c r="AT1564" s="7"/>
      <c r="AU1564" s="7"/>
      <c r="AV1564" s="7"/>
      <c r="AW1564" s="7"/>
      <c r="AX1564" s="7"/>
      <c r="AZ1564" s="7"/>
      <c r="BB1564" s="7"/>
      <c r="BC1564" s="7"/>
      <c r="BD1564" s="7"/>
      <c r="BF1564" s="7"/>
      <c r="BH1564" s="7"/>
      <c r="BJ1564" s="7"/>
      <c r="BL1564" s="7"/>
      <c r="BN1564" s="7"/>
      <c r="BP1564" s="7"/>
      <c r="BR1564" s="7"/>
      <c r="BT1564" s="7"/>
      <c r="BV1564" s="7"/>
      <c r="BX1564" s="7"/>
      <c r="BZ1564" s="7"/>
      <c r="CB1564" s="7"/>
      <c r="CD1564" s="7"/>
      <c r="CF1564" s="7"/>
      <c r="CH1564" s="7"/>
      <c r="CJ1564" s="7"/>
      <c r="CL1564" s="7"/>
      <c r="CM1564" s="7"/>
      <c r="CO1564" s="7"/>
      <c r="CQ1564" s="7"/>
      <c r="CS1564" s="7"/>
      <c r="CU1564" s="7"/>
      <c r="CW1564" s="7"/>
      <c r="CY1564" s="7"/>
      <c r="DA1564" s="7"/>
      <c r="DC1564" s="7"/>
      <c r="DE1564" s="7"/>
      <c r="DG1564" s="7"/>
      <c r="DI1564" s="7"/>
      <c r="DK1564" s="7"/>
      <c r="DL1564" s="7"/>
      <c r="DM1564" s="7"/>
      <c r="DN1564" s="7"/>
      <c r="DP1564" s="7"/>
      <c r="DR1564" s="7"/>
      <c r="DT1564" s="7"/>
      <c r="DV1564" s="7"/>
      <c r="DX1564" s="7"/>
      <c r="DY1564" s="7"/>
      <c r="EA1564" s="7"/>
      <c r="EC1564" s="7"/>
      <c r="EE1564" s="7"/>
      <c r="EG1564" s="7"/>
      <c r="EI1564" s="7"/>
      <c r="EK1564" s="7"/>
      <c r="EM1564" s="7"/>
      <c r="EO1564" s="7"/>
      <c r="EQ1564" s="7"/>
      <c r="ES1564" s="7"/>
      <c r="EU1564" s="7"/>
      <c r="EY1564" s="7"/>
      <c r="FA1564" s="7"/>
      <c r="FB1564" s="7"/>
      <c r="FD1564" s="7"/>
      <c r="FE1564" s="7"/>
      <c r="FG1564" s="7"/>
      <c r="FI1564" s="7"/>
      <c r="FJ1564" s="7"/>
      <c r="FL1564" s="7"/>
      <c r="FN1564" s="7"/>
      <c r="FP1564" s="7"/>
      <c r="FR1564" s="7"/>
      <c r="FT1564" s="7"/>
      <c r="FV1564" s="7"/>
      <c r="FX1564" s="7"/>
      <c r="FZ1564" s="7"/>
      <c r="GB1564" s="7"/>
    </row>
    <row r="1565" spans="5:184" s="166" customFormat="1" x14ac:dyDescent="0.2">
      <c r="E1565" s="7"/>
      <c r="G1565" s="7"/>
      <c r="I1565" s="7"/>
      <c r="K1565" s="7"/>
      <c r="M1565" s="7"/>
      <c r="N1565" s="7"/>
      <c r="P1565" s="7"/>
      <c r="R1565" s="7"/>
      <c r="T1565" s="7"/>
      <c r="V1565" s="7"/>
      <c r="X1565" s="7"/>
      <c r="Z1565" s="7"/>
      <c r="AB1565" s="7"/>
      <c r="AD1565" s="7"/>
      <c r="AF1565" s="7"/>
      <c r="AH1565" s="7"/>
      <c r="AJ1565" s="7"/>
      <c r="AL1565" s="7"/>
      <c r="AN1565" s="7"/>
      <c r="AO1565" s="7"/>
      <c r="AQ1565" s="7"/>
      <c r="AR1565" s="7"/>
      <c r="AS1565" s="7"/>
      <c r="AT1565" s="7"/>
      <c r="AU1565" s="7"/>
      <c r="AV1565" s="7"/>
      <c r="AW1565" s="7"/>
      <c r="AX1565" s="7"/>
      <c r="AZ1565" s="7"/>
      <c r="BB1565" s="7"/>
      <c r="BC1565" s="7"/>
      <c r="BD1565" s="7"/>
      <c r="BF1565" s="7"/>
      <c r="BH1565" s="7"/>
      <c r="BJ1565" s="7"/>
      <c r="BL1565" s="7"/>
      <c r="BN1565" s="7"/>
      <c r="BP1565" s="7"/>
      <c r="BR1565" s="7"/>
      <c r="BT1565" s="7"/>
      <c r="BV1565" s="7"/>
      <c r="BX1565" s="7"/>
      <c r="BZ1565" s="7"/>
      <c r="CB1565" s="7"/>
      <c r="CD1565" s="7"/>
      <c r="CF1565" s="7"/>
      <c r="CH1565" s="7"/>
      <c r="CJ1565" s="7"/>
      <c r="CL1565" s="7"/>
      <c r="CM1565" s="7"/>
      <c r="CO1565" s="7"/>
      <c r="CQ1565" s="7"/>
      <c r="CS1565" s="7"/>
      <c r="CU1565" s="7"/>
      <c r="CW1565" s="7"/>
      <c r="CY1565" s="7"/>
      <c r="DA1565" s="7"/>
      <c r="DC1565" s="7"/>
      <c r="DE1565" s="7"/>
      <c r="DG1565" s="7"/>
      <c r="DI1565" s="7"/>
      <c r="DK1565" s="7"/>
      <c r="DL1565" s="7"/>
      <c r="DM1565" s="7"/>
      <c r="DN1565" s="7"/>
      <c r="DP1565" s="7"/>
      <c r="DR1565" s="7"/>
      <c r="DT1565" s="7"/>
      <c r="DV1565" s="7"/>
      <c r="DX1565" s="7"/>
      <c r="DY1565" s="7"/>
      <c r="EA1565" s="7"/>
      <c r="EC1565" s="7"/>
      <c r="EE1565" s="7"/>
      <c r="EG1565" s="7"/>
      <c r="EI1565" s="7"/>
      <c r="EK1565" s="7"/>
      <c r="EM1565" s="7"/>
      <c r="EO1565" s="7"/>
      <c r="EQ1565" s="7"/>
      <c r="ES1565" s="7"/>
      <c r="EU1565" s="7"/>
      <c r="EY1565" s="7"/>
      <c r="FA1565" s="7"/>
      <c r="FB1565" s="7"/>
      <c r="FD1565" s="7"/>
      <c r="FE1565" s="7"/>
      <c r="FG1565" s="7"/>
      <c r="FI1565" s="7"/>
      <c r="FJ1565" s="7"/>
      <c r="FL1565" s="7"/>
      <c r="FN1565" s="7"/>
      <c r="FP1565" s="7"/>
      <c r="FR1565" s="7"/>
      <c r="FT1565" s="7"/>
      <c r="FV1565" s="7"/>
      <c r="FX1565" s="7"/>
      <c r="FZ1565" s="7"/>
      <c r="GB1565" s="7"/>
    </row>
    <row r="1566" spans="5:184" s="166" customFormat="1" x14ac:dyDescent="0.2">
      <c r="E1566" s="7"/>
      <c r="G1566" s="7"/>
      <c r="I1566" s="7"/>
      <c r="K1566" s="7"/>
      <c r="M1566" s="7"/>
      <c r="N1566" s="7"/>
      <c r="P1566" s="7"/>
      <c r="R1566" s="7"/>
      <c r="T1566" s="7"/>
      <c r="V1566" s="7"/>
      <c r="X1566" s="7"/>
      <c r="Z1566" s="7"/>
      <c r="AB1566" s="7"/>
      <c r="AD1566" s="7"/>
      <c r="AF1566" s="7"/>
      <c r="AH1566" s="7"/>
      <c r="AJ1566" s="7"/>
      <c r="AL1566" s="7"/>
      <c r="AN1566" s="7"/>
      <c r="AO1566" s="7"/>
      <c r="AQ1566" s="7"/>
      <c r="AR1566" s="7"/>
      <c r="AS1566" s="7"/>
      <c r="AT1566" s="7"/>
      <c r="AU1566" s="7"/>
      <c r="AV1566" s="7"/>
      <c r="AW1566" s="7"/>
      <c r="AX1566" s="7"/>
      <c r="AZ1566" s="7"/>
      <c r="BB1566" s="7"/>
      <c r="BC1566" s="7"/>
      <c r="BD1566" s="7"/>
      <c r="BF1566" s="7"/>
      <c r="BH1566" s="7"/>
      <c r="BJ1566" s="7"/>
      <c r="BL1566" s="7"/>
      <c r="BN1566" s="7"/>
      <c r="BP1566" s="7"/>
      <c r="BR1566" s="7"/>
      <c r="BT1566" s="7"/>
      <c r="BV1566" s="7"/>
      <c r="BX1566" s="7"/>
      <c r="BZ1566" s="7"/>
      <c r="CB1566" s="7"/>
      <c r="CD1566" s="7"/>
      <c r="CF1566" s="7"/>
      <c r="CH1566" s="7"/>
      <c r="CJ1566" s="7"/>
      <c r="CL1566" s="7"/>
      <c r="CM1566" s="7"/>
      <c r="CO1566" s="7"/>
      <c r="CQ1566" s="7"/>
      <c r="CS1566" s="7"/>
      <c r="CU1566" s="7"/>
      <c r="CW1566" s="7"/>
      <c r="CY1566" s="7"/>
      <c r="DA1566" s="7"/>
      <c r="DC1566" s="7"/>
      <c r="DE1566" s="7"/>
      <c r="DG1566" s="7"/>
      <c r="DI1566" s="7"/>
      <c r="DK1566" s="7"/>
      <c r="DL1566" s="7"/>
      <c r="DM1566" s="7"/>
      <c r="DN1566" s="7"/>
      <c r="DP1566" s="7"/>
      <c r="DR1566" s="7"/>
      <c r="DT1566" s="7"/>
      <c r="DV1566" s="7"/>
      <c r="DX1566" s="7"/>
      <c r="DY1566" s="7"/>
      <c r="EA1566" s="7"/>
      <c r="EC1566" s="7"/>
      <c r="EE1566" s="7"/>
      <c r="EG1566" s="7"/>
      <c r="EI1566" s="7"/>
      <c r="EK1566" s="7"/>
      <c r="EM1566" s="7"/>
      <c r="EO1566" s="7"/>
      <c r="EQ1566" s="7"/>
      <c r="ES1566" s="7"/>
      <c r="EU1566" s="7"/>
      <c r="EY1566" s="7"/>
      <c r="FA1566" s="7"/>
      <c r="FB1566" s="7"/>
      <c r="FD1566" s="7"/>
      <c r="FE1566" s="7"/>
      <c r="FG1566" s="7"/>
      <c r="FI1566" s="7"/>
      <c r="FJ1566" s="7"/>
      <c r="FL1566" s="7"/>
      <c r="FN1566" s="7"/>
      <c r="FP1566" s="7"/>
      <c r="FR1566" s="7"/>
      <c r="FT1566" s="7"/>
      <c r="FV1566" s="7"/>
      <c r="FX1566" s="7"/>
      <c r="FZ1566" s="7"/>
      <c r="GB1566" s="7"/>
    </row>
    <row r="1567" spans="5:184" s="166" customFormat="1" x14ac:dyDescent="0.2">
      <c r="E1567" s="7"/>
      <c r="G1567" s="7"/>
      <c r="I1567" s="7"/>
      <c r="K1567" s="7"/>
      <c r="M1567" s="7"/>
      <c r="N1567" s="7"/>
      <c r="P1567" s="7"/>
      <c r="R1567" s="7"/>
      <c r="T1567" s="7"/>
      <c r="V1567" s="7"/>
      <c r="X1567" s="7"/>
      <c r="Z1567" s="7"/>
      <c r="AB1567" s="7"/>
      <c r="AD1567" s="7"/>
      <c r="AF1567" s="7"/>
      <c r="AH1567" s="7"/>
      <c r="AJ1567" s="7"/>
      <c r="AL1567" s="7"/>
      <c r="AN1567" s="7"/>
      <c r="AO1567" s="7"/>
      <c r="AQ1567" s="7"/>
      <c r="AR1567" s="7"/>
      <c r="AS1567" s="7"/>
      <c r="AT1567" s="7"/>
      <c r="AU1567" s="7"/>
      <c r="AV1567" s="7"/>
      <c r="AW1567" s="7"/>
      <c r="AX1567" s="7"/>
      <c r="AZ1567" s="7"/>
      <c r="BB1567" s="7"/>
      <c r="BC1567" s="7"/>
      <c r="BD1567" s="7"/>
      <c r="BF1567" s="7"/>
      <c r="BH1567" s="7"/>
      <c r="BJ1567" s="7"/>
      <c r="BL1567" s="7"/>
      <c r="BN1567" s="7"/>
      <c r="BP1567" s="7"/>
      <c r="BR1567" s="7"/>
      <c r="BT1567" s="7"/>
      <c r="BV1567" s="7"/>
      <c r="BX1567" s="7"/>
      <c r="BZ1567" s="7"/>
      <c r="CB1567" s="7"/>
      <c r="CD1567" s="7"/>
      <c r="CF1567" s="7"/>
      <c r="CH1567" s="7"/>
      <c r="CJ1567" s="7"/>
      <c r="CL1567" s="7"/>
      <c r="CM1567" s="7"/>
      <c r="CO1567" s="7"/>
      <c r="CQ1567" s="7"/>
      <c r="CS1567" s="7"/>
      <c r="CU1567" s="7"/>
      <c r="CW1567" s="7"/>
      <c r="CY1567" s="7"/>
      <c r="DA1567" s="7"/>
      <c r="DC1567" s="7"/>
      <c r="DE1567" s="7"/>
      <c r="DG1567" s="7"/>
      <c r="DI1567" s="7"/>
      <c r="DK1567" s="7"/>
      <c r="DL1567" s="7"/>
      <c r="DM1567" s="7"/>
      <c r="DN1567" s="7"/>
      <c r="DP1567" s="7"/>
      <c r="DR1567" s="7"/>
      <c r="DT1567" s="7"/>
      <c r="DV1567" s="7"/>
      <c r="DX1567" s="7"/>
      <c r="DY1567" s="7"/>
      <c r="EA1567" s="7"/>
      <c r="EC1567" s="7"/>
      <c r="EE1567" s="7"/>
      <c r="EG1567" s="7"/>
      <c r="EI1567" s="7"/>
      <c r="EK1567" s="7"/>
      <c r="EM1567" s="7"/>
      <c r="EO1567" s="7"/>
      <c r="EQ1567" s="7"/>
      <c r="ES1567" s="7"/>
      <c r="EU1567" s="7"/>
      <c r="EY1567" s="7"/>
      <c r="FA1567" s="7"/>
      <c r="FB1567" s="7"/>
      <c r="FD1567" s="7"/>
      <c r="FE1567" s="7"/>
      <c r="FG1567" s="7"/>
      <c r="FI1567" s="7"/>
      <c r="FJ1567" s="7"/>
      <c r="FL1567" s="7"/>
      <c r="FN1567" s="7"/>
      <c r="FP1567" s="7"/>
      <c r="FR1567" s="7"/>
      <c r="FT1567" s="7"/>
      <c r="FV1567" s="7"/>
      <c r="FX1567" s="7"/>
      <c r="FZ1567" s="7"/>
      <c r="GB1567" s="7"/>
    </row>
    <row r="1568" spans="5:184" s="166" customFormat="1" x14ac:dyDescent="0.2">
      <c r="E1568" s="7"/>
      <c r="G1568" s="7"/>
      <c r="I1568" s="7"/>
      <c r="K1568" s="7"/>
      <c r="M1568" s="7"/>
      <c r="N1568" s="7"/>
      <c r="P1568" s="7"/>
      <c r="R1568" s="7"/>
      <c r="T1568" s="7"/>
      <c r="V1568" s="7"/>
      <c r="X1568" s="7"/>
      <c r="Z1568" s="7"/>
      <c r="AB1568" s="7"/>
      <c r="AD1568" s="7"/>
      <c r="AF1568" s="7"/>
      <c r="AH1568" s="7"/>
      <c r="AJ1568" s="7"/>
      <c r="AL1568" s="7"/>
      <c r="AN1568" s="7"/>
      <c r="AO1568" s="7"/>
      <c r="AQ1568" s="7"/>
      <c r="AR1568" s="7"/>
      <c r="AS1568" s="7"/>
      <c r="AT1568" s="7"/>
      <c r="AU1568" s="7"/>
      <c r="AV1568" s="7"/>
      <c r="AW1568" s="7"/>
      <c r="AX1568" s="7"/>
      <c r="AZ1568" s="7"/>
      <c r="BB1568" s="7"/>
      <c r="BC1568" s="7"/>
      <c r="BD1568" s="7"/>
      <c r="BF1568" s="7"/>
      <c r="BH1568" s="7"/>
      <c r="BJ1568" s="7"/>
      <c r="BL1568" s="7"/>
      <c r="BN1568" s="7"/>
      <c r="BP1568" s="7"/>
      <c r="BR1568" s="7"/>
      <c r="BT1568" s="7"/>
      <c r="BV1568" s="7"/>
      <c r="BX1568" s="7"/>
      <c r="BZ1568" s="7"/>
      <c r="CB1568" s="7"/>
      <c r="CD1568" s="7"/>
      <c r="CF1568" s="7"/>
      <c r="CH1568" s="7"/>
      <c r="CJ1568" s="7"/>
      <c r="CL1568" s="7"/>
      <c r="CM1568" s="7"/>
      <c r="CO1568" s="7"/>
      <c r="CQ1568" s="7"/>
      <c r="CS1568" s="7"/>
      <c r="CU1568" s="7"/>
      <c r="CW1568" s="7"/>
      <c r="CY1568" s="7"/>
      <c r="DA1568" s="7"/>
      <c r="DC1568" s="7"/>
      <c r="DE1568" s="7"/>
      <c r="DG1568" s="7"/>
      <c r="DI1568" s="7"/>
      <c r="DK1568" s="7"/>
      <c r="DL1568" s="7"/>
      <c r="DM1568" s="7"/>
      <c r="DN1568" s="7"/>
      <c r="DP1568" s="7"/>
      <c r="DR1568" s="7"/>
      <c r="DT1568" s="7"/>
      <c r="DV1568" s="7"/>
      <c r="DX1568" s="7"/>
      <c r="DY1568" s="7"/>
      <c r="EA1568" s="7"/>
      <c r="EC1568" s="7"/>
      <c r="EE1568" s="7"/>
      <c r="EG1568" s="7"/>
      <c r="EI1568" s="7"/>
      <c r="EK1568" s="7"/>
      <c r="EM1568" s="7"/>
      <c r="EO1568" s="7"/>
      <c r="EQ1568" s="7"/>
      <c r="ES1568" s="7"/>
      <c r="EU1568" s="7"/>
      <c r="EY1568" s="7"/>
      <c r="FA1568" s="7"/>
      <c r="FB1568" s="7"/>
      <c r="FD1568" s="7"/>
      <c r="FE1568" s="7"/>
      <c r="FG1568" s="7"/>
      <c r="FI1568" s="7"/>
      <c r="FJ1568" s="7"/>
      <c r="FL1568" s="7"/>
      <c r="FN1568" s="7"/>
      <c r="FP1568" s="7"/>
      <c r="FR1568" s="7"/>
      <c r="FT1568" s="7"/>
      <c r="FV1568" s="7"/>
      <c r="FX1568" s="7"/>
      <c r="FZ1568" s="7"/>
      <c r="GB1568" s="7"/>
    </row>
    <row r="1569" spans="5:184" s="166" customFormat="1" x14ac:dyDescent="0.2">
      <c r="E1569" s="7"/>
      <c r="G1569" s="7"/>
      <c r="I1569" s="7"/>
      <c r="K1569" s="7"/>
      <c r="M1569" s="7"/>
      <c r="N1569" s="7"/>
      <c r="P1569" s="7"/>
      <c r="R1569" s="7"/>
      <c r="T1569" s="7"/>
      <c r="V1569" s="7"/>
      <c r="X1569" s="7"/>
      <c r="Z1569" s="7"/>
      <c r="AB1569" s="7"/>
      <c r="AD1569" s="7"/>
      <c r="AF1569" s="7"/>
      <c r="AH1569" s="7"/>
      <c r="AJ1569" s="7"/>
      <c r="AL1569" s="7"/>
      <c r="AN1569" s="7"/>
      <c r="AO1569" s="7"/>
      <c r="AQ1569" s="7"/>
      <c r="AR1569" s="7"/>
      <c r="AS1569" s="7"/>
      <c r="AT1569" s="7"/>
      <c r="AU1569" s="7"/>
      <c r="AV1569" s="7"/>
      <c r="AW1569" s="7"/>
      <c r="AX1569" s="7"/>
      <c r="AZ1569" s="7"/>
      <c r="BB1569" s="7"/>
      <c r="BC1569" s="7"/>
      <c r="BD1569" s="7"/>
      <c r="BF1569" s="7"/>
      <c r="BH1569" s="7"/>
      <c r="BJ1569" s="7"/>
      <c r="BL1569" s="7"/>
      <c r="BN1569" s="7"/>
      <c r="BP1569" s="7"/>
      <c r="BR1569" s="7"/>
      <c r="BT1569" s="7"/>
      <c r="BV1569" s="7"/>
      <c r="BX1569" s="7"/>
      <c r="BZ1569" s="7"/>
      <c r="CB1569" s="7"/>
      <c r="CD1569" s="7"/>
      <c r="CF1569" s="7"/>
      <c r="CH1569" s="7"/>
      <c r="CJ1569" s="7"/>
      <c r="CL1569" s="7"/>
      <c r="CM1569" s="7"/>
      <c r="CO1569" s="7"/>
      <c r="CQ1569" s="7"/>
      <c r="CS1569" s="7"/>
      <c r="CU1569" s="7"/>
      <c r="CW1569" s="7"/>
      <c r="CY1569" s="7"/>
      <c r="DA1569" s="7"/>
      <c r="DC1569" s="7"/>
      <c r="DE1569" s="7"/>
      <c r="DG1569" s="7"/>
      <c r="DI1569" s="7"/>
      <c r="DK1569" s="7"/>
      <c r="DL1569" s="7"/>
      <c r="DM1569" s="7"/>
      <c r="DN1569" s="7"/>
      <c r="DP1569" s="7"/>
      <c r="DR1569" s="7"/>
      <c r="DT1569" s="7"/>
      <c r="DV1569" s="7"/>
      <c r="DX1569" s="7"/>
      <c r="DY1569" s="7"/>
      <c r="EA1569" s="7"/>
      <c r="EC1569" s="7"/>
      <c r="EE1569" s="7"/>
      <c r="EG1569" s="7"/>
      <c r="EI1569" s="7"/>
      <c r="EK1569" s="7"/>
      <c r="EM1569" s="7"/>
      <c r="EO1569" s="7"/>
      <c r="EQ1569" s="7"/>
      <c r="ES1569" s="7"/>
      <c r="EU1569" s="7"/>
      <c r="EY1569" s="7"/>
      <c r="FA1569" s="7"/>
      <c r="FB1569" s="7"/>
      <c r="FD1569" s="7"/>
      <c r="FE1569" s="7"/>
      <c r="FG1569" s="7"/>
      <c r="FI1569" s="7"/>
      <c r="FJ1569" s="7"/>
      <c r="FL1569" s="7"/>
      <c r="FN1569" s="7"/>
      <c r="FP1569" s="7"/>
      <c r="FR1569" s="7"/>
      <c r="FT1569" s="7"/>
      <c r="FV1569" s="7"/>
      <c r="FX1569" s="7"/>
      <c r="FZ1569" s="7"/>
      <c r="GB1569" s="7"/>
    </row>
    <row r="1570" spans="5:184" s="166" customFormat="1" x14ac:dyDescent="0.2">
      <c r="E1570" s="7"/>
      <c r="G1570" s="7"/>
      <c r="I1570" s="7"/>
      <c r="K1570" s="7"/>
      <c r="M1570" s="7"/>
      <c r="N1570" s="7"/>
      <c r="P1570" s="7"/>
      <c r="R1570" s="7"/>
      <c r="T1570" s="7"/>
      <c r="V1570" s="7"/>
      <c r="X1570" s="7"/>
      <c r="Z1570" s="7"/>
      <c r="AB1570" s="7"/>
      <c r="AD1570" s="7"/>
      <c r="AF1570" s="7"/>
      <c r="AH1570" s="7"/>
      <c r="AJ1570" s="7"/>
      <c r="AL1570" s="7"/>
      <c r="AN1570" s="7"/>
      <c r="AO1570" s="7"/>
      <c r="AQ1570" s="7"/>
      <c r="AR1570" s="7"/>
      <c r="AS1570" s="7"/>
      <c r="AT1570" s="7"/>
      <c r="AU1570" s="7"/>
      <c r="AV1570" s="7"/>
      <c r="AW1570" s="7"/>
      <c r="AX1570" s="7"/>
      <c r="AZ1570" s="7"/>
      <c r="BB1570" s="7"/>
      <c r="BC1570" s="7"/>
      <c r="BD1570" s="7"/>
      <c r="BF1570" s="7"/>
      <c r="BH1570" s="7"/>
      <c r="BJ1570" s="7"/>
      <c r="BL1570" s="7"/>
      <c r="BN1570" s="7"/>
      <c r="BP1570" s="7"/>
      <c r="BR1570" s="7"/>
      <c r="BT1570" s="7"/>
      <c r="BV1570" s="7"/>
      <c r="BX1570" s="7"/>
      <c r="BZ1570" s="7"/>
      <c r="CB1570" s="7"/>
      <c r="CD1570" s="7"/>
      <c r="CF1570" s="7"/>
      <c r="CH1570" s="7"/>
      <c r="CJ1570" s="7"/>
      <c r="CL1570" s="7"/>
      <c r="CM1570" s="7"/>
      <c r="CO1570" s="7"/>
      <c r="CQ1570" s="7"/>
      <c r="CS1570" s="7"/>
      <c r="CU1570" s="7"/>
      <c r="CW1570" s="7"/>
      <c r="CY1570" s="7"/>
      <c r="DA1570" s="7"/>
      <c r="DC1570" s="7"/>
      <c r="DE1570" s="7"/>
      <c r="DG1570" s="7"/>
      <c r="DI1570" s="7"/>
      <c r="DK1570" s="7"/>
      <c r="DL1570" s="7"/>
      <c r="DM1570" s="7"/>
      <c r="DN1570" s="7"/>
      <c r="DP1570" s="7"/>
      <c r="DR1570" s="7"/>
      <c r="DT1570" s="7"/>
      <c r="DV1570" s="7"/>
      <c r="DX1570" s="7"/>
      <c r="DY1570" s="7"/>
      <c r="EA1570" s="7"/>
      <c r="EC1570" s="7"/>
      <c r="EE1570" s="7"/>
      <c r="EG1570" s="7"/>
      <c r="EI1570" s="7"/>
      <c r="EK1570" s="7"/>
      <c r="EM1570" s="7"/>
      <c r="EO1570" s="7"/>
      <c r="EQ1570" s="7"/>
      <c r="ES1570" s="7"/>
      <c r="EU1570" s="7"/>
      <c r="EY1570" s="7"/>
      <c r="FA1570" s="7"/>
      <c r="FB1570" s="7"/>
      <c r="FD1570" s="7"/>
      <c r="FE1570" s="7"/>
      <c r="FG1570" s="7"/>
      <c r="FI1570" s="7"/>
      <c r="FJ1570" s="7"/>
      <c r="FL1570" s="7"/>
      <c r="FN1570" s="7"/>
      <c r="FP1570" s="7"/>
      <c r="FR1570" s="7"/>
      <c r="FT1570" s="7"/>
      <c r="FV1570" s="7"/>
      <c r="FX1570" s="7"/>
      <c r="FZ1570" s="7"/>
      <c r="GB1570" s="7"/>
    </row>
    <row r="1571" spans="5:184" s="166" customFormat="1" x14ac:dyDescent="0.2">
      <c r="E1571" s="7"/>
      <c r="G1571" s="7"/>
      <c r="I1571" s="7"/>
      <c r="K1571" s="7"/>
      <c r="M1571" s="7"/>
      <c r="N1571" s="7"/>
      <c r="P1571" s="7"/>
      <c r="R1571" s="7"/>
      <c r="T1571" s="7"/>
      <c r="V1571" s="7"/>
      <c r="X1571" s="7"/>
      <c r="Z1571" s="7"/>
      <c r="AB1571" s="7"/>
      <c r="AD1571" s="7"/>
      <c r="AF1571" s="7"/>
      <c r="AH1571" s="7"/>
      <c r="AJ1571" s="7"/>
      <c r="AL1571" s="7"/>
      <c r="AN1571" s="7"/>
      <c r="AO1571" s="7"/>
      <c r="AQ1571" s="7"/>
      <c r="AR1571" s="7"/>
      <c r="AS1571" s="7"/>
      <c r="AT1571" s="7"/>
      <c r="AU1571" s="7"/>
      <c r="AV1571" s="7"/>
      <c r="AW1571" s="7"/>
      <c r="AX1571" s="7"/>
      <c r="AZ1571" s="7"/>
      <c r="BB1571" s="7"/>
      <c r="BC1571" s="7"/>
      <c r="BD1571" s="7"/>
      <c r="BF1571" s="7"/>
      <c r="BH1571" s="7"/>
      <c r="BJ1571" s="7"/>
      <c r="BL1571" s="7"/>
      <c r="BN1571" s="7"/>
      <c r="BP1571" s="7"/>
      <c r="BR1571" s="7"/>
      <c r="BT1571" s="7"/>
      <c r="BV1571" s="7"/>
      <c r="BX1571" s="7"/>
      <c r="BZ1571" s="7"/>
      <c r="CB1571" s="7"/>
      <c r="CD1571" s="7"/>
      <c r="CF1571" s="7"/>
      <c r="CH1571" s="7"/>
      <c r="CJ1571" s="7"/>
      <c r="CL1571" s="7"/>
      <c r="CM1571" s="7"/>
      <c r="CO1571" s="7"/>
      <c r="CQ1571" s="7"/>
      <c r="CS1571" s="7"/>
      <c r="CU1571" s="7"/>
      <c r="CW1571" s="7"/>
      <c r="CY1571" s="7"/>
      <c r="DA1571" s="7"/>
      <c r="DC1571" s="7"/>
      <c r="DE1571" s="7"/>
      <c r="DG1571" s="7"/>
      <c r="DI1571" s="7"/>
      <c r="DK1571" s="7"/>
      <c r="DL1571" s="7"/>
      <c r="DM1571" s="7"/>
      <c r="DN1571" s="7"/>
      <c r="DP1571" s="7"/>
      <c r="DR1571" s="7"/>
      <c r="DT1571" s="7"/>
      <c r="DV1571" s="7"/>
      <c r="DX1571" s="7"/>
      <c r="DY1571" s="7"/>
      <c r="EA1571" s="7"/>
      <c r="EC1571" s="7"/>
      <c r="EE1571" s="7"/>
      <c r="EG1571" s="7"/>
      <c r="EI1571" s="7"/>
      <c r="EK1571" s="7"/>
      <c r="EM1571" s="7"/>
      <c r="EO1571" s="7"/>
      <c r="EQ1571" s="7"/>
      <c r="ES1571" s="7"/>
      <c r="EU1571" s="7"/>
      <c r="EY1571" s="7"/>
      <c r="FA1571" s="7"/>
      <c r="FB1571" s="7"/>
      <c r="FD1571" s="7"/>
      <c r="FE1571" s="7"/>
      <c r="FG1571" s="7"/>
      <c r="FI1571" s="7"/>
      <c r="FJ1571" s="7"/>
      <c r="FL1571" s="7"/>
      <c r="FN1571" s="7"/>
      <c r="FP1571" s="7"/>
      <c r="FR1571" s="7"/>
      <c r="FT1571" s="7"/>
      <c r="FV1571" s="7"/>
      <c r="FX1571" s="7"/>
      <c r="FZ1571" s="7"/>
      <c r="GB1571" s="7"/>
    </row>
    <row r="1572" spans="5:184" s="166" customFormat="1" x14ac:dyDescent="0.2">
      <c r="E1572" s="7"/>
      <c r="G1572" s="7"/>
      <c r="I1572" s="7"/>
      <c r="K1572" s="7"/>
      <c r="M1572" s="7"/>
      <c r="N1572" s="7"/>
      <c r="P1572" s="7"/>
      <c r="R1572" s="7"/>
      <c r="T1572" s="7"/>
      <c r="V1572" s="7"/>
      <c r="X1572" s="7"/>
      <c r="Z1572" s="7"/>
      <c r="AB1572" s="7"/>
      <c r="AD1572" s="7"/>
      <c r="AF1572" s="7"/>
      <c r="AH1572" s="7"/>
      <c r="AJ1572" s="7"/>
      <c r="AL1572" s="7"/>
      <c r="AN1572" s="7"/>
      <c r="AO1572" s="7"/>
      <c r="AQ1572" s="7"/>
      <c r="AR1572" s="7"/>
      <c r="AS1572" s="7"/>
      <c r="AT1572" s="7"/>
      <c r="AU1572" s="7"/>
      <c r="AV1572" s="7"/>
      <c r="AW1572" s="7"/>
      <c r="AX1572" s="7"/>
      <c r="AZ1572" s="7"/>
      <c r="BB1572" s="7"/>
      <c r="BC1572" s="7"/>
      <c r="BD1572" s="7"/>
      <c r="BF1572" s="7"/>
      <c r="BH1572" s="7"/>
      <c r="BJ1572" s="7"/>
      <c r="BL1572" s="7"/>
      <c r="BN1572" s="7"/>
      <c r="BP1572" s="7"/>
      <c r="BR1572" s="7"/>
      <c r="BT1572" s="7"/>
      <c r="BV1572" s="7"/>
      <c r="BX1572" s="7"/>
      <c r="BZ1572" s="7"/>
      <c r="CB1572" s="7"/>
      <c r="CD1572" s="7"/>
      <c r="CF1572" s="7"/>
      <c r="CH1572" s="7"/>
      <c r="CJ1572" s="7"/>
      <c r="CL1572" s="7"/>
      <c r="CM1572" s="7"/>
      <c r="CO1572" s="7"/>
      <c r="CQ1572" s="7"/>
      <c r="CS1572" s="7"/>
      <c r="CU1572" s="7"/>
      <c r="CW1572" s="7"/>
      <c r="CY1572" s="7"/>
      <c r="DA1572" s="7"/>
      <c r="DC1572" s="7"/>
      <c r="DE1572" s="7"/>
      <c r="DG1572" s="7"/>
      <c r="DI1572" s="7"/>
      <c r="DK1572" s="7"/>
      <c r="DL1572" s="7"/>
      <c r="DM1572" s="7"/>
      <c r="DN1572" s="7"/>
      <c r="DP1572" s="7"/>
      <c r="DR1572" s="7"/>
      <c r="DT1572" s="7"/>
      <c r="DV1572" s="7"/>
      <c r="DX1572" s="7"/>
      <c r="DY1572" s="7"/>
      <c r="EA1572" s="7"/>
      <c r="EC1572" s="7"/>
      <c r="EE1572" s="7"/>
      <c r="EG1572" s="7"/>
      <c r="EI1572" s="7"/>
      <c r="EK1572" s="7"/>
      <c r="EM1572" s="7"/>
      <c r="EO1572" s="7"/>
      <c r="EQ1572" s="7"/>
      <c r="ES1572" s="7"/>
      <c r="EU1572" s="7"/>
      <c r="EY1572" s="7"/>
      <c r="FA1572" s="7"/>
      <c r="FB1572" s="7"/>
      <c r="FD1572" s="7"/>
      <c r="FE1572" s="7"/>
      <c r="FG1572" s="7"/>
      <c r="FI1572" s="7"/>
      <c r="FJ1572" s="7"/>
      <c r="FL1572" s="7"/>
      <c r="FN1572" s="7"/>
      <c r="FP1572" s="7"/>
      <c r="FR1572" s="7"/>
      <c r="FT1572" s="7"/>
      <c r="FV1572" s="7"/>
      <c r="FX1572" s="7"/>
      <c r="FZ1572" s="7"/>
      <c r="GB1572" s="7"/>
    </row>
    <row r="1573" spans="5:184" s="166" customFormat="1" x14ac:dyDescent="0.2">
      <c r="E1573" s="7"/>
      <c r="G1573" s="7"/>
      <c r="I1573" s="7"/>
      <c r="K1573" s="7"/>
      <c r="M1573" s="7"/>
      <c r="N1573" s="7"/>
      <c r="P1573" s="7"/>
      <c r="R1573" s="7"/>
      <c r="T1573" s="7"/>
      <c r="V1573" s="7"/>
      <c r="X1573" s="7"/>
      <c r="Z1573" s="7"/>
      <c r="AB1573" s="7"/>
      <c r="AD1573" s="7"/>
      <c r="AF1573" s="7"/>
      <c r="AH1573" s="7"/>
      <c r="AJ1573" s="7"/>
      <c r="AL1573" s="7"/>
      <c r="AN1573" s="7"/>
      <c r="AO1573" s="7"/>
      <c r="AQ1573" s="7"/>
      <c r="AR1573" s="7"/>
      <c r="AS1573" s="7"/>
      <c r="AT1573" s="7"/>
      <c r="AU1573" s="7"/>
      <c r="AV1573" s="7"/>
      <c r="AW1573" s="7"/>
      <c r="AX1573" s="7"/>
      <c r="AZ1573" s="7"/>
      <c r="BB1573" s="7"/>
      <c r="BC1573" s="7"/>
      <c r="BD1573" s="7"/>
      <c r="BF1573" s="7"/>
      <c r="BH1573" s="7"/>
      <c r="BJ1573" s="7"/>
      <c r="BL1573" s="7"/>
      <c r="BN1573" s="7"/>
      <c r="BP1573" s="7"/>
      <c r="BR1573" s="7"/>
      <c r="BT1573" s="7"/>
      <c r="BV1573" s="7"/>
      <c r="BX1573" s="7"/>
      <c r="BZ1573" s="7"/>
      <c r="CB1573" s="7"/>
      <c r="CD1573" s="7"/>
      <c r="CF1573" s="7"/>
      <c r="CH1573" s="7"/>
      <c r="CJ1573" s="7"/>
      <c r="CL1573" s="7"/>
      <c r="CM1573" s="7"/>
      <c r="CO1573" s="7"/>
      <c r="CQ1573" s="7"/>
      <c r="CS1573" s="7"/>
      <c r="CU1573" s="7"/>
      <c r="CW1573" s="7"/>
      <c r="CY1573" s="7"/>
      <c r="DA1573" s="7"/>
      <c r="DC1573" s="7"/>
      <c r="DE1573" s="7"/>
      <c r="DG1573" s="7"/>
      <c r="DI1573" s="7"/>
      <c r="DK1573" s="7"/>
      <c r="DL1573" s="7"/>
      <c r="DM1573" s="7"/>
      <c r="DN1573" s="7"/>
      <c r="DP1573" s="7"/>
      <c r="DR1573" s="7"/>
      <c r="DT1573" s="7"/>
      <c r="DV1573" s="7"/>
      <c r="DX1573" s="7"/>
      <c r="DY1573" s="7"/>
      <c r="EA1573" s="7"/>
      <c r="EC1573" s="7"/>
      <c r="EE1573" s="7"/>
      <c r="EG1573" s="7"/>
      <c r="EI1573" s="7"/>
      <c r="EK1573" s="7"/>
      <c r="EM1573" s="7"/>
      <c r="EO1573" s="7"/>
      <c r="EQ1573" s="7"/>
      <c r="ES1573" s="7"/>
      <c r="EU1573" s="7"/>
      <c r="EY1573" s="7"/>
      <c r="FA1573" s="7"/>
      <c r="FB1573" s="7"/>
      <c r="FD1573" s="7"/>
      <c r="FE1573" s="7"/>
      <c r="FG1573" s="7"/>
      <c r="FI1573" s="7"/>
      <c r="FJ1573" s="7"/>
      <c r="FL1573" s="7"/>
      <c r="FN1573" s="7"/>
      <c r="FP1573" s="7"/>
      <c r="FR1573" s="7"/>
      <c r="FT1573" s="7"/>
      <c r="FV1573" s="7"/>
      <c r="FX1573" s="7"/>
      <c r="FZ1573" s="7"/>
      <c r="GB1573" s="7"/>
    </row>
    <row r="1574" spans="5:184" s="166" customFormat="1" x14ac:dyDescent="0.2">
      <c r="E1574" s="7"/>
      <c r="G1574" s="7"/>
      <c r="I1574" s="7"/>
      <c r="K1574" s="7"/>
      <c r="M1574" s="7"/>
      <c r="N1574" s="7"/>
      <c r="P1574" s="7"/>
      <c r="R1574" s="7"/>
      <c r="T1574" s="7"/>
      <c r="V1574" s="7"/>
      <c r="X1574" s="7"/>
      <c r="Z1574" s="7"/>
      <c r="AB1574" s="7"/>
      <c r="AD1574" s="7"/>
      <c r="AF1574" s="7"/>
      <c r="AH1574" s="7"/>
      <c r="AJ1574" s="7"/>
      <c r="AL1574" s="7"/>
      <c r="AN1574" s="7"/>
      <c r="AO1574" s="7"/>
      <c r="AQ1574" s="7"/>
      <c r="AR1574" s="7"/>
      <c r="AS1574" s="7"/>
      <c r="AT1574" s="7"/>
      <c r="AU1574" s="7"/>
      <c r="AV1574" s="7"/>
      <c r="AW1574" s="7"/>
      <c r="AX1574" s="7"/>
      <c r="AZ1574" s="7"/>
      <c r="BB1574" s="7"/>
      <c r="BC1574" s="7"/>
      <c r="BD1574" s="7"/>
      <c r="BF1574" s="7"/>
      <c r="BH1574" s="7"/>
      <c r="BJ1574" s="7"/>
      <c r="BL1574" s="7"/>
      <c r="BN1574" s="7"/>
      <c r="BP1574" s="7"/>
      <c r="BR1574" s="7"/>
      <c r="BT1574" s="7"/>
      <c r="BV1574" s="7"/>
      <c r="BX1574" s="7"/>
      <c r="BZ1574" s="7"/>
      <c r="CB1574" s="7"/>
      <c r="CD1574" s="7"/>
      <c r="CF1574" s="7"/>
      <c r="CH1574" s="7"/>
      <c r="CJ1574" s="7"/>
      <c r="CL1574" s="7"/>
      <c r="CM1574" s="7"/>
      <c r="CO1574" s="7"/>
      <c r="CQ1574" s="7"/>
      <c r="CS1574" s="7"/>
      <c r="CU1574" s="7"/>
      <c r="CW1574" s="7"/>
      <c r="CY1574" s="7"/>
      <c r="DA1574" s="7"/>
      <c r="DC1574" s="7"/>
      <c r="DE1574" s="7"/>
      <c r="DG1574" s="7"/>
      <c r="DI1574" s="7"/>
      <c r="DK1574" s="7"/>
      <c r="DL1574" s="7"/>
      <c r="DM1574" s="7"/>
      <c r="DN1574" s="7"/>
      <c r="DP1574" s="7"/>
      <c r="DR1574" s="7"/>
      <c r="DT1574" s="7"/>
      <c r="DV1574" s="7"/>
      <c r="DX1574" s="7"/>
      <c r="DY1574" s="7"/>
      <c r="EA1574" s="7"/>
      <c r="EC1574" s="7"/>
      <c r="EE1574" s="7"/>
      <c r="EG1574" s="7"/>
      <c r="EI1574" s="7"/>
      <c r="EK1574" s="7"/>
      <c r="EM1574" s="7"/>
      <c r="EO1574" s="7"/>
      <c r="EQ1574" s="7"/>
      <c r="ES1574" s="7"/>
      <c r="EU1574" s="7"/>
      <c r="EY1574" s="7"/>
      <c r="FA1574" s="7"/>
      <c r="FB1574" s="7"/>
      <c r="FD1574" s="7"/>
      <c r="FE1574" s="7"/>
      <c r="FG1574" s="7"/>
      <c r="FI1574" s="7"/>
      <c r="FJ1574" s="7"/>
      <c r="FL1574" s="7"/>
      <c r="FN1574" s="7"/>
      <c r="FP1574" s="7"/>
      <c r="FR1574" s="7"/>
      <c r="FT1574" s="7"/>
      <c r="FV1574" s="7"/>
      <c r="FX1574" s="7"/>
      <c r="FZ1574" s="7"/>
      <c r="GB1574" s="7"/>
    </row>
    <row r="1575" spans="5:184" s="166" customFormat="1" x14ac:dyDescent="0.2">
      <c r="E1575" s="7"/>
      <c r="G1575" s="7"/>
      <c r="I1575" s="7"/>
      <c r="K1575" s="7"/>
      <c r="M1575" s="7"/>
      <c r="N1575" s="7"/>
      <c r="P1575" s="7"/>
      <c r="R1575" s="7"/>
      <c r="T1575" s="7"/>
      <c r="V1575" s="7"/>
      <c r="X1575" s="7"/>
      <c r="Z1575" s="7"/>
      <c r="AB1575" s="7"/>
      <c r="AD1575" s="7"/>
      <c r="AF1575" s="7"/>
      <c r="AH1575" s="7"/>
      <c r="AJ1575" s="7"/>
      <c r="AL1575" s="7"/>
      <c r="AN1575" s="7"/>
      <c r="AO1575" s="7"/>
      <c r="AQ1575" s="7"/>
      <c r="AR1575" s="7"/>
      <c r="AS1575" s="7"/>
      <c r="AT1575" s="7"/>
      <c r="AU1575" s="7"/>
      <c r="AV1575" s="7"/>
      <c r="AW1575" s="7"/>
      <c r="AX1575" s="7"/>
      <c r="AZ1575" s="7"/>
      <c r="BB1575" s="7"/>
      <c r="BC1575" s="7"/>
      <c r="BD1575" s="7"/>
      <c r="BF1575" s="7"/>
      <c r="BH1575" s="7"/>
      <c r="BJ1575" s="7"/>
      <c r="BL1575" s="7"/>
      <c r="BN1575" s="7"/>
      <c r="BP1575" s="7"/>
      <c r="BR1575" s="7"/>
      <c r="BT1575" s="7"/>
      <c r="BV1575" s="7"/>
      <c r="BX1575" s="7"/>
      <c r="BZ1575" s="7"/>
      <c r="CB1575" s="7"/>
      <c r="CD1575" s="7"/>
      <c r="CF1575" s="7"/>
      <c r="CH1575" s="7"/>
      <c r="CJ1575" s="7"/>
      <c r="CL1575" s="7"/>
      <c r="CM1575" s="7"/>
      <c r="CO1575" s="7"/>
      <c r="CQ1575" s="7"/>
      <c r="CS1575" s="7"/>
      <c r="CU1575" s="7"/>
      <c r="CW1575" s="7"/>
      <c r="CY1575" s="7"/>
      <c r="DA1575" s="7"/>
      <c r="DC1575" s="7"/>
      <c r="DE1575" s="7"/>
      <c r="DG1575" s="7"/>
      <c r="DI1575" s="7"/>
      <c r="DK1575" s="7"/>
      <c r="DL1575" s="7"/>
      <c r="DM1575" s="7"/>
      <c r="DN1575" s="7"/>
      <c r="DP1575" s="7"/>
      <c r="DR1575" s="7"/>
      <c r="DT1575" s="7"/>
      <c r="DV1575" s="7"/>
      <c r="DX1575" s="7"/>
      <c r="DY1575" s="7"/>
      <c r="EA1575" s="7"/>
      <c r="EC1575" s="7"/>
      <c r="EE1575" s="7"/>
      <c r="EG1575" s="7"/>
      <c r="EI1575" s="7"/>
      <c r="EK1575" s="7"/>
      <c r="EM1575" s="7"/>
      <c r="EO1575" s="7"/>
      <c r="EQ1575" s="7"/>
      <c r="ES1575" s="7"/>
      <c r="EU1575" s="7"/>
      <c r="EY1575" s="7"/>
      <c r="FA1575" s="7"/>
      <c r="FB1575" s="7"/>
      <c r="FD1575" s="7"/>
      <c r="FE1575" s="7"/>
      <c r="FG1575" s="7"/>
      <c r="FI1575" s="7"/>
      <c r="FJ1575" s="7"/>
      <c r="FL1575" s="7"/>
      <c r="FN1575" s="7"/>
      <c r="FP1575" s="7"/>
      <c r="FR1575" s="7"/>
      <c r="FT1575" s="7"/>
      <c r="FV1575" s="7"/>
      <c r="FX1575" s="7"/>
      <c r="FZ1575" s="7"/>
      <c r="GB1575" s="7"/>
    </row>
    <row r="1576" spans="5:184" s="166" customFormat="1" x14ac:dyDescent="0.2">
      <c r="E1576" s="7"/>
      <c r="G1576" s="7"/>
      <c r="I1576" s="7"/>
      <c r="K1576" s="7"/>
      <c r="M1576" s="7"/>
      <c r="N1576" s="7"/>
      <c r="P1576" s="7"/>
      <c r="R1576" s="7"/>
      <c r="T1576" s="7"/>
      <c r="V1576" s="7"/>
      <c r="X1576" s="7"/>
      <c r="Z1576" s="7"/>
      <c r="AB1576" s="7"/>
      <c r="AD1576" s="7"/>
      <c r="AF1576" s="7"/>
      <c r="AH1576" s="7"/>
      <c r="AJ1576" s="7"/>
      <c r="AL1576" s="7"/>
      <c r="AN1576" s="7"/>
      <c r="AO1576" s="7"/>
      <c r="AQ1576" s="7"/>
      <c r="AR1576" s="7"/>
      <c r="AS1576" s="7"/>
      <c r="AT1576" s="7"/>
      <c r="AU1576" s="7"/>
      <c r="AV1576" s="7"/>
      <c r="AW1576" s="7"/>
      <c r="AX1576" s="7"/>
      <c r="AZ1576" s="7"/>
      <c r="BB1576" s="7"/>
      <c r="BC1576" s="7"/>
      <c r="BD1576" s="7"/>
      <c r="BF1576" s="7"/>
      <c r="BH1576" s="7"/>
      <c r="BJ1576" s="7"/>
      <c r="BL1576" s="7"/>
      <c r="BN1576" s="7"/>
      <c r="BP1576" s="7"/>
      <c r="BR1576" s="7"/>
      <c r="BT1576" s="7"/>
      <c r="BV1576" s="7"/>
      <c r="BX1576" s="7"/>
      <c r="BZ1576" s="7"/>
      <c r="CB1576" s="7"/>
      <c r="CD1576" s="7"/>
      <c r="CF1576" s="7"/>
      <c r="CH1576" s="7"/>
      <c r="CJ1576" s="7"/>
      <c r="CL1576" s="7"/>
      <c r="CM1576" s="7"/>
      <c r="CO1576" s="7"/>
      <c r="CQ1576" s="7"/>
      <c r="CS1576" s="7"/>
      <c r="CU1576" s="7"/>
      <c r="CW1576" s="7"/>
      <c r="CY1576" s="7"/>
      <c r="DA1576" s="7"/>
      <c r="DC1576" s="7"/>
      <c r="DE1576" s="7"/>
      <c r="DG1576" s="7"/>
      <c r="DI1576" s="7"/>
      <c r="DK1576" s="7"/>
      <c r="DL1576" s="7"/>
      <c r="DM1576" s="7"/>
      <c r="DN1576" s="7"/>
      <c r="DP1576" s="7"/>
      <c r="DR1576" s="7"/>
      <c r="DT1576" s="7"/>
      <c r="DV1576" s="7"/>
      <c r="DX1576" s="7"/>
      <c r="DY1576" s="7"/>
      <c r="EA1576" s="7"/>
      <c r="EC1576" s="7"/>
      <c r="EE1576" s="7"/>
      <c r="EG1576" s="7"/>
      <c r="EI1576" s="7"/>
      <c r="EK1576" s="7"/>
      <c r="EM1576" s="7"/>
      <c r="EO1576" s="7"/>
      <c r="EQ1576" s="7"/>
      <c r="ES1576" s="7"/>
      <c r="EU1576" s="7"/>
      <c r="EY1576" s="7"/>
      <c r="FA1576" s="7"/>
      <c r="FB1576" s="7"/>
      <c r="FD1576" s="7"/>
      <c r="FE1576" s="7"/>
      <c r="FG1576" s="7"/>
      <c r="FI1576" s="7"/>
      <c r="FJ1576" s="7"/>
      <c r="FL1576" s="7"/>
      <c r="FN1576" s="7"/>
      <c r="FP1576" s="7"/>
      <c r="FR1576" s="7"/>
      <c r="FT1576" s="7"/>
      <c r="FV1576" s="7"/>
      <c r="FX1576" s="7"/>
      <c r="FZ1576" s="7"/>
      <c r="GB1576" s="7"/>
    </row>
    <row r="1577" spans="5:184" s="166" customFormat="1" x14ac:dyDescent="0.2">
      <c r="E1577" s="7"/>
      <c r="G1577" s="7"/>
      <c r="I1577" s="7"/>
      <c r="K1577" s="7"/>
      <c r="M1577" s="7"/>
      <c r="N1577" s="7"/>
      <c r="P1577" s="7"/>
      <c r="R1577" s="7"/>
      <c r="T1577" s="7"/>
      <c r="V1577" s="7"/>
      <c r="X1577" s="7"/>
      <c r="Z1577" s="7"/>
      <c r="AB1577" s="7"/>
      <c r="AD1577" s="7"/>
      <c r="AF1577" s="7"/>
      <c r="AH1577" s="7"/>
      <c r="AJ1577" s="7"/>
      <c r="AL1577" s="7"/>
      <c r="AN1577" s="7"/>
      <c r="AO1577" s="7"/>
      <c r="AQ1577" s="7"/>
      <c r="AR1577" s="7"/>
      <c r="AS1577" s="7"/>
      <c r="AT1577" s="7"/>
      <c r="AU1577" s="7"/>
      <c r="AV1577" s="7"/>
      <c r="AW1577" s="7"/>
      <c r="AX1577" s="7"/>
      <c r="AZ1577" s="7"/>
      <c r="BB1577" s="7"/>
      <c r="BC1577" s="7"/>
      <c r="BD1577" s="7"/>
      <c r="BF1577" s="7"/>
      <c r="BH1577" s="7"/>
      <c r="BJ1577" s="7"/>
      <c r="BL1577" s="7"/>
      <c r="BN1577" s="7"/>
      <c r="BP1577" s="7"/>
      <c r="BR1577" s="7"/>
      <c r="BT1577" s="7"/>
      <c r="BV1577" s="7"/>
      <c r="BX1577" s="7"/>
      <c r="BZ1577" s="7"/>
      <c r="CB1577" s="7"/>
      <c r="CD1577" s="7"/>
      <c r="CF1577" s="7"/>
      <c r="CH1577" s="7"/>
      <c r="CJ1577" s="7"/>
      <c r="CL1577" s="7"/>
      <c r="CM1577" s="7"/>
      <c r="CO1577" s="7"/>
      <c r="CQ1577" s="7"/>
      <c r="CS1577" s="7"/>
      <c r="CU1577" s="7"/>
      <c r="CW1577" s="7"/>
      <c r="CY1577" s="7"/>
      <c r="DA1577" s="7"/>
      <c r="DC1577" s="7"/>
      <c r="DE1577" s="7"/>
      <c r="DG1577" s="7"/>
      <c r="DI1577" s="7"/>
      <c r="DK1577" s="7"/>
      <c r="DL1577" s="7"/>
      <c r="DM1577" s="7"/>
      <c r="DN1577" s="7"/>
      <c r="DP1577" s="7"/>
      <c r="DR1577" s="7"/>
      <c r="DT1577" s="7"/>
      <c r="DV1577" s="7"/>
      <c r="DX1577" s="7"/>
      <c r="DY1577" s="7"/>
      <c r="EA1577" s="7"/>
      <c r="EC1577" s="7"/>
      <c r="EE1577" s="7"/>
      <c r="EG1577" s="7"/>
      <c r="EI1577" s="7"/>
      <c r="EK1577" s="7"/>
      <c r="EM1577" s="7"/>
      <c r="EO1577" s="7"/>
      <c r="EQ1577" s="7"/>
      <c r="ES1577" s="7"/>
      <c r="EU1577" s="7"/>
      <c r="EY1577" s="7"/>
      <c r="FA1577" s="7"/>
      <c r="FB1577" s="7"/>
      <c r="FD1577" s="7"/>
      <c r="FE1577" s="7"/>
      <c r="FG1577" s="7"/>
      <c r="FI1577" s="7"/>
      <c r="FJ1577" s="7"/>
      <c r="FL1577" s="7"/>
      <c r="FN1577" s="7"/>
      <c r="FP1577" s="7"/>
      <c r="FR1577" s="7"/>
      <c r="FT1577" s="7"/>
      <c r="FV1577" s="7"/>
      <c r="FX1577" s="7"/>
      <c r="FZ1577" s="7"/>
      <c r="GB1577" s="7"/>
    </row>
    <row r="1578" spans="5:184" s="166" customFormat="1" x14ac:dyDescent="0.2">
      <c r="E1578" s="7"/>
      <c r="G1578" s="7"/>
      <c r="I1578" s="7"/>
      <c r="K1578" s="7"/>
      <c r="M1578" s="7"/>
      <c r="N1578" s="7"/>
      <c r="P1578" s="7"/>
      <c r="R1578" s="7"/>
      <c r="T1578" s="7"/>
      <c r="V1578" s="7"/>
      <c r="X1578" s="7"/>
      <c r="Z1578" s="7"/>
      <c r="AB1578" s="7"/>
      <c r="AD1578" s="7"/>
      <c r="AF1578" s="7"/>
      <c r="AH1578" s="7"/>
      <c r="AJ1578" s="7"/>
      <c r="AL1578" s="7"/>
      <c r="AN1578" s="7"/>
      <c r="AO1578" s="7"/>
      <c r="AQ1578" s="7"/>
      <c r="AR1578" s="7"/>
      <c r="AS1578" s="7"/>
      <c r="AT1578" s="7"/>
      <c r="AU1578" s="7"/>
      <c r="AV1578" s="7"/>
      <c r="AW1578" s="7"/>
      <c r="AX1578" s="7"/>
      <c r="AZ1578" s="7"/>
      <c r="BB1578" s="7"/>
      <c r="BC1578" s="7"/>
      <c r="BD1578" s="7"/>
      <c r="BF1578" s="7"/>
      <c r="BH1578" s="7"/>
      <c r="BJ1578" s="7"/>
      <c r="BL1578" s="7"/>
      <c r="BN1578" s="7"/>
      <c r="BP1578" s="7"/>
      <c r="BR1578" s="7"/>
      <c r="BT1578" s="7"/>
      <c r="BV1578" s="7"/>
      <c r="BX1578" s="7"/>
      <c r="BZ1578" s="7"/>
      <c r="CB1578" s="7"/>
      <c r="CD1578" s="7"/>
      <c r="CF1578" s="7"/>
      <c r="CH1578" s="7"/>
      <c r="CJ1578" s="7"/>
      <c r="CL1578" s="7"/>
      <c r="CM1578" s="7"/>
      <c r="CO1578" s="7"/>
      <c r="CQ1578" s="7"/>
      <c r="CS1578" s="7"/>
      <c r="CU1578" s="7"/>
      <c r="CW1578" s="7"/>
      <c r="CY1578" s="7"/>
      <c r="DA1578" s="7"/>
      <c r="DC1578" s="7"/>
      <c r="DE1578" s="7"/>
      <c r="DG1578" s="7"/>
      <c r="DI1578" s="7"/>
      <c r="DK1578" s="7"/>
      <c r="DL1578" s="7"/>
      <c r="DM1578" s="7"/>
      <c r="DN1578" s="7"/>
      <c r="DP1578" s="7"/>
      <c r="DR1578" s="7"/>
      <c r="DT1578" s="7"/>
      <c r="DV1578" s="7"/>
      <c r="DX1578" s="7"/>
      <c r="DY1578" s="7"/>
      <c r="EA1578" s="7"/>
      <c r="EC1578" s="7"/>
      <c r="EE1578" s="7"/>
      <c r="EG1578" s="7"/>
      <c r="EI1578" s="7"/>
      <c r="EK1578" s="7"/>
      <c r="EM1578" s="7"/>
      <c r="EO1578" s="7"/>
      <c r="EQ1578" s="7"/>
      <c r="ES1578" s="7"/>
      <c r="EU1578" s="7"/>
      <c r="EY1578" s="7"/>
      <c r="FA1578" s="7"/>
      <c r="FB1578" s="7"/>
      <c r="FD1578" s="7"/>
      <c r="FE1578" s="7"/>
      <c r="FG1578" s="7"/>
      <c r="FI1578" s="7"/>
      <c r="FJ1578" s="7"/>
      <c r="FL1578" s="7"/>
      <c r="FN1578" s="7"/>
      <c r="FP1578" s="7"/>
      <c r="FR1578" s="7"/>
      <c r="FT1578" s="7"/>
      <c r="FV1578" s="7"/>
      <c r="FX1578" s="7"/>
      <c r="FZ1578" s="7"/>
      <c r="GB1578" s="7"/>
    </row>
    <row r="1579" spans="5:184" s="166" customFormat="1" x14ac:dyDescent="0.2">
      <c r="E1579" s="7"/>
      <c r="G1579" s="7"/>
      <c r="I1579" s="7"/>
      <c r="K1579" s="7"/>
      <c r="M1579" s="7"/>
      <c r="N1579" s="7"/>
      <c r="P1579" s="7"/>
      <c r="R1579" s="7"/>
      <c r="T1579" s="7"/>
      <c r="V1579" s="7"/>
      <c r="X1579" s="7"/>
      <c r="Z1579" s="7"/>
      <c r="AB1579" s="7"/>
      <c r="AD1579" s="7"/>
      <c r="AF1579" s="7"/>
      <c r="AH1579" s="7"/>
      <c r="AJ1579" s="7"/>
      <c r="AL1579" s="7"/>
      <c r="AN1579" s="7"/>
      <c r="AO1579" s="7"/>
      <c r="AQ1579" s="7"/>
      <c r="AR1579" s="7"/>
      <c r="AS1579" s="7"/>
      <c r="AT1579" s="7"/>
      <c r="AU1579" s="7"/>
      <c r="AV1579" s="7"/>
      <c r="AW1579" s="7"/>
      <c r="AX1579" s="7"/>
      <c r="AZ1579" s="7"/>
      <c r="BB1579" s="7"/>
      <c r="BC1579" s="7"/>
      <c r="BD1579" s="7"/>
      <c r="BF1579" s="7"/>
      <c r="BH1579" s="7"/>
      <c r="BJ1579" s="7"/>
      <c r="BL1579" s="7"/>
      <c r="BN1579" s="7"/>
      <c r="BP1579" s="7"/>
      <c r="BR1579" s="7"/>
      <c r="BT1579" s="7"/>
      <c r="BV1579" s="7"/>
      <c r="BX1579" s="7"/>
      <c r="BZ1579" s="7"/>
      <c r="CB1579" s="7"/>
      <c r="CD1579" s="7"/>
      <c r="CF1579" s="7"/>
      <c r="CH1579" s="7"/>
      <c r="CJ1579" s="7"/>
      <c r="CL1579" s="7"/>
      <c r="CM1579" s="7"/>
      <c r="CO1579" s="7"/>
      <c r="CQ1579" s="7"/>
      <c r="CS1579" s="7"/>
      <c r="CU1579" s="7"/>
      <c r="CW1579" s="7"/>
      <c r="CY1579" s="7"/>
      <c r="DA1579" s="7"/>
      <c r="DC1579" s="7"/>
      <c r="DE1579" s="7"/>
      <c r="DG1579" s="7"/>
      <c r="DI1579" s="7"/>
      <c r="DK1579" s="7"/>
      <c r="DL1579" s="7"/>
      <c r="DM1579" s="7"/>
      <c r="DN1579" s="7"/>
      <c r="DP1579" s="7"/>
      <c r="DR1579" s="7"/>
      <c r="DT1579" s="7"/>
      <c r="DV1579" s="7"/>
      <c r="DX1579" s="7"/>
      <c r="DY1579" s="7"/>
      <c r="EA1579" s="7"/>
      <c r="EC1579" s="7"/>
      <c r="EE1579" s="7"/>
      <c r="EG1579" s="7"/>
      <c r="EI1579" s="7"/>
      <c r="EK1579" s="7"/>
      <c r="EM1579" s="7"/>
      <c r="EO1579" s="7"/>
      <c r="EQ1579" s="7"/>
      <c r="ES1579" s="7"/>
      <c r="EU1579" s="7"/>
      <c r="EY1579" s="7"/>
      <c r="FA1579" s="7"/>
      <c r="FB1579" s="7"/>
      <c r="FD1579" s="7"/>
      <c r="FE1579" s="7"/>
      <c r="FG1579" s="7"/>
      <c r="FI1579" s="7"/>
      <c r="FJ1579" s="7"/>
      <c r="FL1579" s="7"/>
      <c r="FN1579" s="7"/>
      <c r="FP1579" s="7"/>
      <c r="FR1579" s="7"/>
      <c r="FT1579" s="7"/>
      <c r="FV1579" s="7"/>
      <c r="FX1579" s="7"/>
      <c r="FZ1579" s="7"/>
      <c r="GB1579" s="7"/>
    </row>
    <row r="1580" spans="5:184" s="166" customFormat="1" x14ac:dyDescent="0.2">
      <c r="E1580" s="7"/>
      <c r="G1580" s="7"/>
      <c r="I1580" s="7"/>
      <c r="K1580" s="7"/>
      <c r="M1580" s="7"/>
      <c r="N1580" s="7"/>
      <c r="P1580" s="7"/>
      <c r="R1580" s="7"/>
      <c r="T1580" s="7"/>
      <c r="V1580" s="7"/>
      <c r="X1580" s="7"/>
      <c r="Z1580" s="7"/>
      <c r="AB1580" s="7"/>
      <c r="AD1580" s="7"/>
      <c r="AF1580" s="7"/>
      <c r="AH1580" s="7"/>
      <c r="AJ1580" s="7"/>
      <c r="AL1580" s="7"/>
      <c r="AN1580" s="7"/>
      <c r="AO1580" s="7"/>
      <c r="AQ1580" s="7"/>
      <c r="AR1580" s="7"/>
      <c r="AS1580" s="7"/>
      <c r="AT1580" s="7"/>
      <c r="AU1580" s="7"/>
      <c r="AV1580" s="7"/>
      <c r="AW1580" s="7"/>
      <c r="AX1580" s="7"/>
      <c r="AZ1580" s="7"/>
      <c r="BB1580" s="7"/>
      <c r="BC1580" s="7"/>
      <c r="BD1580" s="7"/>
      <c r="BF1580" s="7"/>
      <c r="BH1580" s="7"/>
      <c r="BJ1580" s="7"/>
      <c r="BL1580" s="7"/>
      <c r="BN1580" s="7"/>
      <c r="BP1580" s="7"/>
      <c r="BR1580" s="7"/>
      <c r="BT1580" s="7"/>
      <c r="BV1580" s="7"/>
      <c r="BX1580" s="7"/>
      <c r="BZ1580" s="7"/>
      <c r="CB1580" s="7"/>
      <c r="CD1580" s="7"/>
      <c r="CF1580" s="7"/>
      <c r="CH1580" s="7"/>
      <c r="CJ1580" s="7"/>
      <c r="CL1580" s="7"/>
      <c r="CM1580" s="7"/>
      <c r="CO1580" s="7"/>
      <c r="CQ1580" s="7"/>
      <c r="CS1580" s="7"/>
      <c r="CU1580" s="7"/>
      <c r="CW1580" s="7"/>
      <c r="CY1580" s="7"/>
      <c r="DA1580" s="7"/>
      <c r="DC1580" s="7"/>
      <c r="DE1580" s="7"/>
      <c r="DG1580" s="7"/>
      <c r="DI1580" s="7"/>
      <c r="DK1580" s="7"/>
      <c r="DL1580" s="7"/>
      <c r="DM1580" s="7"/>
      <c r="DN1580" s="7"/>
      <c r="DP1580" s="7"/>
      <c r="DR1580" s="7"/>
      <c r="DT1580" s="7"/>
      <c r="DV1580" s="7"/>
      <c r="DX1580" s="7"/>
      <c r="DY1580" s="7"/>
      <c r="EA1580" s="7"/>
      <c r="EC1580" s="7"/>
      <c r="EE1580" s="7"/>
      <c r="EG1580" s="7"/>
      <c r="EI1580" s="7"/>
      <c r="EK1580" s="7"/>
      <c r="EM1580" s="7"/>
      <c r="EO1580" s="7"/>
      <c r="EQ1580" s="7"/>
      <c r="ES1580" s="7"/>
      <c r="EU1580" s="7"/>
      <c r="EY1580" s="7"/>
      <c r="FA1580" s="7"/>
      <c r="FB1580" s="7"/>
      <c r="FD1580" s="7"/>
      <c r="FE1580" s="7"/>
      <c r="FG1580" s="7"/>
      <c r="FI1580" s="7"/>
      <c r="FJ1580" s="7"/>
      <c r="FL1580" s="7"/>
      <c r="FN1580" s="7"/>
      <c r="FP1580" s="7"/>
      <c r="FR1580" s="7"/>
      <c r="FT1580" s="7"/>
      <c r="FV1580" s="7"/>
      <c r="FX1580" s="7"/>
      <c r="FZ1580" s="7"/>
      <c r="GB1580" s="7"/>
    </row>
    <row r="1581" spans="5:184" s="166" customFormat="1" x14ac:dyDescent="0.2">
      <c r="E1581" s="7"/>
      <c r="G1581" s="7"/>
      <c r="I1581" s="7"/>
      <c r="K1581" s="7"/>
      <c r="M1581" s="7"/>
      <c r="N1581" s="7"/>
      <c r="P1581" s="7"/>
      <c r="R1581" s="7"/>
      <c r="T1581" s="7"/>
      <c r="V1581" s="7"/>
      <c r="X1581" s="7"/>
      <c r="Z1581" s="7"/>
      <c r="AB1581" s="7"/>
      <c r="AD1581" s="7"/>
      <c r="AF1581" s="7"/>
      <c r="AH1581" s="7"/>
      <c r="AJ1581" s="7"/>
      <c r="AL1581" s="7"/>
      <c r="AN1581" s="7"/>
      <c r="AO1581" s="7"/>
      <c r="AQ1581" s="7"/>
      <c r="AR1581" s="7"/>
      <c r="AS1581" s="7"/>
      <c r="AT1581" s="7"/>
      <c r="AU1581" s="7"/>
      <c r="AV1581" s="7"/>
      <c r="AW1581" s="7"/>
      <c r="AX1581" s="7"/>
      <c r="AZ1581" s="7"/>
      <c r="BB1581" s="7"/>
      <c r="BC1581" s="7"/>
      <c r="BD1581" s="7"/>
      <c r="BF1581" s="7"/>
      <c r="BH1581" s="7"/>
      <c r="BJ1581" s="7"/>
      <c r="BL1581" s="7"/>
      <c r="BN1581" s="7"/>
      <c r="BP1581" s="7"/>
      <c r="BR1581" s="7"/>
      <c r="BT1581" s="7"/>
      <c r="BV1581" s="7"/>
      <c r="BX1581" s="7"/>
      <c r="BZ1581" s="7"/>
      <c r="CB1581" s="7"/>
      <c r="CD1581" s="7"/>
      <c r="CF1581" s="7"/>
      <c r="CH1581" s="7"/>
      <c r="CJ1581" s="7"/>
      <c r="CL1581" s="7"/>
      <c r="CM1581" s="7"/>
      <c r="CO1581" s="7"/>
      <c r="CQ1581" s="7"/>
      <c r="CS1581" s="7"/>
      <c r="CU1581" s="7"/>
      <c r="CW1581" s="7"/>
      <c r="CY1581" s="7"/>
      <c r="DA1581" s="7"/>
      <c r="DC1581" s="7"/>
      <c r="DE1581" s="7"/>
      <c r="DG1581" s="7"/>
      <c r="DI1581" s="7"/>
      <c r="DK1581" s="7"/>
      <c r="DL1581" s="7"/>
      <c r="DM1581" s="7"/>
      <c r="DN1581" s="7"/>
      <c r="DP1581" s="7"/>
      <c r="DR1581" s="7"/>
      <c r="DT1581" s="7"/>
      <c r="DV1581" s="7"/>
      <c r="DX1581" s="7"/>
      <c r="DY1581" s="7"/>
      <c r="EA1581" s="7"/>
      <c r="EC1581" s="7"/>
      <c r="EE1581" s="7"/>
      <c r="EG1581" s="7"/>
      <c r="EI1581" s="7"/>
      <c r="EK1581" s="7"/>
      <c r="EM1581" s="7"/>
      <c r="EO1581" s="7"/>
      <c r="EQ1581" s="7"/>
      <c r="ES1581" s="7"/>
      <c r="EU1581" s="7"/>
      <c r="EY1581" s="7"/>
      <c r="FA1581" s="7"/>
      <c r="FB1581" s="7"/>
      <c r="FD1581" s="7"/>
      <c r="FE1581" s="7"/>
      <c r="FG1581" s="7"/>
      <c r="FI1581" s="7"/>
      <c r="FJ1581" s="7"/>
      <c r="FL1581" s="7"/>
      <c r="FN1581" s="7"/>
      <c r="FP1581" s="7"/>
      <c r="FR1581" s="7"/>
      <c r="FT1581" s="7"/>
      <c r="FV1581" s="7"/>
      <c r="FX1581" s="7"/>
      <c r="FZ1581" s="7"/>
      <c r="GB1581" s="7"/>
    </row>
    <row r="1582" spans="5:184" s="166" customFormat="1" x14ac:dyDescent="0.2">
      <c r="E1582" s="7"/>
      <c r="G1582" s="7"/>
      <c r="I1582" s="7"/>
      <c r="K1582" s="7"/>
      <c r="M1582" s="7"/>
      <c r="N1582" s="7"/>
      <c r="P1582" s="7"/>
      <c r="R1582" s="7"/>
      <c r="T1582" s="7"/>
      <c r="V1582" s="7"/>
      <c r="X1582" s="7"/>
      <c r="Z1582" s="7"/>
      <c r="AB1582" s="7"/>
      <c r="AD1582" s="7"/>
      <c r="AF1582" s="7"/>
      <c r="AH1582" s="7"/>
      <c r="AJ1582" s="7"/>
      <c r="AL1582" s="7"/>
      <c r="AN1582" s="7"/>
      <c r="AO1582" s="7"/>
      <c r="AQ1582" s="7"/>
      <c r="AR1582" s="7"/>
      <c r="AS1582" s="7"/>
      <c r="AT1582" s="7"/>
      <c r="AU1582" s="7"/>
      <c r="AV1582" s="7"/>
      <c r="AW1582" s="7"/>
      <c r="AX1582" s="7"/>
      <c r="AZ1582" s="7"/>
      <c r="BB1582" s="7"/>
      <c r="BC1582" s="7"/>
      <c r="BD1582" s="7"/>
      <c r="BF1582" s="7"/>
      <c r="BH1582" s="7"/>
      <c r="BJ1582" s="7"/>
      <c r="BL1582" s="7"/>
      <c r="BN1582" s="7"/>
      <c r="BP1582" s="7"/>
      <c r="BR1582" s="7"/>
      <c r="BT1582" s="7"/>
      <c r="BV1582" s="7"/>
      <c r="BX1582" s="7"/>
      <c r="BZ1582" s="7"/>
      <c r="CB1582" s="7"/>
      <c r="CD1582" s="7"/>
      <c r="CF1582" s="7"/>
      <c r="CH1582" s="7"/>
      <c r="CJ1582" s="7"/>
      <c r="CL1582" s="7"/>
      <c r="CM1582" s="7"/>
      <c r="CO1582" s="7"/>
      <c r="CQ1582" s="7"/>
      <c r="CS1582" s="7"/>
      <c r="CU1582" s="7"/>
      <c r="CW1582" s="7"/>
      <c r="CY1582" s="7"/>
      <c r="DA1582" s="7"/>
      <c r="DC1582" s="7"/>
      <c r="DE1582" s="7"/>
      <c r="DG1582" s="7"/>
      <c r="DI1582" s="7"/>
      <c r="DK1582" s="7"/>
      <c r="DL1582" s="7"/>
      <c r="DM1582" s="7"/>
      <c r="DN1582" s="7"/>
      <c r="DP1582" s="7"/>
      <c r="DR1582" s="7"/>
      <c r="DT1582" s="7"/>
      <c r="DV1582" s="7"/>
      <c r="DX1582" s="7"/>
      <c r="DY1582" s="7"/>
      <c r="EA1582" s="7"/>
      <c r="EC1582" s="7"/>
      <c r="EE1582" s="7"/>
      <c r="EG1582" s="7"/>
      <c r="EI1582" s="7"/>
      <c r="EK1582" s="7"/>
      <c r="EM1582" s="7"/>
      <c r="EO1582" s="7"/>
      <c r="EQ1582" s="7"/>
      <c r="ES1582" s="7"/>
      <c r="EU1582" s="7"/>
      <c r="EY1582" s="7"/>
      <c r="FA1582" s="7"/>
      <c r="FB1582" s="7"/>
      <c r="FD1582" s="7"/>
      <c r="FE1582" s="7"/>
      <c r="FG1582" s="7"/>
      <c r="FI1582" s="7"/>
      <c r="FJ1582" s="7"/>
      <c r="FL1582" s="7"/>
      <c r="FN1582" s="7"/>
      <c r="FP1582" s="7"/>
      <c r="FR1582" s="7"/>
      <c r="FT1582" s="7"/>
      <c r="FV1582" s="7"/>
      <c r="FX1582" s="7"/>
      <c r="FZ1582" s="7"/>
      <c r="GB1582" s="7"/>
    </row>
    <row r="1583" spans="5:184" s="166" customFormat="1" x14ac:dyDescent="0.2">
      <c r="E1583" s="7"/>
      <c r="G1583" s="7"/>
      <c r="I1583" s="7"/>
      <c r="K1583" s="7"/>
      <c r="M1583" s="7"/>
      <c r="N1583" s="7"/>
      <c r="P1583" s="7"/>
      <c r="R1583" s="7"/>
      <c r="T1583" s="7"/>
      <c r="V1583" s="7"/>
      <c r="X1583" s="7"/>
      <c r="Z1583" s="7"/>
      <c r="AB1583" s="7"/>
      <c r="AD1583" s="7"/>
      <c r="AF1583" s="7"/>
      <c r="AH1583" s="7"/>
      <c r="AJ1583" s="7"/>
      <c r="AL1583" s="7"/>
      <c r="AN1583" s="7"/>
      <c r="AO1583" s="7"/>
      <c r="AQ1583" s="7"/>
      <c r="AR1583" s="7"/>
      <c r="AS1583" s="7"/>
      <c r="AT1583" s="7"/>
      <c r="AU1583" s="7"/>
      <c r="AV1583" s="7"/>
      <c r="AW1583" s="7"/>
      <c r="AX1583" s="7"/>
      <c r="AZ1583" s="7"/>
      <c r="BB1583" s="7"/>
      <c r="BC1583" s="7"/>
      <c r="BD1583" s="7"/>
      <c r="BF1583" s="7"/>
      <c r="BH1583" s="7"/>
      <c r="BJ1583" s="7"/>
      <c r="BL1583" s="7"/>
      <c r="BN1583" s="7"/>
      <c r="BP1583" s="7"/>
      <c r="BR1583" s="7"/>
      <c r="BT1583" s="7"/>
      <c r="BV1583" s="7"/>
      <c r="BX1583" s="7"/>
      <c r="BZ1583" s="7"/>
      <c r="CB1583" s="7"/>
      <c r="CD1583" s="7"/>
      <c r="CF1583" s="7"/>
      <c r="CH1583" s="7"/>
      <c r="CJ1583" s="7"/>
      <c r="CL1583" s="7"/>
      <c r="CM1583" s="7"/>
      <c r="CO1583" s="7"/>
      <c r="CQ1583" s="7"/>
      <c r="CS1583" s="7"/>
      <c r="CU1583" s="7"/>
      <c r="CW1583" s="7"/>
      <c r="CY1583" s="7"/>
      <c r="DA1583" s="7"/>
      <c r="DC1583" s="7"/>
      <c r="DE1583" s="7"/>
      <c r="DG1583" s="7"/>
      <c r="DI1583" s="7"/>
      <c r="DK1583" s="7"/>
      <c r="DL1583" s="7"/>
      <c r="DM1583" s="7"/>
      <c r="DN1583" s="7"/>
      <c r="DP1583" s="7"/>
      <c r="DR1583" s="7"/>
      <c r="DT1583" s="7"/>
      <c r="DV1583" s="7"/>
      <c r="DX1583" s="7"/>
      <c r="DY1583" s="7"/>
      <c r="EA1583" s="7"/>
      <c r="EC1583" s="7"/>
      <c r="EE1583" s="7"/>
      <c r="EG1583" s="7"/>
      <c r="EI1583" s="7"/>
      <c r="EK1583" s="7"/>
      <c r="EM1583" s="7"/>
      <c r="EO1583" s="7"/>
      <c r="EQ1583" s="7"/>
      <c r="ES1583" s="7"/>
      <c r="EU1583" s="7"/>
      <c r="EY1583" s="7"/>
      <c r="FA1583" s="7"/>
      <c r="FB1583" s="7"/>
      <c r="FD1583" s="7"/>
      <c r="FE1583" s="7"/>
      <c r="FG1583" s="7"/>
      <c r="FI1583" s="7"/>
      <c r="FJ1583" s="7"/>
      <c r="FL1583" s="7"/>
      <c r="FN1583" s="7"/>
      <c r="FP1583" s="7"/>
      <c r="FR1583" s="7"/>
      <c r="FT1583" s="7"/>
      <c r="FV1583" s="7"/>
      <c r="FX1583" s="7"/>
      <c r="FZ1583" s="7"/>
      <c r="GB1583" s="7"/>
    </row>
    <row r="1584" spans="5:184" s="166" customFormat="1" x14ac:dyDescent="0.2">
      <c r="E1584" s="7"/>
      <c r="G1584" s="7"/>
      <c r="I1584" s="7"/>
      <c r="K1584" s="7"/>
      <c r="M1584" s="7"/>
      <c r="N1584" s="7"/>
      <c r="P1584" s="7"/>
      <c r="R1584" s="7"/>
      <c r="T1584" s="7"/>
      <c r="V1584" s="7"/>
      <c r="X1584" s="7"/>
      <c r="Z1584" s="7"/>
      <c r="AB1584" s="7"/>
      <c r="AD1584" s="7"/>
      <c r="AF1584" s="7"/>
      <c r="AH1584" s="7"/>
      <c r="AJ1584" s="7"/>
      <c r="AL1584" s="7"/>
      <c r="AN1584" s="7"/>
      <c r="AO1584" s="7"/>
      <c r="AQ1584" s="7"/>
      <c r="AR1584" s="7"/>
      <c r="AS1584" s="7"/>
      <c r="AT1584" s="7"/>
      <c r="AU1584" s="7"/>
      <c r="AV1584" s="7"/>
      <c r="AW1584" s="7"/>
      <c r="AX1584" s="7"/>
      <c r="AZ1584" s="7"/>
      <c r="BB1584" s="7"/>
      <c r="BC1584" s="7"/>
      <c r="BD1584" s="7"/>
      <c r="BF1584" s="7"/>
      <c r="BH1584" s="7"/>
      <c r="BJ1584" s="7"/>
      <c r="BL1584" s="7"/>
      <c r="BN1584" s="7"/>
      <c r="BP1584" s="7"/>
      <c r="BR1584" s="7"/>
      <c r="BT1584" s="7"/>
      <c r="BV1584" s="7"/>
      <c r="BX1584" s="7"/>
      <c r="BZ1584" s="7"/>
      <c r="CB1584" s="7"/>
      <c r="CD1584" s="7"/>
      <c r="CF1584" s="7"/>
      <c r="CH1584" s="7"/>
      <c r="CJ1584" s="7"/>
      <c r="CL1584" s="7"/>
      <c r="CM1584" s="7"/>
      <c r="CO1584" s="7"/>
      <c r="CQ1584" s="7"/>
      <c r="CS1584" s="7"/>
      <c r="CU1584" s="7"/>
      <c r="CW1584" s="7"/>
      <c r="CY1584" s="7"/>
      <c r="DA1584" s="7"/>
      <c r="DC1584" s="7"/>
      <c r="DE1584" s="7"/>
      <c r="DG1584" s="7"/>
      <c r="DI1584" s="7"/>
      <c r="DK1584" s="7"/>
      <c r="DL1584" s="7"/>
      <c r="DM1584" s="7"/>
      <c r="DN1584" s="7"/>
      <c r="DP1584" s="7"/>
      <c r="DR1584" s="7"/>
      <c r="DT1584" s="7"/>
      <c r="DV1584" s="7"/>
      <c r="DX1584" s="7"/>
      <c r="DY1584" s="7"/>
      <c r="EA1584" s="7"/>
      <c r="EC1584" s="7"/>
      <c r="EE1584" s="7"/>
      <c r="EG1584" s="7"/>
      <c r="EI1584" s="7"/>
      <c r="EK1584" s="7"/>
      <c r="EM1584" s="7"/>
      <c r="EO1584" s="7"/>
      <c r="EQ1584" s="7"/>
      <c r="ES1584" s="7"/>
      <c r="EU1584" s="7"/>
      <c r="EY1584" s="7"/>
      <c r="FA1584" s="7"/>
      <c r="FB1584" s="7"/>
      <c r="FD1584" s="7"/>
      <c r="FE1584" s="7"/>
      <c r="FG1584" s="7"/>
      <c r="FI1584" s="7"/>
      <c r="FJ1584" s="7"/>
      <c r="FL1584" s="7"/>
      <c r="FN1584" s="7"/>
      <c r="FP1584" s="7"/>
      <c r="FR1584" s="7"/>
      <c r="FT1584" s="7"/>
      <c r="FV1584" s="7"/>
      <c r="FX1584" s="7"/>
      <c r="FZ1584" s="7"/>
      <c r="GB1584" s="7"/>
    </row>
    <row r="1585" spans="5:184" s="166" customFormat="1" x14ac:dyDescent="0.2">
      <c r="E1585" s="7"/>
      <c r="G1585" s="7"/>
      <c r="I1585" s="7"/>
      <c r="K1585" s="7"/>
      <c r="M1585" s="7"/>
      <c r="N1585" s="7"/>
      <c r="P1585" s="7"/>
      <c r="R1585" s="7"/>
      <c r="T1585" s="7"/>
      <c r="V1585" s="7"/>
      <c r="X1585" s="7"/>
      <c r="Z1585" s="7"/>
      <c r="AB1585" s="7"/>
      <c r="AD1585" s="7"/>
      <c r="AF1585" s="7"/>
      <c r="AH1585" s="7"/>
      <c r="AJ1585" s="7"/>
      <c r="AL1585" s="7"/>
      <c r="AN1585" s="7"/>
      <c r="AO1585" s="7"/>
      <c r="AQ1585" s="7"/>
      <c r="AR1585" s="7"/>
      <c r="AS1585" s="7"/>
      <c r="AT1585" s="7"/>
      <c r="AU1585" s="7"/>
      <c r="AV1585" s="7"/>
      <c r="AW1585" s="7"/>
      <c r="AX1585" s="7"/>
      <c r="AZ1585" s="7"/>
      <c r="BB1585" s="7"/>
      <c r="BC1585" s="7"/>
      <c r="BD1585" s="7"/>
      <c r="BF1585" s="7"/>
      <c r="BH1585" s="7"/>
      <c r="BJ1585" s="7"/>
      <c r="BL1585" s="7"/>
      <c r="BN1585" s="7"/>
      <c r="BP1585" s="7"/>
      <c r="BR1585" s="7"/>
      <c r="BT1585" s="7"/>
      <c r="BV1585" s="7"/>
      <c r="BX1585" s="7"/>
      <c r="BZ1585" s="7"/>
      <c r="CB1585" s="7"/>
      <c r="CD1585" s="7"/>
      <c r="CF1585" s="7"/>
      <c r="CH1585" s="7"/>
      <c r="CJ1585" s="7"/>
      <c r="CL1585" s="7"/>
      <c r="CM1585" s="7"/>
      <c r="CO1585" s="7"/>
      <c r="CQ1585" s="7"/>
      <c r="CS1585" s="7"/>
      <c r="CU1585" s="7"/>
      <c r="CW1585" s="7"/>
      <c r="CY1585" s="7"/>
      <c r="DA1585" s="7"/>
      <c r="DC1585" s="7"/>
      <c r="DE1585" s="7"/>
      <c r="DG1585" s="7"/>
      <c r="DI1585" s="7"/>
      <c r="DK1585" s="7"/>
      <c r="DL1585" s="7"/>
      <c r="DM1585" s="7"/>
      <c r="DN1585" s="7"/>
      <c r="DP1585" s="7"/>
      <c r="DR1585" s="7"/>
      <c r="DT1585" s="7"/>
      <c r="DV1585" s="7"/>
      <c r="DX1585" s="7"/>
      <c r="DY1585" s="7"/>
      <c r="EA1585" s="7"/>
      <c r="EC1585" s="7"/>
      <c r="EE1585" s="7"/>
      <c r="EG1585" s="7"/>
      <c r="EI1585" s="7"/>
      <c r="EK1585" s="7"/>
      <c r="EM1585" s="7"/>
      <c r="EO1585" s="7"/>
      <c r="EQ1585" s="7"/>
      <c r="ES1585" s="7"/>
      <c r="EU1585" s="7"/>
      <c r="EY1585" s="7"/>
      <c r="FA1585" s="7"/>
      <c r="FB1585" s="7"/>
      <c r="FD1585" s="7"/>
      <c r="FE1585" s="7"/>
      <c r="FG1585" s="7"/>
      <c r="FI1585" s="7"/>
      <c r="FJ1585" s="7"/>
      <c r="FL1585" s="7"/>
      <c r="FN1585" s="7"/>
      <c r="FP1585" s="7"/>
      <c r="FR1585" s="7"/>
      <c r="FT1585" s="7"/>
      <c r="FV1585" s="7"/>
      <c r="FX1585" s="7"/>
      <c r="FZ1585" s="7"/>
      <c r="GB1585" s="7"/>
    </row>
    <row r="1586" spans="5:184" s="166" customFormat="1" x14ac:dyDescent="0.2">
      <c r="E1586" s="7"/>
      <c r="G1586" s="7"/>
      <c r="I1586" s="7"/>
      <c r="K1586" s="7"/>
      <c r="M1586" s="7"/>
      <c r="N1586" s="7"/>
      <c r="P1586" s="7"/>
      <c r="R1586" s="7"/>
      <c r="T1586" s="7"/>
      <c r="V1586" s="7"/>
      <c r="X1586" s="7"/>
      <c r="Z1586" s="7"/>
      <c r="AB1586" s="7"/>
      <c r="AD1586" s="7"/>
      <c r="AF1586" s="7"/>
      <c r="AH1586" s="7"/>
      <c r="AJ1586" s="7"/>
      <c r="AL1586" s="7"/>
      <c r="AN1586" s="7"/>
      <c r="AO1586" s="7"/>
      <c r="AQ1586" s="7"/>
      <c r="AR1586" s="7"/>
      <c r="AS1586" s="7"/>
      <c r="AT1586" s="7"/>
      <c r="AU1586" s="7"/>
      <c r="AV1586" s="7"/>
      <c r="AW1586" s="7"/>
      <c r="AX1586" s="7"/>
      <c r="AZ1586" s="7"/>
      <c r="BB1586" s="7"/>
      <c r="BC1586" s="7"/>
      <c r="BD1586" s="7"/>
      <c r="BF1586" s="7"/>
      <c r="BH1586" s="7"/>
      <c r="BJ1586" s="7"/>
      <c r="BL1586" s="7"/>
      <c r="BN1586" s="7"/>
      <c r="BP1586" s="7"/>
      <c r="BR1586" s="7"/>
      <c r="BT1586" s="7"/>
      <c r="BV1586" s="7"/>
      <c r="BX1586" s="7"/>
      <c r="BZ1586" s="7"/>
      <c r="CB1586" s="7"/>
      <c r="CD1586" s="7"/>
      <c r="CF1586" s="7"/>
      <c r="CH1586" s="7"/>
      <c r="CJ1586" s="7"/>
      <c r="CL1586" s="7"/>
      <c r="CM1586" s="7"/>
      <c r="CO1586" s="7"/>
      <c r="CQ1586" s="7"/>
      <c r="CS1586" s="7"/>
      <c r="CU1586" s="7"/>
      <c r="CW1586" s="7"/>
      <c r="CY1586" s="7"/>
      <c r="DA1586" s="7"/>
      <c r="DC1586" s="7"/>
      <c r="DE1586" s="7"/>
      <c r="DG1586" s="7"/>
      <c r="DI1586" s="7"/>
      <c r="DK1586" s="7"/>
      <c r="DL1586" s="7"/>
      <c r="DM1586" s="7"/>
      <c r="DN1586" s="7"/>
      <c r="DP1586" s="7"/>
      <c r="DR1586" s="7"/>
      <c r="DT1586" s="7"/>
      <c r="DV1586" s="7"/>
      <c r="DX1586" s="7"/>
      <c r="DY1586" s="7"/>
      <c r="EA1586" s="7"/>
      <c r="EC1586" s="7"/>
      <c r="EE1586" s="7"/>
      <c r="EG1586" s="7"/>
      <c r="EI1586" s="7"/>
      <c r="EK1586" s="7"/>
      <c r="EM1586" s="7"/>
      <c r="EO1586" s="7"/>
      <c r="EQ1586" s="7"/>
      <c r="ES1586" s="7"/>
      <c r="EU1586" s="7"/>
      <c r="EY1586" s="7"/>
      <c r="FA1586" s="7"/>
      <c r="FB1586" s="7"/>
      <c r="FD1586" s="7"/>
      <c r="FE1586" s="7"/>
      <c r="FG1586" s="7"/>
      <c r="FI1586" s="7"/>
      <c r="FJ1586" s="7"/>
      <c r="FL1586" s="7"/>
      <c r="FN1586" s="7"/>
      <c r="FP1586" s="7"/>
      <c r="FR1586" s="7"/>
      <c r="FT1586" s="7"/>
      <c r="FV1586" s="7"/>
      <c r="FX1586" s="7"/>
      <c r="FZ1586" s="7"/>
      <c r="GB1586" s="7"/>
    </row>
    <row r="1587" spans="5:184" s="166" customFormat="1" x14ac:dyDescent="0.2">
      <c r="E1587" s="7"/>
      <c r="G1587" s="7"/>
      <c r="I1587" s="7"/>
      <c r="K1587" s="7"/>
      <c r="M1587" s="7"/>
      <c r="N1587" s="7"/>
      <c r="P1587" s="7"/>
      <c r="R1587" s="7"/>
      <c r="T1587" s="7"/>
      <c r="V1587" s="7"/>
      <c r="X1587" s="7"/>
      <c r="Z1587" s="7"/>
      <c r="AB1587" s="7"/>
      <c r="AD1587" s="7"/>
      <c r="AF1587" s="7"/>
      <c r="AH1587" s="7"/>
      <c r="AJ1587" s="7"/>
      <c r="AL1587" s="7"/>
      <c r="AN1587" s="7"/>
      <c r="AO1587" s="7"/>
      <c r="AQ1587" s="7"/>
      <c r="AR1587" s="7"/>
      <c r="AS1587" s="7"/>
      <c r="AT1587" s="7"/>
      <c r="AU1587" s="7"/>
      <c r="AV1587" s="7"/>
      <c r="AW1587" s="7"/>
      <c r="AX1587" s="7"/>
      <c r="AZ1587" s="7"/>
      <c r="BB1587" s="7"/>
      <c r="BC1587" s="7"/>
      <c r="BD1587" s="7"/>
      <c r="BF1587" s="7"/>
      <c r="BH1587" s="7"/>
      <c r="BJ1587" s="7"/>
      <c r="BL1587" s="7"/>
      <c r="BN1587" s="7"/>
      <c r="BP1587" s="7"/>
      <c r="BR1587" s="7"/>
      <c r="BT1587" s="7"/>
      <c r="BV1587" s="7"/>
      <c r="BX1587" s="7"/>
      <c r="BZ1587" s="7"/>
      <c r="CB1587" s="7"/>
      <c r="CD1587" s="7"/>
      <c r="CF1587" s="7"/>
      <c r="CH1587" s="7"/>
      <c r="CJ1587" s="7"/>
      <c r="CL1587" s="7"/>
      <c r="CM1587" s="7"/>
      <c r="CO1587" s="7"/>
      <c r="CQ1587" s="7"/>
      <c r="CS1587" s="7"/>
      <c r="CU1587" s="7"/>
      <c r="CW1587" s="7"/>
      <c r="CY1587" s="7"/>
      <c r="DA1587" s="7"/>
      <c r="DC1587" s="7"/>
      <c r="DE1587" s="7"/>
      <c r="DG1587" s="7"/>
      <c r="DI1587" s="7"/>
      <c r="DK1587" s="7"/>
      <c r="DL1587" s="7"/>
      <c r="DM1587" s="7"/>
      <c r="DN1587" s="7"/>
      <c r="DP1587" s="7"/>
      <c r="DR1587" s="7"/>
      <c r="DT1587" s="7"/>
      <c r="DV1587" s="7"/>
      <c r="DX1587" s="7"/>
      <c r="DY1587" s="7"/>
      <c r="EA1587" s="7"/>
      <c r="EC1587" s="7"/>
      <c r="EE1587" s="7"/>
      <c r="EG1587" s="7"/>
      <c r="EI1587" s="7"/>
      <c r="EK1587" s="7"/>
      <c r="EM1587" s="7"/>
      <c r="EO1587" s="7"/>
      <c r="EQ1587" s="7"/>
      <c r="ES1587" s="7"/>
      <c r="EU1587" s="7"/>
      <c r="EY1587" s="7"/>
      <c r="FA1587" s="7"/>
      <c r="FB1587" s="7"/>
      <c r="FD1587" s="7"/>
      <c r="FE1587" s="7"/>
      <c r="FG1587" s="7"/>
      <c r="FI1587" s="7"/>
      <c r="FJ1587" s="7"/>
      <c r="FL1587" s="7"/>
      <c r="FN1587" s="7"/>
      <c r="FP1587" s="7"/>
      <c r="FR1587" s="7"/>
      <c r="FT1587" s="7"/>
      <c r="FV1587" s="7"/>
      <c r="FX1587" s="7"/>
      <c r="FZ1587" s="7"/>
      <c r="GB1587" s="7"/>
    </row>
    <row r="1588" spans="5:184" s="166" customFormat="1" x14ac:dyDescent="0.2">
      <c r="E1588" s="7"/>
      <c r="G1588" s="7"/>
      <c r="I1588" s="7"/>
      <c r="K1588" s="7"/>
      <c r="M1588" s="7"/>
      <c r="N1588" s="7"/>
      <c r="P1588" s="7"/>
      <c r="R1588" s="7"/>
      <c r="T1588" s="7"/>
      <c r="V1588" s="7"/>
      <c r="X1588" s="7"/>
      <c r="Z1588" s="7"/>
      <c r="AB1588" s="7"/>
      <c r="AD1588" s="7"/>
      <c r="AF1588" s="7"/>
      <c r="AH1588" s="7"/>
      <c r="AJ1588" s="7"/>
      <c r="AL1588" s="7"/>
      <c r="AN1588" s="7"/>
      <c r="AO1588" s="7"/>
      <c r="AQ1588" s="7"/>
      <c r="AR1588" s="7"/>
      <c r="AS1588" s="7"/>
      <c r="AT1588" s="7"/>
      <c r="AU1588" s="7"/>
      <c r="AV1588" s="7"/>
      <c r="AW1588" s="7"/>
      <c r="AX1588" s="7"/>
      <c r="AZ1588" s="7"/>
      <c r="BB1588" s="7"/>
      <c r="BC1588" s="7"/>
      <c r="BD1588" s="7"/>
      <c r="BF1588" s="7"/>
      <c r="BH1588" s="7"/>
      <c r="BJ1588" s="7"/>
      <c r="BL1588" s="7"/>
      <c r="BN1588" s="7"/>
      <c r="BP1588" s="7"/>
      <c r="BR1588" s="7"/>
      <c r="BT1588" s="7"/>
      <c r="BV1588" s="7"/>
      <c r="BX1588" s="7"/>
      <c r="BZ1588" s="7"/>
      <c r="CB1588" s="7"/>
      <c r="CD1588" s="7"/>
      <c r="CF1588" s="7"/>
      <c r="CH1588" s="7"/>
      <c r="CJ1588" s="7"/>
      <c r="CL1588" s="7"/>
      <c r="CM1588" s="7"/>
      <c r="CO1588" s="7"/>
      <c r="CQ1588" s="7"/>
      <c r="CS1588" s="7"/>
      <c r="CU1588" s="7"/>
      <c r="CW1588" s="7"/>
      <c r="CY1588" s="7"/>
      <c r="DA1588" s="7"/>
      <c r="DC1588" s="7"/>
      <c r="DE1588" s="7"/>
      <c r="DG1588" s="7"/>
      <c r="DI1588" s="7"/>
      <c r="DK1588" s="7"/>
      <c r="DL1588" s="7"/>
      <c r="DM1588" s="7"/>
      <c r="DN1588" s="7"/>
      <c r="DP1588" s="7"/>
      <c r="DR1588" s="7"/>
      <c r="DT1588" s="7"/>
      <c r="DV1588" s="7"/>
      <c r="DX1588" s="7"/>
      <c r="DY1588" s="7"/>
      <c r="EA1588" s="7"/>
      <c r="EC1588" s="7"/>
      <c r="EE1588" s="7"/>
      <c r="EG1588" s="7"/>
      <c r="EI1588" s="7"/>
      <c r="EK1588" s="7"/>
      <c r="EM1588" s="7"/>
      <c r="EO1588" s="7"/>
      <c r="EQ1588" s="7"/>
      <c r="ES1588" s="7"/>
      <c r="EU1588" s="7"/>
      <c r="EY1588" s="7"/>
      <c r="FA1588" s="7"/>
      <c r="FB1588" s="7"/>
      <c r="FD1588" s="7"/>
      <c r="FE1588" s="7"/>
      <c r="FG1588" s="7"/>
      <c r="FI1588" s="7"/>
      <c r="FJ1588" s="7"/>
      <c r="FL1588" s="7"/>
      <c r="FN1588" s="7"/>
      <c r="FP1588" s="7"/>
      <c r="FR1588" s="7"/>
      <c r="FT1588" s="7"/>
      <c r="FV1588" s="7"/>
      <c r="FX1588" s="7"/>
      <c r="FZ1588" s="7"/>
      <c r="GB1588" s="7"/>
    </row>
    <row r="1589" spans="5:184" s="166" customFormat="1" x14ac:dyDescent="0.2">
      <c r="E1589" s="7"/>
      <c r="G1589" s="7"/>
      <c r="I1589" s="7"/>
      <c r="K1589" s="7"/>
      <c r="M1589" s="7"/>
      <c r="N1589" s="7"/>
      <c r="P1589" s="7"/>
      <c r="R1589" s="7"/>
      <c r="T1589" s="7"/>
      <c r="V1589" s="7"/>
      <c r="X1589" s="7"/>
      <c r="Z1589" s="7"/>
      <c r="AB1589" s="7"/>
      <c r="AD1589" s="7"/>
      <c r="AF1589" s="7"/>
      <c r="AH1589" s="7"/>
      <c r="AJ1589" s="7"/>
      <c r="AL1589" s="7"/>
      <c r="AN1589" s="7"/>
      <c r="AO1589" s="7"/>
      <c r="AQ1589" s="7"/>
      <c r="AR1589" s="7"/>
      <c r="AS1589" s="7"/>
      <c r="AT1589" s="7"/>
      <c r="AU1589" s="7"/>
      <c r="AV1589" s="7"/>
      <c r="AW1589" s="7"/>
      <c r="AX1589" s="7"/>
      <c r="AZ1589" s="7"/>
      <c r="BB1589" s="7"/>
      <c r="BC1589" s="7"/>
      <c r="BD1589" s="7"/>
      <c r="BF1589" s="7"/>
      <c r="BH1589" s="7"/>
      <c r="BJ1589" s="7"/>
      <c r="BL1589" s="7"/>
      <c r="BN1589" s="7"/>
      <c r="BP1589" s="7"/>
      <c r="BR1589" s="7"/>
      <c r="BT1589" s="7"/>
      <c r="BV1589" s="7"/>
      <c r="BX1589" s="7"/>
      <c r="BZ1589" s="7"/>
      <c r="CB1589" s="7"/>
      <c r="CD1589" s="7"/>
      <c r="CF1589" s="7"/>
      <c r="CH1589" s="7"/>
      <c r="CJ1589" s="7"/>
      <c r="CL1589" s="7"/>
      <c r="CM1589" s="7"/>
      <c r="CO1589" s="7"/>
      <c r="CQ1589" s="7"/>
      <c r="CS1589" s="7"/>
      <c r="CU1589" s="7"/>
      <c r="CW1589" s="7"/>
      <c r="CY1589" s="7"/>
      <c r="DA1589" s="7"/>
      <c r="DC1589" s="7"/>
      <c r="DE1589" s="7"/>
      <c r="DG1589" s="7"/>
      <c r="DI1589" s="7"/>
      <c r="DK1589" s="7"/>
      <c r="DL1589" s="7"/>
      <c r="DM1589" s="7"/>
      <c r="DN1589" s="7"/>
      <c r="DP1589" s="7"/>
      <c r="DR1589" s="7"/>
      <c r="DT1589" s="7"/>
      <c r="DV1589" s="7"/>
      <c r="DX1589" s="7"/>
      <c r="DY1589" s="7"/>
      <c r="EA1589" s="7"/>
      <c r="EC1589" s="7"/>
      <c r="EE1589" s="7"/>
      <c r="EG1589" s="7"/>
      <c r="EI1589" s="7"/>
      <c r="EK1589" s="7"/>
      <c r="EM1589" s="7"/>
      <c r="EO1589" s="7"/>
      <c r="EQ1589" s="7"/>
      <c r="ES1589" s="7"/>
      <c r="EU1589" s="7"/>
      <c r="EY1589" s="7"/>
      <c r="FA1589" s="7"/>
      <c r="FB1589" s="7"/>
      <c r="FD1589" s="7"/>
      <c r="FE1589" s="7"/>
      <c r="FG1589" s="7"/>
      <c r="FI1589" s="7"/>
      <c r="FJ1589" s="7"/>
      <c r="FL1589" s="7"/>
      <c r="FN1589" s="7"/>
      <c r="FP1589" s="7"/>
      <c r="FR1589" s="7"/>
      <c r="FT1589" s="7"/>
      <c r="FV1589" s="7"/>
      <c r="FX1589" s="7"/>
      <c r="FZ1589" s="7"/>
      <c r="GB1589" s="7"/>
    </row>
    <row r="1590" spans="5:184" s="166" customFormat="1" x14ac:dyDescent="0.2">
      <c r="E1590" s="7"/>
      <c r="G1590" s="7"/>
      <c r="I1590" s="7"/>
      <c r="K1590" s="7"/>
      <c r="M1590" s="7"/>
      <c r="N1590" s="7"/>
      <c r="P1590" s="7"/>
      <c r="R1590" s="7"/>
      <c r="T1590" s="7"/>
      <c r="V1590" s="7"/>
      <c r="X1590" s="7"/>
      <c r="Z1590" s="7"/>
      <c r="AB1590" s="7"/>
      <c r="AD1590" s="7"/>
      <c r="AF1590" s="7"/>
      <c r="AH1590" s="7"/>
      <c r="AJ1590" s="7"/>
      <c r="AL1590" s="7"/>
      <c r="AN1590" s="7"/>
      <c r="AO1590" s="7"/>
      <c r="AQ1590" s="7"/>
      <c r="AR1590" s="7"/>
      <c r="AS1590" s="7"/>
      <c r="AT1590" s="7"/>
      <c r="AU1590" s="7"/>
      <c r="AV1590" s="7"/>
      <c r="AW1590" s="7"/>
      <c r="AX1590" s="7"/>
      <c r="AZ1590" s="7"/>
      <c r="BB1590" s="7"/>
      <c r="BC1590" s="7"/>
      <c r="BD1590" s="7"/>
      <c r="BF1590" s="7"/>
      <c r="BH1590" s="7"/>
      <c r="BJ1590" s="7"/>
      <c r="BL1590" s="7"/>
      <c r="BN1590" s="7"/>
      <c r="BP1590" s="7"/>
      <c r="BR1590" s="7"/>
      <c r="BT1590" s="7"/>
      <c r="BV1590" s="7"/>
      <c r="BX1590" s="7"/>
      <c r="BZ1590" s="7"/>
      <c r="CB1590" s="7"/>
      <c r="CD1590" s="7"/>
      <c r="CF1590" s="7"/>
      <c r="CH1590" s="7"/>
      <c r="CJ1590" s="7"/>
      <c r="CL1590" s="7"/>
      <c r="CM1590" s="7"/>
      <c r="CO1590" s="7"/>
      <c r="CQ1590" s="7"/>
      <c r="CS1590" s="7"/>
      <c r="CU1590" s="7"/>
      <c r="CW1590" s="7"/>
      <c r="CY1590" s="7"/>
      <c r="DA1590" s="7"/>
      <c r="DC1590" s="7"/>
      <c r="DE1590" s="7"/>
      <c r="DG1590" s="7"/>
      <c r="DI1590" s="7"/>
      <c r="DK1590" s="7"/>
      <c r="DL1590" s="7"/>
      <c r="DM1590" s="7"/>
      <c r="DN1590" s="7"/>
      <c r="DP1590" s="7"/>
      <c r="DR1590" s="7"/>
      <c r="DT1590" s="7"/>
      <c r="DV1590" s="7"/>
      <c r="DX1590" s="7"/>
      <c r="DY1590" s="7"/>
      <c r="EA1590" s="7"/>
      <c r="EC1590" s="7"/>
      <c r="EE1590" s="7"/>
      <c r="EG1590" s="7"/>
      <c r="EI1590" s="7"/>
      <c r="EK1590" s="7"/>
      <c r="EM1590" s="7"/>
      <c r="EO1590" s="7"/>
      <c r="EQ1590" s="7"/>
      <c r="ES1590" s="7"/>
      <c r="EU1590" s="7"/>
      <c r="EY1590" s="7"/>
      <c r="FA1590" s="7"/>
      <c r="FB1590" s="7"/>
      <c r="FD1590" s="7"/>
      <c r="FE1590" s="7"/>
      <c r="FG1590" s="7"/>
      <c r="FI1590" s="7"/>
      <c r="FJ1590" s="7"/>
      <c r="FL1590" s="7"/>
      <c r="FN1590" s="7"/>
      <c r="FP1590" s="7"/>
      <c r="FR1590" s="7"/>
      <c r="FT1590" s="7"/>
      <c r="FV1590" s="7"/>
      <c r="FX1590" s="7"/>
      <c r="FZ1590" s="7"/>
      <c r="GB1590" s="7"/>
    </row>
    <row r="1591" spans="5:184" s="166" customFormat="1" x14ac:dyDescent="0.2">
      <c r="E1591" s="7"/>
      <c r="G1591" s="7"/>
      <c r="I1591" s="7"/>
      <c r="K1591" s="7"/>
      <c r="M1591" s="7"/>
      <c r="N1591" s="7"/>
      <c r="P1591" s="7"/>
      <c r="R1591" s="7"/>
      <c r="T1591" s="7"/>
      <c r="V1591" s="7"/>
      <c r="X1591" s="7"/>
      <c r="Z1591" s="7"/>
      <c r="AB1591" s="7"/>
      <c r="AD1591" s="7"/>
      <c r="AF1591" s="7"/>
      <c r="AH1591" s="7"/>
      <c r="AJ1591" s="7"/>
      <c r="AL1591" s="7"/>
      <c r="AN1591" s="7"/>
      <c r="AO1591" s="7"/>
      <c r="AQ1591" s="7"/>
      <c r="AR1591" s="7"/>
      <c r="AS1591" s="7"/>
      <c r="AT1591" s="7"/>
      <c r="AU1591" s="7"/>
      <c r="AV1591" s="7"/>
      <c r="AW1591" s="7"/>
      <c r="AX1591" s="7"/>
      <c r="AZ1591" s="7"/>
      <c r="BB1591" s="7"/>
      <c r="BC1591" s="7"/>
      <c r="BD1591" s="7"/>
      <c r="BF1591" s="7"/>
      <c r="BH1591" s="7"/>
      <c r="BJ1591" s="7"/>
      <c r="BL1591" s="7"/>
      <c r="BN1591" s="7"/>
      <c r="BP1591" s="7"/>
      <c r="BR1591" s="7"/>
      <c r="BT1591" s="7"/>
      <c r="BV1591" s="7"/>
      <c r="BX1591" s="7"/>
      <c r="BZ1591" s="7"/>
      <c r="CB1591" s="7"/>
      <c r="CD1591" s="7"/>
      <c r="CF1591" s="7"/>
      <c r="CH1591" s="7"/>
      <c r="CJ1591" s="7"/>
      <c r="CL1591" s="7"/>
      <c r="CM1591" s="7"/>
      <c r="CO1591" s="7"/>
      <c r="CQ1591" s="7"/>
      <c r="CS1591" s="7"/>
      <c r="CU1591" s="7"/>
      <c r="CW1591" s="7"/>
      <c r="CY1591" s="7"/>
      <c r="DA1591" s="7"/>
      <c r="DC1591" s="7"/>
      <c r="DE1591" s="7"/>
      <c r="DG1591" s="7"/>
      <c r="DI1591" s="7"/>
      <c r="DK1591" s="7"/>
      <c r="DL1591" s="7"/>
      <c r="DM1591" s="7"/>
      <c r="DN1591" s="7"/>
      <c r="DP1591" s="7"/>
      <c r="DR1591" s="7"/>
      <c r="DT1591" s="7"/>
      <c r="DV1591" s="7"/>
      <c r="DX1591" s="7"/>
      <c r="DY1591" s="7"/>
      <c r="EA1591" s="7"/>
      <c r="EC1591" s="7"/>
      <c r="EE1591" s="7"/>
      <c r="EG1591" s="7"/>
      <c r="EI1591" s="7"/>
      <c r="EK1591" s="7"/>
      <c r="EM1591" s="7"/>
      <c r="EO1591" s="7"/>
      <c r="EQ1591" s="7"/>
      <c r="ES1591" s="7"/>
      <c r="EU1591" s="7"/>
      <c r="EY1591" s="7"/>
      <c r="FA1591" s="7"/>
      <c r="FB1591" s="7"/>
      <c r="FD1591" s="7"/>
      <c r="FE1591" s="7"/>
      <c r="FG1591" s="7"/>
      <c r="FI1591" s="7"/>
      <c r="FJ1591" s="7"/>
      <c r="FL1591" s="7"/>
      <c r="FN1591" s="7"/>
      <c r="FP1591" s="7"/>
      <c r="FR1591" s="7"/>
      <c r="FT1591" s="7"/>
      <c r="FV1591" s="7"/>
      <c r="FX1591" s="7"/>
      <c r="FZ1591" s="7"/>
      <c r="GB1591" s="7"/>
    </row>
    <row r="1592" spans="5:184" s="166" customFormat="1" x14ac:dyDescent="0.2">
      <c r="E1592" s="7"/>
      <c r="G1592" s="7"/>
      <c r="I1592" s="7"/>
      <c r="K1592" s="7"/>
      <c r="M1592" s="7"/>
      <c r="N1592" s="7"/>
      <c r="P1592" s="7"/>
      <c r="R1592" s="7"/>
      <c r="T1592" s="7"/>
      <c r="V1592" s="7"/>
      <c r="X1592" s="7"/>
      <c r="Z1592" s="7"/>
      <c r="AB1592" s="7"/>
      <c r="AD1592" s="7"/>
      <c r="AF1592" s="7"/>
      <c r="AH1592" s="7"/>
      <c r="AJ1592" s="7"/>
      <c r="AL1592" s="7"/>
      <c r="AN1592" s="7"/>
      <c r="AO1592" s="7"/>
      <c r="AQ1592" s="7"/>
      <c r="AR1592" s="7"/>
      <c r="AS1592" s="7"/>
      <c r="AT1592" s="7"/>
      <c r="AU1592" s="7"/>
      <c r="AV1592" s="7"/>
      <c r="AW1592" s="7"/>
      <c r="AX1592" s="7"/>
      <c r="AZ1592" s="7"/>
      <c r="BB1592" s="7"/>
      <c r="BC1592" s="7"/>
      <c r="BD1592" s="7"/>
      <c r="BF1592" s="7"/>
      <c r="BH1592" s="7"/>
      <c r="BJ1592" s="7"/>
      <c r="BL1592" s="7"/>
      <c r="BN1592" s="7"/>
      <c r="BP1592" s="7"/>
      <c r="BR1592" s="7"/>
      <c r="BT1592" s="7"/>
      <c r="BV1592" s="7"/>
      <c r="BX1592" s="7"/>
      <c r="BZ1592" s="7"/>
      <c r="CB1592" s="7"/>
      <c r="CD1592" s="7"/>
      <c r="CF1592" s="7"/>
      <c r="CH1592" s="7"/>
      <c r="CJ1592" s="7"/>
      <c r="CL1592" s="7"/>
      <c r="CM1592" s="7"/>
      <c r="CO1592" s="7"/>
      <c r="CQ1592" s="7"/>
      <c r="CS1592" s="7"/>
      <c r="CU1592" s="7"/>
      <c r="CW1592" s="7"/>
      <c r="CY1592" s="7"/>
      <c r="DA1592" s="7"/>
      <c r="DC1592" s="7"/>
      <c r="DE1592" s="7"/>
      <c r="DG1592" s="7"/>
      <c r="DI1592" s="7"/>
      <c r="DK1592" s="7"/>
      <c r="DL1592" s="7"/>
      <c r="DM1592" s="7"/>
      <c r="DN1592" s="7"/>
      <c r="DP1592" s="7"/>
      <c r="DR1592" s="7"/>
      <c r="DT1592" s="7"/>
      <c r="DV1592" s="7"/>
      <c r="DX1592" s="7"/>
      <c r="DY1592" s="7"/>
      <c r="EA1592" s="7"/>
      <c r="EC1592" s="7"/>
      <c r="EE1592" s="7"/>
      <c r="EG1592" s="7"/>
      <c r="EI1592" s="7"/>
      <c r="EK1592" s="7"/>
      <c r="EM1592" s="7"/>
      <c r="EO1592" s="7"/>
      <c r="EQ1592" s="7"/>
      <c r="ES1592" s="7"/>
      <c r="EU1592" s="7"/>
      <c r="EY1592" s="7"/>
      <c r="FA1592" s="7"/>
      <c r="FB1592" s="7"/>
      <c r="FD1592" s="7"/>
      <c r="FE1592" s="7"/>
      <c r="FG1592" s="7"/>
      <c r="FI1592" s="7"/>
      <c r="FJ1592" s="7"/>
      <c r="FL1592" s="7"/>
      <c r="FN1592" s="7"/>
      <c r="FP1592" s="7"/>
      <c r="FR1592" s="7"/>
      <c r="FT1592" s="7"/>
      <c r="FV1592" s="7"/>
      <c r="FX1592" s="7"/>
      <c r="FZ1592" s="7"/>
      <c r="GB1592" s="7"/>
    </row>
    <row r="1593" spans="5:184" s="166" customFormat="1" x14ac:dyDescent="0.2">
      <c r="E1593" s="7"/>
      <c r="G1593" s="7"/>
      <c r="I1593" s="7"/>
      <c r="K1593" s="7"/>
      <c r="M1593" s="7"/>
      <c r="N1593" s="7"/>
      <c r="P1593" s="7"/>
      <c r="R1593" s="7"/>
      <c r="T1593" s="7"/>
      <c r="V1593" s="7"/>
      <c r="X1593" s="7"/>
      <c r="Z1593" s="7"/>
      <c r="AB1593" s="7"/>
      <c r="AD1593" s="7"/>
      <c r="AF1593" s="7"/>
      <c r="AH1593" s="7"/>
      <c r="AJ1593" s="7"/>
      <c r="AL1593" s="7"/>
      <c r="AN1593" s="7"/>
      <c r="AO1593" s="7"/>
      <c r="AQ1593" s="7"/>
      <c r="AR1593" s="7"/>
      <c r="AS1593" s="7"/>
      <c r="AT1593" s="7"/>
      <c r="AU1593" s="7"/>
      <c r="AV1593" s="7"/>
      <c r="AW1593" s="7"/>
      <c r="AX1593" s="7"/>
      <c r="AZ1593" s="7"/>
      <c r="BB1593" s="7"/>
      <c r="BC1593" s="7"/>
      <c r="BD1593" s="7"/>
      <c r="BF1593" s="7"/>
      <c r="BH1593" s="7"/>
      <c r="BJ1593" s="7"/>
      <c r="BL1593" s="7"/>
      <c r="BN1593" s="7"/>
      <c r="BP1593" s="7"/>
      <c r="BR1593" s="7"/>
      <c r="BT1593" s="7"/>
      <c r="BV1593" s="7"/>
      <c r="BX1593" s="7"/>
      <c r="BZ1593" s="7"/>
      <c r="CB1593" s="7"/>
      <c r="CD1593" s="7"/>
      <c r="CF1593" s="7"/>
      <c r="CH1593" s="7"/>
      <c r="CJ1593" s="7"/>
      <c r="CL1593" s="7"/>
      <c r="CM1593" s="7"/>
      <c r="CO1593" s="7"/>
      <c r="CQ1593" s="7"/>
      <c r="CS1593" s="7"/>
      <c r="CU1593" s="7"/>
      <c r="CW1593" s="7"/>
      <c r="CY1593" s="7"/>
      <c r="DA1593" s="7"/>
      <c r="DC1593" s="7"/>
      <c r="DE1593" s="7"/>
      <c r="DG1593" s="7"/>
      <c r="DI1593" s="7"/>
      <c r="DK1593" s="7"/>
      <c r="DL1593" s="7"/>
      <c r="DM1593" s="7"/>
      <c r="DN1593" s="7"/>
      <c r="DP1593" s="7"/>
      <c r="DR1593" s="7"/>
      <c r="DT1593" s="7"/>
      <c r="DV1593" s="7"/>
      <c r="DX1593" s="7"/>
      <c r="DY1593" s="7"/>
      <c r="EA1593" s="7"/>
      <c r="EC1593" s="7"/>
      <c r="EE1593" s="7"/>
      <c r="EG1593" s="7"/>
      <c r="EI1593" s="7"/>
      <c r="EK1593" s="7"/>
      <c r="EM1593" s="7"/>
      <c r="EO1593" s="7"/>
      <c r="EQ1593" s="7"/>
      <c r="ES1593" s="7"/>
      <c r="EU1593" s="7"/>
      <c r="EY1593" s="7"/>
      <c r="FA1593" s="7"/>
      <c r="FB1593" s="7"/>
      <c r="FD1593" s="7"/>
      <c r="FE1593" s="7"/>
      <c r="FG1593" s="7"/>
      <c r="FI1593" s="7"/>
      <c r="FJ1593" s="7"/>
      <c r="FL1593" s="7"/>
      <c r="FN1593" s="7"/>
      <c r="FP1593" s="7"/>
      <c r="FR1593" s="7"/>
      <c r="FT1593" s="7"/>
      <c r="FV1593" s="7"/>
      <c r="FX1593" s="7"/>
      <c r="FZ1593" s="7"/>
      <c r="GB1593" s="7"/>
    </row>
    <row r="1594" spans="5:184" s="166" customFormat="1" x14ac:dyDescent="0.2">
      <c r="E1594" s="7"/>
      <c r="G1594" s="7"/>
      <c r="I1594" s="7"/>
      <c r="K1594" s="7"/>
      <c r="M1594" s="7"/>
      <c r="N1594" s="7"/>
      <c r="P1594" s="7"/>
      <c r="R1594" s="7"/>
      <c r="T1594" s="7"/>
      <c r="V1594" s="7"/>
      <c r="X1594" s="7"/>
      <c r="Z1594" s="7"/>
      <c r="AB1594" s="7"/>
      <c r="AD1594" s="7"/>
      <c r="AF1594" s="7"/>
      <c r="AH1594" s="7"/>
      <c r="AJ1594" s="7"/>
      <c r="AL1594" s="7"/>
      <c r="AN1594" s="7"/>
      <c r="AO1594" s="7"/>
      <c r="AQ1594" s="7"/>
      <c r="AR1594" s="7"/>
      <c r="AS1594" s="7"/>
      <c r="AT1594" s="7"/>
      <c r="AU1594" s="7"/>
      <c r="AV1594" s="7"/>
      <c r="AW1594" s="7"/>
      <c r="AX1594" s="7"/>
      <c r="AZ1594" s="7"/>
      <c r="BB1594" s="7"/>
      <c r="BC1594" s="7"/>
      <c r="BD1594" s="7"/>
      <c r="BF1594" s="7"/>
      <c r="BH1594" s="7"/>
      <c r="BJ1594" s="7"/>
      <c r="BL1594" s="7"/>
      <c r="BN1594" s="7"/>
      <c r="BP1594" s="7"/>
      <c r="BR1594" s="7"/>
      <c r="BT1594" s="7"/>
      <c r="BV1594" s="7"/>
      <c r="BX1594" s="7"/>
      <c r="BZ1594" s="7"/>
      <c r="CB1594" s="7"/>
      <c r="CD1594" s="7"/>
      <c r="CF1594" s="7"/>
      <c r="CH1594" s="7"/>
      <c r="CJ1594" s="7"/>
      <c r="CL1594" s="7"/>
      <c r="CM1594" s="7"/>
      <c r="CO1594" s="7"/>
      <c r="CQ1594" s="7"/>
      <c r="CS1594" s="7"/>
      <c r="CU1594" s="7"/>
      <c r="CW1594" s="7"/>
      <c r="CY1594" s="7"/>
      <c r="DA1594" s="7"/>
      <c r="DC1594" s="7"/>
      <c r="DE1594" s="7"/>
      <c r="DG1594" s="7"/>
      <c r="DI1594" s="7"/>
      <c r="DK1594" s="7"/>
      <c r="DL1594" s="7"/>
      <c r="DM1594" s="7"/>
      <c r="DN1594" s="7"/>
      <c r="DP1594" s="7"/>
      <c r="DR1594" s="7"/>
      <c r="DT1594" s="7"/>
      <c r="DV1594" s="7"/>
      <c r="DX1594" s="7"/>
      <c r="DY1594" s="7"/>
      <c r="EA1594" s="7"/>
      <c r="EC1594" s="7"/>
      <c r="EE1594" s="7"/>
      <c r="EG1594" s="7"/>
      <c r="EI1594" s="7"/>
      <c r="EK1594" s="7"/>
      <c r="EM1594" s="7"/>
      <c r="EO1594" s="7"/>
      <c r="EQ1594" s="7"/>
      <c r="ES1594" s="7"/>
      <c r="EU1594" s="7"/>
      <c r="EY1594" s="7"/>
      <c r="FA1594" s="7"/>
      <c r="FB1594" s="7"/>
      <c r="FD1594" s="7"/>
      <c r="FE1594" s="7"/>
      <c r="FG1594" s="7"/>
      <c r="FI1594" s="7"/>
      <c r="FJ1594" s="7"/>
      <c r="FL1594" s="7"/>
      <c r="FN1594" s="7"/>
      <c r="FP1594" s="7"/>
      <c r="FR1594" s="7"/>
      <c r="FT1594" s="7"/>
      <c r="FV1594" s="7"/>
      <c r="FX1594" s="7"/>
      <c r="FZ1594" s="7"/>
      <c r="GB1594" s="7"/>
    </row>
    <row r="1595" spans="5:184" s="166" customFormat="1" x14ac:dyDescent="0.2">
      <c r="E1595" s="7"/>
      <c r="G1595" s="7"/>
      <c r="I1595" s="7"/>
      <c r="K1595" s="7"/>
      <c r="M1595" s="7"/>
      <c r="N1595" s="7"/>
      <c r="P1595" s="7"/>
      <c r="R1595" s="7"/>
      <c r="T1595" s="7"/>
      <c r="V1595" s="7"/>
      <c r="X1595" s="7"/>
      <c r="Z1595" s="7"/>
      <c r="AB1595" s="7"/>
      <c r="AD1595" s="7"/>
      <c r="AF1595" s="7"/>
      <c r="AH1595" s="7"/>
      <c r="AJ1595" s="7"/>
      <c r="AL1595" s="7"/>
      <c r="AN1595" s="7"/>
      <c r="AO1595" s="7"/>
      <c r="AQ1595" s="7"/>
      <c r="AR1595" s="7"/>
      <c r="AS1595" s="7"/>
      <c r="AT1595" s="7"/>
      <c r="AU1595" s="7"/>
      <c r="AV1595" s="7"/>
      <c r="AW1595" s="7"/>
      <c r="AX1595" s="7"/>
      <c r="AZ1595" s="7"/>
      <c r="BB1595" s="7"/>
      <c r="BC1595" s="7"/>
      <c r="BD1595" s="7"/>
      <c r="BF1595" s="7"/>
      <c r="BH1595" s="7"/>
      <c r="BJ1595" s="7"/>
      <c r="BL1595" s="7"/>
      <c r="BN1595" s="7"/>
      <c r="BP1595" s="7"/>
      <c r="BR1595" s="7"/>
      <c r="BT1595" s="7"/>
      <c r="BV1595" s="7"/>
      <c r="BX1595" s="7"/>
      <c r="BZ1595" s="7"/>
      <c r="CB1595" s="7"/>
      <c r="CD1595" s="7"/>
      <c r="CF1595" s="7"/>
      <c r="CH1595" s="7"/>
      <c r="CJ1595" s="7"/>
      <c r="CL1595" s="7"/>
      <c r="CM1595" s="7"/>
      <c r="CO1595" s="7"/>
      <c r="CQ1595" s="7"/>
      <c r="CS1595" s="7"/>
      <c r="CU1595" s="7"/>
      <c r="CW1595" s="7"/>
      <c r="CY1595" s="7"/>
      <c r="DA1595" s="7"/>
      <c r="DC1595" s="7"/>
      <c r="DE1595" s="7"/>
      <c r="DG1595" s="7"/>
      <c r="DI1595" s="7"/>
      <c r="DK1595" s="7"/>
      <c r="DL1595" s="7"/>
      <c r="DM1595" s="7"/>
      <c r="DN1595" s="7"/>
      <c r="DP1595" s="7"/>
      <c r="DR1595" s="7"/>
      <c r="DT1595" s="7"/>
      <c r="DV1595" s="7"/>
      <c r="DX1595" s="7"/>
      <c r="DY1595" s="7"/>
      <c r="EA1595" s="7"/>
      <c r="EC1595" s="7"/>
      <c r="EE1595" s="7"/>
      <c r="EG1595" s="7"/>
      <c r="EI1595" s="7"/>
      <c r="EK1595" s="7"/>
      <c r="EM1595" s="7"/>
      <c r="EO1595" s="7"/>
      <c r="EQ1595" s="7"/>
      <c r="ES1595" s="7"/>
      <c r="EU1595" s="7"/>
      <c r="EY1595" s="7"/>
      <c r="FA1595" s="7"/>
      <c r="FB1595" s="7"/>
      <c r="FD1595" s="7"/>
      <c r="FE1595" s="7"/>
      <c r="FG1595" s="7"/>
      <c r="FI1595" s="7"/>
      <c r="FJ1595" s="7"/>
      <c r="FL1595" s="7"/>
      <c r="FN1595" s="7"/>
      <c r="FP1595" s="7"/>
      <c r="FR1595" s="7"/>
      <c r="FT1595" s="7"/>
      <c r="FV1595" s="7"/>
      <c r="FX1595" s="7"/>
      <c r="FZ1595" s="7"/>
      <c r="GB1595" s="7"/>
    </row>
    <row r="1596" spans="5:184" s="166" customFormat="1" x14ac:dyDescent="0.2">
      <c r="E1596" s="7"/>
      <c r="G1596" s="7"/>
      <c r="I1596" s="7"/>
      <c r="K1596" s="7"/>
      <c r="M1596" s="7"/>
      <c r="N1596" s="7"/>
      <c r="P1596" s="7"/>
      <c r="R1596" s="7"/>
      <c r="T1596" s="7"/>
      <c r="V1596" s="7"/>
      <c r="X1596" s="7"/>
      <c r="Z1596" s="7"/>
      <c r="AB1596" s="7"/>
      <c r="AD1596" s="7"/>
      <c r="AF1596" s="7"/>
      <c r="AH1596" s="7"/>
      <c r="AJ1596" s="7"/>
      <c r="AL1596" s="7"/>
      <c r="AN1596" s="7"/>
      <c r="AO1596" s="7"/>
      <c r="AQ1596" s="7"/>
      <c r="AR1596" s="7"/>
      <c r="AS1596" s="7"/>
      <c r="AT1596" s="7"/>
      <c r="AU1596" s="7"/>
      <c r="AV1596" s="7"/>
      <c r="AW1596" s="7"/>
      <c r="AX1596" s="7"/>
      <c r="AZ1596" s="7"/>
      <c r="BB1596" s="7"/>
      <c r="BC1596" s="7"/>
      <c r="BD1596" s="7"/>
      <c r="BF1596" s="7"/>
      <c r="BH1596" s="7"/>
      <c r="BJ1596" s="7"/>
      <c r="BL1596" s="7"/>
      <c r="BN1596" s="7"/>
      <c r="BP1596" s="7"/>
      <c r="BR1596" s="7"/>
      <c r="BT1596" s="7"/>
      <c r="BV1596" s="7"/>
      <c r="BX1596" s="7"/>
      <c r="BZ1596" s="7"/>
      <c r="CB1596" s="7"/>
      <c r="CD1596" s="7"/>
      <c r="CF1596" s="7"/>
      <c r="CH1596" s="7"/>
      <c r="CJ1596" s="7"/>
      <c r="CL1596" s="7"/>
      <c r="CM1596" s="7"/>
      <c r="CO1596" s="7"/>
      <c r="CQ1596" s="7"/>
      <c r="CS1596" s="7"/>
      <c r="CU1596" s="7"/>
      <c r="CW1596" s="7"/>
      <c r="CY1596" s="7"/>
      <c r="DA1596" s="7"/>
      <c r="DC1596" s="7"/>
      <c r="DE1596" s="7"/>
      <c r="DG1596" s="7"/>
      <c r="DI1596" s="7"/>
      <c r="DK1596" s="7"/>
      <c r="DL1596" s="7"/>
      <c r="DM1596" s="7"/>
      <c r="DN1596" s="7"/>
      <c r="DP1596" s="7"/>
      <c r="DR1596" s="7"/>
      <c r="DT1596" s="7"/>
      <c r="DV1596" s="7"/>
      <c r="DX1596" s="7"/>
      <c r="DY1596" s="7"/>
      <c r="EA1596" s="7"/>
      <c r="EC1596" s="7"/>
      <c r="EE1596" s="7"/>
      <c r="EG1596" s="7"/>
      <c r="EI1596" s="7"/>
      <c r="EK1596" s="7"/>
      <c r="EM1596" s="7"/>
      <c r="EO1596" s="7"/>
      <c r="EQ1596" s="7"/>
      <c r="ES1596" s="7"/>
      <c r="EU1596" s="7"/>
      <c r="EY1596" s="7"/>
      <c r="FA1596" s="7"/>
      <c r="FB1596" s="7"/>
      <c r="FD1596" s="7"/>
      <c r="FE1596" s="7"/>
      <c r="FG1596" s="7"/>
      <c r="FI1596" s="7"/>
      <c r="FJ1596" s="7"/>
      <c r="FL1596" s="7"/>
      <c r="FN1596" s="7"/>
      <c r="FP1596" s="7"/>
      <c r="FR1596" s="7"/>
      <c r="FT1596" s="7"/>
      <c r="FV1596" s="7"/>
      <c r="FX1596" s="7"/>
      <c r="FZ1596" s="7"/>
      <c r="GB1596" s="7"/>
    </row>
    <row r="1597" spans="5:184" s="166" customFormat="1" x14ac:dyDescent="0.2">
      <c r="E1597" s="7"/>
      <c r="G1597" s="7"/>
      <c r="I1597" s="7"/>
      <c r="K1597" s="7"/>
      <c r="M1597" s="7"/>
      <c r="N1597" s="7"/>
      <c r="P1597" s="7"/>
      <c r="R1597" s="7"/>
      <c r="T1597" s="7"/>
      <c r="V1597" s="7"/>
      <c r="X1597" s="7"/>
      <c r="Z1597" s="7"/>
      <c r="AB1597" s="7"/>
      <c r="AD1597" s="7"/>
      <c r="AF1597" s="7"/>
      <c r="AH1597" s="7"/>
      <c r="AJ1597" s="7"/>
      <c r="AL1597" s="7"/>
      <c r="AN1597" s="7"/>
      <c r="AO1597" s="7"/>
      <c r="AQ1597" s="7"/>
      <c r="AR1597" s="7"/>
      <c r="AS1597" s="7"/>
      <c r="AT1597" s="7"/>
      <c r="AU1597" s="7"/>
      <c r="AV1597" s="7"/>
      <c r="AW1597" s="7"/>
      <c r="AX1597" s="7"/>
      <c r="AZ1597" s="7"/>
      <c r="BB1597" s="7"/>
      <c r="BC1597" s="7"/>
      <c r="BD1597" s="7"/>
      <c r="BF1597" s="7"/>
      <c r="BH1597" s="7"/>
      <c r="BJ1597" s="7"/>
      <c r="BL1597" s="7"/>
      <c r="BN1597" s="7"/>
      <c r="BP1597" s="7"/>
      <c r="BR1597" s="7"/>
      <c r="BT1597" s="7"/>
      <c r="BV1597" s="7"/>
      <c r="BX1597" s="7"/>
      <c r="BZ1597" s="7"/>
      <c r="CB1597" s="7"/>
      <c r="CD1597" s="7"/>
      <c r="CF1597" s="7"/>
      <c r="CH1597" s="7"/>
      <c r="CJ1597" s="7"/>
      <c r="CL1597" s="7"/>
      <c r="CM1597" s="7"/>
      <c r="CO1597" s="7"/>
      <c r="CQ1597" s="7"/>
      <c r="CS1597" s="7"/>
      <c r="CU1597" s="7"/>
      <c r="CW1597" s="7"/>
      <c r="CY1597" s="7"/>
      <c r="DA1597" s="7"/>
      <c r="DC1597" s="7"/>
      <c r="DE1597" s="7"/>
      <c r="DG1597" s="7"/>
      <c r="DI1597" s="7"/>
      <c r="DK1597" s="7"/>
      <c r="DL1597" s="7"/>
      <c r="DM1597" s="7"/>
      <c r="DN1597" s="7"/>
      <c r="DP1597" s="7"/>
      <c r="DR1597" s="7"/>
      <c r="DT1597" s="7"/>
      <c r="DV1597" s="7"/>
      <c r="DX1597" s="7"/>
      <c r="DY1597" s="7"/>
      <c r="EA1597" s="7"/>
      <c r="EC1597" s="7"/>
      <c r="EE1597" s="7"/>
      <c r="EG1597" s="7"/>
      <c r="EI1597" s="7"/>
      <c r="EK1597" s="7"/>
      <c r="EM1597" s="7"/>
      <c r="EO1597" s="7"/>
      <c r="EQ1597" s="7"/>
      <c r="ES1597" s="7"/>
      <c r="EU1597" s="7"/>
      <c r="EY1597" s="7"/>
      <c r="FA1597" s="7"/>
      <c r="FB1597" s="7"/>
      <c r="FD1597" s="7"/>
      <c r="FE1597" s="7"/>
      <c r="FG1597" s="7"/>
      <c r="FI1597" s="7"/>
      <c r="FJ1597" s="7"/>
      <c r="FL1597" s="7"/>
      <c r="FN1597" s="7"/>
      <c r="FP1597" s="7"/>
      <c r="FR1597" s="7"/>
      <c r="FT1597" s="7"/>
      <c r="FV1597" s="7"/>
      <c r="FX1597" s="7"/>
      <c r="FZ1597" s="7"/>
      <c r="GB1597" s="7"/>
    </row>
    <row r="1598" spans="5:184" s="166" customFormat="1" x14ac:dyDescent="0.2">
      <c r="E1598" s="7"/>
      <c r="G1598" s="7"/>
      <c r="I1598" s="7"/>
      <c r="K1598" s="7"/>
      <c r="M1598" s="7"/>
      <c r="N1598" s="7"/>
      <c r="P1598" s="7"/>
      <c r="R1598" s="7"/>
      <c r="T1598" s="7"/>
      <c r="V1598" s="7"/>
      <c r="X1598" s="7"/>
      <c r="Z1598" s="7"/>
      <c r="AB1598" s="7"/>
      <c r="AD1598" s="7"/>
      <c r="AF1598" s="7"/>
      <c r="AH1598" s="7"/>
      <c r="AJ1598" s="7"/>
      <c r="AL1598" s="7"/>
      <c r="AN1598" s="7"/>
      <c r="AO1598" s="7"/>
      <c r="AQ1598" s="7"/>
      <c r="AR1598" s="7"/>
      <c r="AS1598" s="7"/>
      <c r="AT1598" s="7"/>
      <c r="AU1598" s="7"/>
      <c r="AV1598" s="7"/>
      <c r="AW1598" s="7"/>
      <c r="AX1598" s="7"/>
      <c r="AZ1598" s="7"/>
      <c r="BB1598" s="7"/>
      <c r="BC1598" s="7"/>
      <c r="BD1598" s="7"/>
      <c r="BF1598" s="7"/>
      <c r="BH1598" s="7"/>
      <c r="BJ1598" s="7"/>
      <c r="BL1598" s="7"/>
      <c r="BN1598" s="7"/>
      <c r="BP1598" s="7"/>
      <c r="BR1598" s="7"/>
      <c r="BT1598" s="7"/>
      <c r="BV1598" s="7"/>
      <c r="BX1598" s="7"/>
      <c r="BZ1598" s="7"/>
      <c r="CB1598" s="7"/>
      <c r="CD1598" s="7"/>
      <c r="CF1598" s="7"/>
      <c r="CH1598" s="7"/>
      <c r="CJ1598" s="7"/>
      <c r="CL1598" s="7"/>
      <c r="CM1598" s="7"/>
      <c r="CO1598" s="7"/>
      <c r="CQ1598" s="7"/>
      <c r="CS1598" s="7"/>
      <c r="CU1598" s="7"/>
      <c r="CW1598" s="7"/>
      <c r="CY1598" s="7"/>
      <c r="DA1598" s="7"/>
      <c r="DC1598" s="7"/>
      <c r="DE1598" s="7"/>
      <c r="DG1598" s="7"/>
      <c r="DI1598" s="7"/>
      <c r="DK1598" s="7"/>
      <c r="DL1598" s="7"/>
      <c r="DM1598" s="7"/>
      <c r="DN1598" s="7"/>
      <c r="DP1598" s="7"/>
      <c r="DR1598" s="7"/>
      <c r="DT1598" s="7"/>
      <c r="DV1598" s="7"/>
      <c r="DX1598" s="7"/>
      <c r="DY1598" s="7"/>
      <c r="EA1598" s="7"/>
      <c r="EC1598" s="7"/>
      <c r="EE1598" s="7"/>
      <c r="EG1598" s="7"/>
      <c r="EI1598" s="7"/>
      <c r="EK1598" s="7"/>
      <c r="EM1598" s="7"/>
      <c r="EO1598" s="7"/>
      <c r="EQ1598" s="7"/>
      <c r="ES1598" s="7"/>
      <c r="EU1598" s="7"/>
      <c r="EY1598" s="7"/>
      <c r="FA1598" s="7"/>
      <c r="FB1598" s="7"/>
      <c r="FD1598" s="7"/>
      <c r="FE1598" s="7"/>
      <c r="FG1598" s="7"/>
      <c r="FI1598" s="7"/>
      <c r="FJ1598" s="7"/>
      <c r="FL1598" s="7"/>
      <c r="FN1598" s="7"/>
      <c r="FP1598" s="7"/>
      <c r="FR1598" s="7"/>
      <c r="FT1598" s="7"/>
      <c r="FV1598" s="7"/>
      <c r="FX1598" s="7"/>
      <c r="FZ1598" s="7"/>
      <c r="GB1598" s="7"/>
    </row>
    <row r="1599" spans="5:184" s="166" customFormat="1" x14ac:dyDescent="0.2">
      <c r="E1599" s="7"/>
      <c r="G1599" s="7"/>
      <c r="I1599" s="7"/>
      <c r="K1599" s="7"/>
      <c r="M1599" s="7"/>
      <c r="N1599" s="7"/>
      <c r="P1599" s="7"/>
      <c r="R1599" s="7"/>
      <c r="T1599" s="7"/>
      <c r="V1599" s="7"/>
      <c r="X1599" s="7"/>
      <c r="Z1599" s="7"/>
      <c r="AB1599" s="7"/>
      <c r="AD1599" s="7"/>
      <c r="AF1599" s="7"/>
      <c r="AH1599" s="7"/>
      <c r="AJ1599" s="7"/>
      <c r="AL1599" s="7"/>
      <c r="AN1599" s="7"/>
      <c r="AO1599" s="7"/>
      <c r="AQ1599" s="7"/>
      <c r="AR1599" s="7"/>
      <c r="AS1599" s="7"/>
      <c r="AT1599" s="7"/>
      <c r="AU1599" s="7"/>
      <c r="AV1599" s="7"/>
      <c r="AW1599" s="7"/>
      <c r="AX1599" s="7"/>
      <c r="AZ1599" s="7"/>
      <c r="BB1599" s="7"/>
      <c r="BC1599" s="7"/>
      <c r="BD1599" s="7"/>
      <c r="BF1599" s="7"/>
      <c r="BH1599" s="7"/>
      <c r="BJ1599" s="7"/>
      <c r="BL1599" s="7"/>
      <c r="BN1599" s="7"/>
      <c r="BP1599" s="7"/>
      <c r="BR1599" s="7"/>
      <c r="BT1599" s="7"/>
      <c r="BV1599" s="7"/>
      <c r="BX1599" s="7"/>
      <c r="BZ1599" s="7"/>
      <c r="CB1599" s="7"/>
      <c r="CD1599" s="7"/>
      <c r="CF1599" s="7"/>
      <c r="CH1599" s="7"/>
      <c r="CJ1599" s="7"/>
      <c r="CL1599" s="7"/>
      <c r="CM1599" s="7"/>
      <c r="CO1599" s="7"/>
      <c r="CQ1599" s="7"/>
      <c r="CS1599" s="7"/>
      <c r="CU1599" s="7"/>
      <c r="CW1599" s="7"/>
      <c r="CY1599" s="7"/>
      <c r="DA1599" s="7"/>
      <c r="DC1599" s="7"/>
      <c r="DE1599" s="7"/>
      <c r="DG1599" s="7"/>
      <c r="DI1599" s="7"/>
      <c r="DK1599" s="7"/>
      <c r="DL1599" s="7"/>
      <c r="DM1599" s="7"/>
      <c r="DN1599" s="7"/>
      <c r="DP1599" s="7"/>
      <c r="DR1599" s="7"/>
      <c r="DT1599" s="7"/>
      <c r="DV1599" s="7"/>
      <c r="DX1599" s="7"/>
      <c r="DY1599" s="7"/>
      <c r="EA1599" s="7"/>
      <c r="EC1599" s="7"/>
      <c r="EE1599" s="7"/>
      <c r="EG1599" s="7"/>
      <c r="EI1599" s="7"/>
      <c r="EK1599" s="7"/>
      <c r="EM1599" s="7"/>
      <c r="EO1599" s="7"/>
      <c r="EQ1599" s="7"/>
      <c r="ES1599" s="7"/>
      <c r="EU1599" s="7"/>
      <c r="EY1599" s="7"/>
      <c r="FA1599" s="7"/>
      <c r="FB1599" s="7"/>
      <c r="FD1599" s="7"/>
      <c r="FE1599" s="7"/>
      <c r="FG1599" s="7"/>
      <c r="FI1599" s="7"/>
      <c r="FJ1599" s="7"/>
      <c r="FL1599" s="7"/>
      <c r="FN1599" s="7"/>
      <c r="FP1599" s="7"/>
      <c r="FR1599" s="7"/>
      <c r="FT1599" s="7"/>
      <c r="FV1599" s="7"/>
      <c r="FX1599" s="7"/>
      <c r="FZ1599" s="7"/>
      <c r="GB1599" s="7"/>
    </row>
    <row r="1600" spans="5:184" s="166" customFormat="1" x14ac:dyDescent="0.2">
      <c r="E1600" s="7"/>
      <c r="G1600" s="7"/>
      <c r="I1600" s="7"/>
      <c r="K1600" s="7"/>
      <c r="M1600" s="7"/>
      <c r="N1600" s="7"/>
      <c r="P1600" s="7"/>
      <c r="R1600" s="7"/>
      <c r="T1600" s="7"/>
      <c r="V1600" s="7"/>
      <c r="X1600" s="7"/>
      <c r="Z1600" s="7"/>
      <c r="AB1600" s="7"/>
      <c r="AD1600" s="7"/>
      <c r="AF1600" s="7"/>
      <c r="AH1600" s="7"/>
      <c r="AJ1600" s="7"/>
      <c r="AL1600" s="7"/>
      <c r="AN1600" s="7"/>
      <c r="AO1600" s="7"/>
      <c r="AQ1600" s="7"/>
      <c r="AR1600" s="7"/>
      <c r="AS1600" s="7"/>
      <c r="AT1600" s="7"/>
      <c r="AU1600" s="7"/>
      <c r="AV1600" s="7"/>
      <c r="AW1600" s="7"/>
      <c r="AX1600" s="7"/>
      <c r="AZ1600" s="7"/>
      <c r="BB1600" s="7"/>
      <c r="BC1600" s="7"/>
      <c r="BD1600" s="7"/>
      <c r="BF1600" s="7"/>
      <c r="BH1600" s="7"/>
      <c r="BJ1600" s="7"/>
      <c r="BL1600" s="7"/>
      <c r="BN1600" s="7"/>
      <c r="BP1600" s="7"/>
      <c r="BR1600" s="7"/>
      <c r="BT1600" s="7"/>
      <c r="BV1600" s="7"/>
      <c r="BX1600" s="7"/>
      <c r="BZ1600" s="7"/>
      <c r="CB1600" s="7"/>
      <c r="CD1600" s="7"/>
      <c r="CF1600" s="7"/>
      <c r="CH1600" s="7"/>
      <c r="CJ1600" s="7"/>
      <c r="CL1600" s="7"/>
      <c r="CM1600" s="7"/>
      <c r="CO1600" s="7"/>
      <c r="CQ1600" s="7"/>
      <c r="CS1600" s="7"/>
      <c r="CU1600" s="7"/>
      <c r="CW1600" s="7"/>
      <c r="CY1600" s="7"/>
      <c r="DA1600" s="7"/>
      <c r="DC1600" s="7"/>
      <c r="DE1600" s="7"/>
      <c r="DG1600" s="7"/>
      <c r="DI1600" s="7"/>
      <c r="DK1600" s="7"/>
      <c r="DL1600" s="7"/>
      <c r="DM1600" s="7"/>
      <c r="DN1600" s="7"/>
      <c r="DP1600" s="7"/>
      <c r="DR1600" s="7"/>
      <c r="DT1600" s="7"/>
      <c r="DV1600" s="7"/>
      <c r="DX1600" s="7"/>
      <c r="DY1600" s="7"/>
      <c r="EA1600" s="7"/>
      <c r="EC1600" s="7"/>
      <c r="EE1600" s="7"/>
      <c r="EG1600" s="7"/>
      <c r="EI1600" s="7"/>
      <c r="EK1600" s="7"/>
      <c r="EM1600" s="7"/>
      <c r="EO1600" s="7"/>
      <c r="EQ1600" s="7"/>
      <c r="ES1600" s="7"/>
      <c r="EU1600" s="7"/>
      <c r="EY1600" s="7"/>
      <c r="FA1600" s="7"/>
      <c r="FB1600" s="7"/>
      <c r="FD1600" s="7"/>
      <c r="FE1600" s="7"/>
      <c r="FG1600" s="7"/>
      <c r="FI1600" s="7"/>
      <c r="FJ1600" s="7"/>
      <c r="FL1600" s="7"/>
      <c r="FN1600" s="7"/>
      <c r="FP1600" s="7"/>
      <c r="FR1600" s="7"/>
      <c r="FT1600" s="7"/>
      <c r="FV1600" s="7"/>
      <c r="FX1600" s="7"/>
      <c r="FZ1600" s="7"/>
      <c r="GB1600" s="7"/>
    </row>
    <row r="1601" spans="5:184" s="166" customFormat="1" x14ac:dyDescent="0.2">
      <c r="E1601" s="7"/>
      <c r="G1601" s="7"/>
      <c r="I1601" s="7"/>
      <c r="K1601" s="7"/>
      <c r="M1601" s="7"/>
      <c r="N1601" s="7"/>
      <c r="P1601" s="7"/>
      <c r="R1601" s="7"/>
      <c r="T1601" s="7"/>
      <c r="V1601" s="7"/>
      <c r="X1601" s="7"/>
      <c r="Z1601" s="7"/>
      <c r="AB1601" s="7"/>
      <c r="AD1601" s="7"/>
      <c r="AF1601" s="7"/>
      <c r="AH1601" s="7"/>
      <c r="AJ1601" s="7"/>
      <c r="AL1601" s="7"/>
      <c r="AN1601" s="7"/>
      <c r="AO1601" s="7"/>
      <c r="AQ1601" s="7"/>
      <c r="AR1601" s="7"/>
      <c r="AS1601" s="7"/>
      <c r="AT1601" s="7"/>
      <c r="AU1601" s="7"/>
      <c r="AV1601" s="7"/>
      <c r="AW1601" s="7"/>
      <c r="AX1601" s="7"/>
      <c r="AZ1601" s="7"/>
      <c r="BB1601" s="7"/>
      <c r="BC1601" s="7"/>
      <c r="BD1601" s="7"/>
      <c r="BF1601" s="7"/>
      <c r="BH1601" s="7"/>
      <c r="BJ1601" s="7"/>
      <c r="BL1601" s="7"/>
      <c r="BN1601" s="7"/>
      <c r="BP1601" s="7"/>
      <c r="BR1601" s="7"/>
      <c r="BT1601" s="7"/>
      <c r="BV1601" s="7"/>
      <c r="BX1601" s="7"/>
      <c r="BZ1601" s="7"/>
      <c r="CB1601" s="7"/>
      <c r="CD1601" s="7"/>
      <c r="CF1601" s="7"/>
      <c r="CH1601" s="7"/>
      <c r="CJ1601" s="7"/>
      <c r="CL1601" s="7"/>
      <c r="CM1601" s="7"/>
      <c r="CO1601" s="7"/>
      <c r="CQ1601" s="7"/>
      <c r="CS1601" s="7"/>
      <c r="CU1601" s="7"/>
      <c r="CW1601" s="7"/>
      <c r="CY1601" s="7"/>
      <c r="DA1601" s="7"/>
      <c r="DC1601" s="7"/>
      <c r="DE1601" s="7"/>
      <c r="DG1601" s="7"/>
      <c r="DI1601" s="7"/>
      <c r="DK1601" s="7"/>
      <c r="DL1601" s="7"/>
      <c r="DM1601" s="7"/>
      <c r="DN1601" s="7"/>
      <c r="DP1601" s="7"/>
      <c r="DR1601" s="7"/>
      <c r="DT1601" s="7"/>
      <c r="DV1601" s="7"/>
      <c r="DX1601" s="7"/>
      <c r="DY1601" s="7"/>
      <c r="EA1601" s="7"/>
      <c r="EC1601" s="7"/>
      <c r="EE1601" s="7"/>
      <c r="EG1601" s="7"/>
      <c r="EI1601" s="7"/>
      <c r="EK1601" s="7"/>
      <c r="EM1601" s="7"/>
      <c r="EO1601" s="7"/>
      <c r="EQ1601" s="7"/>
      <c r="ES1601" s="7"/>
      <c r="EU1601" s="7"/>
      <c r="EY1601" s="7"/>
      <c r="FA1601" s="7"/>
      <c r="FB1601" s="7"/>
      <c r="FD1601" s="7"/>
      <c r="FE1601" s="7"/>
      <c r="FG1601" s="7"/>
      <c r="FI1601" s="7"/>
      <c r="FJ1601" s="7"/>
      <c r="FL1601" s="7"/>
      <c r="FN1601" s="7"/>
      <c r="FP1601" s="7"/>
      <c r="FR1601" s="7"/>
      <c r="FT1601" s="7"/>
      <c r="FV1601" s="7"/>
      <c r="FX1601" s="7"/>
      <c r="FZ1601" s="7"/>
      <c r="GB1601" s="7"/>
    </row>
    <row r="1602" spans="5:184" s="166" customFormat="1" x14ac:dyDescent="0.2">
      <c r="E1602" s="7"/>
      <c r="G1602" s="7"/>
      <c r="I1602" s="7"/>
      <c r="K1602" s="7"/>
      <c r="M1602" s="7"/>
      <c r="N1602" s="7"/>
      <c r="P1602" s="7"/>
      <c r="R1602" s="7"/>
      <c r="T1602" s="7"/>
      <c r="V1602" s="7"/>
      <c r="X1602" s="7"/>
      <c r="Z1602" s="7"/>
      <c r="AB1602" s="7"/>
      <c r="AD1602" s="7"/>
      <c r="AF1602" s="7"/>
      <c r="AH1602" s="7"/>
      <c r="AJ1602" s="7"/>
      <c r="AL1602" s="7"/>
      <c r="AN1602" s="7"/>
      <c r="AO1602" s="7"/>
      <c r="AQ1602" s="7"/>
      <c r="AR1602" s="7"/>
      <c r="AS1602" s="7"/>
      <c r="AT1602" s="7"/>
      <c r="AU1602" s="7"/>
      <c r="AV1602" s="7"/>
      <c r="AW1602" s="7"/>
      <c r="AX1602" s="7"/>
      <c r="AZ1602" s="7"/>
      <c r="BB1602" s="7"/>
      <c r="BC1602" s="7"/>
      <c r="BD1602" s="7"/>
      <c r="BF1602" s="7"/>
      <c r="BH1602" s="7"/>
      <c r="BJ1602" s="7"/>
      <c r="BL1602" s="7"/>
      <c r="BN1602" s="7"/>
      <c r="BP1602" s="7"/>
      <c r="BR1602" s="7"/>
      <c r="BT1602" s="7"/>
      <c r="BV1602" s="7"/>
      <c r="BX1602" s="7"/>
      <c r="BZ1602" s="7"/>
      <c r="CB1602" s="7"/>
      <c r="CD1602" s="7"/>
      <c r="CF1602" s="7"/>
      <c r="CH1602" s="7"/>
      <c r="CJ1602" s="7"/>
      <c r="CL1602" s="7"/>
      <c r="CM1602" s="7"/>
      <c r="CO1602" s="7"/>
      <c r="CQ1602" s="7"/>
      <c r="CS1602" s="7"/>
      <c r="CU1602" s="7"/>
      <c r="CW1602" s="7"/>
      <c r="CY1602" s="7"/>
      <c r="DA1602" s="7"/>
      <c r="DC1602" s="7"/>
      <c r="DE1602" s="7"/>
      <c r="DG1602" s="7"/>
      <c r="DI1602" s="7"/>
      <c r="DK1602" s="7"/>
      <c r="DL1602" s="7"/>
      <c r="DM1602" s="7"/>
      <c r="DN1602" s="7"/>
      <c r="DP1602" s="7"/>
      <c r="DR1602" s="7"/>
      <c r="DT1602" s="7"/>
      <c r="DV1602" s="7"/>
      <c r="DX1602" s="7"/>
      <c r="DY1602" s="7"/>
      <c r="EA1602" s="7"/>
      <c r="EC1602" s="7"/>
      <c r="EE1602" s="7"/>
      <c r="EG1602" s="7"/>
      <c r="EI1602" s="7"/>
      <c r="EK1602" s="7"/>
      <c r="EM1602" s="7"/>
      <c r="EO1602" s="7"/>
      <c r="EQ1602" s="7"/>
      <c r="ES1602" s="7"/>
      <c r="EU1602" s="7"/>
      <c r="EY1602" s="7"/>
      <c r="FA1602" s="7"/>
      <c r="FB1602" s="7"/>
      <c r="FD1602" s="7"/>
      <c r="FE1602" s="7"/>
      <c r="FG1602" s="7"/>
      <c r="FI1602" s="7"/>
      <c r="FJ1602" s="7"/>
      <c r="FL1602" s="7"/>
      <c r="FN1602" s="7"/>
      <c r="FP1602" s="7"/>
      <c r="FR1602" s="7"/>
      <c r="FT1602" s="7"/>
      <c r="FV1602" s="7"/>
      <c r="FX1602" s="7"/>
      <c r="FZ1602" s="7"/>
      <c r="GB1602" s="7"/>
    </row>
    <row r="1603" spans="5:184" s="166" customFormat="1" x14ac:dyDescent="0.2">
      <c r="E1603" s="7"/>
      <c r="G1603" s="7"/>
      <c r="I1603" s="7"/>
      <c r="K1603" s="7"/>
      <c r="M1603" s="7"/>
      <c r="N1603" s="7"/>
      <c r="P1603" s="7"/>
      <c r="R1603" s="7"/>
      <c r="T1603" s="7"/>
      <c r="V1603" s="7"/>
      <c r="X1603" s="7"/>
      <c r="Z1603" s="7"/>
      <c r="AB1603" s="7"/>
      <c r="AD1603" s="7"/>
      <c r="AF1603" s="7"/>
      <c r="AH1603" s="7"/>
      <c r="AJ1603" s="7"/>
      <c r="AL1603" s="7"/>
      <c r="AN1603" s="7"/>
      <c r="AO1603" s="7"/>
      <c r="AQ1603" s="7"/>
      <c r="AR1603" s="7"/>
      <c r="AS1603" s="7"/>
      <c r="AT1603" s="7"/>
      <c r="AU1603" s="7"/>
      <c r="AV1603" s="7"/>
      <c r="AW1603" s="7"/>
      <c r="AX1603" s="7"/>
      <c r="AZ1603" s="7"/>
      <c r="BB1603" s="7"/>
      <c r="BC1603" s="7"/>
      <c r="BD1603" s="7"/>
      <c r="BF1603" s="7"/>
      <c r="BH1603" s="7"/>
      <c r="BJ1603" s="7"/>
      <c r="BL1603" s="7"/>
      <c r="BN1603" s="7"/>
      <c r="BP1603" s="7"/>
      <c r="BR1603" s="7"/>
      <c r="BT1603" s="7"/>
      <c r="BV1603" s="7"/>
      <c r="BX1603" s="7"/>
      <c r="BZ1603" s="7"/>
      <c r="CB1603" s="7"/>
      <c r="CD1603" s="7"/>
      <c r="CF1603" s="7"/>
      <c r="CH1603" s="7"/>
      <c r="CJ1603" s="7"/>
      <c r="CL1603" s="7"/>
      <c r="CM1603" s="7"/>
      <c r="CO1603" s="7"/>
      <c r="CQ1603" s="7"/>
      <c r="CS1603" s="7"/>
      <c r="CU1603" s="7"/>
      <c r="CW1603" s="7"/>
      <c r="CY1603" s="7"/>
      <c r="DA1603" s="7"/>
      <c r="DC1603" s="7"/>
      <c r="DE1603" s="7"/>
      <c r="DG1603" s="7"/>
      <c r="DI1603" s="7"/>
      <c r="DK1603" s="7"/>
      <c r="DL1603" s="7"/>
      <c r="DM1603" s="7"/>
      <c r="DN1603" s="7"/>
      <c r="DP1603" s="7"/>
      <c r="DR1603" s="7"/>
      <c r="DT1603" s="7"/>
      <c r="DV1603" s="7"/>
      <c r="DX1603" s="7"/>
      <c r="DY1603" s="7"/>
      <c r="EA1603" s="7"/>
      <c r="EC1603" s="7"/>
      <c r="EE1603" s="7"/>
      <c r="EG1603" s="7"/>
      <c r="EI1603" s="7"/>
      <c r="EK1603" s="7"/>
      <c r="EM1603" s="7"/>
      <c r="EO1603" s="7"/>
      <c r="EQ1603" s="7"/>
      <c r="ES1603" s="7"/>
      <c r="EU1603" s="7"/>
      <c r="EY1603" s="7"/>
      <c r="FA1603" s="7"/>
      <c r="FB1603" s="7"/>
      <c r="FD1603" s="7"/>
      <c r="FE1603" s="7"/>
      <c r="FG1603" s="7"/>
      <c r="FI1603" s="7"/>
      <c r="FJ1603" s="7"/>
      <c r="FL1603" s="7"/>
      <c r="FN1603" s="7"/>
      <c r="FP1603" s="7"/>
      <c r="FR1603" s="7"/>
      <c r="FT1603" s="7"/>
      <c r="FV1603" s="7"/>
      <c r="FX1603" s="7"/>
      <c r="FZ1603" s="7"/>
      <c r="GB1603" s="7"/>
    </row>
    <row r="1604" spans="5:184" s="166" customFormat="1" x14ac:dyDescent="0.2">
      <c r="E1604" s="7"/>
      <c r="G1604" s="7"/>
      <c r="I1604" s="7"/>
      <c r="K1604" s="7"/>
      <c r="M1604" s="7"/>
      <c r="N1604" s="7"/>
      <c r="P1604" s="7"/>
      <c r="R1604" s="7"/>
      <c r="T1604" s="7"/>
      <c r="V1604" s="7"/>
      <c r="X1604" s="7"/>
      <c r="Z1604" s="7"/>
      <c r="AB1604" s="7"/>
      <c r="AD1604" s="7"/>
      <c r="AF1604" s="7"/>
      <c r="AH1604" s="7"/>
      <c r="AJ1604" s="7"/>
      <c r="AL1604" s="7"/>
      <c r="AN1604" s="7"/>
      <c r="AO1604" s="7"/>
      <c r="AQ1604" s="7"/>
      <c r="AR1604" s="7"/>
      <c r="AS1604" s="7"/>
      <c r="AT1604" s="7"/>
      <c r="AU1604" s="7"/>
      <c r="AV1604" s="7"/>
      <c r="AW1604" s="7"/>
      <c r="AX1604" s="7"/>
      <c r="AZ1604" s="7"/>
      <c r="BB1604" s="7"/>
      <c r="BC1604" s="7"/>
      <c r="BD1604" s="7"/>
      <c r="BF1604" s="7"/>
      <c r="BH1604" s="7"/>
      <c r="BJ1604" s="7"/>
      <c r="BL1604" s="7"/>
      <c r="BN1604" s="7"/>
      <c r="BP1604" s="7"/>
      <c r="BR1604" s="7"/>
      <c r="BT1604" s="7"/>
      <c r="BV1604" s="7"/>
      <c r="BX1604" s="7"/>
      <c r="BZ1604" s="7"/>
      <c r="CB1604" s="7"/>
      <c r="CD1604" s="7"/>
      <c r="CF1604" s="7"/>
      <c r="CH1604" s="7"/>
      <c r="CJ1604" s="7"/>
      <c r="CL1604" s="7"/>
      <c r="CM1604" s="7"/>
      <c r="CO1604" s="7"/>
      <c r="CQ1604" s="7"/>
      <c r="CS1604" s="7"/>
      <c r="CU1604" s="7"/>
      <c r="CW1604" s="7"/>
      <c r="CY1604" s="7"/>
      <c r="DA1604" s="7"/>
      <c r="DC1604" s="7"/>
      <c r="DE1604" s="7"/>
      <c r="DG1604" s="7"/>
      <c r="DI1604" s="7"/>
      <c r="DK1604" s="7"/>
      <c r="DL1604" s="7"/>
      <c r="DM1604" s="7"/>
      <c r="DN1604" s="7"/>
      <c r="DP1604" s="7"/>
      <c r="DR1604" s="7"/>
      <c r="DT1604" s="7"/>
      <c r="DV1604" s="7"/>
      <c r="DX1604" s="7"/>
      <c r="DY1604" s="7"/>
      <c r="EA1604" s="7"/>
      <c r="EC1604" s="7"/>
      <c r="EE1604" s="7"/>
      <c r="EG1604" s="7"/>
      <c r="EI1604" s="7"/>
      <c r="EK1604" s="7"/>
      <c r="EM1604" s="7"/>
      <c r="EO1604" s="7"/>
      <c r="EQ1604" s="7"/>
      <c r="ES1604" s="7"/>
      <c r="EU1604" s="7"/>
      <c r="EY1604" s="7"/>
      <c r="FA1604" s="7"/>
      <c r="FB1604" s="7"/>
      <c r="FD1604" s="7"/>
      <c r="FE1604" s="7"/>
      <c r="FG1604" s="7"/>
      <c r="FI1604" s="7"/>
      <c r="FJ1604" s="7"/>
      <c r="FL1604" s="7"/>
      <c r="FN1604" s="7"/>
      <c r="FP1604" s="7"/>
      <c r="FR1604" s="7"/>
      <c r="FT1604" s="7"/>
      <c r="FV1604" s="7"/>
      <c r="FX1604" s="7"/>
      <c r="FZ1604" s="7"/>
      <c r="GB1604" s="7"/>
    </row>
    <row r="1605" spans="5:184" s="166" customFormat="1" x14ac:dyDescent="0.2">
      <c r="E1605" s="7"/>
      <c r="G1605" s="7"/>
      <c r="I1605" s="7"/>
      <c r="K1605" s="7"/>
      <c r="M1605" s="7"/>
      <c r="N1605" s="7"/>
      <c r="P1605" s="7"/>
      <c r="R1605" s="7"/>
      <c r="T1605" s="7"/>
      <c r="V1605" s="7"/>
      <c r="X1605" s="7"/>
      <c r="Z1605" s="7"/>
      <c r="AB1605" s="7"/>
      <c r="AD1605" s="7"/>
      <c r="AF1605" s="7"/>
      <c r="AH1605" s="7"/>
      <c r="AJ1605" s="7"/>
      <c r="AL1605" s="7"/>
      <c r="AN1605" s="7"/>
      <c r="AO1605" s="7"/>
      <c r="AQ1605" s="7"/>
      <c r="AR1605" s="7"/>
      <c r="AS1605" s="7"/>
      <c r="AT1605" s="7"/>
      <c r="AU1605" s="7"/>
      <c r="AV1605" s="7"/>
      <c r="AW1605" s="7"/>
      <c r="AX1605" s="7"/>
      <c r="AZ1605" s="7"/>
      <c r="BB1605" s="7"/>
      <c r="BC1605" s="7"/>
      <c r="BD1605" s="7"/>
      <c r="BF1605" s="7"/>
      <c r="BH1605" s="7"/>
      <c r="BJ1605" s="7"/>
      <c r="BL1605" s="7"/>
      <c r="BN1605" s="7"/>
      <c r="BP1605" s="7"/>
      <c r="BR1605" s="7"/>
      <c r="BT1605" s="7"/>
      <c r="BV1605" s="7"/>
      <c r="BX1605" s="7"/>
      <c r="BZ1605" s="7"/>
      <c r="CB1605" s="7"/>
      <c r="CD1605" s="7"/>
      <c r="CF1605" s="7"/>
      <c r="CH1605" s="7"/>
      <c r="CJ1605" s="7"/>
      <c r="CL1605" s="7"/>
      <c r="CM1605" s="7"/>
      <c r="CO1605" s="7"/>
      <c r="CQ1605" s="7"/>
      <c r="CS1605" s="7"/>
      <c r="CU1605" s="7"/>
      <c r="CW1605" s="7"/>
      <c r="CY1605" s="7"/>
      <c r="DA1605" s="7"/>
      <c r="DC1605" s="7"/>
      <c r="DE1605" s="7"/>
      <c r="DG1605" s="7"/>
      <c r="DI1605" s="7"/>
      <c r="DK1605" s="7"/>
      <c r="DL1605" s="7"/>
      <c r="DM1605" s="7"/>
      <c r="DN1605" s="7"/>
      <c r="DP1605" s="7"/>
      <c r="DR1605" s="7"/>
      <c r="DT1605" s="7"/>
      <c r="DV1605" s="7"/>
      <c r="DX1605" s="7"/>
      <c r="DY1605" s="7"/>
      <c r="EA1605" s="7"/>
      <c r="EC1605" s="7"/>
      <c r="EE1605" s="7"/>
      <c r="EG1605" s="7"/>
      <c r="EI1605" s="7"/>
      <c r="EK1605" s="7"/>
      <c r="EM1605" s="7"/>
      <c r="EO1605" s="7"/>
      <c r="EQ1605" s="7"/>
      <c r="ES1605" s="7"/>
      <c r="EU1605" s="7"/>
      <c r="EY1605" s="7"/>
      <c r="FA1605" s="7"/>
      <c r="FB1605" s="7"/>
      <c r="FD1605" s="7"/>
      <c r="FE1605" s="7"/>
      <c r="FG1605" s="7"/>
      <c r="FI1605" s="7"/>
      <c r="FJ1605" s="7"/>
      <c r="FL1605" s="7"/>
      <c r="FN1605" s="7"/>
      <c r="FP1605" s="7"/>
      <c r="FR1605" s="7"/>
      <c r="FT1605" s="7"/>
      <c r="FV1605" s="7"/>
      <c r="FX1605" s="7"/>
      <c r="FZ1605" s="7"/>
      <c r="GB1605" s="7"/>
    </row>
    <row r="1606" spans="5:184" s="166" customFormat="1" x14ac:dyDescent="0.2">
      <c r="E1606" s="7"/>
      <c r="G1606" s="7"/>
      <c r="I1606" s="7"/>
      <c r="K1606" s="7"/>
      <c r="M1606" s="7"/>
      <c r="N1606" s="7"/>
      <c r="P1606" s="7"/>
      <c r="R1606" s="7"/>
      <c r="T1606" s="7"/>
      <c r="V1606" s="7"/>
      <c r="X1606" s="7"/>
      <c r="Z1606" s="7"/>
      <c r="AB1606" s="7"/>
      <c r="AD1606" s="7"/>
      <c r="AF1606" s="7"/>
      <c r="AH1606" s="7"/>
      <c r="AJ1606" s="7"/>
      <c r="AL1606" s="7"/>
      <c r="AN1606" s="7"/>
      <c r="AO1606" s="7"/>
      <c r="AQ1606" s="7"/>
      <c r="AR1606" s="7"/>
      <c r="AS1606" s="7"/>
      <c r="AT1606" s="7"/>
      <c r="AU1606" s="7"/>
      <c r="AV1606" s="7"/>
      <c r="AW1606" s="7"/>
      <c r="AX1606" s="7"/>
      <c r="AZ1606" s="7"/>
      <c r="BB1606" s="7"/>
      <c r="BC1606" s="7"/>
      <c r="BD1606" s="7"/>
      <c r="BF1606" s="7"/>
      <c r="BH1606" s="7"/>
      <c r="BJ1606" s="7"/>
      <c r="BL1606" s="7"/>
      <c r="BN1606" s="7"/>
      <c r="BP1606" s="7"/>
      <c r="BR1606" s="7"/>
      <c r="BT1606" s="7"/>
      <c r="BV1606" s="7"/>
      <c r="BX1606" s="7"/>
      <c r="BZ1606" s="7"/>
      <c r="CB1606" s="7"/>
      <c r="CD1606" s="7"/>
      <c r="CF1606" s="7"/>
      <c r="CH1606" s="7"/>
      <c r="CJ1606" s="7"/>
      <c r="CL1606" s="7"/>
      <c r="CM1606" s="7"/>
      <c r="CO1606" s="7"/>
      <c r="CQ1606" s="7"/>
      <c r="CS1606" s="7"/>
      <c r="CU1606" s="7"/>
      <c r="CW1606" s="7"/>
      <c r="CY1606" s="7"/>
      <c r="DA1606" s="7"/>
      <c r="DC1606" s="7"/>
      <c r="DE1606" s="7"/>
      <c r="DG1606" s="7"/>
      <c r="DI1606" s="7"/>
      <c r="DK1606" s="7"/>
      <c r="DL1606" s="7"/>
      <c r="DM1606" s="7"/>
      <c r="DN1606" s="7"/>
      <c r="DP1606" s="7"/>
      <c r="DR1606" s="7"/>
      <c r="DT1606" s="7"/>
      <c r="DV1606" s="7"/>
      <c r="DX1606" s="7"/>
      <c r="DY1606" s="7"/>
      <c r="EA1606" s="7"/>
      <c r="EC1606" s="7"/>
      <c r="EE1606" s="7"/>
      <c r="EG1606" s="7"/>
      <c r="EI1606" s="7"/>
      <c r="EK1606" s="7"/>
      <c r="EM1606" s="7"/>
      <c r="EO1606" s="7"/>
      <c r="EQ1606" s="7"/>
      <c r="ES1606" s="7"/>
      <c r="EU1606" s="7"/>
      <c r="EY1606" s="7"/>
      <c r="FA1606" s="7"/>
      <c r="FB1606" s="7"/>
      <c r="FD1606" s="7"/>
      <c r="FE1606" s="7"/>
      <c r="FG1606" s="7"/>
      <c r="FI1606" s="7"/>
      <c r="FJ1606" s="7"/>
      <c r="FL1606" s="7"/>
      <c r="FN1606" s="7"/>
      <c r="FP1606" s="7"/>
      <c r="FR1606" s="7"/>
      <c r="FT1606" s="7"/>
      <c r="FV1606" s="7"/>
      <c r="FX1606" s="7"/>
      <c r="FZ1606" s="7"/>
      <c r="GB1606" s="7"/>
    </row>
    <row r="1607" spans="5:184" s="166" customFormat="1" x14ac:dyDescent="0.2">
      <c r="E1607" s="7"/>
      <c r="G1607" s="7"/>
      <c r="I1607" s="7"/>
      <c r="K1607" s="7"/>
      <c r="M1607" s="7"/>
      <c r="N1607" s="7"/>
      <c r="P1607" s="7"/>
      <c r="R1607" s="7"/>
      <c r="T1607" s="7"/>
      <c r="V1607" s="7"/>
      <c r="X1607" s="7"/>
      <c r="Z1607" s="7"/>
      <c r="AB1607" s="7"/>
      <c r="AD1607" s="7"/>
      <c r="AF1607" s="7"/>
      <c r="AH1607" s="7"/>
      <c r="AJ1607" s="7"/>
      <c r="AL1607" s="7"/>
      <c r="AN1607" s="7"/>
      <c r="AO1607" s="7"/>
      <c r="AQ1607" s="7"/>
      <c r="AR1607" s="7"/>
      <c r="AS1607" s="7"/>
      <c r="AT1607" s="7"/>
      <c r="AU1607" s="7"/>
      <c r="AV1607" s="7"/>
      <c r="AW1607" s="7"/>
      <c r="AX1607" s="7"/>
      <c r="AZ1607" s="7"/>
      <c r="BB1607" s="7"/>
      <c r="BC1607" s="7"/>
      <c r="BD1607" s="7"/>
      <c r="BF1607" s="7"/>
      <c r="BH1607" s="7"/>
      <c r="BJ1607" s="7"/>
      <c r="BL1607" s="7"/>
      <c r="BN1607" s="7"/>
      <c r="BP1607" s="7"/>
      <c r="BR1607" s="7"/>
      <c r="BT1607" s="7"/>
      <c r="BV1607" s="7"/>
      <c r="BX1607" s="7"/>
      <c r="BZ1607" s="7"/>
      <c r="CB1607" s="7"/>
      <c r="CD1607" s="7"/>
      <c r="CF1607" s="7"/>
      <c r="CH1607" s="7"/>
      <c r="CJ1607" s="7"/>
      <c r="CL1607" s="7"/>
      <c r="CM1607" s="7"/>
      <c r="CO1607" s="7"/>
      <c r="CQ1607" s="7"/>
      <c r="CS1607" s="7"/>
      <c r="CU1607" s="7"/>
      <c r="CW1607" s="7"/>
      <c r="CY1607" s="7"/>
      <c r="DA1607" s="7"/>
      <c r="DC1607" s="7"/>
      <c r="DE1607" s="7"/>
      <c r="DG1607" s="7"/>
      <c r="DI1607" s="7"/>
      <c r="DK1607" s="7"/>
      <c r="DL1607" s="7"/>
      <c r="DM1607" s="7"/>
      <c r="DN1607" s="7"/>
      <c r="DP1607" s="7"/>
      <c r="DR1607" s="7"/>
      <c r="DT1607" s="7"/>
      <c r="DV1607" s="7"/>
      <c r="DX1607" s="7"/>
      <c r="DY1607" s="7"/>
      <c r="EA1607" s="7"/>
      <c r="EC1607" s="7"/>
      <c r="EE1607" s="7"/>
      <c r="EG1607" s="7"/>
      <c r="EI1607" s="7"/>
      <c r="EK1607" s="7"/>
      <c r="EM1607" s="7"/>
      <c r="EO1607" s="7"/>
      <c r="EQ1607" s="7"/>
      <c r="ES1607" s="7"/>
      <c r="EU1607" s="7"/>
      <c r="EY1607" s="7"/>
      <c r="FA1607" s="7"/>
      <c r="FB1607" s="7"/>
      <c r="FD1607" s="7"/>
      <c r="FE1607" s="7"/>
      <c r="FG1607" s="7"/>
      <c r="FI1607" s="7"/>
      <c r="FJ1607" s="7"/>
      <c r="FL1607" s="7"/>
      <c r="FN1607" s="7"/>
      <c r="FP1607" s="7"/>
      <c r="FR1607" s="7"/>
      <c r="FT1607" s="7"/>
      <c r="FV1607" s="7"/>
      <c r="FX1607" s="7"/>
      <c r="FZ1607" s="7"/>
      <c r="GB1607" s="7"/>
    </row>
    <row r="1608" spans="5:184" s="166" customFormat="1" x14ac:dyDescent="0.2">
      <c r="E1608" s="7"/>
      <c r="G1608" s="7"/>
      <c r="I1608" s="7"/>
      <c r="K1608" s="7"/>
      <c r="M1608" s="7"/>
      <c r="N1608" s="7"/>
      <c r="P1608" s="7"/>
      <c r="R1608" s="7"/>
      <c r="T1608" s="7"/>
      <c r="V1608" s="7"/>
      <c r="X1608" s="7"/>
      <c r="Z1608" s="7"/>
      <c r="AB1608" s="7"/>
      <c r="AD1608" s="7"/>
      <c r="AF1608" s="7"/>
      <c r="AH1608" s="7"/>
      <c r="AJ1608" s="7"/>
      <c r="AL1608" s="7"/>
      <c r="AN1608" s="7"/>
      <c r="AO1608" s="7"/>
      <c r="AQ1608" s="7"/>
      <c r="AR1608" s="7"/>
      <c r="AS1608" s="7"/>
      <c r="AT1608" s="7"/>
      <c r="AU1608" s="7"/>
      <c r="AV1608" s="7"/>
      <c r="AW1608" s="7"/>
      <c r="AX1608" s="7"/>
      <c r="AZ1608" s="7"/>
      <c r="BB1608" s="7"/>
      <c r="BC1608" s="7"/>
      <c r="BD1608" s="7"/>
      <c r="BF1608" s="7"/>
      <c r="BH1608" s="7"/>
      <c r="BJ1608" s="7"/>
      <c r="BL1608" s="7"/>
      <c r="BN1608" s="7"/>
      <c r="BP1608" s="7"/>
      <c r="BR1608" s="7"/>
      <c r="BT1608" s="7"/>
      <c r="BV1608" s="7"/>
      <c r="BX1608" s="7"/>
      <c r="BZ1608" s="7"/>
      <c r="CB1608" s="7"/>
      <c r="CD1608" s="7"/>
      <c r="CF1608" s="7"/>
      <c r="CH1608" s="7"/>
      <c r="CJ1608" s="7"/>
      <c r="CL1608" s="7"/>
      <c r="CM1608" s="7"/>
      <c r="CO1608" s="7"/>
      <c r="CQ1608" s="7"/>
      <c r="CS1608" s="7"/>
      <c r="CU1608" s="7"/>
      <c r="CW1608" s="7"/>
      <c r="CY1608" s="7"/>
      <c r="DA1608" s="7"/>
      <c r="DC1608" s="7"/>
      <c r="DE1608" s="7"/>
      <c r="DG1608" s="7"/>
      <c r="DI1608" s="7"/>
      <c r="DK1608" s="7"/>
      <c r="DL1608" s="7"/>
      <c r="DM1608" s="7"/>
      <c r="DN1608" s="7"/>
      <c r="DP1608" s="7"/>
      <c r="DR1608" s="7"/>
      <c r="DT1608" s="7"/>
      <c r="DV1608" s="7"/>
      <c r="DX1608" s="7"/>
      <c r="DY1608" s="7"/>
      <c r="EA1608" s="7"/>
      <c r="EC1608" s="7"/>
      <c r="EE1608" s="7"/>
      <c r="EG1608" s="7"/>
      <c r="EI1608" s="7"/>
      <c r="EK1608" s="7"/>
      <c r="EM1608" s="7"/>
      <c r="EO1608" s="7"/>
      <c r="EQ1608" s="7"/>
      <c r="ES1608" s="7"/>
      <c r="EU1608" s="7"/>
      <c r="EY1608" s="7"/>
      <c r="FA1608" s="7"/>
      <c r="FB1608" s="7"/>
      <c r="FD1608" s="7"/>
      <c r="FE1608" s="7"/>
      <c r="FG1608" s="7"/>
      <c r="FI1608" s="7"/>
      <c r="FJ1608" s="7"/>
      <c r="FL1608" s="7"/>
      <c r="FN1608" s="7"/>
      <c r="FP1608" s="7"/>
      <c r="FR1608" s="7"/>
      <c r="FT1608" s="7"/>
      <c r="FV1608" s="7"/>
      <c r="FX1608" s="7"/>
      <c r="FZ1608" s="7"/>
      <c r="GB1608" s="7"/>
    </row>
    <row r="1609" spans="5:184" s="166" customFormat="1" x14ac:dyDescent="0.2">
      <c r="E1609" s="7"/>
      <c r="G1609" s="7"/>
      <c r="I1609" s="7"/>
      <c r="K1609" s="7"/>
      <c r="M1609" s="7"/>
      <c r="N1609" s="7"/>
      <c r="P1609" s="7"/>
      <c r="R1609" s="7"/>
      <c r="T1609" s="7"/>
      <c r="V1609" s="7"/>
      <c r="X1609" s="7"/>
      <c r="Z1609" s="7"/>
      <c r="AB1609" s="7"/>
      <c r="AD1609" s="7"/>
      <c r="AF1609" s="7"/>
      <c r="AH1609" s="7"/>
      <c r="AJ1609" s="7"/>
      <c r="AL1609" s="7"/>
      <c r="AN1609" s="7"/>
      <c r="AO1609" s="7"/>
      <c r="AQ1609" s="7"/>
      <c r="AR1609" s="7"/>
      <c r="AS1609" s="7"/>
      <c r="AT1609" s="7"/>
      <c r="AU1609" s="7"/>
      <c r="AV1609" s="7"/>
      <c r="AW1609" s="7"/>
      <c r="AX1609" s="7"/>
      <c r="AZ1609" s="7"/>
      <c r="BB1609" s="7"/>
      <c r="BC1609" s="7"/>
      <c r="BD1609" s="7"/>
      <c r="BF1609" s="7"/>
      <c r="BH1609" s="7"/>
      <c r="BJ1609" s="7"/>
      <c r="BL1609" s="7"/>
      <c r="BN1609" s="7"/>
      <c r="BP1609" s="7"/>
      <c r="BR1609" s="7"/>
      <c r="BT1609" s="7"/>
      <c r="BV1609" s="7"/>
      <c r="BX1609" s="7"/>
      <c r="BZ1609" s="7"/>
      <c r="CB1609" s="7"/>
      <c r="CD1609" s="7"/>
      <c r="CF1609" s="7"/>
      <c r="CH1609" s="7"/>
      <c r="CJ1609" s="7"/>
      <c r="CL1609" s="7"/>
      <c r="CM1609" s="7"/>
      <c r="CO1609" s="7"/>
      <c r="CQ1609" s="7"/>
      <c r="CS1609" s="7"/>
      <c r="CU1609" s="7"/>
      <c r="CW1609" s="7"/>
      <c r="CY1609" s="7"/>
      <c r="DA1609" s="7"/>
      <c r="DC1609" s="7"/>
      <c r="DE1609" s="7"/>
      <c r="DG1609" s="7"/>
      <c r="DI1609" s="7"/>
      <c r="DK1609" s="7"/>
      <c r="DL1609" s="7"/>
      <c r="DM1609" s="7"/>
      <c r="DN1609" s="7"/>
      <c r="DP1609" s="7"/>
      <c r="DR1609" s="7"/>
      <c r="DT1609" s="7"/>
      <c r="DV1609" s="7"/>
      <c r="DX1609" s="7"/>
      <c r="DY1609" s="7"/>
      <c r="EA1609" s="7"/>
      <c r="EC1609" s="7"/>
      <c r="EE1609" s="7"/>
      <c r="EG1609" s="7"/>
      <c r="EI1609" s="7"/>
      <c r="EK1609" s="7"/>
      <c r="EM1609" s="7"/>
      <c r="EO1609" s="7"/>
      <c r="EQ1609" s="7"/>
      <c r="ES1609" s="7"/>
      <c r="EU1609" s="7"/>
      <c r="EY1609" s="7"/>
      <c r="FA1609" s="7"/>
      <c r="FB1609" s="7"/>
      <c r="FD1609" s="7"/>
      <c r="FE1609" s="7"/>
      <c r="FG1609" s="7"/>
      <c r="FI1609" s="7"/>
      <c r="FJ1609" s="7"/>
      <c r="FL1609" s="7"/>
      <c r="FN1609" s="7"/>
      <c r="FP1609" s="7"/>
      <c r="FR1609" s="7"/>
      <c r="FT1609" s="7"/>
      <c r="FV1609" s="7"/>
      <c r="FX1609" s="7"/>
      <c r="FZ1609" s="7"/>
      <c r="GB1609" s="7"/>
    </row>
    <row r="1610" spans="5:184" s="166" customFormat="1" x14ac:dyDescent="0.2">
      <c r="E1610" s="7"/>
      <c r="G1610" s="7"/>
      <c r="I1610" s="7"/>
      <c r="K1610" s="7"/>
      <c r="M1610" s="7"/>
      <c r="N1610" s="7"/>
      <c r="P1610" s="7"/>
      <c r="R1610" s="7"/>
      <c r="T1610" s="7"/>
      <c r="V1610" s="7"/>
      <c r="X1610" s="7"/>
      <c r="Z1610" s="7"/>
      <c r="AB1610" s="7"/>
      <c r="AD1610" s="7"/>
      <c r="AF1610" s="7"/>
      <c r="AH1610" s="7"/>
      <c r="AJ1610" s="7"/>
      <c r="AL1610" s="7"/>
      <c r="AN1610" s="7"/>
      <c r="AO1610" s="7"/>
      <c r="AQ1610" s="7"/>
      <c r="AR1610" s="7"/>
      <c r="AS1610" s="7"/>
      <c r="AT1610" s="7"/>
      <c r="AU1610" s="7"/>
      <c r="AV1610" s="7"/>
      <c r="AW1610" s="7"/>
      <c r="AX1610" s="7"/>
      <c r="AZ1610" s="7"/>
      <c r="BB1610" s="7"/>
      <c r="BC1610" s="7"/>
      <c r="BD1610" s="7"/>
      <c r="BF1610" s="7"/>
      <c r="BH1610" s="7"/>
      <c r="BJ1610" s="7"/>
      <c r="BL1610" s="7"/>
      <c r="BN1610" s="7"/>
      <c r="BP1610" s="7"/>
      <c r="BR1610" s="7"/>
      <c r="BT1610" s="7"/>
      <c r="BV1610" s="7"/>
      <c r="BX1610" s="7"/>
      <c r="BZ1610" s="7"/>
      <c r="CB1610" s="7"/>
      <c r="CD1610" s="7"/>
      <c r="CF1610" s="7"/>
      <c r="CH1610" s="7"/>
      <c r="CJ1610" s="7"/>
      <c r="CL1610" s="7"/>
      <c r="CM1610" s="7"/>
      <c r="CO1610" s="7"/>
      <c r="CQ1610" s="7"/>
      <c r="CS1610" s="7"/>
      <c r="CU1610" s="7"/>
      <c r="CW1610" s="7"/>
      <c r="CY1610" s="7"/>
      <c r="DA1610" s="7"/>
      <c r="DC1610" s="7"/>
      <c r="DE1610" s="7"/>
      <c r="DG1610" s="7"/>
      <c r="DI1610" s="7"/>
      <c r="DK1610" s="7"/>
      <c r="DL1610" s="7"/>
      <c r="DM1610" s="7"/>
      <c r="DN1610" s="7"/>
      <c r="DP1610" s="7"/>
      <c r="DR1610" s="7"/>
      <c r="DT1610" s="7"/>
      <c r="DV1610" s="7"/>
      <c r="DX1610" s="7"/>
      <c r="DY1610" s="7"/>
      <c r="EA1610" s="7"/>
      <c r="EC1610" s="7"/>
      <c r="EE1610" s="7"/>
      <c r="EG1610" s="7"/>
      <c r="EI1610" s="7"/>
      <c r="EK1610" s="7"/>
      <c r="EM1610" s="7"/>
      <c r="EO1610" s="7"/>
      <c r="EQ1610" s="7"/>
      <c r="ES1610" s="7"/>
      <c r="EU1610" s="7"/>
      <c r="EY1610" s="7"/>
      <c r="FA1610" s="7"/>
      <c r="FB1610" s="7"/>
      <c r="FD1610" s="7"/>
      <c r="FE1610" s="7"/>
      <c r="FG1610" s="7"/>
      <c r="FI1610" s="7"/>
      <c r="FJ1610" s="7"/>
      <c r="FL1610" s="7"/>
      <c r="FN1610" s="7"/>
      <c r="FP1610" s="7"/>
      <c r="FR1610" s="7"/>
      <c r="FT1610" s="7"/>
      <c r="FV1610" s="7"/>
      <c r="FX1610" s="7"/>
      <c r="FZ1610" s="7"/>
      <c r="GB1610" s="7"/>
    </row>
    <row r="1611" spans="5:184" s="166" customFormat="1" x14ac:dyDescent="0.2">
      <c r="E1611" s="7"/>
      <c r="G1611" s="7"/>
      <c r="I1611" s="7"/>
      <c r="K1611" s="7"/>
      <c r="M1611" s="7"/>
      <c r="N1611" s="7"/>
      <c r="P1611" s="7"/>
      <c r="R1611" s="7"/>
      <c r="T1611" s="7"/>
      <c r="V1611" s="7"/>
      <c r="X1611" s="7"/>
      <c r="Z1611" s="7"/>
      <c r="AB1611" s="7"/>
      <c r="AD1611" s="7"/>
      <c r="AF1611" s="7"/>
      <c r="AH1611" s="7"/>
      <c r="AJ1611" s="7"/>
      <c r="AL1611" s="7"/>
      <c r="AN1611" s="7"/>
      <c r="AO1611" s="7"/>
      <c r="AQ1611" s="7"/>
      <c r="AR1611" s="7"/>
      <c r="AS1611" s="7"/>
      <c r="AT1611" s="7"/>
      <c r="AU1611" s="7"/>
      <c r="AV1611" s="7"/>
      <c r="AW1611" s="7"/>
      <c r="AX1611" s="7"/>
      <c r="AZ1611" s="7"/>
      <c r="BB1611" s="7"/>
      <c r="BC1611" s="7"/>
      <c r="BD1611" s="7"/>
      <c r="BF1611" s="7"/>
      <c r="BH1611" s="7"/>
      <c r="BJ1611" s="7"/>
      <c r="BL1611" s="7"/>
      <c r="BN1611" s="7"/>
      <c r="BP1611" s="7"/>
      <c r="BR1611" s="7"/>
      <c r="BT1611" s="7"/>
      <c r="BV1611" s="7"/>
      <c r="BX1611" s="7"/>
      <c r="BZ1611" s="7"/>
      <c r="CB1611" s="7"/>
      <c r="CD1611" s="7"/>
      <c r="CF1611" s="7"/>
      <c r="CH1611" s="7"/>
      <c r="CJ1611" s="7"/>
      <c r="CL1611" s="7"/>
      <c r="CM1611" s="7"/>
      <c r="CO1611" s="7"/>
      <c r="CQ1611" s="7"/>
      <c r="CS1611" s="7"/>
      <c r="CU1611" s="7"/>
      <c r="CW1611" s="7"/>
      <c r="CY1611" s="7"/>
      <c r="DA1611" s="7"/>
      <c r="DC1611" s="7"/>
      <c r="DE1611" s="7"/>
      <c r="DG1611" s="7"/>
      <c r="DI1611" s="7"/>
      <c r="DK1611" s="7"/>
      <c r="DL1611" s="7"/>
      <c r="DM1611" s="7"/>
      <c r="DN1611" s="7"/>
      <c r="DP1611" s="7"/>
      <c r="DR1611" s="7"/>
      <c r="DT1611" s="7"/>
      <c r="DV1611" s="7"/>
      <c r="DX1611" s="7"/>
      <c r="DY1611" s="7"/>
      <c r="EA1611" s="7"/>
      <c r="EC1611" s="7"/>
      <c r="EE1611" s="7"/>
      <c r="EG1611" s="7"/>
      <c r="EI1611" s="7"/>
      <c r="EK1611" s="7"/>
      <c r="EM1611" s="7"/>
      <c r="EO1611" s="7"/>
      <c r="EQ1611" s="7"/>
      <c r="ES1611" s="7"/>
      <c r="EU1611" s="7"/>
      <c r="EY1611" s="7"/>
      <c r="FA1611" s="7"/>
      <c r="FB1611" s="7"/>
      <c r="FD1611" s="7"/>
      <c r="FE1611" s="7"/>
      <c r="FG1611" s="7"/>
      <c r="FI1611" s="7"/>
      <c r="FJ1611" s="7"/>
      <c r="FL1611" s="7"/>
      <c r="FN1611" s="7"/>
      <c r="FP1611" s="7"/>
      <c r="FR1611" s="7"/>
      <c r="FT1611" s="7"/>
      <c r="FV1611" s="7"/>
      <c r="FX1611" s="7"/>
      <c r="FZ1611" s="7"/>
      <c r="GB1611" s="7"/>
    </row>
    <row r="1612" spans="5:184" s="166" customFormat="1" x14ac:dyDescent="0.2">
      <c r="E1612" s="7"/>
      <c r="G1612" s="7"/>
      <c r="I1612" s="7"/>
      <c r="K1612" s="7"/>
      <c r="M1612" s="7"/>
      <c r="N1612" s="7"/>
      <c r="P1612" s="7"/>
      <c r="R1612" s="7"/>
      <c r="T1612" s="7"/>
      <c r="V1612" s="7"/>
      <c r="X1612" s="7"/>
      <c r="Z1612" s="7"/>
      <c r="AB1612" s="7"/>
      <c r="AD1612" s="7"/>
      <c r="AF1612" s="7"/>
      <c r="AH1612" s="7"/>
      <c r="AJ1612" s="7"/>
      <c r="AL1612" s="7"/>
      <c r="AN1612" s="7"/>
      <c r="AO1612" s="7"/>
      <c r="AQ1612" s="7"/>
      <c r="AR1612" s="7"/>
      <c r="AS1612" s="7"/>
      <c r="AT1612" s="7"/>
      <c r="AU1612" s="7"/>
      <c r="AV1612" s="7"/>
      <c r="AW1612" s="7"/>
      <c r="AX1612" s="7"/>
      <c r="AZ1612" s="7"/>
      <c r="BB1612" s="7"/>
      <c r="BC1612" s="7"/>
      <c r="BD1612" s="7"/>
      <c r="BF1612" s="7"/>
      <c r="BH1612" s="7"/>
      <c r="BJ1612" s="7"/>
      <c r="BL1612" s="7"/>
      <c r="BN1612" s="7"/>
      <c r="BP1612" s="7"/>
      <c r="BR1612" s="7"/>
      <c r="BT1612" s="7"/>
      <c r="BV1612" s="7"/>
      <c r="BX1612" s="7"/>
      <c r="BZ1612" s="7"/>
      <c r="CB1612" s="7"/>
      <c r="CD1612" s="7"/>
      <c r="CF1612" s="7"/>
      <c r="CH1612" s="7"/>
      <c r="CJ1612" s="7"/>
      <c r="CL1612" s="7"/>
      <c r="CM1612" s="7"/>
      <c r="CO1612" s="7"/>
      <c r="CQ1612" s="7"/>
      <c r="CS1612" s="7"/>
      <c r="CU1612" s="7"/>
      <c r="CW1612" s="7"/>
      <c r="CY1612" s="7"/>
      <c r="DA1612" s="7"/>
      <c r="DC1612" s="7"/>
      <c r="DE1612" s="7"/>
      <c r="DG1612" s="7"/>
      <c r="DI1612" s="7"/>
      <c r="DK1612" s="7"/>
      <c r="DL1612" s="7"/>
      <c r="DM1612" s="7"/>
      <c r="DN1612" s="7"/>
      <c r="DP1612" s="7"/>
      <c r="DR1612" s="7"/>
      <c r="DT1612" s="7"/>
      <c r="DV1612" s="7"/>
      <c r="DX1612" s="7"/>
      <c r="DY1612" s="7"/>
      <c r="EA1612" s="7"/>
      <c r="EC1612" s="7"/>
      <c r="EE1612" s="7"/>
      <c r="EG1612" s="7"/>
      <c r="EI1612" s="7"/>
      <c r="EK1612" s="7"/>
      <c r="EM1612" s="7"/>
      <c r="EO1612" s="7"/>
      <c r="EQ1612" s="7"/>
      <c r="ES1612" s="7"/>
      <c r="EU1612" s="7"/>
      <c r="EY1612" s="7"/>
      <c r="FA1612" s="7"/>
      <c r="FB1612" s="7"/>
      <c r="FD1612" s="7"/>
      <c r="FE1612" s="7"/>
      <c r="FG1612" s="7"/>
      <c r="FI1612" s="7"/>
      <c r="FJ1612" s="7"/>
      <c r="FL1612" s="7"/>
      <c r="FN1612" s="7"/>
      <c r="FP1612" s="7"/>
      <c r="FR1612" s="7"/>
      <c r="FT1612" s="7"/>
      <c r="FV1612" s="7"/>
      <c r="FX1612" s="7"/>
      <c r="FZ1612" s="7"/>
      <c r="GB1612" s="7"/>
    </row>
    <row r="1613" spans="5:184" s="166" customFormat="1" x14ac:dyDescent="0.2">
      <c r="E1613" s="7"/>
      <c r="G1613" s="7"/>
      <c r="I1613" s="7"/>
      <c r="K1613" s="7"/>
      <c r="M1613" s="7"/>
      <c r="N1613" s="7"/>
      <c r="P1613" s="7"/>
      <c r="R1613" s="7"/>
      <c r="T1613" s="7"/>
      <c r="V1613" s="7"/>
      <c r="X1613" s="7"/>
      <c r="Z1613" s="7"/>
      <c r="AB1613" s="7"/>
      <c r="AD1613" s="7"/>
      <c r="AF1613" s="7"/>
      <c r="AH1613" s="7"/>
      <c r="AJ1613" s="7"/>
      <c r="AL1613" s="7"/>
      <c r="AN1613" s="7"/>
      <c r="AO1613" s="7"/>
      <c r="AQ1613" s="7"/>
      <c r="AR1613" s="7"/>
      <c r="AS1613" s="7"/>
      <c r="AT1613" s="7"/>
      <c r="AU1613" s="7"/>
      <c r="AV1613" s="7"/>
      <c r="AW1613" s="7"/>
      <c r="AX1613" s="7"/>
      <c r="AZ1613" s="7"/>
      <c r="BB1613" s="7"/>
      <c r="BC1613" s="7"/>
      <c r="BD1613" s="7"/>
      <c r="BF1613" s="7"/>
      <c r="BH1613" s="7"/>
      <c r="BJ1613" s="7"/>
      <c r="BL1613" s="7"/>
      <c r="BN1613" s="7"/>
      <c r="BP1613" s="7"/>
      <c r="BR1613" s="7"/>
      <c r="BT1613" s="7"/>
      <c r="BV1613" s="7"/>
      <c r="BX1613" s="7"/>
      <c r="BZ1613" s="7"/>
      <c r="CB1613" s="7"/>
      <c r="CD1613" s="7"/>
      <c r="CF1613" s="7"/>
      <c r="CH1613" s="7"/>
      <c r="CJ1613" s="7"/>
      <c r="CL1613" s="7"/>
      <c r="CM1613" s="7"/>
      <c r="CO1613" s="7"/>
      <c r="CQ1613" s="7"/>
      <c r="CS1613" s="7"/>
      <c r="CU1613" s="7"/>
      <c r="CW1613" s="7"/>
      <c r="CY1613" s="7"/>
      <c r="DA1613" s="7"/>
      <c r="DC1613" s="7"/>
      <c r="DE1613" s="7"/>
      <c r="DG1613" s="7"/>
      <c r="DI1613" s="7"/>
      <c r="DK1613" s="7"/>
      <c r="DL1613" s="7"/>
      <c r="DM1613" s="7"/>
      <c r="DN1613" s="7"/>
      <c r="DP1613" s="7"/>
      <c r="DR1613" s="7"/>
      <c r="DT1613" s="7"/>
      <c r="DV1613" s="7"/>
      <c r="DX1613" s="7"/>
      <c r="DY1613" s="7"/>
      <c r="EA1613" s="7"/>
      <c r="EC1613" s="7"/>
      <c r="EE1613" s="7"/>
      <c r="EG1613" s="7"/>
      <c r="EI1613" s="7"/>
      <c r="EK1613" s="7"/>
      <c r="EM1613" s="7"/>
      <c r="EO1613" s="7"/>
      <c r="EQ1613" s="7"/>
      <c r="ES1613" s="7"/>
      <c r="EU1613" s="7"/>
      <c r="EY1613" s="7"/>
      <c r="FA1613" s="7"/>
      <c r="FB1613" s="7"/>
      <c r="FD1613" s="7"/>
      <c r="FE1613" s="7"/>
      <c r="FG1613" s="7"/>
      <c r="FI1613" s="7"/>
      <c r="FJ1613" s="7"/>
      <c r="FL1613" s="7"/>
      <c r="FN1613" s="7"/>
      <c r="FP1613" s="7"/>
      <c r="FR1613" s="7"/>
      <c r="FT1613" s="7"/>
      <c r="FV1613" s="7"/>
      <c r="FX1613" s="7"/>
      <c r="FZ1613" s="7"/>
      <c r="GB1613" s="7"/>
    </row>
    <row r="1614" spans="5:184" s="166" customFormat="1" x14ac:dyDescent="0.2">
      <c r="E1614" s="7"/>
      <c r="G1614" s="7"/>
      <c r="I1614" s="7"/>
      <c r="K1614" s="7"/>
      <c r="M1614" s="7"/>
      <c r="N1614" s="7"/>
      <c r="P1614" s="7"/>
      <c r="R1614" s="7"/>
      <c r="T1614" s="7"/>
      <c r="V1614" s="7"/>
      <c r="X1614" s="7"/>
      <c r="Z1614" s="7"/>
      <c r="AB1614" s="7"/>
      <c r="AD1614" s="7"/>
      <c r="AF1614" s="7"/>
      <c r="AH1614" s="7"/>
      <c r="AJ1614" s="7"/>
      <c r="AL1614" s="7"/>
      <c r="AN1614" s="7"/>
      <c r="AO1614" s="7"/>
      <c r="AQ1614" s="7"/>
      <c r="AR1614" s="7"/>
      <c r="AS1614" s="7"/>
      <c r="AT1614" s="7"/>
      <c r="AU1614" s="7"/>
      <c r="AV1614" s="7"/>
      <c r="AW1614" s="7"/>
      <c r="AX1614" s="7"/>
      <c r="AZ1614" s="7"/>
      <c r="BB1614" s="7"/>
      <c r="BC1614" s="7"/>
      <c r="BD1614" s="7"/>
      <c r="BF1614" s="7"/>
      <c r="BH1614" s="7"/>
      <c r="BJ1614" s="7"/>
      <c r="BL1614" s="7"/>
      <c r="BN1614" s="7"/>
      <c r="BP1614" s="7"/>
      <c r="BR1614" s="7"/>
      <c r="BT1614" s="7"/>
      <c r="BV1614" s="7"/>
      <c r="BX1614" s="7"/>
      <c r="BZ1614" s="7"/>
      <c r="CB1614" s="7"/>
      <c r="CD1614" s="7"/>
      <c r="CF1614" s="7"/>
      <c r="CH1614" s="7"/>
      <c r="CJ1614" s="7"/>
      <c r="CL1614" s="7"/>
      <c r="CM1614" s="7"/>
      <c r="CO1614" s="7"/>
      <c r="CQ1614" s="7"/>
      <c r="CS1614" s="7"/>
      <c r="CU1614" s="7"/>
      <c r="CW1614" s="7"/>
      <c r="CY1614" s="7"/>
      <c r="DA1614" s="7"/>
      <c r="DC1614" s="7"/>
      <c r="DE1614" s="7"/>
      <c r="DG1614" s="7"/>
      <c r="DI1614" s="7"/>
      <c r="DK1614" s="7"/>
      <c r="DL1614" s="7"/>
      <c r="DM1614" s="7"/>
      <c r="DN1614" s="7"/>
      <c r="DP1614" s="7"/>
      <c r="DR1614" s="7"/>
      <c r="DT1614" s="7"/>
      <c r="DV1614" s="7"/>
      <c r="DX1614" s="7"/>
      <c r="DY1614" s="7"/>
      <c r="EA1614" s="7"/>
      <c r="EC1614" s="7"/>
      <c r="EE1614" s="7"/>
      <c r="EG1614" s="7"/>
      <c r="EI1614" s="7"/>
      <c r="EK1614" s="7"/>
      <c r="EM1614" s="7"/>
      <c r="EO1614" s="7"/>
      <c r="EQ1614" s="7"/>
      <c r="ES1614" s="7"/>
      <c r="EU1614" s="7"/>
      <c r="EY1614" s="7"/>
      <c r="FA1614" s="7"/>
      <c r="FB1614" s="7"/>
      <c r="FD1614" s="7"/>
      <c r="FE1614" s="7"/>
      <c r="FG1614" s="7"/>
      <c r="FI1614" s="7"/>
      <c r="FJ1614" s="7"/>
      <c r="FL1614" s="7"/>
      <c r="FN1614" s="7"/>
      <c r="FP1614" s="7"/>
      <c r="FR1614" s="7"/>
      <c r="FT1614" s="7"/>
      <c r="FV1614" s="7"/>
      <c r="FX1614" s="7"/>
      <c r="FZ1614" s="7"/>
      <c r="GB1614" s="7"/>
    </row>
    <row r="1615" spans="5:184" s="166" customFormat="1" x14ac:dyDescent="0.2">
      <c r="E1615" s="7"/>
      <c r="G1615" s="7"/>
      <c r="I1615" s="7"/>
      <c r="K1615" s="7"/>
      <c r="M1615" s="7"/>
      <c r="N1615" s="7"/>
      <c r="P1615" s="7"/>
      <c r="R1615" s="7"/>
      <c r="T1615" s="7"/>
      <c r="V1615" s="7"/>
      <c r="X1615" s="7"/>
      <c r="Z1615" s="7"/>
      <c r="AB1615" s="7"/>
      <c r="AD1615" s="7"/>
      <c r="AF1615" s="7"/>
      <c r="AH1615" s="7"/>
      <c r="AJ1615" s="7"/>
      <c r="AL1615" s="7"/>
      <c r="AN1615" s="7"/>
      <c r="AO1615" s="7"/>
      <c r="AQ1615" s="7"/>
      <c r="AR1615" s="7"/>
      <c r="AS1615" s="7"/>
      <c r="AT1615" s="7"/>
      <c r="AU1615" s="7"/>
      <c r="AV1615" s="7"/>
      <c r="AW1615" s="7"/>
      <c r="AX1615" s="7"/>
      <c r="AZ1615" s="7"/>
      <c r="BB1615" s="7"/>
      <c r="BC1615" s="7"/>
      <c r="BD1615" s="7"/>
      <c r="BF1615" s="7"/>
      <c r="BH1615" s="7"/>
      <c r="BJ1615" s="7"/>
      <c r="BL1615" s="7"/>
      <c r="BN1615" s="7"/>
      <c r="BP1615" s="7"/>
      <c r="BR1615" s="7"/>
      <c r="BT1615" s="7"/>
      <c r="BV1615" s="7"/>
      <c r="BX1615" s="7"/>
      <c r="BZ1615" s="7"/>
      <c r="CB1615" s="7"/>
      <c r="CD1615" s="7"/>
      <c r="CF1615" s="7"/>
      <c r="CH1615" s="7"/>
      <c r="CJ1615" s="7"/>
      <c r="CL1615" s="7"/>
      <c r="CM1615" s="7"/>
      <c r="CO1615" s="7"/>
      <c r="CQ1615" s="7"/>
      <c r="CS1615" s="7"/>
      <c r="CU1615" s="7"/>
      <c r="CW1615" s="7"/>
      <c r="CY1615" s="7"/>
      <c r="DA1615" s="7"/>
      <c r="DC1615" s="7"/>
      <c r="DE1615" s="7"/>
      <c r="DG1615" s="7"/>
      <c r="DI1615" s="7"/>
      <c r="DK1615" s="7"/>
      <c r="DL1615" s="7"/>
      <c r="DM1615" s="7"/>
      <c r="DN1615" s="7"/>
      <c r="DP1615" s="7"/>
      <c r="DR1615" s="7"/>
      <c r="DT1615" s="7"/>
      <c r="DV1615" s="7"/>
      <c r="DX1615" s="7"/>
      <c r="DY1615" s="7"/>
      <c r="EA1615" s="7"/>
      <c r="EC1615" s="7"/>
      <c r="EE1615" s="7"/>
      <c r="EG1615" s="7"/>
      <c r="EI1615" s="7"/>
      <c r="EK1615" s="7"/>
      <c r="EM1615" s="7"/>
      <c r="EO1615" s="7"/>
      <c r="EQ1615" s="7"/>
      <c r="ES1615" s="7"/>
      <c r="EU1615" s="7"/>
      <c r="EY1615" s="7"/>
      <c r="FA1615" s="7"/>
      <c r="FB1615" s="7"/>
      <c r="FD1615" s="7"/>
      <c r="FE1615" s="7"/>
      <c r="FG1615" s="7"/>
      <c r="FI1615" s="7"/>
      <c r="FJ1615" s="7"/>
      <c r="FL1615" s="7"/>
      <c r="FN1615" s="7"/>
      <c r="FP1615" s="7"/>
      <c r="FR1615" s="7"/>
      <c r="FT1615" s="7"/>
      <c r="FV1615" s="7"/>
      <c r="FX1615" s="7"/>
      <c r="FZ1615" s="7"/>
      <c r="GB1615" s="7"/>
    </row>
    <row r="1616" spans="5:184" s="166" customFormat="1" x14ac:dyDescent="0.2">
      <c r="E1616" s="7"/>
      <c r="G1616" s="7"/>
      <c r="I1616" s="7"/>
      <c r="K1616" s="7"/>
      <c r="M1616" s="7"/>
      <c r="N1616" s="7"/>
      <c r="P1616" s="7"/>
      <c r="R1616" s="7"/>
      <c r="T1616" s="7"/>
      <c r="V1616" s="7"/>
      <c r="X1616" s="7"/>
      <c r="Z1616" s="7"/>
      <c r="AB1616" s="7"/>
      <c r="AD1616" s="7"/>
      <c r="AF1616" s="7"/>
      <c r="AH1616" s="7"/>
      <c r="AJ1616" s="7"/>
      <c r="AL1616" s="7"/>
      <c r="AN1616" s="7"/>
      <c r="AO1616" s="7"/>
      <c r="AQ1616" s="7"/>
      <c r="AR1616" s="7"/>
      <c r="AS1616" s="7"/>
      <c r="AT1616" s="7"/>
      <c r="AU1616" s="7"/>
      <c r="AV1616" s="7"/>
      <c r="AW1616" s="7"/>
      <c r="AX1616" s="7"/>
      <c r="AZ1616" s="7"/>
      <c r="BB1616" s="7"/>
      <c r="BC1616" s="7"/>
      <c r="BD1616" s="7"/>
      <c r="BF1616" s="7"/>
      <c r="BH1616" s="7"/>
      <c r="BJ1616" s="7"/>
      <c r="BL1616" s="7"/>
      <c r="BN1616" s="7"/>
      <c r="BP1616" s="7"/>
      <c r="BR1616" s="7"/>
      <c r="BT1616" s="7"/>
      <c r="BV1616" s="7"/>
      <c r="BX1616" s="7"/>
      <c r="BZ1616" s="7"/>
      <c r="CB1616" s="7"/>
      <c r="CD1616" s="7"/>
      <c r="CF1616" s="7"/>
      <c r="CH1616" s="7"/>
      <c r="CJ1616" s="7"/>
      <c r="CL1616" s="7"/>
      <c r="CM1616" s="7"/>
      <c r="CO1616" s="7"/>
      <c r="CQ1616" s="7"/>
      <c r="CS1616" s="7"/>
      <c r="CU1616" s="7"/>
      <c r="CW1616" s="7"/>
      <c r="CY1616" s="7"/>
      <c r="DA1616" s="7"/>
      <c r="DC1616" s="7"/>
      <c r="DE1616" s="7"/>
      <c r="DG1616" s="7"/>
      <c r="DI1616" s="7"/>
      <c r="DK1616" s="7"/>
      <c r="DL1616" s="7"/>
      <c r="DM1616" s="7"/>
      <c r="DN1616" s="7"/>
      <c r="DP1616" s="7"/>
      <c r="DR1616" s="7"/>
      <c r="DT1616" s="7"/>
      <c r="DV1616" s="7"/>
      <c r="DX1616" s="7"/>
      <c r="DY1616" s="7"/>
      <c r="EA1616" s="7"/>
      <c r="EC1616" s="7"/>
      <c r="EE1616" s="7"/>
      <c r="EG1616" s="7"/>
      <c r="EI1616" s="7"/>
      <c r="EK1616" s="7"/>
      <c r="EM1616" s="7"/>
      <c r="EO1616" s="7"/>
      <c r="EQ1616" s="7"/>
      <c r="ES1616" s="7"/>
      <c r="EU1616" s="7"/>
      <c r="EY1616" s="7"/>
      <c r="FA1616" s="7"/>
      <c r="FB1616" s="7"/>
      <c r="FD1616" s="7"/>
      <c r="FE1616" s="7"/>
      <c r="FG1616" s="7"/>
      <c r="FI1616" s="7"/>
      <c r="FJ1616" s="7"/>
      <c r="FL1616" s="7"/>
      <c r="FN1616" s="7"/>
      <c r="FP1616" s="7"/>
      <c r="FR1616" s="7"/>
      <c r="FT1616" s="7"/>
      <c r="FV1616" s="7"/>
      <c r="FX1616" s="7"/>
      <c r="FZ1616" s="7"/>
      <c r="GB1616" s="7"/>
    </row>
    <row r="1617" spans="5:184" s="166" customFormat="1" x14ac:dyDescent="0.2">
      <c r="E1617" s="7"/>
      <c r="G1617" s="7"/>
      <c r="I1617" s="7"/>
      <c r="K1617" s="7"/>
      <c r="M1617" s="7"/>
      <c r="N1617" s="7"/>
      <c r="P1617" s="7"/>
      <c r="R1617" s="7"/>
      <c r="T1617" s="7"/>
      <c r="V1617" s="7"/>
      <c r="X1617" s="7"/>
      <c r="Z1617" s="7"/>
      <c r="AB1617" s="7"/>
      <c r="AD1617" s="7"/>
      <c r="AF1617" s="7"/>
      <c r="AH1617" s="7"/>
      <c r="AJ1617" s="7"/>
      <c r="AL1617" s="7"/>
      <c r="AN1617" s="7"/>
      <c r="AO1617" s="7"/>
      <c r="AQ1617" s="7"/>
      <c r="AR1617" s="7"/>
      <c r="AS1617" s="7"/>
      <c r="AT1617" s="7"/>
      <c r="AU1617" s="7"/>
      <c r="AV1617" s="7"/>
      <c r="AW1617" s="7"/>
      <c r="AX1617" s="7"/>
      <c r="AZ1617" s="7"/>
      <c r="BB1617" s="7"/>
      <c r="BC1617" s="7"/>
      <c r="BD1617" s="7"/>
      <c r="BF1617" s="7"/>
      <c r="BH1617" s="7"/>
      <c r="BJ1617" s="7"/>
      <c r="BL1617" s="7"/>
      <c r="BN1617" s="7"/>
      <c r="BP1617" s="7"/>
      <c r="BR1617" s="7"/>
      <c r="BT1617" s="7"/>
      <c r="BV1617" s="7"/>
      <c r="BX1617" s="7"/>
      <c r="BZ1617" s="7"/>
      <c r="CB1617" s="7"/>
      <c r="CD1617" s="7"/>
      <c r="CF1617" s="7"/>
      <c r="CH1617" s="7"/>
      <c r="CJ1617" s="7"/>
      <c r="CL1617" s="7"/>
      <c r="CM1617" s="7"/>
      <c r="CO1617" s="7"/>
      <c r="CQ1617" s="7"/>
      <c r="CS1617" s="7"/>
      <c r="CU1617" s="7"/>
      <c r="CW1617" s="7"/>
      <c r="CY1617" s="7"/>
      <c r="DA1617" s="7"/>
      <c r="DC1617" s="7"/>
      <c r="DE1617" s="7"/>
      <c r="DG1617" s="7"/>
      <c r="DI1617" s="7"/>
      <c r="DK1617" s="7"/>
      <c r="DL1617" s="7"/>
      <c r="DM1617" s="7"/>
      <c r="DN1617" s="7"/>
      <c r="DP1617" s="7"/>
      <c r="DR1617" s="7"/>
      <c r="DT1617" s="7"/>
      <c r="DV1617" s="7"/>
      <c r="DX1617" s="7"/>
      <c r="DY1617" s="7"/>
      <c r="EA1617" s="7"/>
      <c r="EC1617" s="7"/>
      <c r="EE1617" s="7"/>
      <c r="EG1617" s="7"/>
      <c r="EI1617" s="7"/>
      <c r="EK1617" s="7"/>
      <c r="EM1617" s="7"/>
      <c r="EO1617" s="7"/>
      <c r="EQ1617" s="7"/>
      <c r="ES1617" s="7"/>
      <c r="EU1617" s="7"/>
      <c r="EY1617" s="7"/>
      <c r="FA1617" s="7"/>
      <c r="FB1617" s="7"/>
      <c r="FD1617" s="7"/>
      <c r="FE1617" s="7"/>
      <c r="FG1617" s="7"/>
      <c r="FI1617" s="7"/>
      <c r="FJ1617" s="7"/>
      <c r="FL1617" s="7"/>
      <c r="FN1617" s="7"/>
      <c r="FP1617" s="7"/>
      <c r="FR1617" s="7"/>
      <c r="FT1617" s="7"/>
      <c r="FV1617" s="7"/>
      <c r="FX1617" s="7"/>
      <c r="FZ1617" s="7"/>
      <c r="GB1617" s="7"/>
    </row>
    <row r="1618" spans="5:184" s="166" customFormat="1" x14ac:dyDescent="0.2">
      <c r="E1618" s="7"/>
      <c r="G1618" s="7"/>
      <c r="I1618" s="7"/>
      <c r="K1618" s="7"/>
      <c r="M1618" s="7"/>
      <c r="N1618" s="7"/>
      <c r="P1618" s="7"/>
      <c r="R1618" s="7"/>
      <c r="T1618" s="7"/>
      <c r="V1618" s="7"/>
      <c r="X1618" s="7"/>
      <c r="Z1618" s="7"/>
      <c r="AB1618" s="7"/>
      <c r="AD1618" s="7"/>
      <c r="AF1618" s="7"/>
      <c r="AH1618" s="7"/>
      <c r="AJ1618" s="7"/>
      <c r="AL1618" s="7"/>
      <c r="AN1618" s="7"/>
      <c r="AO1618" s="7"/>
      <c r="AQ1618" s="7"/>
      <c r="AR1618" s="7"/>
      <c r="AS1618" s="7"/>
      <c r="AT1618" s="7"/>
      <c r="AU1618" s="7"/>
      <c r="AV1618" s="7"/>
      <c r="AW1618" s="7"/>
      <c r="AX1618" s="7"/>
      <c r="AZ1618" s="7"/>
      <c r="BB1618" s="7"/>
      <c r="BC1618" s="7"/>
      <c r="BD1618" s="7"/>
      <c r="BF1618" s="7"/>
      <c r="BH1618" s="7"/>
      <c r="BJ1618" s="7"/>
      <c r="BL1618" s="7"/>
      <c r="BN1618" s="7"/>
      <c r="BP1618" s="7"/>
      <c r="BR1618" s="7"/>
      <c r="BT1618" s="7"/>
      <c r="BV1618" s="7"/>
      <c r="BX1618" s="7"/>
      <c r="BZ1618" s="7"/>
      <c r="CB1618" s="7"/>
      <c r="CD1618" s="7"/>
      <c r="CF1618" s="7"/>
      <c r="CH1618" s="7"/>
      <c r="CJ1618" s="7"/>
      <c r="CL1618" s="7"/>
      <c r="CM1618" s="7"/>
      <c r="CO1618" s="7"/>
      <c r="CQ1618" s="7"/>
      <c r="CS1618" s="7"/>
      <c r="CU1618" s="7"/>
      <c r="CW1618" s="7"/>
      <c r="CY1618" s="7"/>
      <c r="DA1618" s="7"/>
      <c r="DC1618" s="7"/>
      <c r="DE1618" s="7"/>
      <c r="DG1618" s="7"/>
      <c r="DI1618" s="7"/>
      <c r="DK1618" s="7"/>
      <c r="DL1618" s="7"/>
      <c r="DM1618" s="7"/>
      <c r="DN1618" s="7"/>
      <c r="DP1618" s="7"/>
      <c r="DR1618" s="7"/>
      <c r="DT1618" s="7"/>
      <c r="DV1618" s="7"/>
      <c r="DX1618" s="7"/>
      <c r="DY1618" s="7"/>
      <c r="EA1618" s="7"/>
      <c r="EC1618" s="7"/>
      <c r="EE1618" s="7"/>
      <c r="EG1618" s="7"/>
      <c r="EI1618" s="7"/>
      <c r="EK1618" s="7"/>
      <c r="EM1618" s="7"/>
      <c r="EO1618" s="7"/>
      <c r="EQ1618" s="7"/>
      <c r="ES1618" s="7"/>
      <c r="EU1618" s="7"/>
      <c r="EY1618" s="7"/>
      <c r="FA1618" s="7"/>
      <c r="FB1618" s="7"/>
      <c r="FD1618" s="7"/>
      <c r="FE1618" s="7"/>
      <c r="FG1618" s="7"/>
      <c r="FI1618" s="7"/>
      <c r="FJ1618" s="7"/>
      <c r="FL1618" s="7"/>
      <c r="FN1618" s="7"/>
      <c r="FP1618" s="7"/>
      <c r="FR1618" s="7"/>
      <c r="FT1618" s="7"/>
      <c r="FV1618" s="7"/>
      <c r="FX1618" s="7"/>
      <c r="FZ1618" s="7"/>
      <c r="GB1618" s="7"/>
    </row>
    <row r="1619" spans="5:184" s="166" customFormat="1" x14ac:dyDescent="0.2">
      <c r="E1619" s="7"/>
      <c r="G1619" s="7"/>
      <c r="I1619" s="7"/>
      <c r="K1619" s="7"/>
      <c r="M1619" s="7"/>
      <c r="N1619" s="7"/>
      <c r="P1619" s="7"/>
      <c r="R1619" s="7"/>
      <c r="T1619" s="7"/>
      <c r="V1619" s="7"/>
      <c r="X1619" s="7"/>
      <c r="Z1619" s="7"/>
      <c r="AB1619" s="7"/>
      <c r="AD1619" s="7"/>
      <c r="AF1619" s="7"/>
      <c r="AH1619" s="7"/>
      <c r="AJ1619" s="7"/>
      <c r="AL1619" s="7"/>
      <c r="AN1619" s="7"/>
      <c r="AO1619" s="7"/>
      <c r="AQ1619" s="7"/>
      <c r="AR1619" s="7"/>
      <c r="AS1619" s="7"/>
      <c r="AT1619" s="7"/>
      <c r="AU1619" s="7"/>
      <c r="AV1619" s="7"/>
      <c r="AW1619" s="7"/>
      <c r="AX1619" s="7"/>
      <c r="AZ1619" s="7"/>
      <c r="BB1619" s="7"/>
      <c r="BC1619" s="7"/>
      <c r="BD1619" s="7"/>
      <c r="BF1619" s="7"/>
      <c r="BH1619" s="7"/>
      <c r="BJ1619" s="7"/>
      <c r="BL1619" s="7"/>
      <c r="BN1619" s="7"/>
      <c r="BP1619" s="7"/>
      <c r="BR1619" s="7"/>
      <c r="BT1619" s="7"/>
      <c r="BV1619" s="7"/>
      <c r="BX1619" s="7"/>
      <c r="BZ1619" s="7"/>
      <c r="CB1619" s="7"/>
      <c r="CD1619" s="7"/>
      <c r="CF1619" s="7"/>
      <c r="CH1619" s="7"/>
      <c r="CJ1619" s="7"/>
      <c r="CL1619" s="7"/>
      <c r="CM1619" s="7"/>
      <c r="CO1619" s="7"/>
      <c r="CQ1619" s="7"/>
      <c r="CS1619" s="7"/>
      <c r="CU1619" s="7"/>
      <c r="CW1619" s="7"/>
      <c r="CY1619" s="7"/>
      <c r="DA1619" s="7"/>
      <c r="DC1619" s="7"/>
      <c r="DE1619" s="7"/>
      <c r="DG1619" s="7"/>
      <c r="DI1619" s="7"/>
      <c r="DK1619" s="7"/>
      <c r="DL1619" s="7"/>
      <c r="DM1619" s="7"/>
      <c r="DN1619" s="7"/>
      <c r="DP1619" s="7"/>
      <c r="DR1619" s="7"/>
      <c r="DT1619" s="7"/>
      <c r="DV1619" s="7"/>
      <c r="DX1619" s="7"/>
      <c r="DY1619" s="7"/>
      <c r="EA1619" s="7"/>
      <c r="EC1619" s="7"/>
      <c r="EE1619" s="7"/>
      <c r="EG1619" s="7"/>
      <c r="EI1619" s="7"/>
      <c r="EK1619" s="7"/>
      <c r="EM1619" s="7"/>
      <c r="EO1619" s="7"/>
      <c r="EQ1619" s="7"/>
      <c r="ES1619" s="7"/>
      <c r="EU1619" s="7"/>
      <c r="EY1619" s="7"/>
      <c r="FA1619" s="7"/>
      <c r="FB1619" s="7"/>
      <c r="FD1619" s="7"/>
      <c r="FE1619" s="7"/>
      <c r="FG1619" s="7"/>
      <c r="FI1619" s="7"/>
      <c r="FJ1619" s="7"/>
      <c r="FL1619" s="7"/>
      <c r="FN1619" s="7"/>
      <c r="FP1619" s="7"/>
      <c r="FR1619" s="7"/>
      <c r="FT1619" s="7"/>
      <c r="FV1619" s="7"/>
      <c r="FX1619" s="7"/>
      <c r="FZ1619" s="7"/>
      <c r="GB1619" s="7"/>
    </row>
    <row r="1620" spans="5:184" s="166" customFormat="1" x14ac:dyDescent="0.2">
      <c r="E1620" s="7"/>
      <c r="G1620" s="7"/>
      <c r="I1620" s="7"/>
      <c r="K1620" s="7"/>
      <c r="M1620" s="7"/>
      <c r="N1620" s="7"/>
      <c r="P1620" s="7"/>
      <c r="R1620" s="7"/>
      <c r="T1620" s="7"/>
      <c r="V1620" s="7"/>
      <c r="X1620" s="7"/>
      <c r="Z1620" s="7"/>
      <c r="AB1620" s="7"/>
      <c r="AD1620" s="7"/>
      <c r="AF1620" s="7"/>
      <c r="AH1620" s="7"/>
      <c r="AJ1620" s="7"/>
      <c r="AL1620" s="7"/>
      <c r="AN1620" s="7"/>
      <c r="AO1620" s="7"/>
      <c r="AQ1620" s="7"/>
      <c r="AR1620" s="7"/>
      <c r="AS1620" s="7"/>
      <c r="AT1620" s="7"/>
      <c r="AU1620" s="7"/>
      <c r="AV1620" s="7"/>
      <c r="AW1620" s="7"/>
      <c r="AX1620" s="7"/>
      <c r="AZ1620" s="7"/>
      <c r="BB1620" s="7"/>
      <c r="BC1620" s="7"/>
      <c r="BD1620" s="7"/>
      <c r="BF1620" s="7"/>
      <c r="BH1620" s="7"/>
      <c r="BJ1620" s="7"/>
      <c r="BL1620" s="7"/>
      <c r="BN1620" s="7"/>
      <c r="BP1620" s="7"/>
      <c r="BR1620" s="7"/>
      <c r="BT1620" s="7"/>
      <c r="BV1620" s="7"/>
      <c r="BX1620" s="7"/>
      <c r="BZ1620" s="7"/>
      <c r="CB1620" s="7"/>
      <c r="CD1620" s="7"/>
      <c r="CF1620" s="7"/>
      <c r="CH1620" s="7"/>
      <c r="CJ1620" s="7"/>
      <c r="CL1620" s="7"/>
      <c r="CM1620" s="7"/>
      <c r="CO1620" s="7"/>
      <c r="CQ1620" s="7"/>
      <c r="CS1620" s="7"/>
      <c r="CU1620" s="7"/>
      <c r="CW1620" s="7"/>
      <c r="CY1620" s="7"/>
      <c r="DA1620" s="7"/>
      <c r="DC1620" s="7"/>
      <c r="DE1620" s="7"/>
      <c r="DG1620" s="7"/>
      <c r="DI1620" s="7"/>
      <c r="DK1620" s="7"/>
      <c r="DL1620" s="7"/>
      <c r="DM1620" s="7"/>
      <c r="DN1620" s="7"/>
      <c r="DP1620" s="7"/>
      <c r="DR1620" s="7"/>
      <c r="DT1620" s="7"/>
      <c r="DV1620" s="7"/>
      <c r="DX1620" s="7"/>
      <c r="DY1620" s="7"/>
      <c r="EA1620" s="7"/>
      <c r="EC1620" s="7"/>
      <c r="EE1620" s="7"/>
      <c r="EG1620" s="7"/>
      <c r="EI1620" s="7"/>
      <c r="EK1620" s="7"/>
      <c r="EM1620" s="7"/>
      <c r="EO1620" s="7"/>
      <c r="EQ1620" s="7"/>
      <c r="ES1620" s="7"/>
      <c r="EU1620" s="7"/>
      <c r="EY1620" s="7"/>
      <c r="FA1620" s="7"/>
      <c r="FB1620" s="7"/>
      <c r="FD1620" s="7"/>
      <c r="FE1620" s="7"/>
      <c r="FG1620" s="7"/>
      <c r="FI1620" s="7"/>
      <c r="FJ1620" s="7"/>
      <c r="FL1620" s="7"/>
      <c r="FN1620" s="7"/>
      <c r="FP1620" s="7"/>
      <c r="FR1620" s="7"/>
      <c r="FT1620" s="7"/>
      <c r="FV1620" s="7"/>
      <c r="FX1620" s="7"/>
      <c r="FZ1620" s="7"/>
      <c r="GB1620" s="7"/>
    </row>
    <row r="1621" spans="5:184" s="166" customFormat="1" x14ac:dyDescent="0.2">
      <c r="E1621" s="7"/>
      <c r="G1621" s="7"/>
      <c r="I1621" s="7"/>
      <c r="K1621" s="7"/>
      <c r="M1621" s="7"/>
      <c r="N1621" s="7"/>
      <c r="P1621" s="7"/>
      <c r="R1621" s="7"/>
      <c r="T1621" s="7"/>
      <c r="V1621" s="7"/>
      <c r="X1621" s="7"/>
      <c r="Z1621" s="7"/>
      <c r="AB1621" s="7"/>
      <c r="AD1621" s="7"/>
      <c r="AF1621" s="7"/>
      <c r="AH1621" s="7"/>
      <c r="AJ1621" s="7"/>
      <c r="AL1621" s="7"/>
      <c r="AN1621" s="7"/>
      <c r="AO1621" s="7"/>
      <c r="AQ1621" s="7"/>
      <c r="AR1621" s="7"/>
      <c r="AS1621" s="7"/>
      <c r="AT1621" s="7"/>
      <c r="AU1621" s="7"/>
      <c r="AV1621" s="7"/>
      <c r="AW1621" s="7"/>
      <c r="AX1621" s="7"/>
      <c r="AZ1621" s="7"/>
      <c r="BB1621" s="7"/>
      <c r="BC1621" s="7"/>
      <c r="BD1621" s="7"/>
      <c r="BF1621" s="7"/>
      <c r="BH1621" s="7"/>
      <c r="BJ1621" s="7"/>
      <c r="BL1621" s="7"/>
      <c r="BN1621" s="7"/>
      <c r="BP1621" s="7"/>
      <c r="BR1621" s="7"/>
      <c r="BT1621" s="7"/>
      <c r="BV1621" s="7"/>
      <c r="BX1621" s="7"/>
      <c r="BZ1621" s="7"/>
      <c r="CB1621" s="7"/>
      <c r="CD1621" s="7"/>
      <c r="CF1621" s="7"/>
      <c r="CH1621" s="7"/>
      <c r="CJ1621" s="7"/>
      <c r="CL1621" s="7"/>
      <c r="CM1621" s="7"/>
      <c r="CO1621" s="7"/>
      <c r="CQ1621" s="7"/>
      <c r="CS1621" s="7"/>
      <c r="CU1621" s="7"/>
      <c r="CW1621" s="7"/>
      <c r="CY1621" s="7"/>
      <c r="DA1621" s="7"/>
      <c r="DC1621" s="7"/>
      <c r="DE1621" s="7"/>
      <c r="DG1621" s="7"/>
      <c r="DI1621" s="7"/>
      <c r="DK1621" s="7"/>
      <c r="DL1621" s="7"/>
      <c r="DM1621" s="7"/>
      <c r="DN1621" s="7"/>
      <c r="DP1621" s="7"/>
      <c r="DR1621" s="7"/>
      <c r="DT1621" s="7"/>
      <c r="DV1621" s="7"/>
      <c r="DX1621" s="7"/>
      <c r="DY1621" s="7"/>
      <c r="EA1621" s="7"/>
      <c r="EC1621" s="7"/>
      <c r="EE1621" s="7"/>
      <c r="EG1621" s="7"/>
      <c r="EI1621" s="7"/>
      <c r="EK1621" s="7"/>
      <c r="EM1621" s="7"/>
      <c r="EO1621" s="7"/>
      <c r="EQ1621" s="7"/>
      <c r="ES1621" s="7"/>
      <c r="EU1621" s="7"/>
      <c r="EY1621" s="7"/>
      <c r="FA1621" s="7"/>
      <c r="FB1621" s="7"/>
      <c r="FD1621" s="7"/>
      <c r="FE1621" s="7"/>
      <c r="FG1621" s="7"/>
      <c r="FI1621" s="7"/>
      <c r="FJ1621" s="7"/>
      <c r="FL1621" s="7"/>
      <c r="FN1621" s="7"/>
      <c r="FP1621" s="7"/>
      <c r="FR1621" s="7"/>
      <c r="FT1621" s="7"/>
      <c r="FV1621" s="7"/>
      <c r="FX1621" s="7"/>
      <c r="FZ1621" s="7"/>
      <c r="GB1621" s="7"/>
    </row>
    <row r="1622" spans="5:184" s="166" customFormat="1" x14ac:dyDescent="0.2">
      <c r="E1622" s="7"/>
      <c r="G1622" s="7"/>
      <c r="I1622" s="7"/>
      <c r="K1622" s="7"/>
      <c r="M1622" s="7"/>
      <c r="N1622" s="7"/>
      <c r="P1622" s="7"/>
      <c r="R1622" s="7"/>
      <c r="T1622" s="7"/>
      <c r="V1622" s="7"/>
      <c r="X1622" s="7"/>
      <c r="Z1622" s="7"/>
      <c r="AB1622" s="7"/>
      <c r="AD1622" s="7"/>
      <c r="AF1622" s="7"/>
      <c r="AH1622" s="7"/>
      <c r="AJ1622" s="7"/>
      <c r="AL1622" s="7"/>
      <c r="AN1622" s="7"/>
      <c r="AO1622" s="7"/>
      <c r="AQ1622" s="7"/>
      <c r="AR1622" s="7"/>
      <c r="AS1622" s="7"/>
      <c r="AT1622" s="7"/>
      <c r="AU1622" s="7"/>
      <c r="AV1622" s="7"/>
      <c r="AW1622" s="7"/>
      <c r="AX1622" s="7"/>
      <c r="AZ1622" s="7"/>
      <c r="BB1622" s="7"/>
      <c r="BC1622" s="7"/>
      <c r="BD1622" s="7"/>
      <c r="BF1622" s="7"/>
      <c r="BH1622" s="7"/>
      <c r="BJ1622" s="7"/>
      <c r="BL1622" s="7"/>
      <c r="BN1622" s="7"/>
      <c r="BP1622" s="7"/>
      <c r="BR1622" s="7"/>
      <c r="BT1622" s="7"/>
      <c r="BV1622" s="7"/>
      <c r="BX1622" s="7"/>
      <c r="BZ1622" s="7"/>
      <c r="CB1622" s="7"/>
      <c r="CD1622" s="7"/>
      <c r="CF1622" s="7"/>
      <c r="CH1622" s="7"/>
      <c r="CJ1622" s="7"/>
      <c r="CL1622" s="7"/>
      <c r="CM1622" s="7"/>
      <c r="CO1622" s="7"/>
      <c r="CQ1622" s="7"/>
      <c r="CS1622" s="7"/>
      <c r="CU1622" s="7"/>
      <c r="CW1622" s="7"/>
      <c r="CY1622" s="7"/>
      <c r="DA1622" s="7"/>
      <c r="DC1622" s="7"/>
      <c r="DE1622" s="7"/>
      <c r="DG1622" s="7"/>
      <c r="DI1622" s="7"/>
      <c r="DK1622" s="7"/>
      <c r="DL1622" s="7"/>
      <c r="DM1622" s="7"/>
      <c r="DN1622" s="7"/>
      <c r="DP1622" s="7"/>
      <c r="DR1622" s="7"/>
      <c r="DT1622" s="7"/>
      <c r="DV1622" s="7"/>
      <c r="DX1622" s="7"/>
      <c r="DY1622" s="7"/>
      <c r="EA1622" s="7"/>
      <c r="EC1622" s="7"/>
      <c r="EE1622" s="7"/>
      <c r="EG1622" s="7"/>
      <c r="EI1622" s="7"/>
      <c r="EK1622" s="7"/>
      <c r="EM1622" s="7"/>
      <c r="EO1622" s="7"/>
      <c r="EQ1622" s="7"/>
      <c r="ES1622" s="7"/>
      <c r="EU1622" s="7"/>
      <c r="EY1622" s="7"/>
      <c r="FA1622" s="7"/>
      <c r="FB1622" s="7"/>
      <c r="FD1622" s="7"/>
      <c r="FE1622" s="7"/>
      <c r="FG1622" s="7"/>
      <c r="FI1622" s="7"/>
      <c r="FJ1622" s="7"/>
      <c r="FL1622" s="7"/>
      <c r="FN1622" s="7"/>
      <c r="FP1622" s="7"/>
      <c r="FR1622" s="7"/>
      <c r="FT1622" s="7"/>
      <c r="FV1622" s="7"/>
      <c r="FX1622" s="7"/>
      <c r="FZ1622" s="7"/>
      <c r="GB1622" s="7"/>
    </row>
    <row r="1623" spans="5:184" s="166" customFormat="1" x14ac:dyDescent="0.2">
      <c r="E1623" s="7"/>
      <c r="G1623" s="7"/>
      <c r="I1623" s="7"/>
      <c r="K1623" s="7"/>
      <c r="M1623" s="7"/>
      <c r="N1623" s="7"/>
      <c r="P1623" s="7"/>
      <c r="R1623" s="7"/>
      <c r="T1623" s="7"/>
      <c r="V1623" s="7"/>
      <c r="X1623" s="7"/>
      <c r="Z1623" s="7"/>
      <c r="AB1623" s="7"/>
      <c r="AD1623" s="7"/>
      <c r="AF1623" s="7"/>
      <c r="AH1623" s="7"/>
      <c r="AJ1623" s="7"/>
      <c r="AL1623" s="7"/>
      <c r="AN1623" s="7"/>
      <c r="AO1623" s="7"/>
      <c r="AQ1623" s="7"/>
      <c r="AR1623" s="7"/>
      <c r="AS1623" s="7"/>
      <c r="AT1623" s="7"/>
      <c r="AU1623" s="7"/>
      <c r="AV1623" s="7"/>
      <c r="AW1623" s="7"/>
      <c r="AX1623" s="7"/>
      <c r="AZ1623" s="7"/>
      <c r="BB1623" s="7"/>
      <c r="BC1623" s="7"/>
      <c r="BD1623" s="7"/>
      <c r="BF1623" s="7"/>
      <c r="BH1623" s="7"/>
      <c r="BJ1623" s="7"/>
      <c r="BL1623" s="7"/>
      <c r="BN1623" s="7"/>
      <c r="BP1623" s="7"/>
      <c r="BR1623" s="7"/>
      <c r="BT1623" s="7"/>
      <c r="BV1623" s="7"/>
      <c r="BX1623" s="7"/>
      <c r="BZ1623" s="7"/>
      <c r="CB1623" s="7"/>
      <c r="CD1623" s="7"/>
      <c r="CF1623" s="7"/>
      <c r="CH1623" s="7"/>
      <c r="CJ1623" s="7"/>
      <c r="CL1623" s="7"/>
      <c r="CM1623" s="7"/>
      <c r="CO1623" s="7"/>
      <c r="CQ1623" s="7"/>
      <c r="CS1623" s="7"/>
      <c r="CU1623" s="7"/>
      <c r="CW1623" s="7"/>
      <c r="CY1623" s="7"/>
      <c r="DA1623" s="7"/>
      <c r="DC1623" s="7"/>
      <c r="DE1623" s="7"/>
      <c r="DG1623" s="7"/>
      <c r="DI1623" s="7"/>
      <c r="DK1623" s="7"/>
      <c r="DL1623" s="7"/>
      <c r="DM1623" s="7"/>
      <c r="DN1623" s="7"/>
      <c r="DP1623" s="7"/>
      <c r="DR1623" s="7"/>
      <c r="DT1623" s="7"/>
      <c r="DV1623" s="7"/>
      <c r="DX1623" s="7"/>
      <c r="DY1623" s="7"/>
      <c r="EA1623" s="7"/>
      <c r="EC1623" s="7"/>
      <c r="EE1623" s="7"/>
      <c r="EG1623" s="7"/>
      <c r="EI1623" s="7"/>
      <c r="EK1623" s="7"/>
      <c r="EM1623" s="7"/>
      <c r="EO1623" s="7"/>
      <c r="EQ1623" s="7"/>
      <c r="ES1623" s="7"/>
      <c r="EU1623" s="7"/>
      <c r="EY1623" s="7"/>
      <c r="FA1623" s="7"/>
      <c r="FB1623" s="7"/>
      <c r="FD1623" s="7"/>
      <c r="FE1623" s="7"/>
      <c r="FG1623" s="7"/>
      <c r="FI1623" s="7"/>
      <c r="FJ1623" s="7"/>
      <c r="FL1623" s="7"/>
      <c r="FN1623" s="7"/>
      <c r="FP1623" s="7"/>
      <c r="FR1623" s="7"/>
      <c r="FT1623" s="7"/>
      <c r="FV1623" s="7"/>
      <c r="FX1623" s="7"/>
      <c r="FZ1623" s="7"/>
      <c r="GB1623" s="7"/>
    </row>
    <row r="1624" spans="5:184" s="166" customFormat="1" x14ac:dyDescent="0.2">
      <c r="E1624" s="7"/>
      <c r="G1624" s="7"/>
      <c r="I1624" s="7"/>
      <c r="K1624" s="7"/>
      <c r="M1624" s="7"/>
      <c r="N1624" s="7"/>
      <c r="P1624" s="7"/>
      <c r="R1624" s="7"/>
      <c r="T1624" s="7"/>
      <c r="V1624" s="7"/>
      <c r="X1624" s="7"/>
      <c r="Z1624" s="7"/>
      <c r="AB1624" s="7"/>
      <c r="AD1624" s="7"/>
      <c r="AF1624" s="7"/>
      <c r="AH1624" s="7"/>
      <c r="AJ1624" s="7"/>
      <c r="AL1624" s="7"/>
      <c r="AN1624" s="7"/>
      <c r="AO1624" s="7"/>
      <c r="AQ1624" s="7"/>
      <c r="AR1624" s="7"/>
      <c r="AS1624" s="7"/>
      <c r="AT1624" s="7"/>
      <c r="AU1624" s="7"/>
      <c r="AV1624" s="7"/>
      <c r="AW1624" s="7"/>
      <c r="AX1624" s="7"/>
      <c r="AZ1624" s="7"/>
      <c r="BB1624" s="7"/>
      <c r="BC1624" s="7"/>
      <c r="BD1624" s="7"/>
      <c r="BF1624" s="7"/>
      <c r="BH1624" s="7"/>
      <c r="BJ1624" s="7"/>
      <c r="BL1624" s="7"/>
      <c r="BN1624" s="7"/>
      <c r="BP1624" s="7"/>
      <c r="BR1624" s="7"/>
      <c r="BT1624" s="7"/>
      <c r="BV1624" s="7"/>
      <c r="BX1624" s="7"/>
      <c r="BZ1624" s="7"/>
      <c r="CB1624" s="7"/>
      <c r="CD1624" s="7"/>
      <c r="CF1624" s="7"/>
      <c r="CH1624" s="7"/>
      <c r="CJ1624" s="7"/>
      <c r="CL1624" s="7"/>
      <c r="CM1624" s="7"/>
      <c r="CO1624" s="7"/>
      <c r="CQ1624" s="7"/>
      <c r="CS1624" s="7"/>
      <c r="CU1624" s="7"/>
      <c r="CW1624" s="7"/>
      <c r="CY1624" s="7"/>
      <c r="DA1624" s="7"/>
      <c r="DC1624" s="7"/>
      <c r="DE1624" s="7"/>
      <c r="DG1624" s="7"/>
      <c r="DI1624" s="7"/>
      <c r="DK1624" s="7"/>
      <c r="DL1624" s="7"/>
      <c r="DM1624" s="7"/>
      <c r="DN1624" s="7"/>
      <c r="DP1624" s="7"/>
      <c r="DR1624" s="7"/>
      <c r="DT1624" s="7"/>
      <c r="DV1624" s="7"/>
      <c r="DX1624" s="7"/>
      <c r="DY1624" s="7"/>
      <c r="EA1624" s="7"/>
      <c r="EC1624" s="7"/>
      <c r="EE1624" s="7"/>
      <c r="EG1624" s="7"/>
      <c r="EI1624" s="7"/>
      <c r="EK1624" s="7"/>
      <c r="EM1624" s="7"/>
      <c r="EO1624" s="7"/>
      <c r="EQ1624" s="7"/>
      <c r="ES1624" s="7"/>
      <c r="EU1624" s="7"/>
      <c r="EY1624" s="7"/>
      <c r="FA1624" s="7"/>
      <c r="FB1624" s="7"/>
      <c r="FD1624" s="7"/>
      <c r="FE1624" s="7"/>
      <c r="FG1624" s="7"/>
      <c r="FI1624" s="7"/>
      <c r="FJ1624" s="7"/>
      <c r="FL1624" s="7"/>
      <c r="FN1624" s="7"/>
      <c r="FP1624" s="7"/>
      <c r="FR1624" s="7"/>
      <c r="FT1624" s="7"/>
      <c r="FV1624" s="7"/>
      <c r="FX1624" s="7"/>
      <c r="FZ1624" s="7"/>
      <c r="GB1624" s="7"/>
    </row>
    <row r="1625" spans="5:184" s="166" customFormat="1" x14ac:dyDescent="0.2">
      <c r="E1625" s="7"/>
      <c r="G1625" s="7"/>
      <c r="I1625" s="7"/>
      <c r="K1625" s="7"/>
      <c r="M1625" s="7"/>
      <c r="N1625" s="7"/>
      <c r="P1625" s="7"/>
      <c r="R1625" s="7"/>
      <c r="T1625" s="7"/>
      <c r="V1625" s="7"/>
      <c r="X1625" s="7"/>
      <c r="Z1625" s="7"/>
      <c r="AB1625" s="7"/>
      <c r="AD1625" s="7"/>
      <c r="AF1625" s="7"/>
      <c r="AH1625" s="7"/>
      <c r="AJ1625" s="7"/>
      <c r="AL1625" s="7"/>
      <c r="AN1625" s="7"/>
      <c r="AO1625" s="7"/>
      <c r="AQ1625" s="7"/>
      <c r="AR1625" s="7"/>
      <c r="AS1625" s="7"/>
      <c r="AT1625" s="7"/>
      <c r="AU1625" s="7"/>
      <c r="AV1625" s="7"/>
      <c r="AW1625" s="7"/>
      <c r="AX1625" s="7"/>
      <c r="AZ1625" s="7"/>
      <c r="BB1625" s="7"/>
      <c r="BC1625" s="7"/>
      <c r="BD1625" s="7"/>
      <c r="BF1625" s="7"/>
      <c r="BH1625" s="7"/>
      <c r="BJ1625" s="7"/>
      <c r="BL1625" s="7"/>
      <c r="BN1625" s="7"/>
      <c r="BP1625" s="7"/>
      <c r="BR1625" s="7"/>
      <c r="BT1625" s="7"/>
      <c r="BV1625" s="7"/>
      <c r="BX1625" s="7"/>
      <c r="BZ1625" s="7"/>
      <c r="CB1625" s="7"/>
      <c r="CD1625" s="7"/>
      <c r="CF1625" s="7"/>
      <c r="CH1625" s="7"/>
      <c r="CJ1625" s="7"/>
      <c r="CL1625" s="7"/>
      <c r="CM1625" s="7"/>
      <c r="CO1625" s="7"/>
      <c r="CQ1625" s="7"/>
      <c r="CS1625" s="7"/>
      <c r="CU1625" s="7"/>
      <c r="CW1625" s="7"/>
      <c r="CY1625" s="7"/>
      <c r="DA1625" s="7"/>
      <c r="DC1625" s="7"/>
      <c r="DE1625" s="7"/>
      <c r="DG1625" s="7"/>
      <c r="DI1625" s="7"/>
      <c r="DK1625" s="7"/>
      <c r="DL1625" s="7"/>
      <c r="DM1625" s="7"/>
      <c r="DN1625" s="7"/>
      <c r="DP1625" s="7"/>
      <c r="DR1625" s="7"/>
      <c r="DT1625" s="7"/>
      <c r="DV1625" s="7"/>
      <c r="DX1625" s="7"/>
      <c r="DY1625" s="7"/>
      <c r="EA1625" s="7"/>
      <c r="EC1625" s="7"/>
      <c r="EE1625" s="7"/>
      <c r="EG1625" s="7"/>
      <c r="EI1625" s="7"/>
      <c r="EK1625" s="7"/>
      <c r="EM1625" s="7"/>
      <c r="EO1625" s="7"/>
      <c r="EQ1625" s="7"/>
      <c r="ES1625" s="7"/>
      <c r="EU1625" s="7"/>
      <c r="EY1625" s="7"/>
      <c r="FA1625" s="7"/>
      <c r="FB1625" s="7"/>
      <c r="FD1625" s="7"/>
      <c r="FE1625" s="7"/>
      <c r="FG1625" s="7"/>
      <c r="FI1625" s="7"/>
      <c r="FJ1625" s="7"/>
      <c r="FL1625" s="7"/>
      <c r="FN1625" s="7"/>
      <c r="FP1625" s="7"/>
      <c r="FR1625" s="7"/>
      <c r="FT1625" s="7"/>
      <c r="FV1625" s="7"/>
      <c r="FX1625" s="7"/>
      <c r="FZ1625" s="7"/>
      <c r="GB1625" s="7"/>
    </row>
    <row r="1626" spans="5:184" s="166" customFormat="1" x14ac:dyDescent="0.2">
      <c r="E1626" s="7"/>
      <c r="G1626" s="7"/>
      <c r="I1626" s="7"/>
      <c r="K1626" s="7"/>
      <c r="M1626" s="7"/>
      <c r="N1626" s="7"/>
      <c r="P1626" s="7"/>
      <c r="R1626" s="7"/>
      <c r="T1626" s="7"/>
      <c r="V1626" s="7"/>
      <c r="X1626" s="7"/>
      <c r="Z1626" s="7"/>
      <c r="AB1626" s="7"/>
      <c r="AD1626" s="7"/>
      <c r="AF1626" s="7"/>
      <c r="AH1626" s="7"/>
      <c r="AJ1626" s="7"/>
      <c r="AL1626" s="7"/>
      <c r="AN1626" s="7"/>
      <c r="AO1626" s="7"/>
      <c r="AQ1626" s="7"/>
      <c r="AR1626" s="7"/>
      <c r="AS1626" s="7"/>
      <c r="AT1626" s="7"/>
      <c r="AU1626" s="7"/>
      <c r="AV1626" s="7"/>
      <c r="AW1626" s="7"/>
      <c r="AX1626" s="7"/>
      <c r="AZ1626" s="7"/>
      <c r="BB1626" s="7"/>
      <c r="BC1626" s="7"/>
      <c r="BD1626" s="7"/>
      <c r="BF1626" s="7"/>
      <c r="BH1626" s="7"/>
      <c r="BJ1626" s="7"/>
      <c r="BL1626" s="7"/>
      <c r="BN1626" s="7"/>
      <c r="BP1626" s="7"/>
      <c r="BR1626" s="7"/>
      <c r="BT1626" s="7"/>
      <c r="BV1626" s="7"/>
      <c r="BX1626" s="7"/>
      <c r="BZ1626" s="7"/>
      <c r="CB1626" s="7"/>
      <c r="CD1626" s="7"/>
      <c r="CF1626" s="7"/>
      <c r="CH1626" s="7"/>
      <c r="CJ1626" s="7"/>
      <c r="CL1626" s="7"/>
      <c r="CM1626" s="7"/>
      <c r="CO1626" s="7"/>
      <c r="CQ1626" s="7"/>
      <c r="CS1626" s="7"/>
      <c r="CU1626" s="7"/>
      <c r="CW1626" s="7"/>
      <c r="CY1626" s="7"/>
      <c r="DA1626" s="7"/>
      <c r="DC1626" s="7"/>
      <c r="DE1626" s="7"/>
      <c r="DG1626" s="7"/>
      <c r="DI1626" s="7"/>
      <c r="DK1626" s="7"/>
      <c r="DL1626" s="7"/>
      <c r="DM1626" s="7"/>
      <c r="DN1626" s="7"/>
      <c r="DP1626" s="7"/>
      <c r="DR1626" s="7"/>
      <c r="DT1626" s="7"/>
      <c r="DV1626" s="7"/>
      <c r="DX1626" s="7"/>
      <c r="DY1626" s="7"/>
      <c r="EA1626" s="7"/>
      <c r="EC1626" s="7"/>
      <c r="EE1626" s="7"/>
      <c r="EG1626" s="7"/>
      <c r="EI1626" s="7"/>
      <c r="EK1626" s="7"/>
      <c r="EM1626" s="7"/>
      <c r="EO1626" s="7"/>
      <c r="EQ1626" s="7"/>
      <c r="ES1626" s="7"/>
      <c r="EU1626" s="7"/>
      <c r="EY1626" s="7"/>
      <c r="FA1626" s="7"/>
      <c r="FB1626" s="7"/>
      <c r="FD1626" s="7"/>
      <c r="FE1626" s="7"/>
      <c r="FG1626" s="7"/>
      <c r="FI1626" s="7"/>
      <c r="FJ1626" s="7"/>
      <c r="FL1626" s="7"/>
      <c r="FN1626" s="7"/>
      <c r="FP1626" s="7"/>
      <c r="FR1626" s="7"/>
      <c r="FT1626" s="7"/>
      <c r="FV1626" s="7"/>
      <c r="FX1626" s="7"/>
      <c r="FZ1626" s="7"/>
      <c r="GB1626" s="7"/>
    </row>
    <row r="1627" spans="5:184" s="166" customFormat="1" x14ac:dyDescent="0.2">
      <c r="E1627" s="7"/>
      <c r="G1627" s="7"/>
      <c r="I1627" s="7"/>
      <c r="K1627" s="7"/>
      <c r="M1627" s="7"/>
      <c r="N1627" s="7"/>
      <c r="P1627" s="7"/>
      <c r="R1627" s="7"/>
      <c r="T1627" s="7"/>
      <c r="V1627" s="7"/>
      <c r="X1627" s="7"/>
      <c r="Z1627" s="7"/>
      <c r="AB1627" s="7"/>
      <c r="AD1627" s="7"/>
      <c r="AF1627" s="7"/>
      <c r="AH1627" s="7"/>
      <c r="AJ1627" s="7"/>
      <c r="AL1627" s="7"/>
      <c r="AN1627" s="7"/>
      <c r="AO1627" s="7"/>
      <c r="AQ1627" s="7"/>
      <c r="AR1627" s="7"/>
      <c r="AS1627" s="7"/>
      <c r="AT1627" s="7"/>
      <c r="AU1627" s="7"/>
      <c r="AV1627" s="7"/>
      <c r="AW1627" s="7"/>
      <c r="AX1627" s="7"/>
      <c r="AZ1627" s="7"/>
      <c r="BB1627" s="7"/>
      <c r="BC1627" s="7"/>
      <c r="BD1627" s="7"/>
      <c r="BF1627" s="7"/>
      <c r="BH1627" s="7"/>
      <c r="BJ1627" s="7"/>
      <c r="BL1627" s="7"/>
      <c r="BN1627" s="7"/>
      <c r="BP1627" s="7"/>
      <c r="BR1627" s="7"/>
      <c r="BT1627" s="7"/>
      <c r="BV1627" s="7"/>
      <c r="BX1627" s="7"/>
      <c r="BZ1627" s="7"/>
      <c r="CB1627" s="7"/>
      <c r="CD1627" s="7"/>
      <c r="CF1627" s="7"/>
      <c r="CH1627" s="7"/>
      <c r="CJ1627" s="7"/>
      <c r="CL1627" s="7"/>
      <c r="CM1627" s="7"/>
      <c r="CO1627" s="7"/>
      <c r="CQ1627" s="7"/>
      <c r="CS1627" s="7"/>
      <c r="CU1627" s="7"/>
      <c r="CW1627" s="7"/>
      <c r="CY1627" s="7"/>
      <c r="DA1627" s="7"/>
      <c r="DC1627" s="7"/>
      <c r="DE1627" s="7"/>
      <c r="DG1627" s="7"/>
      <c r="DI1627" s="7"/>
      <c r="DK1627" s="7"/>
      <c r="DL1627" s="7"/>
      <c r="DM1627" s="7"/>
      <c r="DN1627" s="7"/>
      <c r="DP1627" s="7"/>
      <c r="DR1627" s="7"/>
      <c r="DT1627" s="7"/>
      <c r="DV1627" s="7"/>
      <c r="DX1627" s="7"/>
      <c r="DY1627" s="7"/>
      <c r="EA1627" s="7"/>
      <c r="EC1627" s="7"/>
      <c r="EE1627" s="7"/>
      <c r="EG1627" s="7"/>
      <c r="EI1627" s="7"/>
      <c r="EK1627" s="7"/>
      <c r="EM1627" s="7"/>
      <c r="EO1627" s="7"/>
      <c r="EQ1627" s="7"/>
      <c r="ES1627" s="7"/>
      <c r="EU1627" s="7"/>
      <c r="EY1627" s="7"/>
      <c r="FA1627" s="7"/>
      <c r="FB1627" s="7"/>
      <c r="FD1627" s="7"/>
      <c r="FE1627" s="7"/>
      <c r="FG1627" s="7"/>
      <c r="FI1627" s="7"/>
      <c r="FJ1627" s="7"/>
      <c r="FL1627" s="7"/>
      <c r="FN1627" s="7"/>
      <c r="FP1627" s="7"/>
      <c r="FR1627" s="7"/>
      <c r="FT1627" s="7"/>
      <c r="FV1627" s="7"/>
      <c r="FX1627" s="7"/>
      <c r="FZ1627" s="7"/>
      <c r="GB1627" s="7"/>
    </row>
    <row r="1628" spans="5:184" s="166" customFormat="1" x14ac:dyDescent="0.2">
      <c r="E1628" s="7"/>
      <c r="G1628" s="7"/>
      <c r="I1628" s="7"/>
      <c r="K1628" s="7"/>
      <c r="M1628" s="7"/>
      <c r="N1628" s="7"/>
      <c r="P1628" s="7"/>
      <c r="R1628" s="7"/>
      <c r="T1628" s="7"/>
      <c r="V1628" s="7"/>
      <c r="X1628" s="7"/>
      <c r="Z1628" s="7"/>
      <c r="AB1628" s="7"/>
      <c r="AD1628" s="7"/>
      <c r="AF1628" s="7"/>
      <c r="AH1628" s="7"/>
      <c r="AJ1628" s="7"/>
      <c r="AL1628" s="7"/>
      <c r="AN1628" s="7"/>
      <c r="AO1628" s="7"/>
      <c r="AQ1628" s="7"/>
      <c r="AR1628" s="7"/>
      <c r="AS1628" s="7"/>
      <c r="AT1628" s="7"/>
      <c r="AU1628" s="7"/>
      <c r="AV1628" s="7"/>
      <c r="AW1628" s="7"/>
      <c r="AX1628" s="7"/>
      <c r="AZ1628" s="7"/>
      <c r="BB1628" s="7"/>
      <c r="BC1628" s="7"/>
      <c r="BD1628" s="7"/>
      <c r="BF1628" s="7"/>
      <c r="BH1628" s="7"/>
      <c r="BJ1628" s="7"/>
      <c r="BL1628" s="7"/>
      <c r="BN1628" s="7"/>
      <c r="BP1628" s="7"/>
      <c r="BR1628" s="7"/>
      <c r="BT1628" s="7"/>
      <c r="BV1628" s="7"/>
      <c r="BX1628" s="7"/>
      <c r="BZ1628" s="7"/>
      <c r="CB1628" s="7"/>
      <c r="CD1628" s="7"/>
      <c r="CF1628" s="7"/>
      <c r="CH1628" s="7"/>
      <c r="CJ1628" s="7"/>
      <c r="CL1628" s="7"/>
      <c r="CM1628" s="7"/>
      <c r="CO1628" s="7"/>
      <c r="CQ1628" s="7"/>
      <c r="CS1628" s="7"/>
      <c r="CU1628" s="7"/>
      <c r="CW1628" s="7"/>
      <c r="CY1628" s="7"/>
      <c r="DA1628" s="7"/>
      <c r="DC1628" s="7"/>
      <c r="DE1628" s="7"/>
      <c r="DG1628" s="7"/>
      <c r="DI1628" s="7"/>
      <c r="DK1628" s="7"/>
      <c r="DL1628" s="7"/>
      <c r="DM1628" s="7"/>
      <c r="DN1628" s="7"/>
      <c r="DP1628" s="7"/>
      <c r="DR1628" s="7"/>
      <c r="DT1628" s="7"/>
      <c r="DV1628" s="7"/>
      <c r="DX1628" s="7"/>
      <c r="DY1628" s="7"/>
      <c r="EA1628" s="7"/>
      <c r="EC1628" s="7"/>
      <c r="EE1628" s="7"/>
      <c r="EG1628" s="7"/>
      <c r="EI1628" s="7"/>
      <c r="EK1628" s="7"/>
      <c r="EM1628" s="7"/>
      <c r="EO1628" s="7"/>
      <c r="EQ1628" s="7"/>
      <c r="ES1628" s="7"/>
      <c r="EU1628" s="7"/>
      <c r="EY1628" s="7"/>
      <c r="FA1628" s="7"/>
      <c r="FB1628" s="7"/>
      <c r="FD1628" s="7"/>
      <c r="FE1628" s="7"/>
      <c r="FG1628" s="7"/>
      <c r="FI1628" s="7"/>
      <c r="FJ1628" s="7"/>
      <c r="FL1628" s="7"/>
      <c r="FN1628" s="7"/>
      <c r="FP1628" s="7"/>
      <c r="FR1628" s="7"/>
      <c r="FT1628" s="7"/>
      <c r="FV1628" s="7"/>
      <c r="FX1628" s="7"/>
      <c r="FZ1628" s="7"/>
      <c r="GB1628" s="7"/>
    </row>
    <row r="1629" spans="5:184" s="166" customFormat="1" x14ac:dyDescent="0.2">
      <c r="E1629" s="7"/>
      <c r="G1629" s="7"/>
      <c r="I1629" s="7"/>
      <c r="K1629" s="7"/>
      <c r="M1629" s="7"/>
      <c r="N1629" s="7"/>
      <c r="P1629" s="7"/>
      <c r="R1629" s="7"/>
      <c r="T1629" s="7"/>
      <c r="V1629" s="7"/>
      <c r="X1629" s="7"/>
      <c r="Z1629" s="7"/>
      <c r="AB1629" s="7"/>
      <c r="AD1629" s="7"/>
      <c r="AF1629" s="7"/>
      <c r="AH1629" s="7"/>
      <c r="AJ1629" s="7"/>
      <c r="AL1629" s="7"/>
      <c r="AN1629" s="7"/>
      <c r="AO1629" s="7"/>
      <c r="AQ1629" s="7"/>
      <c r="AR1629" s="7"/>
      <c r="AS1629" s="7"/>
      <c r="AT1629" s="7"/>
      <c r="AU1629" s="7"/>
      <c r="AV1629" s="7"/>
      <c r="AW1629" s="7"/>
      <c r="AX1629" s="7"/>
      <c r="AZ1629" s="7"/>
      <c r="BB1629" s="7"/>
      <c r="BC1629" s="7"/>
      <c r="BD1629" s="7"/>
      <c r="BF1629" s="7"/>
      <c r="BH1629" s="7"/>
      <c r="BJ1629" s="7"/>
      <c r="BL1629" s="7"/>
      <c r="BN1629" s="7"/>
      <c r="BP1629" s="7"/>
      <c r="BR1629" s="7"/>
      <c r="BT1629" s="7"/>
      <c r="BV1629" s="7"/>
      <c r="BX1629" s="7"/>
      <c r="BZ1629" s="7"/>
      <c r="CB1629" s="7"/>
      <c r="CD1629" s="7"/>
      <c r="CF1629" s="7"/>
      <c r="CH1629" s="7"/>
      <c r="CJ1629" s="7"/>
      <c r="CL1629" s="7"/>
      <c r="CM1629" s="7"/>
      <c r="CO1629" s="7"/>
      <c r="CQ1629" s="7"/>
      <c r="CS1629" s="7"/>
      <c r="CU1629" s="7"/>
      <c r="CW1629" s="7"/>
      <c r="CY1629" s="7"/>
      <c r="DA1629" s="7"/>
      <c r="DC1629" s="7"/>
      <c r="DE1629" s="7"/>
      <c r="DG1629" s="7"/>
      <c r="DI1629" s="7"/>
      <c r="DK1629" s="7"/>
      <c r="DL1629" s="7"/>
      <c r="DM1629" s="7"/>
      <c r="DN1629" s="7"/>
      <c r="DP1629" s="7"/>
      <c r="DR1629" s="7"/>
      <c r="DT1629" s="7"/>
      <c r="DV1629" s="7"/>
      <c r="DX1629" s="7"/>
      <c r="DY1629" s="7"/>
      <c r="EA1629" s="7"/>
      <c r="EC1629" s="7"/>
      <c r="EE1629" s="7"/>
      <c r="EG1629" s="7"/>
      <c r="EI1629" s="7"/>
      <c r="EK1629" s="7"/>
      <c r="EM1629" s="7"/>
      <c r="EO1629" s="7"/>
      <c r="EQ1629" s="7"/>
      <c r="ES1629" s="7"/>
      <c r="EU1629" s="7"/>
      <c r="EY1629" s="7"/>
      <c r="FA1629" s="7"/>
      <c r="FB1629" s="7"/>
      <c r="FD1629" s="7"/>
      <c r="FE1629" s="7"/>
      <c r="FG1629" s="7"/>
      <c r="FI1629" s="7"/>
      <c r="FJ1629" s="7"/>
      <c r="FL1629" s="7"/>
      <c r="FN1629" s="7"/>
      <c r="FP1629" s="7"/>
      <c r="FR1629" s="7"/>
      <c r="FT1629" s="7"/>
      <c r="FV1629" s="7"/>
      <c r="FX1629" s="7"/>
      <c r="FZ1629" s="7"/>
      <c r="GB1629" s="7"/>
    </row>
    <row r="1630" spans="5:184" s="166" customFormat="1" x14ac:dyDescent="0.2">
      <c r="E1630" s="7"/>
      <c r="G1630" s="7"/>
      <c r="I1630" s="7"/>
      <c r="K1630" s="7"/>
      <c r="M1630" s="7"/>
      <c r="N1630" s="7"/>
      <c r="P1630" s="7"/>
      <c r="R1630" s="7"/>
      <c r="T1630" s="7"/>
      <c r="V1630" s="7"/>
      <c r="X1630" s="7"/>
      <c r="Z1630" s="7"/>
      <c r="AB1630" s="7"/>
      <c r="AD1630" s="7"/>
      <c r="AF1630" s="7"/>
      <c r="AH1630" s="7"/>
      <c r="AJ1630" s="7"/>
      <c r="AL1630" s="7"/>
      <c r="AN1630" s="7"/>
      <c r="AO1630" s="7"/>
      <c r="AQ1630" s="7"/>
      <c r="AR1630" s="7"/>
      <c r="AS1630" s="7"/>
      <c r="AT1630" s="7"/>
      <c r="AU1630" s="7"/>
      <c r="AV1630" s="7"/>
      <c r="AW1630" s="7"/>
      <c r="AX1630" s="7"/>
      <c r="AZ1630" s="7"/>
      <c r="BB1630" s="7"/>
      <c r="BC1630" s="7"/>
      <c r="BD1630" s="7"/>
      <c r="BF1630" s="7"/>
      <c r="BH1630" s="7"/>
      <c r="BJ1630" s="7"/>
      <c r="BL1630" s="7"/>
      <c r="BN1630" s="7"/>
      <c r="BP1630" s="7"/>
      <c r="BR1630" s="7"/>
      <c r="BT1630" s="7"/>
      <c r="BV1630" s="7"/>
      <c r="BX1630" s="7"/>
      <c r="BZ1630" s="7"/>
      <c r="CB1630" s="7"/>
      <c r="CD1630" s="7"/>
      <c r="CF1630" s="7"/>
      <c r="CH1630" s="7"/>
      <c r="CJ1630" s="7"/>
      <c r="CL1630" s="7"/>
      <c r="CM1630" s="7"/>
      <c r="CO1630" s="7"/>
      <c r="CQ1630" s="7"/>
      <c r="CS1630" s="7"/>
      <c r="CU1630" s="7"/>
      <c r="CW1630" s="7"/>
      <c r="CY1630" s="7"/>
      <c r="DA1630" s="7"/>
      <c r="DC1630" s="7"/>
      <c r="DE1630" s="7"/>
      <c r="DG1630" s="7"/>
      <c r="DI1630" s="7"/>
      <c r="DK1630" s="7"/>
      <c r="DL1630" s="7"/>
      <c r="DM1630" s="7"/>
      <c r="DN1630" s="7"/>
      <c r="DP1630" s="7"/>
      <c r="DR1630" s="7"/>
      <c r="DT1630" s="7"/>
      <c r="DV1630" s="7"/>
      <c r="DX1630" s="7"/>
      <c r="DY1630" s="7"/>
      <c r="EA1630" s="7"/>
      <c r="EC1630" s="7"/>
      <c r="EE1630" s="7"/>
      <c r="EG1630" s="7"/>
      <c r="EI1630" s="7"/>
      <c r="EK1630" s="7"/>
      <c r="EM1630" s="7"/>
      <c r="EO1630" s="7"/>
      <c r="EQ1630" s="7"/>
      <c r="ES1630" s="7"/>
      <c r="EU1630" s="7"/>
      <c r="EY1630" s="7"/>
      <c r="FA1630" s="7"/>
      <c r="FB1630" s="7"/>
      <c r="FD1630" s="7"/>
      <c r="FE1630" s="7"/>
      <c r="FG1630" s="7"/>
      <c r="FI1630" s="7"/>
      <c r="FJ1630" s="7"/>
      <c r="FL1630" s="7"/>
      <c r="FN1630" s="7"/>
      <c r="FP1630" s="7"/>
      <c r="FR1630" s="7"/>
      <c r="FT1630" s="7"/>
      <c r="FV1630" s="7"/>
      <c r="FX1630" s="7"/>
      <c r="FZ1630" s="7"/>
      <c r="GB1630" s="7"/>
    </row>
    <row r="1631" spans="5:184" s="166" customFormat="1" x14ac:dyDescent="0.2">
      <c r="E1631" s="7"/>
      <c r="G1631" s="7"/>
      <c r="I1631" s="7"/>
      <c r="K1631" s="7"/>
      <c r="M1631" s="7"/>
      <c r="N1631" s="7"/>
      <c r="P1631" s="7"/>
      <c r="R1631" s="7"/>
      <c r="T1631" s="7"/>
      <c r="V1631" s="7"/>
      <c r="X1631" s="7"/>
      <c r="Z1631" s="7"/>
      <c r="AB1631" s="7"/>
      <c r="AD1631" s="7"/>
      <c r="AF1631" s="7"/>
      <c r="AH1631" s="7"/>
      <c r="AJ1631" s="7"/>
      <c r="AL1631" s="7"/>
      <c r="AN1631" s="7"/>
      <c r="AO1631" s="7"/>
      <c r="AQ1631" s="7"/>
      <c r="AR1631" s="7"/>
      <c r="AS1631" s="7"/>
      <c r="AT1631" s="7"/>
      <c r="AU1631" s="7"/>
      <c r="AV1631" s="7"/>
      <c r="AW1631" s="7"/>
      <c r="AX1631" s="7"/>
      <c r="AZ1631" s="7"/>
      <c r="BB1631" s="7"/>
      <c r="BC1631" s="7"/>
      <c r="BD1631" s="7"/>
      <c r="BF1631" s="7"/>
      <c r="BH1631" s="7"/>
      <c r="BJ1631" s="7"/>
      <c r="BL1631" s="7"/>
      <c r="BN1631" s="7"/>
      <c r="BP1631" s="7"/>
      <c r="BR1631" s="7"/>
      <c r="BT1631" s="7"/>
      <c r="BV1631" s="7"/>
      <c r="BX1631" s="7"/>
      <c r="BZ1631" s="7"/>
      <c r="CB1631" s="7"/>
      <c r="CD1631" s="7"/>
      <c r="CF1631" s="7"/>
      <c r="CH1631" s="7"/>
      <c r="CJ1631" s="7"/>
      <c r="CL1631" s="7"/>
      <c r="CM1631" s="7"/>
      <c r="CO1631" s="7"/>
      <c r="CQ1631" s="7"/>
      <c r="CS1631" s="7"/>
      <c r="CU1631" s="7"/>
      <c r="CW1631" s="7"/>
      <c r="CY1631" s="7"/>
      <c r="DA1631" s="7"/>
      <c r="DC1631" s="7"/>
      <c r="DE1631" s="7"/>
      <c r="DG1631" s="7"/>
      <c r="DI1631" s="7"/>
      <c r="DK1631" s="7"/>
      <c r="DL1631" s="7"/>
      <c r="DM1631" s="7"/>
      <c r="DN1631" s="7"/>
      <c r="DP1631" s="7"/>
      <c r="DR1631" s="7"/>
      <c r="DT1631" s="7"/>
      <c r="DV1631" s="7"/>
      <c r="DX1631" s="7"/>
      <c r="DY1631" s="7"/>
      <c r="EA1631" s="7"/>
      <c r="EC1631" s="7"/>
      <c r="EE1631" s="7"/>
      <c r="EG1631" s="7"/>
      <c r="EI1631" s="7"/>
      <c r="EK1631" s="7"/>
      <c r="EM1631" s="7"/>
      <c r="EO1631" s="7"/>
      <c r="EQ1631" s="7"/>
      <c r="ES1631" s="7"/>
      <c r="EU1631" s="7"/>
      <c r="EY1631" s="7"/>
      <c r="FA1631" s="7"/>
      <c r="FB1631" s="7"/>
      <c r="FD1631" s="7"/>
      <c r="FE1631" s="7"/>
      <c r="FG1631" s="7"/>
      <c r="FI1631" s="7"/>
      <c r="FJ1631" s="7"/>
      <c r="FL1631" s="7"/>
      <c r="FN1631" s="7"/>
      <c r="FP1631" s="7"/>
      <c r="FR1631" s="7"/>
      <c r="FT1631" s="7"/>
      <c r="FV1631" s="7"/>
      <c r="FX1631" s="7"/>
      <c r="FZ1631" s="7"/>
      <c r="GB1631" s="7"/>
    </row>
    <row r="1632" spans="5:184" s="166" customFormat="1" x14ac:dyDescent="0.2">
      <c r="E1632" s="7"/>
      <c r="G1632" s="7"/>
      <c r="I1632" s="7"/>
      <c r="K1632" s="7"/>
      <c r="M1632" s="7"/>
      <c r="N1632" s="7"/>
      <c r="P1632" s="7"/>
      <c r="R1632" s="7"/>
      <c r="T1632" s="7"/>
      <c r="V1632" s="7"/>
      <c r="X1632" s="7"/>
      <c r="Z1632" s="7"/>
      <c r="AB1632" s="7"/>
      <c r="AD1632" s="7"/>
      <c r="AF1632" s="7"/>
      <c r="AH1632" s="7"/>
      <c r="AJ1632" s="7"/>
      <c r="AL1632" s="7"/>
      <c r="AN1632" s="7"/>
      <c r="AO1632" s="7"/>
      <c r="AQ1632" s="7"/>
      <c r="AR1632" s="7"/>
      <c r="AS1632" s="7"/>
      <c r="AT1632" s="7"/>
      <c r="AU1632" s="7"/>
      <c r="AV1632" s="7"/>
      <c r="AW1632" s="7"/>
      <c r="AX1632" s="7"/>
      <c r="AZ1632" s="7"/>
      <c r="BB1632" s="7"/>
      <c r="BC1632" s="7"/>
      <c r="BD1632" s="7"/>
      <c r="BF1632" s="7"/>
      <c r="BH1632" s="7"/>
      <c r="BJ1632" s="7"/>
      <c r="BL1632" s="7"/>
      <c r="BN1632" s="7"/>
      <c r="BP1632" s="7"/>
      <c r="BR1632" s="7"/>
      <c r="BT1632" s="7"/>
      <c r="BV1632" s="7"/>
      <c r="BX1632" s="7"/>
      <c r="BZ1632" s="7"/>
      <c r="CB1632" s="7"/>
      <c r="CD1632" s="7"/>
      <c r="CF1632" s="7"/>
      <c r="CH1632" s="7"/>
      <c r="CJ1632" s="7"/>
      <c r="CL1632" s="7"/>
      <c r="CM1632" s="7"/>
      <c r="CO1632" s="7"/>
      <c r="CQ1632" s="7"/>
      <c r="CS1632" s="7"/>
      <c r="CU1632" s="7"/>
      <c r="CW1632" s="7"/>
      <c r="CY1632" s="7"/>
      <c r="DA1632" s="7"/>
      <c r="DC1632" s="7"/>
      <c r="DE1632" s="7"/>
      <c r="DG1632" s="7"/>
      <c r="DI1632" s="7"/>
      <c r="DK1632" s="7"/>
      <c r="DL1632" s="7"/>
      <c r="DM1632" s="7"/>
      <c r="DN1632" s="7"/>
      <c r="DP1632" s="7"/>
      <c r="DR1632" s="7"/>
      <c r="DT1632" s="7"/>
      <c r="DV1632" s="7"/>
      <c r="DX1632" s="7"/>
      <c r="DY1632" s="7"/>
      <c r="EA1632" s="7"/>
      <c r="EC1632" s="7"/>
      <c r="EE1632" s="7"/>
      <c r="EG1632" s="7"/>
      <c r="EI1632" s="7"/>
      <c r="EK1632" s="7"/>
      <c r="EM1632" s="7"/>
      <c r="EO1632" s="7"/>
      <c r="EQ1632" s="7"/>
      <c r="ES1632" s="7"/>
      <c r="EU1632" s="7"/>
      <c r="EY1632" s="7"/>
      <c r="FA1632" s="7"/>
      <c r="FB1632" s="7"/>
      <c r="FD1632" s="7"/>
      <c r="FE1632" s="7"/>
      <c r="FG1632" s="7"/>
      <c r="FI1632" s="7"/>
      <c r="FJ1632" s="7"/>
      <c r="FL1632" s="7"/>
      <c r="FN1632" s="7"/>
      <c r="FP1632" s="7"/>
      <c r="FR1632" s="7"/>
      <c r="FT1632" s="7"/>
      <c r="FV1632" s="7"/>
      <c r="FX1632" s="7"/>
      <c r="FZ1632" s="7"/>
      <c r="GB1632" s="7"/>
    </row>
    <row r="1633" spans="5:184" s="166" customFormat="1" x14ac:dyDescent="0.2">
      <c r="E1633" s="7"/>
      <c r="G1633" s="7"/>
      <c r="I1633" s="7"/>
      <c r="K1633" s="7"/>
      <c r="M1633" s="7"/>
      <c r="N1633" s="7"/>
      <c r="P1633" s="7"/>
      <c r="R1633" s="7"/>
      <c r="T1633" s="7"/>
      <c r="V1633" s="7"/>
      <c r="X1633" s="7"/>
      <c r="Z1633" s="7"/>
      <c r="AB1633" s="7"/>
      <c r="AD1633" s="7"/>
      <c r="AF1633" s="7"/>
      <c r="AH1633" s="7"/>
      <c r="AJ1633" s="7"/>
      <c r="AL1633" s="7"/>
      <c r="AN1633" s="7"/>
      <c r="AO1633" s="7"/>
      <c r="AQ1633" s="7"/>
      <c r="AR1633" s="7"/>
      <c r="AS1633" s="7"/>
      <c r="AT1633" s="7"/>
      <c r="AU1633" s="7"/>
      <c r="AV1633" s="7"/>
      <c r="AW1633" s="7"/>
      <c r="AX1633" s="7"/>
      <c r="AZ1633" s="7"/>
      <c r="BB1633" s="7"/>
      <c r="BC1633" s="7"/>
      <c r="BD1633" s="7"/>
      <c r="BF1633" s="7"/>
      <c r="BH1633" s="7"/>
      <c r="BJ1633" s="7"/>
      <c r="BL1633" s="7"/>
      <c r="BN1633" s="7"/>
      <c r="BP1633" s="7"/>
      <c r="BR1633" s="7"/>
      <c r="BT1633" s="7"/>
      <c r="BV1633" s="7"/>
      <c r="BX1633" s="7"/>
      <c r="BZ1633" s="7"/>
      <c r="CB1633" s="7"/>
      <c r="CD1633" s="7"/>
      <c r="CF1633" s="7"/>
      <c r="CH1633" s="7"/>
      <c r="CJ1633" s="7"/>
      <c r="CL1633" s="7"/>
      <c r="CM1633" s="7"/>
      <c r="CO1633" s="7"/>
      <c r="CQ1633" s="7"/>
      <c r="CS1633" s="7"/>
      <c r="CU1633" s="7"/>
      <c r="CW1633" s="7"/>
      <c r="CY1633" s="7"/>
      <c r="DA1633" s="7"/>
      <c r="DC1633" s="7"/>
      <c r="DE1633" s="7"/>
      <c r="DG1633" s="7"/>
      <c r="DI1633" s="7"/>
      <c r="DK1633" s="7"/>
      <c r="DL1633" s="7"/>
      <c r="DM1633" s="7"/>
      <c r="DN1633" s="7"/>
      <c r="DP1633" s="7"/>
      <c r="DR1633" s="7"/>
      <c r="DT1633" s="7"/>
      <c r="DV1633" s="7"/>
      <c r="DX1633" s="7"/>
      <c r="DY1633" s="7"/>
      <c r="EA1633" s="7"/>
      <c r="EC1633" s="7"/>
      <c r="EE1633" s="7"/>
      <c r="EG1633" s="7"/>
      <c r="EI1633" s="7"/>
      <c r="EK1633" s="7"/>
      <c r="EM1633" s="7"/>
      <c r="EO1633" s="7"/>
      <c r="EQ1633" s="7"/>
      <c r="ES1633" s="7"/>
      <c r="EU1633" s="7"/>
      <c r="EY1633" s="7"/>
      <c r="FA1633" s="7"/>
      <c r="FB1633" s="7"/>
      <c r="FD1633" s="7"/>
      <c r="FE1633" s="7"/>
      <c r="FG1633" s="7"/>
      <c r="FI1633" s="7"/>
      <c r="FJ1633" s="7"/>
      <c r="FL1633" s="7"/>
      <c r="FN1633" s="7"/>
      <c r="FP1633" s="7"/>
      <c r="FR1633" s="7"/>
      <c r="FT1633" s="7"/>
      <c r="FV1633" s="7"/>
      <c r="FX1633" s="7"/>
      <c r="FZ1633" s="7"/>
      <c r="GB1633" s="7"/>
    </row>
    <row r="1634" spans="5:184" s="166" customFormat="1" x14ac:dyDescent="0.2">
      <c r="E1634" s="7"/>
      <c r="G1634" s="7"/>
      <c r="I1634" s="7"/>
      <c r="K1634" s="7"/>
      <c r="M1634" s="7"/>
      <c r="N1634" s="7"/>
      <c r="P1634" s="7"/>
      <c r="R1634" s="7"/>
      <c r="T1634" s="7"/>
      <c r="V1634" s="7"/>
      <c r="X1634" s="7"/>
      <c r="Z1634" s="7"/>
      <c r="AB1634" s="7"/>
      <c r="AD1634" s="7"/>
      <c r="AF1634" s="7"/>
      <c r="AH1634" s="7"/>
      <c r="AJ1634" s="7"/>
      <c r="AL1634" s="7"/>
      <c r="AN1634" s="7"/>
      <c r="AO1634" s="7"/>
      <c r="AQ1634" s="7"/>
      <c r="AR1634" s="7"/>
      <c r="AS1634" s="7"/>
      <c r="AT1634" s="7"/>
      <c r="AU1634" s="7"/>
      <c r="AV1634" s="7"/>
      <c r="AW1634" s="7"/>
      <c r="AX1634" s="7"/>
      <c r="AZ1634" s="7"/>
      <c r="BB1634" s="7"/>
      <c r="BC1634" s="7"/>
      <c r="BD1634" s="7"/>
      <c r="BF1634" s="7"/>
      <c r="BH1634" s="7"/>
      <c r="BJ1634" s="7"/>
      <c r="BL1634" s="7"/>
      <c r="BN1634" s="7"/>
      <c r="BP1634" s="7"/>
      <c r="BR1634" s="7"/>
      <c r="BT1634" s="7"/>
      <c r="BV1634" s="7"/>
      <c r="BX1634" s="7"/>
      <c r="BZ1634" s="7"/>
      <c r="CB1634" s="7"/>
      <c r="CD1634" s="7"/>
      <c r="CF1634" s="7"/>
      <c r="CH1634" s="7"/>
      <c r="CJ1634" s="7"/>
      <c r="CL1634" s="7"/>
      <c r="CM1634" s="7"/>
      <c r="CO1634" s="7"/>
      <c r="CQ1634" s="7"/>
      <c r="CS1634" s="7"/>
      <c r="CU1634" s="7"/>
      <c r="CW1634" s="7"/>
      <c r="CY1634" s="7"/>
      <c r="DA1634" s="7"/>
      <c r="DC1634" s="7"/>
      <c r="DE1634" s="7"/>
      <c r="DG1634" s="7"/>
      <c r="DI1634" s="7"/>
      <c r="DK1634" s="7"/>
      <c r="DL1634" s="7"/>
      <c r="DM1634" s="7"/>
      <c r="DN1634" s="7"/>
      <c r="DP1634" s="7"/>
      <c r="DR1634" s="7"/>
      <c r="DT1634" s="7"/>
      <c r="DV1634" s="7"/>
      <c r="DX1634" s="7"/>
      <c r="DY1634" s="7"/>
      <c r="EA1634" s="7"/>
      <c r="EC1634" s="7"/>
      <c r="EE1634" s="7"/>
      <c r="EG1634" s="7"/>
      <c r="EI1634" s="7"/>
      <c r="EK1634" s="7"/>
      <c r="EM1634" s="7"/>
      <c r="EO1634" s="7"/>
      <c r="EQ1634" s="7"/>
      <c r="ES1634" s="7"/>
      <c r="EU1634" s="7"/>
      <c r="EY1634" s="7"/>
      <c r="FA1634" s="7"/>
      <c r="FB1634" s="7"/>
      <c r="FD1634" s="7"/>
      <c r="FE1634" s="7"/>
      <c r="FG1634" s="7"/>
      <c r="FI1634" s="7"/>
      <c r="FJ1634" s="7"/>
      <c r="FL1634" s="7"/>
      <c r="FN1634" s="7"/>
      <c r="FP1634" s="7"/>
      <c r="FR1634" s="7"/>
      <c r="FT1634" s="7"/>
      <c r="FV1634" s="7"/>
      <c r="FX1634" s="7"/>
      <c r="FZ1634" s="7"/>
      <c r="GB1634" s="7"/>
    </row>
    <row r="1635" spans="5:184" s="166" customFormat="1" x14ac:dyDescent="0.2">
      <c r="E1635" s="7"/>
      <c r="G1635" s="7"/>
      <c r="I1635" s="7"/>
      <c r="K1635" s="7"/>
      <c r="M1635" s="7"/>
      <c r="N1635" s="7"/>
      <c r="P1635" s="7"/>
      <c r="R1635" s="7"/>
      <c r="T1635" s="7"/>
      <c r="V1635" s="7"/>
      <c r="X1635" s="7"/>
      <c r="Z1635" s="7"/>
      <c r="AB1635" s="7"/>
      <c r="AD1635" s="7"/>
      <c r="AF1635" s="7"/>
      <c r="AH1635" s="7"/>
      <c r="AJ1635" s="7"/>
      <c r="AL1635" s="7"/>
      <c r="AN1635" s="7"/>
      <c r="AO1635" s="7"/>
      <c r="AQ1635" s="7"/>
      <c r="AR1635" s="7"/>
      <c r="AS1635" s="7"/>
      <c r="AT1635" s="7"/>
      <c r="AU1635" s="7"/>
      <c r="AV1635" s="7"/>
      <c r="AW1635" s="7"/>
      <c r="AX1635" s="7"/>
      <c r="AZ1635" s="7"/>
      <c r="BB1635" s="7"/>
      <c r="BC1635" s="7"/>
      <c r="BD1635" s="7"/>
      <c r="BF1635" s="7"/>
      <c r="BH1635" s="7"/>
      <c r="BJ1635" s="7"/>
      <c r="BL1635" s="7"/>
      <c r="BN1635" s="7"/>
      <c r="BP1635" s="7"/>
      <c r="BR1635" s="7"/>
      <c r="BT1635" s="7"/>
      <c r="BV1635" s="7"/>
      <c r="BX1635" s="7"/>
      <c r="BZ1635" s="7"/>
      <c r="CB1635" s="7"/>
      <c r="CD1635" s="7"/>
      <c r="CF1635" s="7"/>
      <c r="CH1635" s="7"/>
      <c r="CJ1635" s="7"/>
      <c r="CL1635" s="7"/>
      <c r="CM1635" s="7"/>
      <c r="CO1635" s="7"/>
      <c r="CQ1635" s="7"/>
      <c r="CS1635" s="7"/>
      <c r="CU1635" s="7"/>
      <c r="CW1635" s="7"/>
      <c r="CY1635" s="7"/>
      <c r="DA1635" s="7"/>
      <c r="DC1635" s="7"/>
      <c r="DE1635" s="7"/>
      <c r="DG1635" s="7"/>
      <c r="DI1635" s="7"/>
      <c r="DK1635" s="7"/>
      <c r="DL1635" s="7"/>
      <c r="DM1635" s="7"/>
      <c r="DN1635" s="7"/>
      <c r="DP1635" s="7"/>
      <c r="DR1635" s="7"/>
      <c r="DT1635" s="7"/>
      <c r="DV1635" s="7"/>
      <c r="DX1635" s="7"/>
      <c r="DY1635" s="7"/>
      <c r="EA1635" s="7"/>
      <c r="EC1635" s="7"/>
      <c r="EE1635" s="7"/>
      <c r="EG1635" s="7"/>
      <c r="EI1635" s="7"/>
      <c r="EK1635" s="7"/>
      <c r="EM1635" s="7"/>
      <c r="EO1635" s="7"/>
      <c r="EQ1635" s="7"/>
      <c r="ES1635" s="7"/>
      <c r="EU1635" s="7"/>
      <c r="EY1635" s="7"/>
      <c r="FA1635" s="7"/>
      <c r="FB1635" s="7"/>
      <c r="FD1635" s="7"/>
      <c r="FE1635" s="7"/>
      <c r="FG1635" s="7"/>
      <c r="FI1635" s="7"/>
      <c r="FJ1635" s="7"/>
      <c r="FL1635" s="7"/>
      <c r="FN1635" s="7"/>
      <c r="FP1635" s="7"/>
      <c r="FR1635" s="7"/>
      <c r="FT1635" s="7"/>
      <c r="FV1635" s="7"/>
      <c r="FX1635" s="7"/>
      <c r="FZ1635" s="7"/>
      <c r="GB1635" s="7"/>
    </row>
    <row r="1636" spans="5:184" s="166" customFormat="1" x14ac:dyDescent="0.2">
      <c r="E1636" s="7"/>
      <c r="G1636" s="7"/>
      <c r="I1636" s="7"/>
      <c r="K1636" s="7"/>
      <c r="M1636" s="7"/>
      <c r="N1636" s="7"/>
      <c r="P1636" s="7"/>
      <c r="R1636" s="7"/>
      <c r="T1636" s="7"/>
      <c r="V1636" s="7"/>
      <c r="X1636" s="7"/>
      <c r="Z1636" s="7"/>
      <c r="AB1636" s="7"/>
      <c r="AD1636" s="7"/>
      <c r="AF1636" s="7"/>
      <c r="AH1636" s="7"/>
      <c r="AJ1636" s="7"/>
      <c r="AL1636" s="7"/>
      <c r="AN1636" s="7"/>
      <c r="AO1636" s="7"/>
      <c r="AQ1636" s="7"/>
      <c r="AR1636" s="7"/>
      <c r="AS1636" s="7"/>
      <c r="AT1636" s="7"/>
      <c r="AU1636" s="7"/>
      <c r="AV1636" s="7"/>
      <c r="AW1636" s="7"/>
      <c r="AX1636" s="7"/>
      <c r="AZ1636" s="7"/>
      <c r="BB1636" s="7"/>
      <c r="BC1636" s="7"/>
      <c r="BD1636" s="7"/>
      <c r="BF1636" s="7"/>
      <c r="BH1636" s="7"/>
      <c r="BJ1636" s="7"/>
      <c r="BL1636" s="7"/>
      <c r="BN1636" s="7"/>
      <c r="BP1636" s="7"/>
      <c r="BR1636" s="7"/>
      <c r="BT1636" s="7"/>
      <c r="BV1636" s="7"/>
      <c r="BX1636" s="7"/>
      <c r="BZ1636" s="7"/>
      <c r="CB1636" s="7"/>
      <c r="CD1636" s="7"/>
      <c r="CF1636" s="7"/>
      <c r="CH1636" s="7"/>
      <c r="CJ1636" s="7"/>
      <c r="CL1636" s="7"/>
      <c r="CM1636" s="7"/>
      <c r="CO1636" s="7"/>
      <c r="CQ1636" s="7"/>
      <c r="CS1636" s="7"/>
      <c r="CU1636" s="7"/>
      <c r="CW1636" s="7"/>
      <c r="CY1636" s="7"/>
      <c r="DA1636" s="7"/>
      <c r="DC1636" s="7"/>
      <c r="DE1636" s="7"/>
      <c r="DG1636" s="7"/>
      <c r="DI1636" s="7"/>
      <c r="DK1636" s="7"/>
      <c r="DL1636" s="7"/>
      <c r="DM1636" s="7"/>
      <c r="DN1636" s="7"/>
      <c r="DP1636" s="7"/>
      <c r="DR1636" s="7"/>
      <c r="DT1636" s="7"/>
      <c r="DV1636" s="7"/>
      <c r="DX1636" s="7"/>
      <c r="DY1636" s="7"/>
      <c r="EA1636" s="7"/>
      <c r="EC1636" s="7"/>
      <c r="EE1636" s="7"/>
      <c r="EG1636" s="7"/>
      <c r="EI1636" s="7"/>
      <c r="EK1636" s="7"/>
      <c r="EM1636" s="7"/>
      <c r="EO1636" s="7"/>
      <c r="EQ1636" s="7"/>
      <c r="ES1636" s="7"/>
      <c r="EU1636" s="7"/>
      <c r="EY1636" s="7"/>
      <c r="FA1636" s="7"/>
      <c r="FB1636" s="7"/>
      <c r="FD1636" s="7"/>
      <c r="FE1636" s="7"/>
      <c r="FG1636" s="7"/>
      <c r="FI1636" s="7"/>
      <c r="FJ1636" s="7"/>
      <c r="FL1636" s="7"/>
      <c r="FN1636" s="7"/>
      <c r="FP1636" s="7"/>
      <c r="FR1636" s="7"/>
      <c r="FT1636" s="7"/>
      <c r="FV1636" s="7"/>
      <c r="FX1636" s="7"/>
      <c r="FZ1636" s="7"/>
      <c r="GB1636" s="7"/>
    </row>
    <row r="1637" spans="5:184" s="166" customFormat="1" x14ac:dyDescent="0.2">
      <c r="E1637" s="7"/>
      <c r="G1637" s="7"/>
      <c r="I1637" s="7"/>
      <c r="K1637" s="7"/>
      <c r="M1637" s="7"/>
      <c r="N1637" s="7"/>
      <c r="P1637" s="7"/>
      <c r="R1637" s="7"/>
      <c r="T1637" s="7"/>
      <c r="V1637" s="7"/>
      <c r="X1637" s="7"/>
      <c r="Z1637" s="7"/>
      <c r="AB1637" s="7"/>
      <c r="AD1637" s="7"/>
      <c r="AF1637" s="7"/>
      <c r="AH1637" s="7"/>
      <c r="AJ1637" s="7"/>
      <c r="AL1637" s="7"/>
      <c r="AN1637" s="7"/>
      <c r="AO1637" s="7"/>
      <c r="AQ1637" s="7"/>
      <c r="AR1637" s="7"/>
      <c r="AS1637" s="7"/>
      <c r="AT1637" s="7"/>
      <c r="AU1637" s="7"/>
      <c r="AV1637" s="7"/>
      <c r="AW1637" s="7"/>
      <c r="AX1637" s="7"/>
      <c r="AZ1637" s="7"/>
      <c r="BB1637" s="7"/>
      <c r="BC1637" s="7"/>
      <c r="BD1637" s="7"/>
      <c r="BF1637" s="7"/>
      <c r="BH1637" s="7"/>
      <c r="BJ1637" s="7"/>
      <c r="BL1637" s="7"/>
      <c r="BN1637" s="7"/>
      <c r="BP1637" s="7"/>
      <c r="BR1637" s="7"/>
      <c r="BT1637" s="7"/>
      <c r="BV1637" s="7"/>
      <c r="BX1637" s="7"/>
      <c r="BZ1637" s="7"/>
      <c r="CB1637" s="7"/>
      <c r="CD1637" s="7"/>
      <c r="CF1637" s="7"/>
      <c r="CH1637" s="7"/>
      <c r="CJ1637" s="7"/>
      <c r="CL1637" s="7"/>
      <c r="CM1637" s="7"/>
      <c r="CO1637" s="7"/>
      <c r="CQ1637" s="7"/>
      <c r="CS1637" s="7"/>
      <c r="CU1637" s="7"/>
      <c r="CW1637" s="7"/>
      <c r="CY1637" s="7"/>
      <c r="DA1637" s="7"/>
      <c r="DC1637" s="7"/>
      <c r="DE1637" s="7"/>
      <c r="DG1637" s="7"/>
      <c r="DI1637" s="7"/>
      <c r="DK1637" s="7"/>
      <c r="DL1637" s="7"/>
      <c r="DM1637" s="7"/>
      <c r="DN1637" s="7"/>
      <c r="DP1637" s="7"/>
      <c r="DR1637" s="7"/>
      <c r="DT1637" s="7"/>
      <c r="DV1637" s="7"/>
      <c r="DX1637" s="7"/>
      <c r="DY1637" s="7"/>
      <c r="EA1637" s="7"/>
      <c r="EC1637" s="7"/>
      <c r="EE1637" s="7"/>
      <c r="EG1637" s="7"/>
      <c r="EI1637" s="7"/>
      <c r="EK1637" s="7"/>
      <c r="EM1637" s="7"/>
      <c r="EO1637" s="7"/>
      <c r="EQ1637" s="7"/>
      <c r="ES1637" s="7"/>
      <c r="EU1637" s="7"/>
      <c r="EY1637" s="7"/>
      <c r="FA1637" s="7"/>
      <c r="FB1637" s="7"/>
      <c r="FD1637" s="7"/>
      <c r="FE1637" s="7"/>
      <c r="FG1637" s="7"/>
      <c r="FI1637" s="7"/>
      <c r="FJ1637" s="7"/>
      <c r="FL1637" s="7"/>
      <c r="FN1637" s="7"/>
      <c r="FP1637" s="7"/>
      <c r="FR1637" s="7"/>
      <c r="FT1637" s="7"/>
      <c r="FV1637" s="7"/>
      <c r="FX1637" s="7"/>
      <c r="FZ1637" s="7"/>
      <c r="GB1637" s="7"/>
    </row>
    <row r="1638" spans="5:184" s="166" customFormat="1" x14ac:dyDescent="0.2">
      <c r="E1638" s="7"/>
      <c r="G1638" s="7"/>
      <c r="I1638" s="7"/>
      <c r="K1638" s="7"/>
      <c r="M1638" s="7"/>
      <c r="N1638" s="7"/>
      <c r="P1638" s="7"/>
      <c r="R1638" s="7"/>
      <c r="T1638" s="7"/>
      <c r="V1638" s="7"/>
      <c r="X1638" s="7"/>
      <c r="Z1638" s="7"/>
      <c r="AB1638" s="7"/>
      <c r="AD1638" s="7"/>
      <c r="AF1638" s="7"/>
      <c r="AH1638" s="7"/>
      <c r="AJ1638" s="7"/>
      <c r="AL1638" s="7"/>
      <c r="AN1638" s="7"/>
      <c r="AO1638" s="7"/>
      <c r="AQ1638" s="7"/>
      <c r="AR1638" s="7"/>
      <c r="AS1638" s="7"/>
      <c r="AT1638" s="7"/>
      <c r="AU1638" s="7"/>
      <c r="AV1638" s="7"/>
      <c r="AW1638" s="7"/>
      <c r="AX1638" s="7"/>
      <c r="AZ1638" s="7"/>
      <c r="BB1638" s="7"/>
      <c r="BC1638" s="7"/>
      <c r="BD1638" s="7"/>
      <c r="BF1638" s="7"/>
      <c r="BH1638" s="7"/>
      <c r="BJ1638" s="7"/>
      <c r="BL1638" s="7"/>
      <c r="BN1638" s="7"/>
      <c r="BP1638" s="7"/>
      <c r="BR1638" s="7"/>
      <c r="BT1638" s="7"/>
      <c r="BV1638" s="7"/>
      <c r="BX1638" s="7"/>
      <c r="BZ1638" s="7"/>
      <c r="CB1638" s="7"/>
      <c r="CD1638" s="7"/>
      <c r="CF1638" s="7"/>
      <c r="CH1638" s="7"/>
      <c r="CJ1638" s="7"/>
      <c r="CL1638" s="7"/>
      <c r="CM1638" s="7"/>
      <c r="CO1638" s="7"/>
      <c r="CQ1638" s="7"/>
      <c r="CS1638" s="7"/>
      <c r="CU1638" s="7"/>
      <c r="CW1638" s="7"/>
      <c r="CY1638" s="7"/>
      <c r="DA1638" s="7"/>
      <c r="DC1638" s="7"/>
      <c r="DE1638" s="7"/>
      <c r="DG1638" s="7"/>
      <c r="DI1638" s="7"/>
      <c r="DK1638" s="7"/>
      <c r="DL1638" s="7"/>
      <c r="DM1638" s="7"/>
      <c r="DN1638" s="7"/>
      <c r="DP1638" s="7"/>
      <c r="DR1638" s="7"/>
      <c r="DT1638" s="7"/>
      <c r="DV1638" s="7"/>
      <c r="DX1638" s="7"/>
      <c r="DY1638" s="7"/>
      <c r="EA1638" s="7"/>
      <c r="EC1638" s="7"/>
      <c r="EE1638" s="7"/>
      <c r="EG1638" s="7"/>
      <c r="EI1638" s="7"/>
      <c r="EK1638" s="7"/>
      <c r="EM1638" s="7"/>
      <c r="EO1638" s="7"/>
      <c r="EQ1638" s="7"/>
      <c r="ES1638" s="7"/>
      <c r="EU1638" s="7"/>
      <c r="EY1638" s="7"/>
      <c r="FA1638" s="7"/>
      <c r="FB1638" s="7"/>
      <c r="FD1638" s="7"/>
      <c r="FE1638" s="7"/>
      <c r="FG1638" s="7"/>
      <c r="FI1638" s="7"/>
      <c r="FJ1638" s="7"/>
      <c r="FL1638" s="7"/>
      <c r="FN1638" s="7"/>
      <c r="FP1638" s="7"/>
      <c r="FR1638" s="7"/>
      <c r="FT1638" s="7"/>
      <c r="FV1638" s="7"/>
      <c r="FX1638" s="7"/>
      <c r="FZ1638" s="7"/>
      <c r="GB1638" s="7"/>
    </row>
    <row r="1639" spans="5:184" s="166" customFormat="1" x14ac:dyDescent="0.2">
      <c r="E1639" s="7"/>
      <c r="G1639" s="7"/>
      <c r="I1639" s="7"/>
      <c r="K1639" s="7"/>
      <c r="M1639" s="7"/>
      <c r="N1639" s="7"/>
      <c r="P1639" s="7"/>
      <c r="R1639" s="7"/>
      <c r="T1639" s="7"/>
      <c r="V1639" s="7"/>
      <c r="X1639" s="7"/>
      <c r="Z1639" s="7"/>
      <c r="AB1639" s="7"/>
      <c r="AD1639" s="7"/>
      <c r="AF1639" s="7"/>
      <c r="AH1639" s="7"/>
      <c r="AJ1639" s="7"/>
      <c r="AL1639" s="7"/>
      <c r="AN1639" s="7"/>
      <c r="AO1639" s="7"/>
      <c r="AQ1639" s="7"/>
      <c r="AR1639" s="7"/>
      <c r="AS1639" s="7"/>
      <c r="AT1639" s="7"/>
      <c r="AU1639" s="7"/>
      <c r="AV1639" s="7"/>
      <c r="AW1639" s="7"/>
      <c r="AX1639" s="7"/>
      <c r="AZ1639" s="7"/>
      <c r="BB1639" s="7"/>
      <c r="BC1639" s="7"/>
      <c r="BD1639" s="7"/>
      <c r="BF1639" s="7"/>
      <c r="BH1639" s="7"/>
      <c r="BJ1639" s="7"/>
      <c r="BL1639" s="7"/>
      <c r="BN1639" s="7"/>
      <c r="BP1639" s="7"/>
      <c r="BR1639" s="7"/>
      <c r="BT1639" s="7"/>
      <c r="BV1639" s="7"/>
      <c r="BX1639" s="7"/>
      <c r="BZ1639" s="7"/>
      <c r="CB1639" s="7"/>
      <c r="CD1639" s="7"/>
      <c r="CF1639" s="7"/>
      <c r="CH1639" s="7"/>
      <c r="CJ1639" s="7"/>
      <c r="CL1639" s="7"/>
      <c r="CM1639" s="7"/>
      <c r="CO1639" s="7"/>
      <c r="CQ1639" s="7"/>
      <c r="CS1639" s="7"/>
      <c r="CU1639" s="7"/>
      <c r="CW1639" s="7"/>
      <c r="CY1639" s="7"/>
      <c r="DA1639" s="7"/>
      <c r="DC1639" s="7"/>
      <c r="DE1639" s="7"/>
      <c r="DG1639" s="7"/>
      <c r="DI1639" s="7"/>
      <c r="DK1639" s="7"/>
      <c r="DL1639" s="7"/>
      <c r="DM1639" s="7"/>
      <c r="DN1639" s="7"/>
      <c r="DP1639" s="7"/>
      <c r="DR1639" s="7"/>
      <c r="DT1639" s="7"/>
      <c r="DV1639" s="7"/>
      <c r="DX1639" s="7"/>
      <c r="DY1639" s="7"/>
      <c r="EA1639" s="7"/>
      <c r="EC1639" s="7"/>
      <c r="EE1639" s="7"/>
      <c r="EG1639" s="7"/>
      <c r="EI1639" s="7"/>
      <c r="EK1639" s="7"/>
      <c r="EM1639" s="7"/>
      <c r="EO1639" s="7"/>
      <c r="EQ1639" s="7"/>
      <c r="ES1639" s="7"/>
      <c r="EU1639" s="7"/>
      <c r="EY1639" s="7"/>
      <c r="FA1639" s="7"/>
      <c r="FB1639" s="7"/>
      <c r="FD1639" s="7"/>
      <c r="FE1639" s="7"/>
      <c r="FG1639" s="7"/>
      <c r="FI1639" s="7"/>
      <c r="FJ1639" s="7"/>
      <c r="FL1639" s="7"/>
      <c r="FN1639" s="7"/>
      <c r="FP1639" s="7"/>
      <c r="FR1639" s="7"/>
      <c r="FT1639" s="7"/>
      <c r="FV1639" s="7"/>
      <c r="FX1639" s="7"/>
      <c r="FZ1639" s="7"/>
      <c r="GB1639" s="7"/>
    </row>
    <row r="1640" spans="5:184" s="166" customFormat="1" x14ac:dyDescent="0.2">
      <c r="E1640" s="7"/>
      <c r="G1640" s="7"/>
      <c r="I1640" s="7"/>
      <c r="K1640" s="7"/>
      <c r="M1640" s="7"/>
      <c r="N1640" s="7"/>
      <c r="P1640" s="7"/>
      <c r="R1640" s="7"/>
      <c r="T1640" s="7"/>
      <c r="V1640" s="7"/>
      <c r="X1640" s="7"/>
      <c r="Z1640" s="7"/>
      <c r="AB1640" s="7"/>
      <c r="AD1640" s="7"/>
      <c r="AF1640" s="7"/>
      <c r="AH1640" s="7"/>
      <c r="AJ1640" s="7"/>
      <c r="AL1640" s="7"/>
      <c r="AN1640" s="7"/>
      <c r="AO1640" s="7"/>
      <c r="AQ1640" s="7"/>
      <c r="AR1640" s="7"/>
      <c r="AS1640" s="7"/>
      <c r="AT1640" s="7"/>
      <c r="AU1640" s="7"/>
      <c r="AV1640" s="7"/>
      <c r="AW1640" s="7"/>
      <c r="AX1640" s="7"/>
      <c r="AZ1640" s="7"/>
      <c r="BB1640" s="7"/>
      <c r="BC1640" s="7"/>
      <c r="BD1640" s="7"/>
      <c r="BF1640" s="7"/>
      <c r="BH1640" s="7"/>
      <c r="BJ1640" s="7"/>
      <c r="BL1640" s="7"/>
      <c r="BN1640" s="7"/>
      <c r="BP1640" s="7"/>
      <c r="BR1640" s="7"/>
      <c r="BT1640" s="7"/>
      <c r="BV1640" s="7"/>
      <c r="BX1640" s="7"/>
      <c r="BZ1640" s="7"/>
      <c r="CB1640" s="7"/>
      <c r="CD1640" s="7"/>
      <c r="CF1640" s="7"/>
      <c r="CH1640" s="7"/>
      <c r="CJ1640" s="7"/>
      <c r="CL1640" s="7"/>
      <c r="CM1640" s="7"/>
      <c r="CO1640" s="7"/>
      <c r="CQ1640" s="7"/>
      <c r="CS1640" s="7"/>
      <c r="CU1640" s="7"/>
      <c r="CW1640" s="7"/>
      <c r="CY1640" s="7"/>
      <c r="DA1640" s="7"/>
      <c r="DC1640" s="7"/>
      <c r="DE1640" s="7"/>
      <c r="DG1640" s="7"/>
      <c r="DI1640" s="7"/>
      <c r="DK1640" s="7"/>
      <c r="DL1640" s="7"/>
      <c r="DM1640" s="7"/>
      <c r="DN1640" s="7"/>
      <c r="DP1640" s="7"/>
      <c r="DR1640" s="7"/>
      <c r="DT1640" s="7"/>
      <c r="DV1640" s="7"/>
      <c r="DX1640" s="7"/>
      <c r="DY1640" s="7"/>
      <c r="EA1640" s="7"/>
      <c r="EC1640" s="7"/>
      <c r="EE1640" s="7"/>
      <c r="EG1640" s="7"/>
      <c r="EI1640" s="7"/>
      <c r="EK1640" s="7"/>
      <c r="EM1640" s="7"/>
      <c r="EO1640" s="7"/>
      <c r="EQ1640" s="7"/>
      <c r="ES1640" s="7"/>
      <c r="EU1640" s="7"/>
      <c r="EY1640" s="7"/>
      <c r="FA1640" s="7"/>
      <c r="FB1640" s="7"/>
      <c r="FD1640" s="7"/>
      <c r="FE1640" s="7"/>
      <c r="FG1640" s="7"/>
      <c r="FI1640" s="7"/>
      <c r="FJ1640" s="7"/>
      <c r="FL1640" s="7"/>
      <c r="FN1640" s="7"/>
      <c r="FP1640" s="7"/>
      <c r="FR1640" s="7"/>
      <c r="FT1640" s="7"/>
      <c r="FV1640" s="7"/>
      <c r="FX1640" s="7"/>
      <c r="FZ1640" s="7"/>
      <c r="GB1640" s="7"/>
    </row>
    <row r="1641" spans="5:184" s="166" customFormat="1" x14ac:dyDescent="0.2">
      <c r="E1641" s="7"/>
      <c r="G1641" s="7"/>
      <c r="I1641" s="7"/>
      <c r="K1641" s="7"/>
      <c r="M1641" s="7"/>
      <c r="N1641" s="7"/>
      <c r="P1641" s="7"/>
      <c r="R1641" s="7"/>
      <c r="T1641" s="7"/>
      <c r="V1641" s="7"/>
      <c r="X1641" s="7"/>
      <c r="Z1641" s="7"/>
      <c r="AB1641" s="7"/>
      <c r="AD1641" s="7"/>
      <c r="AF1641" s="7"/>
      <c r="AH1641" s="7"/>
      <c r="AJ1641" s="7"/>
      <c r="AL1641" s="7"/>
      <c r="AN1641" s="7"/>
      <c r="AO1641" s="7"/>
      <c r="AQ1641" s="7"/>
      <c r="AR1641" s="7"/>
      <c r="AS1641" s="7"/>
      <c r="AT1641" s="7"/>
      <c r="AU1641" s="7"/>
      <c r="AV1641" s="7"/>
      <c r="AW1641" s="7"/>
      <c r="AX1641" s="7"/>
      <c r="AZ1641" s="7"/>
      <c r="BB1641" s="7"/>
      <c r="BC1641" s="7"/>
      <c r="BD1641" s="7"/>
      <c r="BF1641" s="7"/>
      <c r="BH1641" s="7"/>
      <c r="BJ1641" s="7"/>
      <c r="BL1641" s="7"/>
      <c r="BN1641" s="7"/>
      <c r="BP1641" s="7"/>
      <c r="BR1641" s="7"/>
      <c r="BT1641" s="7"/>
      <c r="BV1641" s="7"/>
      <c r="BX1641" s="7"/>
      <c r="BZ1641" s="7"/>
      <c r="CB1641" s="7"/>
      <c r="CD1641" s="7"/>
      <c r="CF1641" s="7"/>
      <c r="CH1641" s="7"/>
      <c r="CJ1641" s="7"/>
      <c r="CL1641" s="7"/>
      <c r="CM1641" s="7"/>
      <c r="CO1641" s="7"/>
      <c r="CQ1641" s="7"/>
      <c r="CS1641" s="7"/>
      <c r="CU1641" s="7"/>
      <c r="CW1641" s="7"/>
      <c r="CY1641" s="7"/>
      <c r="DA1641" s="7"/>
      <c r="DC1641" s="7"/>
      <c r="DE1641" s="7"/>
      <c r="DG1641" s="7"/>
      <c r="DI1641" s="7"/>
      <c r="DK1641" s="7"/>
      <c r="DL1641" s="7"/>
      <c r="DM1641" s="7"/>
      <c r="DN1641" s="7"/>
      <c r="DP1641" s="7"/>
      <c r="DR1641" s="7"/>
      <c r="DT1641" s="7"/>
      <c r="DV1641" s="7"/>
      <c r="DX1641" s="7"/>
      <c r="DY1641" s="7"/>
      <c r="EA1641" s="7"/>
      <c r="EC1641" s="7"/>
      <c r="EE1641" s="7"/>
      <c r="EG1641" s="7"/>
      <c r="EI1641" s="7"/>
      <c r="EK1641" s="7"/>
      <c r="EM1641" s="7"/>
      <c r="EO1641" s="7"/>
      <c r="EQ1641" s="7"/>
      <c r="ES1641" s="7"/>
      <c r="EU1641" s="7"/>
      <c r="EY1641" s="7"/>
      <c r="FA1641" s="7"/>
      <c r="FB1641" s="7"/>
      <c r="FD1641" s="7"/>
      <c r="FE1641" s="7"/>
      <c r="FG1641" s="7"/>
      <c r="FI1641" s="7"/>
      <c r="FJ1641" s="7"/>
      <c r="FL1641" s="7"/>
      <c r="FN1641" s="7"/>
      <c r="FP1641" s="7"/>
      <c r="FR1641" s="7"/>
      <c r="FT1641" s="7"/>
      <c r="FV1641" s="7"/>
      <c r="FX1641" s="7"/>
      <c r="FZ1641" s="7"/>
      <c r="GB1641" s="7"/>
    </row>
    <row r="1642" spans="5:184" s="166" customFormat="1" x14ac:dyDescent="0.2">
      <c r="E1642" s="7"/>
      <c r="G1642" s="7"/>
      <c r="I1642" s="7"/>
      <c r="K1642" s="7"/>
      <c r="M1642" s="7"/>
      <c r="N1642" s="7"/>
      <c r="P1642" s="7"/>
      <c r="R1642" s="7"/>
      <c r="T1642" s="7"/>
      <c r="V1642" s="7"/>
      <c r="X1642" s="7"/>
      <c r="Z1642" s="7"/>
      <c r="AB1642" s="7"/>
      <c r="AD1642" s="7"/>
      <c r="AF1642" s="7"/>
      <c r="AH1642" s="7"/>
      <c r="AJ1642" s="7"/>
      <c r="AL1642" s="7"/>
      <c r="AN1642" s="7"/>
      <c r="AO1642" s="7"/>
      <c r="AQ1642" s="7"/>
      <c r="AR1642" s="7"/>
      <c r="AS1642" s="7"/>
      <c r="AT1642" s="7"/>
      <c r="AU1642" s="7"/>
      <c r="AV1642" s="7"/>
      <c r="AW1642" s="7"/>
      <c r="AX1642" s="7"/>
      <c r="AZ1642" s="7"/>
      <c r="BB1642" s="7"/>
      <c r="BC1642" s="7"/>
      <c r="BD1642" s="7"/>
      <c r="BF1642" s="7"/>
      <c r="BH1642" s="7"/>
      <c r="BJ1642" s="7"/>
      <c r="BL1642" s="7"/>
      <c r="BN1642" s="7"/>
      <c r="BP1642" s="7"/>
      <c r="BR1642" s="7"/>
      <c r="BT1642" s="7"/>
      <c r="BV1642" s="7"/>
      <c r="BX1642" s="7"/>
      <c r="BZ1642" s="7"/>
      <c r="CB1642" s="7"/>
      <c r="CD1642" s="7"/>
      <c r="CF1642" s="7"/>
      <c r="CH1642" s="7"/>
      <c r="CJ1642" s="7"/>
      <c r="CL1642" s="7"/>
      <c r="CM1642" s="7"/>
      <c r="CO1642" s="7"/>
      <c r="CQ1642" s="7"/>
      <c r="CS1642" s="7"/>
      <c r="CU1642" s="7"/>
      <c r="CW1642" s="7"/>
      <c r="CY1642" s="7"/>
      <c r="DA1642" s="7"/>
      <c r="DC1642" s="7"/>
      <c r="DE1642" s="7"/>
      <c r="DG1642" s="7"/>
      <c r="DI1642" s="7"/>
      <c r="DK1642" s="7"/>
      <c r="DL1642" s="7"/>
      <c r="DM1642" s="7"/>
      <c r="DN1642" s="7"/>
      <c r="DP1642" s="7"/>
      <c r="DR1642" s="7"/>
      <c r="DT1642" s="7"/>
      <c r="DV1642" s="7"/>
      <c r="DX1642" s="7"/>
      <c r="DY1642" s="7"/>
      <c r="EA1642" s="7"/>
      <c r="EC1642" s="7"/>
      <c r="EE1642" s="7"/>
      <c r="EG1642" s="7"/>
      <c r="EI1642" s="7"/>
      <c r="EK1642" s="7"/>
      <c r="EM1642" s="7"/>
      <c r="EO1642" s="7"/>
      <c r="EQ1642" s="7"/>
      <c r="ES1642" s="7"/>
      <c r="EU1642" s="7"/>
      <c r="EY1642" s="7"/>
      <c r="FA1642" s="7"/>
      <c r="FB1642" s="7"/>
      <c r="FD1642" s="7"/>
      <c r="FE1642" s="7"/>
      <c r="FG1642" s="7"/>
      <c r="FI1642" s="7"/>
      <c r="FJ1642" s="7"/>
      <c r="FL1642" s="7"/>
      <c r="FN1642" s="7"/>
      <c r="FP1642" s="7"/>
      <c r="FR1642" s="7"/>
      <c r="FT1642" s="7"/>
      <c r="FV1642" s="7"/>
      <c r="FX1642" s="7"/>
      <c r="FZ1642" s="7"/>
      <c r="GB1642" s="7"/>
    </row>
    <row r="1643" spans="5:184" s="166" customFormat="1" x14ac:dyDescent="0.2">
      <c r="E1643" s="7"/>
      <c r="G1643" s="7"/>
      <c r="I1643" s="7"/>
      <c r="K1643" s="7"/>
      <c r="M1643" s="7"/>
      <c r="N1643" s="7"/>
      <c r="P1643" s="7"/>
      <c r="R1643" s="7"/>
      <c r="T1643" s="7"/>
      <c r="V1643" s="7"/>
      <c r="X1643" s="7"/>
      <c r="Z1643" s="7"/>
      <c r="AB1643" s="7"/>
      <c r="AD1643" s="7"/>
      <c r="AF1643" s="7"/>
      <c r="AH1643" s="7"/>
      <c r="AJ1643" s="7"/>
      <c r="AL1643" s="7"/>
      <c r="AN1643" s="7"/>
      <c r="AO1643" s="7"/>
      <c r="AQ1643" s="7"/>
      <c r="AR1643" s="7"/>
      <c r="AS1643" s="7"/>
      <c r="AT1643" s="7"/>
      <c r="AU1643" s="7"/>
      <c r="AV1643" s="7"/>
      <c r="AW1643" s="7"/>
      <c r="AX1643" s="7"/>
      <c r="AZ1643" s="7"/>
      <c r="BB1643" s="7"/>
      <c r="BC1643" s="7"/>
      <c r="BD1643" s="7"/>
      <c r="BF1643" s="7"/>
      <c r="BH1643" s="7"/>
      <c r="BJ1643" s="7"/>
      <c r="BL1643" s="7"/>
      <c r="BN1643" s="7"/>
      <c r="BP1643" s="7"/>
      <c r="BR1643" s="7"/>
      <c r="BT1643" s="7"/>
      <c r="BV1643" s="7"/>
      <c r="BX1643" s="7"/>
      <c r="BZ1643" s="7"/>
      <c r="CB1643" s="7"/>
      <c r="CD1643" s="7"/>
      <c r="CF1643" s="7"/>
      <c r="CH1643" s="7"/>
      <c r="CJ1643" s="7"/>
      <c r="CL1643" s="7"/>
      <c r="CM1643" s="7"/>
      <c r="CO1643" s="7"/>
      <c r="CQ1643" s="7"/>
      <c r="CS1643" s="7"/>
      <c r="CU1643" s="7"/>
      <c r="CW1643" s="7"/>
      <c r="CY1643" s="7"/>
      <c r="DA1643" s="7"/>
      <c r="DC1643" s="7"/>
      <c r="DE1643" s="7"/>
      <c r="DG1643" s="7"/>
      <c r="DI1643" s="7"/>
      <c r="DK1643" s="7"/>
      <c r="DL1643" s="7"/>
      <c r="DM1643" s="7"/>
      <c r="DN1643" s="7"/>
      <c r="DP1643" s="7"/>
      <c r="DR1643" s="7"/>
      <c r="DT1643" s="7"/>
      <c r="DV1643" s="7"/>
      <c r="DX1643" s="7"/>
      <c r="DY1643" s="7"/>
      <c r="EA1643" s="7"/>
      <c r="EC1643" s="7"/>
      <c r="EE1643" s="7"/>
      <c r="EG1643" s="7"/>
      <c r="EI1643" s="7"/>
      <c r="EK1643" s="7"/>
      <c r="EM1643" s="7"/>
      <c r="EO1643" s="7"/>
      <c r="EQ1643" s="7"/>
      <c r="ES1643" s="7"/>
      <c r="EU1643" s="7"/>
      <c r="EY1643" s="7"/>
      <c r="FA1643" s="7"/>
      <c r="FB1643" s="7"/>
      <c r="FD1643" s="7"/>
      <c r="FE1643" s="7"/>
      <c r="FG1643" s="7"/>
      <c r="FI1643" s="7"/>
      <c r="FJ1643" s="7"/>
      <c r="FL1643" s="7"/>
      <c r="FN1643" s="7"/>
      <c r="FP1643" s="7"/>
      <c r="FR1643" s="7"/>
      <c r="FT1643" s="7"/>
      <c r="FV1643" s="7"/>
      <c r="FX1643" s="7"/>
      <c r="FZ1643" s="7"/>
      <c r="GB1643" s="7"/>
    </row>
    <row r="1644" spans="5:184" s="166" customFormat="1" x14ac:dyDescent="0.2">
      <c r="E1644" s="7"/>
      <c r="G1644" s="7"/>
      <c r="I1644" s="7"/>
      <c r="K1644" s="7"/>
      <c r="M1644" s="7"/>
      <c r="N1644" s="7"/>
      <c r="P1644" s="7"/>
      <c r="R1644" s="7"/>
      <c r="T1644" s="7"/>
      <c r="V1644" s="7"/>
      <c r="X1644" s="7"/>
      <c r="Z1644" s="7"/>
      <c r="AB1644" s="7"/>
      <c r="AD1644" s="7"/>
      <c r="AF1644" s="7"/>
      <c r="AH1644" s="7"/>
      <c r="AJ1644" s="7"/>
      <c r="AL1644" s="7"/>
      <c r="AN1644" s="7"/>
      <c r="AO1644" s="7"/>
      <c r="AQ1644" s="7"/>
      <c r="AR1644" s="7"/>
      <c r="AS1644" s="7"/>
      <c r="AT1644" s="7"/>
      <c r="AU1644" s="7"/>
      <c r="AV1644" s="7"/>
      <c r="AW1644" s="7"/>
      <c r="AX1644" s="7"/>
      <c r="AZ1644" s="7"/>
      <c r="BB1644" s="7"/>
      <c r="BC1644" s="7"/>
      <c r="BD1644" s="7"/>
      <c r="BF1644" s="7"/>
      <c r="BH1644" s="7"/>
      <c r="BJ1644" s="7"/>
      <c r="BL1644" s="7"/>
      <c r="BN1644" s="7"/>
      <c r="BP1644" s="7"/>
      <c r="BR1644" s="7"/>
      <c r="BT1644" s="7"/>
      <c r="BV1644" s="7"/>
      <c r="BX1644" s="7"/>
      <c r="BZ1644" s="7"/>
      <c r="CB1644" s="7"/>
      <c r="CD1644" s="7"/>
      <c r="CF1644" s="7"/>
      <c r="CH1644" s="7"/>
      <c r="CJ1644" s="7"/>
      <c r="CL1644" s="7"/>
      <c r="CM1644" s="7"/>
      <c r="CO1644" s="7"/>
      <c r="CQ1644" s="7"/>
      <c r="CS1644" s="7"/>
      <c r="CU1644" s="7"/>
      <c r="CW1644" s="7"/>
      <c r="CY1644" s="7"/>
      <c r="DA1644" s="7"/>
      <c r="DC1644" s="7"/>
      <c r="DE1644" s="7"/>
      <c r="DG1644" s="7"/>
      <c r="DI1644" s="7"/>
      <c r="DK1644" s="7"/>
      <c r="DL1644" s="7"/>
      <c r="DM1644" s="7"/>
      <c r="DN1644" s="7"/>
      <c r="DP1644" s="7"/>
      <c r="DR1644" s="7"/>
      <c r="DT1644" s="7"/>
      <c r="DV1644" s="7"/>
      <c r="DX1644" s="7"/>
      <c r="DY1644" s="7"/>
      <c r="EA1644" s="7"/>
      <c r="EC1644" s="7"/>
      <c r="EE1644" s="7"/>
      <c r="EG1644" s="7"/>
      <c r="EI1644" s="7"/>
      <c r="EK1644" s="7"/>
      <c r="EM1644" s="7"/>
      <c r="EO1644" s="7"/>
      <c r="EQ1644" s="7"/>
      <c r="ES1644" s="7"/>
      <c r="EU1644" s="7"/>
      <c r="EY1644" s="7"/>
      <c r="FA1644" s="7"/>
      <c r="FB1644" s="7"/>
      <c r="FD1644" s="7"/>
      <c r="FE1644" s="7"/>
      <c r="FG1644" s="7"/>
      <c r="FI1644" s="7"/>
      <c r="FJ1644" s="7"/>
      <c r="FL1644" s="7"/>
      <c r="FN1644" s="7"/>
      <c r="FP1644" s="7"/>
      <c r="FR1644" s="7"/>
      <c r="FT1644" s="7"/>
      <c r="FV1644" s="7"/>
      <c r="FX1644" s="7"/>
      <c r="FZ1644" s="7"/>
      <c r="GB1644" s="7"/>
    </row>
    <row r="1645" spans="5:184" s="166" customFormat="1" x14ac:dyDescent="0.2">
      <c r="E1645" s="7"/>
      <c r="G1645" s="7"/>
      <c r="I1645" s="7"/>
      <c r="K1645" s="7"/>
      <c r="M1645" s="7"/>
      <c r="N1645" s="7"/>
      <c r="P1645" s="7"/>
      <c r="R1645" s="7"/>
      <c r="T1645" s="7"/>
      <c r="V1645" s="7"/>
      <c r="X1645" s="7"/>
      <c r="Z1645" s="7"/>
      <c r="AB1645" s="7"/>
      <c r="AD1645" s="7"/>
      <c r="AF1645" s="7"/>
      <c r="AH1645" s="7"/>
      <c r="AJ1645" s="7"/>
      <c r="AL1645" s="7"/>
      <c r="AN1645" s="7"/>
      <c r="AO1645" s="7"/>
      <c r="AQ1645" s="7"/>
      <c r="AR1645" s="7"/>
      <c r="AS1645" s="7"/>
      <c r="AT1645" s="7"/>
      <c r="AU1645" s="7"/>
      <c r="AV1645" s="7"/>
      <c r="AW1645" s="7"/>
      <c r="AX1645" s="7"/>
      <c r="AZ1645" s="7"/>
      <c r="BB1645" s="7"/>
      <c r="BC1645" s="7"/>
      <c r="BD1645" s="7"/>
      <c r="BF1645" s="7"/>
      <c r="BH1645" s="7"/>
      <c r="BJ1645" s="7"/>
      <c r="BL1645" s="7"/>
      <c r="BN1645" s="7"/>
      <c r="BP1645" s="7"/>
      <c r="BR1645" s="7"/>
      <c r="BT1645" s="7"/>
      <c r="BV1645" s="7"/>
      <c r="BX1645" s="7"/>
      <c r="BZ1645" s="7"/>
      <c r="CB1645" s="7"/>
      <c r="CD1645" s="7"/>
      <c r="CF1645" s="7"/>
      <c r="CH1645" s="7"/>
      <c r="CJ1645" s="7"/>
      <c r="CL1645" s="7"/>
      <c r="CM1645" s="7"/>
      <c r="CO1645" s="7"/>
      <c r="CQ1645" s="7"/>
      <c r="CS1645" s="7"/>
      <c r="CU1645" s="7"/>
      <c r="CW1645" s="7"/>
      <c r="CY1645" s="7"/>
      <c r="DA1645" s="7"/>
      <c r="DC1645" s="7"/>
      <c r="DE1645" s="7"/>
      <c r="DG1645" s="7"/>
      <c r="DI1645" s="7"/>
      <c r="DK1645" s="7"/>
      <c r="DL1645" s="7"/>
      <c r="DM1645" s="7"/>
      <c r="DN1645" s="7"/>
      <c r="DP1645" s="7"/>
      <c r="DR1645" s="7"/>
      <c r="DT1645" s="7"/>
      <c r="DV1645" s="7"/>
      <c r="DX1645" s="7"/>
      <c r="DY1645" s="7"/>
      <c r="EA1645" s="7"/>
      <c r="EC1645" s="7"/>
      <c r="EE1645" s="7"/>
      <c r="EG1645" s="7"/>
      <c r="EI1645" s="7"/>
      <c r="EK1645" s="7"/>
      <c r="EM1645" s="7"/>
      <c r="EO1645" s="7"/>
      <c r="EQ1645" s="7"/>
      <c r="ES1645" s="7"/>
      <c r="EU1645" s="7"/>
      <c r="EY1645" s="7"/>
      <c r="FA1645" s="7"/>
      <c r="FB1645" s="7"/>
      <c r="FD1645" s="7"/>
      <c r="FE1645" s="7"/>
      <c r="FG1645" s="7"/>
      <c r="FI1645" s="7"/>
      <c r="FJ1645" s="7"/>
      <c r="FL1645" s="7"/>
      <c r="FN1645" s="7"/>
      <c r="FP1645" s="7"/>
      <c r="FR1645" s="7"/>
      <c r="FT1645" s="7"/>
      <c r="FV1645" s="7"/>
      <c r="FX1645" s="7"/>
      <c r="FZ1645" s="7"/>
      <c r="GB1645" s="7"/>
    </row>
    <row r="1646" spans="5:184" s="166" customFormat="1" x14ac:dyDescent="0.2">
      <c r="E1646" s="7"/>
      <c r="G1646" s="7"/>
      <c r="I1646" s="7"/>
      <c r="K1646" s="7"/>
      <c r="M1646" s="7"/>
      <c r="N1646" s="7"/>
      <c r="P1646" s="7"/>
      <c r="R1646" s="7"/>
      <c r="T1646" s="7"/>
      <c r="V1646" s="7"/>
      <c r="X1646" s="7"/>
      <c r="Z1646" s="7"/>
      <c r="AB1646" s="7"/>
      <c r="AD1646" s="7"/>
      <c r="AF1646" s="7"/>
      <c r="AH1646" s="7"/>
      <c r="AJ1646" s="7"/>
      <c r="AL1646" s="7"/>
      <c r="AN1646" s="7"/>
      <c r="AO1646" s="7"/>
      <c r="AQ1646" s="7"/>
      <c r="AR1646" s="7"/>
      <c r="AS1646" s="7"/>
      <c r="AT1646" s="7"/>
      <c r="AU1646" s="7"/>
      <c r="AV1646" s="7"/>
      <c r="AW1646" s="7"/>
      <c r="AX1646" s="7"/>
      <c r="AZ1646" s="7"/>
      <c r="BB1646" s="7"/>
      <c r="BC1646" s="7"/>
      <c r="BD1646" s="7"/>
      <c r="BF1646" s="7"/>
      <c r="BH1646" s="7"/>
      <c r="BJ1646" s="7"/>
      <c r="BL1646" s="7"/>
      <c r="BN1646" s="7"/>
      <c r="BP1646" s="7"/>
      <c r="BR1646" s="7"/>
      <c r="BT1646" s="7"/>
      <c r="BV1646" s="7"/>
      <c r="BX1646" s="7"/>
      <c r="BZ1646" s="7"/>
      <c r="CB1646" s="7"/>
      <c r="CD1646" s="7"/>
      <c r="CF1646" s="7"/>
      <c r="CH1646" s="7"/>
      <c r="CJ1646" s="7"/>
      <c r="CL1646" s="7"/>
      <c r="CM1646" s="7"/>
      <c r="CO1646" s="7"/>
      <c r="CQ1646" s="7"/>
      <c r="CS1646" s="7"/>
      <c r="CU1646" s="7"/>
      <c r="CW1646" s="7"/>
      <c r="CY1646" s="7"/>
      <c r="DA1646" s="7"/>
      <c r="DC1646" s="7"/>
      <c r="DE1646" s="7"/>
      <c r="DG1646" s="7"/>
      <c r="DI1646" s="7"/>
      <c r="DK1646" s="7"/>
      <c r="DL1646" s="7"/>
      <c r="DM1646" s="7"/>
      <c r="DN1646" s="7"/>
      <c r="DP1646" s="7"/>
      <c r="DR1646" s="7"/>
      <c r="DT1646" s="7"/>
      <c r="DV1646" s="7"/>
      <c r="DX1646" s="7"/>
      <c r="DY1646" s="7"/>
      <c r="EA1646" s="7"/>
      <c r="EC1646" s="7"/>
      <c r="EE1646" s="7"/>
      <c r="EG1646" s="7"/>
      <c r="EI1646" s="7"/>
      <c r="EK1646" s="7"/>
      <c r="EM1646" s="7"/>
      <c r="EO1646" s="7"/>
      <c r="EQ1646" s="7"/>
      <c r="ES1646" s="7"/>
      <c r="EU1646" s="7"/>
      <c r="EY1646" s="7"/>
      <c r="FA1646" s="7"/>
      <c r="FB1646" s="7"/>
      <c r="FD1646" s="7"/>
      <c r="FE1646" s="7"/>
      <c r="FG1646" s="7"/>
      <c r="FI1646" s="7"/>
      <c r="FJ1646" s="7"/>
      <c r="FL1646" s="7"/>
      <c r="FN1646" s="7"/>
      <c r="FP1646" s="7"/>
      <c r="FR1646" s="7"/>
      <c r="FT1646" s="7"/>
      <c r="FV1646" s="7"/>
      <c r="FX1646" s="7"/>
      <c r="FZ1646" s="7"/>
      <c r="GB1646" s="7"/>
    </row>
    <row r="1647" spans="5:184" s="166" customFormat="1" x14ac:dyDescent="0.2">
      <c r="E1647" s="7"/>
      <c r="G1647" s="7"/>
      <c r="I1647" s="7"/>
      <c r="K1647" s="7"/>
      <c r="M1647" s="7"/>
      <c r="N1647" s="7"/>
      <c r="P1647" s="7"/>
      <c r="R1647" s="7"/>
      <c r="T1647" s="7"/>
      <c r="V1647" s="7"/>
      <c r="X1647" s="7"/>
      <c r="Z1647" s="7"/>
      <c r="AB1647" s="7"/>
      <c r="AD1647" s="7"/>
      <c r="AF1647" s="7"/>
      <c r="AH1647" s="7"/>
      <c r="AJ1647" s="7"/>
      <c r="AL1647" s="7"/>
      <c r="AN1647" s="7"/>
      <c r="AO1647" s="7"/>
      <c r="AQ1647" s="7"/>
      <c r="AR1647" s="7"/>
      <c r="AS1647" s="7"/>
      <c r="AT1647" s="7"/>
      <c r="AU1647" s="7"/>
      <c r="AV1647" s="7"/>
      <c r="AW1647" s="7"/>
      <c r="AX1647" s="7"/>
      <c r="AZ1647" s="7"/>
      <c r="BB1647" s="7"/>
      <c r="BC1647" s="7"/>
      <c r="BD1647" s="7"/>
      <c r="BF1647" s="7"/>
      <c r="BH1647" s="7"/>
      <c r="BJ1647" s="7"/>
      <c r="BL1647" s="7"/>
      <c r="BN1647" s="7"/>
      <c r="BP1647" s="7"/>
      <c r="BR1647" s="7"/>
      <c r="BT1647" s="7"/>
      <c r="BV1647" s="7"/>
      <c r="BX1647" s="7"/>
      <c r="BZ1647" s="7"/>
      <c r="CB1647" s="7"/>
      <c r="CD1647" s="7"/>
      <c r="CF1647" s="7"/>
      <c r="CH1647" s="7"/>
      <c r="CJ1647" s="7"/>
      <c r="CL1647" s="7"/>
      <c r="CM1647" s="7"/>
      <c r="CO1647" s="7"/>
      <c r="CQ1647" s="7"/>
      <c r="CS1647" s="7"/>
      <c r="CU1647" s="7"/>
      <c r="CW1647" s="7"/>
      <c r="CY1647" s="7"/>
      <c r="DA1647" s="7"/>
      <c r="DC1647" s="7"/>
      <c r="DE1647" s="7"/>
      <c r="DG1647" s="7"/>
      <c r="DI1647" s="7"/>
      <c r="DK1647" s="7"/>
      <c r="DL1647" s="7"/>
      <c r="DM1647" s="7"/>
      <c r="DN1647" s="7"/>
      <c r="DP1647" s="7"/>
      <c r="DR1647" s="7"/>
      <c r="DT1647" s="7"/>
      <c r="DV1647" s="7"/>
      <c r="DX1647" s="7"/>
      <c r="DY1647" s="7"/>
      <c r="EA1647" s="7"/>
      <c r="EC1647" s="7"/>
      <c r="EE1647" s="7"/>
      <c r="EG1647" s="7"/>
      <c r="EI1647" s="7"/>
      <c r="EK1647" s="7"/>
      <c r="EM1647" s="7"/>
      <c r="EO1647" s="7"/>
      <c r="EQ1647" s="7"/>
      <c r="ES1647" s="7"/>
      <c r="EU1647" s="7"/>
      <c r="EY1647" s="7"/>
      <c r="FA1647" s="7"/>
      <c r="FB1647" s="7"/>
      <c r="FD1647" s="7"/>
      <c r="FE1647" s="7"/>
      <c r="FG1647" s="7"/>
      <c r="FI1647" s="7"/>
      <c r="FJ1647" s="7"/>
      <c r="FL1647" s="7"/>
      <c r="FN1647" s="7"/>
      <c r="FP1647" s="7"/>
      <c r="FR1647" s="7"/>
      <c r="FT1647" s="7"/>
      <c r="FV1647" s="7"/>
      <c r="FX1647" s="7"/>
      <c r="FZ1647" s="7"/>
      <c r="GB1647" s="7"/>
    </row>
    <row r="1648" spans="5:184" s="166" customFormat="1" x14ac:dyDescent="0.2">
      <c r="E1648" s="7"/>
      <c r="G1648" s="7"/>
      <c r="I1648" s="7"/>
      <c r="K1648" s="7"/>
      <c r="M1648" s="7"/>
      <c r="N1648" s="7"/>
      <c r="P1648" s="7"/>
      <c r="R1648" s="7"/>
      <c r="T1648" s="7"/>
      <c r="V1648" s="7"/>
      <c r="X1648" s="7"/>
      <c r="Z1648" s="7"/>
      <c r="AB1648" s="7"/>
      <c r="AD1648" s="7"/>
      <c r="AF1648" s="7"/>
      <c r="AH1648" s="7"/>
      <c r="AJ1648" s="7"/>
      <c r="AL1648" s="7"/>
      <c r="AN1648" s="7"/>
      <c r="AO1648" s="7"/>
      <c r="AQ1648" s="7"/>
      <c r="AR1648" s="7"/>
      <c r="AS1648" s="7"/>
      <c r="AT1648" s="7"/>
      <c r="AU1648" s="7"/>
      <c r="AV1648" s="7"/>
      <c r="AW1648" s="7"/>
      <c r="AX1648" s="7"/>
      <c r="AZ1648" s="7"/>
      <c r="BB1648" s="7"/>
      <c r="BC1648" s="7"/>
      <c r="BD1648" s="7"/>
      <c r="BF1648" s="7"/>
      <c r="BH1648" s="7"/>
      <c r="BJ1648" s="7"/>
      <c r="BL1648" s="7"/>
      <c r="BN1648" s="7"/>
      <c r="BP1648" s="7"/>
      <c r="BR1648" s="7"/>
      <c r="BT1648" s="7"/>
      <c r="BV1648" s="7"/>
      <c r="BX1648" s="7"/>
      <c r="BZ1648" s="7"/>
      <c r="CB1648" s="7"/>
      <c r="CD1648" s="7"/>
      <c r="CF1648" s="7"/>
      <c r="CH1648" s="7"/>
      <c r="CJ1648" s="7"/>
      <c r="CL1648" s="7"/>
      <c r="CM1648" s="7"/>
      <c r="CO1648" s="7"/>
      <c r="CQ1648" s="7"/>
      <c r="CS1648" s="7"/>
      <c r="CU1648" s="7"/>
      <c r="CW1648" s="7"/>
      <c r="CY1648" s="7"/>
      <c r="DA1648" s="7"/>
      <c r="DC1648" s="7"/>
      <c r="DE1648" s="7"/>
      <c r="DG1648" s="7"/>
      <c r="DI1648" s="7"/>
      <c r="DK1648" s="7"/>
      <c r="DL1648" s="7"/>
      <c r="DM1648" s="7"/>
      <c r="DN1648" s="7"/>
      <c r="DP1648" s="7"/>
      <c r="DR1648" s="7"/>
      <c r="DT1648" s="7"/>
      <c r="DV1648" s="7"/>
      <c r="DX1648" s="7"/>
      <c r="DY1648" s="7"/>
      <c r="EA1648" s="7"/>
      <c r="EC1648" s="7"/>
      <c r="EE1648" s="7"/>
      <c r="EG1648" s="7"/>
      <c r="EI1648" s="7"/>
      <c r="EK1648" s="7"/>
      <c r="EM1648" s="7"/>
      <c r="EO1648" s="7"/>
      <c r="EQ1648" s="7"/>
      <c r="ES1648" s="7"/>
      <c r="EU1648" s="7"/>
      <c r="EY1648" s="7"/>
      <c r="FA1648" s="7"/>
      <c r="FB1648" s="7"/>
      <c r="FD1648" s="7"/>
      <c r="FE1648" s="7"/>
      <c r="FG1648" s="7"/>
      <c r="FI1648" s="7"/>
      <c r="FJ1648" s="7"/>
      <c r="FL1648" s="7"/>
      <c r="FN1648" s="7"/>
      <c r="FP1648" s="7"/>
      <c r="FR1648" s="7"/>
      <c r="FT1648" s="7"/>
      <c r="FV1648" s="7"/>
      <c r="FX1648" s="7"/>
      <c r="FZ1648" s="7"/>
      <c r="GB1648" s="7"/>
    </row>
    <row r="1649" spans="5:184" s="166" customFormat="1" x14ac:dyDescent="0.2">
      <c r="E1649" s="7"/>
      <c r="G1649" s="7"/>
      <c r="I1649" s="7"/>
      <c r="K1649" s="7"/>
      <c r="M1649" s="7"/>
      <c r="N1649" s="7"/>
      <c r="P1649" s="7"/>
      <c r="R1649" s="7"/>
      <c r="T1649" s="7"/>
      <c r="V1649" s="7"/>
      <c r="X1649" s="7"/>
      <c r="Z1649" s="7"/>
      <c r="AB1649" s="7"/>
      <c r="AD1649" s="7"/>
      <c r="AF1649" s="7"/>
      <c r="AH1649" s="7"/>
      <c r="AJ1649" s="7"/>
      <c r="AL1649" s="7"/>
      <c r="AN1649" s="7"/>
      <c r="AO1649" s="7"/>
      <c r="AQ1649" s="7"/>
      <c r="AR1649" s="7"/>
      <c r="AS1649" s="7"/>
      <c r="AT1649" s="7"/>
      <c r="AU1649" s="7"/>
      <c r="AV1649" s="7"/>
      <c r="AW1649" s="7"/>
      <c r="AX1649" s="7"/>
      <c r="AZ1649" s="7"/>
      <c r="BB1649" s="7"/>
      <c r="BC1649" s="7"/>
      <c r="BD1649" s="7"/>
      <c r="BF1649" s="7"/>
      <c r="BH1649" s="7"/>
      <c r="BJ1649" s="7"/>
      <c r="BL1649" s="7"/>
      <c r="BN1649" s="7"/>
      <c r="BP1649" s="7"/>
      <c r="BR1649" s="7"/>
      <c r="BT1649" s="7"/>
      <c r="BV1649" s="7"/>
      <c r="BX1649" s="7"/>
      <c r="BZ1649" s="7"/>
      <c r="CB1649" s="7"/>
      <c r="CD1649" s="7"/>
      <c r="CF1649" s="7"/>
      <c r="CH1649" s="7"/>
      <c r="CJ1649" s="7"/>
      <c r="CL1649" s="7"/>
      <c r="CM1649" s="7"/>
      <c r="CO1649" s="7"/>
      <c r="CQ1649" s="7"/>
      <c r="CS1649" s="7"/>
      <c r="CU1649" s="7"/>
      <c r="CW1649" s="7"/>
      <c r="CY1649" s="7"/>
      <c r="DA1649" s="7"/>
      <c r="DC1649" s="7"/>
      <c r="DE1649" s="7"/>
      <c r="DG1649" s="7"/>
      <c r="DI1649" s="7"/>
      <c r="DK1649" s="7"/>
      <c r="DL1649" s="7"/>
      <c r="DM1649" s="7"/>
      <c r="DN1649" s="7"/>
      <c r="DP1649" s="7"/>
      <c r="DR1649" s="7"/>
      <c r="DT1649" s="7"/>
      <c r="DV1649" s="7"/>
      <c r="DX1649" s="7"/>
      <c r="DY1649" s="7"/>
      <c r="EA1649" s="7"/>
      <c r="EC1649" s="7"/>
      <c r="EE1649" s="7"/>
      <c r="EG1649" s="7"/>
      <c r="EI1649" s="7"/>
      <c r="EK1649" s="7"/>
      <c r="EM1649" s="7"/>
      <c r="EO1649" s="7"/>
      <c r="EQ1649" s="7"/>
      <c r="ES1649" s="7"/>
      <c r="EU1649" s="7"/>
      <c r="EY1649" s="7"/>
      <c r="FA1649" s="7"/>
      <c r="FB1649" s="7"/>
      <c r="FD1649" s="7"/>
      <c r="FE1649" s="7"/>
      <c r="FG1649" s="7"/>
      <c r="FI1649" s="7"/>
      <c r="FJ1649" s="7"/>
      <c r="FL1649" s="7"/>
      <c r="FN1649" s="7"/>
      <c r="FP1649" s="7"/>
      <c r="FR1649" s="7"/>
      <c r="FT1649" s="7"/>
      <c r="FV1649" s="7"/>
      <c r="FX1649" s="7"/>
      <c r="FZ1649" s="7"/>
      <c r="GB1649" s="7"/>
    </row>
    <row r="1650" spans="5:184" s="166" customFormat="1" x14ac:dyDescent="0.2">
      <c r="E1650" s="7"/>
      <c r="G1650" s="7"/>
      <c r="I1650" s="7"/>
      <c r="K1650" s="7"/>
      <c r="M1650" s="7"/>
      <c r="N1650" s="7"/>
      <c r="P1650" s="7"/>
      <c r="R1650" s="7"/>
      <c r="T1650" s="7"/>
      <c r="V1650" s="7"/>
      <c r="X1650" s="7"/>
      <c r="Z1650" s="7"/>
      <c r="AB1650" s="7"/>
      <c r="AD1650" s="7"/>
      <c r="AF1650" s="7"/>
      <c r="AH1650" s="7"/>
      <c r="AJ1650" s="7"/>
      <c r="AL1650" s="7"/>
      <c r="AN1650" s="7"/>
      <c r="AO1650" s="7"/>
      <c r="AQ1650" s="7"/>
      <c r="AR1650" s="7"/>
      <c r="AS1650" s="7"/>
      <c r="AT1650" s="7"/>
      <c r="AU1650" s="7"/>
      <c r="AV1650" s="7"/>
      <c r="AW1650" s="7"/>
      <c r="AX1650" s="7"/>
      <c r="AZ1650" s="7"/>
      <c r="BB1650" s="7"/>
      <c r="BC1650" s="7"/>
      <c r="BD1650" s="7"/>
      <c r="BF1650" s="7"/>
      <c r="BH1650" s="7"/>
      <c r="BJ1650" s="7"/>
      <c r="BL1650" s="7"/>
      <c r="BN1650" s="7"/>
      <c r="BP1650" s="7"/>
      <c r="BR1650" s="7"/>
      <c r="BT1650" s="7"/>
      <c r="BV1650" s="7"/>
      <c r="BX1650" s="7"/>
      <c r="BZ1650" s="7"/>
      <c r="CB1650" s="7"/>
      <c r="CD1650" s="7"/>
      <c r="CF1650" s="7"/>
      <c r="CH1650" s="7"/>
      <c r="CJ1650" s="7"/>
      <c r="CL1650" s="7"/>
      <c r="CM1650" s="7"/>
      <c r="CO1650" s="7"/>
      <c r="CQ1650" s="7"/>
      <c r="CS1650" s="7"/>
      <c r="CU1650" s="7"/>
      <c r="CW1650" s="7"/>
      <c r="CY1650" s="7"/>
      <c r="DA1650" s="7"/>
      <c r="DC1650" s="7"/>
      <c r="DE1650" s="7"/>
      <c r="DG1650" s="7"/>
      <c r="DI1650" s="7"/>
      <c r="DK1650" s="7"/>
      <c r="DL1650" s="7"/>
      <c r="DM1650" s="7"/>
      <c r="DN1650" s="7"/>
      <c r="DP1650" s="7"/>
      <c r="DR1650" s="7"/>
      <c r="DT1650" s="7"/>
      <c r="DV1650" s="7"/>
      <c r="DX1650" s="7"/>
      <c r="DY1650" s="7"/>
      <c r="EA1650" s="7"/>
      <c r="EC1650" s="7"/>
      <c r="EE1650" s="7"/>
      <c r="EG1650" s="7"/>
      <c r="EI1650" s="7"/>
      <c r="EK1650" s="7"/>
      <c r="EM1650" s="7"/>
      <c r="EO1650" s="7"/>
      <c r="EQ1650" s="7"/>
      <c r="ES1650" s="7"/>
      <c r="EU1650" s="7"/>
      <c r="EY1650" s="7"/>
      <c r="FA1650" s="7"/>
      <c r="FB1650" s="7"/>
      <c r="FD1650" s="7"/>
      <c r="FE1650" s="7"/>
      <c r="FG1650" s="7"/>
      <c r="FI1650" s="7"/>
      <c r="FJ1650" s="7"/>
      <c r="FL1650" s="7"/>
      <c r="FN1650" s="7"/>
      <c r="FP1650" s="7"/>
      <c r="FR1650" s="7"/>
      <c r="FT1650" s="7"/>
      <c r="FV1650" s="7"/>
      <c r="FX1650" s="7"/>
      <c r="FZ1650" s="7"/>
      <c r="GB1650" s="7"/>
    </row>
    <row r="1651" spans="5:184" s="166" customFormat="1" x14ac:dyDescent="0.2">
      <c r="E1651" s="7"/>
      <c r="G1651" s="7"/>
      <c r="I1651" s="7"/>
      <c r="K1651" s="7"/>
      <c r="M1651" s="7"/>
      <c r="N1651" s="7"/>
      <c r="P1651" s="7"/>
      <c r="R1651" s="7"/>
      <c r="T1651" s="7"/>
      <c r="V1651" s="7"/>
      <c r="X1651" s="7"/>
      <c r="Z1651" s="7"/>
      <c r="AB1651" s="7"/>
      <c r="AD1651" s="7"/>
      <c r="AF1651" s="7"/>
      <c r="AH1651" s="7"/>
      <c r="AJ1651" s="7"/>
      <c r="AL1651" s="7"/>
      <c r="AN1651" s="7"/>
      <c r="AO1651" s="7"/>
      <c r="AQ1651" s="7"/>
      <c r="AR1651" s="7"/>
      <c r="AS1651" s="7"/>
      <c r="AT1651" s="7"/>
      <c r="AU1651" s="7"/>
      <c r="AV1651" s="7"/>
      <c r="AW1651" s="7"/>
      <c r="AX1651" s="7"/>
      <c r="AZ1651" s="7"/>
      <c r="BB1651" s="7"/>
      <c r="BC1651" s="7"/>
      <c r="BD1651" s="7"/>
      <c r="BF1651" s="7"/>
      <c r="BH1651" s="7"/>
      <c r="BJ1651" s="7"/>
      <c r="BL1651" s="7"/>
      <c r="BN1651" s="7"/>
      <c r="BP1651" s="7"/>
      <c r="BR1651" s="7"/>
      <c r="BT1651" s="7"/>
      <c r="BV1651" s="7"/>
      <c r="BX1651" s="7"/>
      <c r="BZ1651" s="7"/>
      <c r="CB1651" s="7"/>
      <c r="CD1651" s="7"/>
      <c r="CF1651" s="7"/>
      <c r="CH1651" s="7"/>
      <c r="CJ1651" s="7"/>
      <c r="CL1651" s="7"/>
      <c r="CM1651" s="7"/>
      <c r="CO1651" s="7"/>
      <c r="CQ1651" s="7"/>
      <c r="CS1651" s="7"/>
      <c r="CU1651" s="7"/>
      <c r="CW1651" s="7"/>
      <c r="CY1651" s="7"/>
      <c r="DA1651" s="7"/>
      <c r="DC1651" s="7"/>
      <c r="DE1651" s="7"/>
      <c r="DG1651" s="7"/>
      <c r="DI1651" s="7"/>
      <c r="DK1651" s="7"/>
      <c r="DL1651" s="7"/>
      <c r="DM1651" s="7"/>
      <c r="DN1651" s="7"/>
      <c r="DP1651" s="7"/>
      <c r="DR1651" s="7"/>
      <c r="DT1651" s="7"/>
      <c r="DV1651" s="7"/>
      <c r="DX1651" s="7"/>
      <c r="DY1651" s="7"/>
      <c r="EA1651" s="7"/>
      <c r="EC1651" s="7"/>
      <c r="EE1651" s="7"/>
      <c r="EG1651" s="7"/>
      <c r="EI1651" s="7"/>
      <c r="EK1651" s="7"/>
      <c r="EM1651" s="7"/>
      <c r="EO1651" s="7"/>
      <c r="EQ1651" s="7"/>
      <c r="ES1651" s="7"/>
      <c r="EU1651" s="7"/>
      <c r="EY1651" s="7"/>
      <c r="FA1651" s="7"/>
      <c r="FB1651" s="7"/>
      <c r="FD1651" s="7"/>
      <c r="FE1651" s="7"/>
      <c r="FG1651" s="7"/>
      <c r="FI1651" s="7"/>
      <c r="FJ1651" s="7"/>
      <c r="FL1651" s="7"/>
      <c r="FN1651" s="7"/>
      <c r="FP1651" s="7"/>
      <c r="FR1651" s="7"/>
      <c r="FT1651" s="7"/>
      <c r="FV1651" s="7"/>
      <c r="FX1651" s="7"/>
      <c r="FZ1651" s="7"/>
      <c r="GB1651" s="7"/>
    </row>
    <row r="1652" spans="5:184" s="166" customFormat="1" x14ac:dyDescent="0.2">
      <c r="E1652" s="7"/>
      <c r="G1652" s="7"/>
      <c r="I1652" s="7"/>
      <c r="K1652" s="7"/>
      <c r="M1652" s="7"/>
      <c r="N1652" s="7"/>
      <c r="P1652" s="7"/>
      <c r="R1652" s="7"/>
      <c r="T1652" s="7"/>
      <c r="V1652" s="7"/>
      <c r="X1652" s="7"/>
      <c r="Z1652" s="7"/>
      <c r="AB1652" s="7"/>
      <c r="AD1652" s="7"/>
      <c r="AF1652" s="7"/>
      <c r="AH1652" s="7"/>
      <c r="AJ1652" s="7"/>
      <c r="AL1652" s="7"/>
      <c r="AN1652" s="7"/>
      <c r="AO1652" s="7"/>
      <c r="AQ1652" s="7"/>
      <c r="AR1652" s="7"/>
      <c r="AS1652" s="7"/>
      <c r="AT1652" s="7"/>
      <c r="AU1652" s="7"/>
      <c r="AV1652" s="7"/>
      <c r="AW1652" s="7"/>
      <c r="AX1652" s="7"/>
      <c r="AZ1652" s="7"/>
      <c r="BB1652" s="7"/>
      <c r="BC1652" s="7"/>
      <c r="BD1652" s="7"/>
      <c r="BF1652" s="7"/>
      <c r="BH1652" s="7"/>
      <c r="BJ1652" s="7"/>
      <c r="BL1652" s="7"/>
      <c r="BN1652" s="7"/>
      <c r="BP1652" s="7"/>
      <c r="BR1652" s="7"/>
      <c r="BT1652" s="7"/>
      <c r="BV1652" s="7"/>
      <c r="BX1652" s="7"/>
      <c r="BZ1652" s="7"/>
      <c r="CB1652" s="7"/>
      <c r="CD1652" s="7"/>
      <c r="CF1652" s="7"/>
      <c r="CH1652" s="7"/>
      <c r="CJ1652" s="7"/>
      <c r="CL1652" s="7"/>
      <c r="CM1652" s="7"/>
      <c r="CO1652" s="7"/>
      <c r="CQ1652" s="7"/>
      <c r="CS1652" s="7"/>
      <c r="CU1652" s="7"/>
      <c r="CW1652" s="7"/>
      <c r="CY1652" s="7"/>
      <c r="DA1652" s="7"/>
      <c r="DC1652" s="7"/>
      <c r="DE1652" s="7"/>
      <c r="DG1652" s="7"/>
      <c r="DI1652" s="7"/>
      <c r="DK1652" s="7"/>
      <c r="DL1652" s="7"/>
      <c r="DM1652" s="7"/>
      <c r="DN1652" s="7"/>
      <c r="DP1652" s="7"/>
      <c r="DR1652" s="7"/>
      <c r="DT1652" s="7"/>
      <c r="DV1652" s="7"/>
      <c r="DX1652" s="7"/>
      <c r="DY1652" s="7"/>
      <c r="EA1652" s="7"/>
      <c r="EC1652" s="7"/>
      <c r="EE1652" s="7"/>
      <c r="EG1652" s="7"/>
      <c r="EI1652" s="7"/>
      <c r="EK1652" s="7"/>
      <c r="EM1652" s="7"/>
      <c r="EO1652" s="7"/>
      <c r="EQ1652" s="7"/>
      <c r="ES1652" s="7"/>
      <c r="EU1652" s="7"/>
      <c r="EY1652" s="7"/>
      <c r="FA1652" s="7"/>
      <c r="FB1652" s="7"/>
      <c r="FD1652" s="7"/>
      <c r="FE1652" s="7"/>
      <c r="FG1652" s="7"/>
      <c r="FI1652" s="7"/>
      <c r="FJ1652" s="7"/>
      <c r="FL1652" s="7"/>
      <c r="FN1652" s="7"/>
      <c r="FP1652" s="7"/>
      <c r="FR1652" s="7"/>
      <c r="FT1652" s="7"/>
      <c r="FV1652" s="7"/>
      <c r="FX1652" s="7"/>
      <c r="FZ1652" s="7"/>
      <c r="GB1652" s="7"/>
    </row>
    <row r="1653" spans="5:184" s="166" customFormat="1" x14ac:dyDescent="0.2">
      <c r="E1653" s="7"/>
      <c r="G1653" s="7"/>
      <c r="I1653" s="7"/>
      <c r="K1653" s="7"/>
      <c r="M1653" s="7"/>
      <c r="N1653" s="7"/>
      <c r="P1653" s="7"/>
      <c r="R1653" s="7"/>
      <c r="T1653" s="7"/>
      <c r="V1653" s="7"/>
      <c r="X1653" s="7"/>
      <c r="Z1653" s="7"/>
      <c r="AB1653" s="7"/>
      <c r="AD1653" s="7"/>
      <c r="AF1653" s="7"/>
      <c r="AH1653" s="7"/>
      <c r="AJ1653" s="7"/>
      <c r="AL1653" s="7"/>
      <c r="AN1653" s="7"/>
      <c r="AO1653" s="7"/>
      <c r="AQ1653" s="7"/>
      <c r="AR1653" s="7"/>
      <c r="AS1653" s="7"/>
      <c r="AT1653" s="7"/>
      <c r="AU1653" s="7"/>
      <c r="AV1653" s="7"/>
      <c r="AW1653" s="7"/>
      <c r="AX1653" s="7"/>
      <c r="AZ1653" s="7"/>
      <c r="BB1653" s="7"/>
      <c r="BC1653" s="7"/>
      <c r="BD1653" s="7"/>
      <c r="BF1653" s="7"/>
      <c r="BH1653" s="7"/>
      <c r="BJ1653" s="7"/>
      <c r="BL1653" s="7"/>
      <c r="BN1653" s="7"/>
      <c r="BP1653" s="7"/>
      <c r="BR1653" s="7"/>
      <c r="BT1653" s="7"/>
      <c r="BV1653" s="7"/>
      <c r="BX1653" s="7"/>
      <c r="BZ1653" s="7"/>
      <c r="CB1653" s="7"/>
      <c r="CD1653" s="7"/>
      <c r="CF1653" s="7"/>
      <c r="CH1653" s="7"/>
      <c r="CJ1653" s="7"/>
      <c r="CL1653" s="7"/>
      <c r="CM1653" s="7"/>
      <c r="CO1653" s="7"/>
      <c r="CQ1653" s="7"/>
      <c r="CS1653" s="7"/>
      <c r="CU1653" s="7"/>
      <c r="CW1653" s="7"/>
      <c r="CY1653" s="7"/>
      <c r="DA1653" s="7"/>
      <c r="DC1653" s="7"/>
      <c r="DE1653" s="7"/>
      <c r="DG1653" s="7"/>
      <c r="DI1653" s="7"/>
      <c r="DK1653" s="7"/>
      <c r="DL1653" s="7"/>
      <c r="DM1653" s="7"/>
      <c r="DN1653" s="7"/>
      <c r="DP1653" s="7"/>
      <c r="DR1653" s="7"/>
      <c r="DT1653" s="7"/>
      <c r="DV1653" s="7"/>
      <c r="DX1653" s="7"/>
      <c r="DY1653" s="7"/>
      <c r="EA1653" s="7"/>
      <c r="EC1653" s="7"/>
      <c r="EE1653" s="7"/>
      <c r="EG1653" s="7"/>
      <c r="EI1653" s="7"/>
      <c r="EK1653" s="7"/>
      <c r="EM1653" s="7"/>
      <c r="EO1653" s="7"/>
      <c r="EQ1653" s="7"/>
      <c r="ES1653" s="7"/>
      <c r="EU1653" s="7"/>
      <c r="EY1653" s="7"/>
      <c r="FA1653" s="7"/>
      <c r="FB1653" s="7"/>
      <c r="FD1653" s="7"/>
      <c r="FE1653" s="7"/>
      <c r="FG1653" s="7"/>
      <c r="FI1653" s="7"/>
      <c r="FJ1653" s="7"/>
      <c r="FL1653" s="7"/>
      <c r="FN1653" s="7"/>
      <c r="FP1653" s="7"/>
      <c r="FR1653" s="7"/>
      <c r="FT1653" s="7"/>
      <c r="FV1653" s="7"/>
      <c r="FX1653" s="7"/>
      <c r="FZ1653" s="7"/>
      <c r="GB1653" s="7"/>
    </row>
    <row r="1654" spans="5:184" s="166" customFormat="1" x14ac:dyDescent="0.2">
      <c r="E1654" s="7"/>
      <c r="G1654" s="7"/>
      <c r="I1654" s="7"/>
      <c r="K1654" s="7"/>
      <c r="M1654" s="7"/>
      <c r="N1654" s="7"/>
      <c r="P1654" s="7"/>
      <c r="R1654" s="7"/>
      <c r="T1654" s="7"/>
      <c r="V1654" s="7"/>
      <c r="X1654" s="7"/>
      <c r="Z1654" s="7"/>
      <c r="AB1654" s="7"/>
      <c r="AD1654" s="7"/>
      <c r="AF1654" s="7"/>
      <c r="AH1654" s="7"/>
      <c r="AJ1654" s="7"/>
      <c r="AL1654" s="7"/>
      <c r="AN1654" s="7"/>
      <c r="AO1654" s="7"/>
      <c r="AQ1654" s="7"/>
      <c r="AR1654" s="7"/>
      <c r="AS1654" s="7"/>
      <c r="AT1654" s="7"/>
      <c r="AU1654" s="7"/>
      <c r="AV1654" s="7"/>
      <c r="AW1654" s="7"/>
      <c r="AX1654" s="7"/>
      <c r="AZ1654" s="7"/>
      <c r="BB1654" s="7"/>
      <c r="BC1654" s="7"/>
      <c r="BD1654" s="7"/>
      <c r="BF1654" s="7"/>
      <c r="BH1654" s="7"/>
      <c r="BJ1654" s="7"/>
      <c r="BL1654" s="7"/>
      <c r="BN1654" s="7"/>
      <c r="BP1654" s="7"/>
      <c r="BR1654" s="7"/>
      <c r="BT1654" s="7"/>
      <c r="BV1654" s="7"/>
      <c r="BX1654" s="7"/>
      <c r="BZ1654" s="7"/>
      <c r="CB1654" s="7"/>
      <c r="CD1654" s="7"/>
      <c r="CF1654" s="7"/>
      <c r="CH1654" s="7"/>
      <c r="CJ1654" s="7"/>
      <c r="CL1654" s="7"/>
      <c r="CM1654" s="7"/>
      <c r="CO1654" s="7"/>
      <c r="CQ1654" s="7"/>
      <c r="CS1654" s="7"/>
      <c r="CU1654" s="7"/>
      <c r="CW1654" s="7"/>
      <c r="CY1654" s="7"/>
      <c r="DA1654" s="7"/>
      <c r="DC1654" s="7"/>
      <c r="DE1654" s="7"/>
      <c r="DG1654" s="7"/>
      <c r="DI1654" s="7"/>
      <c r="DK1654" s="7"/>
      <c r="DL1654" s="7"/>
      <c r="DM1654" s="7"/>
      <c r="DN1654" s="7"/>
      <c r="DP1654" s="7"/>
      <c r="DR1654" s="7"/>
      <c r="DT1654" s="7"/>
      <c r="DV1654" s="7"/>
      <c r="DX1654" s="7"/>
      <c r="DY1654" s="7"/>
      <c r="EA1654" s="7"/>
      <c r="EC1654" s="7"/>
      <c r="EE1654" s="7"/>
      <c r="EG1654" s="7"/>
      <c r="EI1654" s="7"/>
      <c r="EK1654" s="7"/>
      <c r="EM1654" s="7"/>
      <c r="EO1654" s="7"/>
      <c r="EQ1654" s="7"/>
      <c r="ES1654" s="7"/>
      <c r="EU1654" s="7"/>
      <c r="EY1654" s="7"/>
      <c r="FA1654" s="7"/>
      <c r="FB1654" s="7"/>
      <c r="FD1654" s="7"/>
      <c r="FE1654" s="7"/>
      <c r="FG1654" s="7"/>
      <c r="FI1654" s="7"/>
      <c r="FJ1654" s="7"/>
      <c r="FL1654" s="7"/>
      <c r="FN1654" s="7"/>
      <c r="FP1654" s="7"/>
      <c r="FR1654" s="7"/>
      <c r="FT1654" s="7"/>
      <c r="FV1654" s="7"/>
      <c r="FX1654" s="7"/>
      <c r="FZ1654" s="7"/>
      <c r="GB1654" s="7"/>
    </row>
    <row r="1655" spans="5:184" s="166" customFormat="1" x14ac:dyDescent="0.2">
      <c r="E1655" s="7"/>
      <c r="G1655" s="7"/>
      <c r="I1655" s="7"/>
      <c r="K1655" s="7"/>
      <c r="M1655" s="7"/>
      <c r="N1655" s="7"/>
      <c r="P1655" s="7"/>
      <c r="R1655" s="7"/>
      <c r="T1655" s="7"/>
      <c r="V1655" s="7"/>
      <c r="X1655" s="7"/>
      <c r="Z1655" s="7"/>
      <c r="AB1655" s="7"/>
      <c r="AD1655" s="7"/>
      <c r="AF1655" s="7"/>
      <c r="AH1655" s="7"/>
      <c r="AJ1655" s="7"/>
      <c r="AL1655" s="7"/>
      <c r="AN1655" s="7"/>
      <c r="AO1655" s="7"/>
      <c r="AQ1655" s="7"/>
      <c r="AR1655" s="7"/>
      <c r="AS1655" s="7"/>
      <c r="AT1655" s="7"/>
      <c r="AU1655" s="7"/>
      <c r="AV1655" s="7"/>
      <c r="AW1655" s="7"/>
      <c r="AX1655" s="7"/>
      <c r="AZ1655" s="7"/>
      <c r="BB1655" s="7"/>
      <c r="BC1655" s="7"/>
      <c r="BD1655" s="7"/>
      <c r="BF1655" s="7"/>
      <c r="BH1655" s="7"/>
      <c r="BJ1655" s="7"/>
      <c r="BL1655" s="7"/>
      <c r="BN1655" s="7"/>
      <c r="BP1655" s="7"/>
      <c r="BR1655" s="7"/>
      <c r="BT1655" s="7"/>
      <c r="BV1655" s="7"/>
      <c r="BX1655" s="7"/>
      <c r="BZ1655" s="7"/>
      <c r="CB1655" s="7"/>
      <c r="CD1655" s="7"/>
      <c r="CF1655" s="7"/>
      <c r="CH1655" s="7"/>
      <c r="CJ1655" s="7"/>
      <c r="CL1655" s="7"/>
      <c r="CM1655" s="7"/>
      <c r="CO1655" s="7"/>
      <c r="CQ1655" s="7"/>
      <c r="CS1655" s="7"/>
      <c r="CU1655" s="7"/>
      <c r="CW1655" s="7"/>
      <c r="CY1655" s="7"/>
      <c r="DA1655" s="7"/>
      <c r="DC1655" s="7"/>
      <c r="DE1655" s="7"/>
      <c r="DG1655" s="7"/>
      <c r="DI1655" s="7"/>
      <c r="DK1655" s="7"/>
      <c r="DL1655" s="7"/>
      <c r="DM1655" s="7"/>
      <c r="DN1655" s="7"/>
      <c r="DP1655" s="7"/>
      <c r="DR1655" s="7"/>
      <c r="DT1655" s="7"/>
      <c r="DV1655" s="7"/>
      <c r="DX1655" s="7"/>
      <c r="DY1655" s="7"/>
      <c r="EA1655" s="7"/>
      <c r="EC1655" s="7"/>
      <c r="EE1655" s="7"/>
      <c r="EG1655" s="7"/>
      <c r="EI1655" s="7"/>
      <c r="EK1655" s="7"/>
      <c r="EM1655" s="7"/>
      <c r="EO1655" s="7"/>
      <c r="EQ1655" s="7"/>
      <c r="ES1655" s="7"/>
      <c r="EU1655" s="7"/>
      <c r="EY1655" s="7"/>
      <c r="FA1655" s="7"/>
      <c r="FB1655" s="7"/>
      <c r="FD1655" s="7"/>
      <c r="FE1655" s="7"/>
      <c r="FG1655" s="7"/>
      <c r="FI1655" s="7"/>
      <c r="FJ1655" s="7"/>
      <c r="FL1655" s="7"/>
      <c r="FN1655" s="7"/>
      <c r="FP1655" s="7"/>
      <c r="FR1655" s="7"/>
      <c r="FT1655" s="7"/>
      <c r="FV1655" s="7"/>
      <c r="FX1655" s="7"/>
      <c r="FZ1655" s="7"/>
      <c r="GB1655" s="7"/>
    </row>
    <row r="1656" spans="5:184" s="166" customFormat="1" x14ac:dyDescent="0.2">
      <c r="E1656" s="7"/>
      <c r="G1656" s="7"/>
      <c r="I1656" s="7"/>
      <c r="K1656" s="7"/>
      <c r="M1656" s="7"/>
      <c r="N1656" s="7"/>
      <c r="P1656" s="7"/>
      <c r="R1656" s="7"/>
      <c r="T1656" s="7"/>
      <c r="V1656" s="7"/>
      <c r="X1656" s="7"/>
      <c r="Z1656" s="7"/>
      <c r="AB1656" s="7"/>
      <c r="AD1656" s="7"/>
      <c r="AF1656" s="7"/>
      <c r="AH1656" s="7"/>
      <c r="AJ1656" s="7"/>
      <c r="AL1656" s="7"/>
      <c r="AN1656" s="7"/>
      <c r="AO1656" s="7"/>
      <c r="AQ1656" s="7"/>
      <c r="AR1656" s="7"/>
      <c r="AS1656" s="7"/>
      <c r="AT1656" s="7"/>
      <c r="AU1656" s="7"/>
      <c r="AV1656" s="7"/>
      <c r="AW1656" s="7"/>
      <c r="AX1656" s="7"/>
      <c r="AZ1656" s="7"/>
      <c r="BB1656" s="7"/>
      <c r="BC1656" s="7"/>
      <c r="BD1656" s="7"/>
      <c r="BF1656" s="7"/>
      <c r="BH1656" s="7"/>
      <c r="BJ1656" s="7"/>
      <c r="BL1656" s="7"/>
      <c r="BN1656" s="7"/>
      <c r="BP1656" s="7"/>
      <c r="BR1656" s="7"/>
      <c r="BT1656" s="7"/>
      <c r="BV1656" s="7"/>
      <c r="BX1656" s="7"/>
      <c r="BZ1656" s="7"/>
      <c r="CB1656" s="7"/>
      <c r="CD1656" s="7"/>
      <c r="CF1656" s="7"/>
      <c r="CH1656" s="7"/>
      <c r="CJ1656" s="7"/>
      <c r="CL1656" s="7"/>
      <c r="CM1656" s="7"/>
      <c r="CO1656" s="7"/>
      <c r="CQ1656" s="7"/>
      <c r="CS1656" s="7"/>
      <c r="CU1656" s="7"/>
      <c r="CW1656" s="7"/>
      <c r="CY1656" s="7"/>
      <c r="DA1656" s="7"/>
      <c r="DC1656" s="7"/>
      <c r="DE1656" s="7"/>
      <c r="DG1656" s="7"/>
      <c r="DI1656" s="7"/>
      <c r="DK1656" s="7"/>
      <c r="DL1656" s="7"/>
      <c r="DM1656" s="7"/>
      <c r="DN1656" s="7"/>
      <c r="DP1656" s="7"/>
      <c r="DR1656" s="7"/>
      <c r="DT1656" s="7"/>
      <c r="DV1656" s="7"/>
      <c r="DX1656" s="7"/>
      <c r="DY1656" s="7"/>
      <c r="EA1656" s="7"/>
      <c r="EC1656" s="7"/>
      <c r="EE1656" s="7"/>
      <c r="EG1656" s="7"/>
      <c r="EI1656" s="7"/>
      <c r="EK1656" s="7"/>
      <c r="EM1656" s="7"/>
      <c r="EO1656" s="7"/>
      <c r="EQ1656" s="7"/>
      <c r="ES1656" s="7"/>
      <c r="EU1656" s="7"/>
      <c r="EY1656" s="7"/>
      <c r="FA1656" s="7"/>
      <c r="FB1656" s="7"/>
      <c r="FD1656" s="7"/>
      <c r="FE1656" s="7"/>
      <c r="FG1656" s="7"/>
      <c r="FI1656" s="7"/>
      <c r="FJ1656" s="7"/>
      <c r="FL1656" s="7"/>
      <c r="FN1656" s="7"/>
      <c r="FP1656" s="7"/>
      <c r="FR1656" s="7"/>
      <c r="FT1656" s="7"/>
      <c r="FV1656" s="7"/>
      <c r="FX1656" s="7"/>
      <c r="FZ1656" s="7"/>
      <c r="GB1656" s="7"/>
    </row>
    <row r="1657" spans="5:184" s="166" customFormat="1" x14ac:dyDescent="0.2">
      <c r="E1657" s="7"/>
      <c r="G1657" s="7"/>
      <c r="I1657" s="7"/>
      <c r="K1657" s="7"/>
      <c r="M1657" s="7"/>
      <c r="N1657" s="7"/>
      <c r="P1657" s="7"/>
      <c r="R1657" s="7"/>
      <c r="T1657" s="7"/>
      <c r="V1657" s="7"/>
      <c r="X1657" s="7"/>
      <c r="Z1657" s="7"/>
      <c r="AB1657" s="7"/>
      <c r="AD1657" s="7"/>
      <c r="AF1657" s="7"/>
      <c r="AH1657" s="7"/>
      <c r="AJ1657" s="7"/>
      <c r="AL1657" s="7"/>
      <c r="AN1657" s="7"/>
      <c r="AO1657" s="7"/>
      <c r="AQ1657" s="7"/>
      <c r="AR1657" s="7"/>
      <c r="AS1657" s="7"/>
      <c r="AT1657" s="7"/>
      <c r="AU1657" s="7"/>
      <c r="AV1657" s="7"/>
      <c r="AW1657" s="7"/>
      <c r="AX1657" s="7"/>
      <c r="AZ1657" s="7"/>
      <c r="BB1657" s="7"/>
      <c r="BC1657" s="7"/>
      <c r="BD1657" s="7"/>
      <c r="BF1657" s="7"/>
      <c r="BH1657" s="7"/>
      <c r="BJ1657" s="7"/>
      <c r="BL1657" s="7"/>
      <c r="BN1657" s="7"/>
      <c r="BP1657" s="7"/>
      <c r="BR1657" s="7"/>
      <c r="BT1657" s="7"/>
      <c r="BV1657" s="7"/>
      <c r="BX1657" s="7"/>
      <c r="BZ1657" s="7"/>
      <c r="CB1657" s="7"/>
      <c r="CD1657" s="7"/>
      <c r="CF1657" s="7"/>
      <c r="CH1657" s="7"/>
      <c r="CJ1657" s="7"/>
      <c r="CL1657" s="7"/>
      <c r="CM1657" s="7"/>
      <c r="CO1657" s="7"/>
      <c r="CQ1657" s="7"/>
      <c r="CS1657" s="7"/>
      <c r="CU1657" s="7"/>
      <c r="CW1657" s="7"/>
      <c r="CY1657" s="7"/>
      <c r="DA1657" s="7"/>
      <c r="DC1657" s="7"/>
      <c r="DE1657" s="7"/>
      <c r="DG1657" s="7"/>
      <c r="DI1657" s="7"/>
      <c r="DK1657" s="7"/>
      <c r="DL1657" s="7"/>
      <c r="DM1657" s="7"/>
      <c r="DN1657" s="7"/>
      <c r="DP1657" s="7"/>
      <c r="DR1657" s="7"/>
      <c r="DT1657" s="7"/>
      <c r="DV1657" s="7"/>
      <c r="DX1657" s="7"/>
      <c r="DY1657" s="7"/>
      <c r="EA1657" s="7"/>
      <c r="EC1657" s="7"/>
      <c r="EE1657" s="7"/>
      <c r="EG1657" s="7"/>
      <c r="EI1657" s="7"/>
      <c r="EK1657" s="7"/>
      <c r="EM1657" s="7"/>
      <c r="EO1657" s="7"/>
      <c r="EQ1657" s="7"/>
      <c r="ES1657" s="7"/>
      <c r="EU1657" s="7"/>
      <c r="EY1657" s="7"/>
      <c r="FA1657" s="7"/>
      <c r="FB1657" s="7"/>
      <c r="FD1657" s="7"/>
      <c r="FE1657" s="7"/>
      <c r="FG1657" s="7"/>
      <c r="FI1657" s="7"/>
      <c r="FJ1657" s="7"/>
      <c r="FL1657" s="7"/>
      <c r="FN1657" s="7"/>
      <c r="FP1657" s="7"/>
      <c r="FR1657" s="7"/>
      <c r="FT1657" s="7"/>
      <c r="FV1657" s="7"/>
      <c r="FX1657" s="7"/>
      <c r="FZ1657" s="7"/>
      <c r="GB1657" s="7"/>
    </row>
    <row r="1658" spans="5:184" s="166" customFormat="1" x14ac:dyDescent="0.2">
      <c r="E1658" s="7"/>
      <c r="G1658" s="7"/>
      <c r="I1658" s="7"/>
      <c r="K1658" s="7"/>
      <c r="M1658" s="7"/>
      <c r="N1658" s="7"/>
      <c r="P1658" s="7"/>
      <c r="R1658" s="7"/>
      <c r="T1658" s="7"/>
      <c r="V1658" s="7"/>
      <c r="X1658" s="7"/>
      <c r="Z1658" s="7"/>
      <c r="AB1658" s="7"/>
      <c r="AD1658" s="7"/>
      <c r="AF1658" s="7"/>
      <c r="AH1658" s="7"/>
      <c r="AJ1658" s="7"/>
      <c r="AL1658" s="7"/>
      <c r="AN1658" s="7"/>
      <c r="AO1658" s="7"/>
      <c r="AQ1658" s="7"/>
      <c r="AR1658" s="7"/>
      <c r="AS1658" s="7"/>
      <c r="AT1658" s="7"/>
      <c r="AU1658" s="7"/>
      <c r="AV1658" s="7"/>
      <c r="AW1658" s="7"/>
      <c r="AX1658" s="7"/>
      <c r="AZ1658" s="7"/>
      <c r="BB1658" s="7"/>
      <c r="BC1658" s="7"/>
      <c r="BD1658" s="7"/>
      <c r="BF1658" s="7"/>
      <c r="BH1658" s="7"/>
      <c r="BJ1658" s="7"/>
      <c r="BL1658" s="7"/>
      <c r="BN1658" s="7"/>
      <c r="BP1658" s="7"/>
      <c r="BR1658" s="7"/>
      <c r="BT1658" s="7"/>
      <c r="BV1658" s="7"/>
      <c r="BX1658" s="7"/>
      <c r="BZ1658" s="7"/>
      <c r="CB1658" s="7"/>
      <c r="CD1658" s="7"/>
      <c r="CF1658" s="7"/>
      <c r="CH1658" s="7"/>
      <c r="CJ1658" s="7"/>
      <c r="CL1658" s="7"/>
      <c r="CM1658" s="7"/>
      <c r="CO1658" s="7"/>
      <c r="CQ1658" s="7"/>
      <c r="CS1658" s="7"/>
      <c r="CU1658" s="7"/>
      <c r="CW1658" s="7"/>
      <c r="CY1658" s="7"/>
      <c r="DA1658" s="7"/>
      <c r="DC1658" s="7"/>
      <c r="DE1658" s="7"/>
      <c r="DG1658" s="7"/>
      <c r="DI1658" s="7"/>
      <c r="DK1658" s="7"/>
      <c r="DL1658" s="7"/>
      <c r="DM1658" s="7"/>
      <c r="DN1658" s="7"/>
      <c r="DP1658" s="7"/>
      <c r="DR1658" s="7"/>
      <c r="DT1658" s="7"/>
      <c r="DV1658" s="7"/>
      <c r="DX1658" s="7"/>
      <c r="DY1658" s="7"/>
      <c r="EA1658" s="7"/>
      <c r="EC1658" s="7"/>
      <c r="EE1658" s="7"/>
      <c r="EG1658" s="7"/>
      <c r="EI1658" s="7"/>
      <c r="EK1658" s="7"/>
      <c r="EM1658" s="7"/>
      <c r="EO1658" s="7"/>
      <c r="EQ1658" s="7"/>
      <c r="ES1658" s="7"/>
      <c r="EU1658" s="7"/>
      <c r="EY1658" s="7"/>
      <c r="FA1658" s="7"/>
      <c r="FB1658" s="7"/>
      <c r="FD1658" s="7"/>
      <c r="FE1658" s="7"/>
      <c r="FG1658" s="7"/>
      <c r="FI1658" s="7"/>
      <c r="FJ1658" s="7"/>
      <c r="FL1658" s="7"/>
      <c r="FN1658" s="7"/>
      <c r="FP1658" s="7"/>
      <c r="FR1658" s="7"/>
      <c r="FT1658" s="7"/>
      <c r="FV1658" s="7"/>
      <c r="FX1658" s="7"/>
      <c r="FZ1658" s="7"/>
      <c r="GB1658" s="7"/>
    </row>
    <row r="1659" spans="5:184" s="166" customFormat="1" x14ac:dyDescent="0.2">
      <c r="E1659" s="7"/>
      <c r="G1659" s="7"/>
      <c r="I1659" s="7"/>
      <c r="K1659" s="7"/>
      <c r="M1659" s="7"/>
      <c r="N1659" s="7"/>
      <c r="P1659" s="7"/>
      <c r="R1659" s="7"/>
      <c r="T1659" s="7"/>
      <c r="V1659" s="7"/>
      <c r="X1659" s="7"/>
      <c r="Z1659" s="7"/>
      <c r="AB1659" s="7"/>
      <c r="AD1659" s="7"/>
      <c r="AF1659" s="7"/>
      <c r="AH1659" s="7"/>
      <c r="AJ1659" s="7"/>
      <c r="AL1659" s="7"/>
      <c r="AN1659" s="7"/>
      <c r="AO1659" s="7"/>
      <c r="AQ1659" s="7"/>
      <c r="AR1659" s="7"/>
      <c r="AS1659" s="7"/>
      <c r="AT1659" s="7"/>
      <c r="AU1659" s="7"/>
      <c r="AV1659" s="7"/>
      <c r="AW1659" s="7"/>
      <c r="AX1659" s="7"/>
      <c r="AZ1659" s="7"/>
      <c r="BB1659" s="7"/>
      <c r="BC1659" s="7"/>
      <c r="BD1659" s="7"/>
      <c r="BF1659" s="7"/>
      <c r="BH1659" s="7"/>
      <c r="BJ1659" s="7"/>
      <c r="BL1659" s="7"/>
      <c r="BN1659" s="7"/>
      <c r="BP1659" s="7"/>
      <c r="BR1659" s="7"/>
      <c r="BT1659" s="7"/>
      <c r="BV1659" s="7"/>
      <c r="BX1659" s="7"/>
      <c r="BZ1659" s="7"/>
      <c r="CB1659" s="7"/>
      <c r="CD1659" s="7"/>
      <c r="CF1659" s="7"/>
      <c r="CH1659" s="7"/>
      <c r="CJ1659" s="7"/>
      <c r="CL1659" s="7"/>
      <c r="CM1659" s="7"/>
      <c r="CO1659" s="7"/>
      <c r="CQ1659" s="7"/>
      <c r="CS1659" s="7"/>
      <c r="CU1659" s="7"/>
      <c r="CW1659" s="7"/>
      <c r="CY1659" s="7"/>
      <c r="DA1659" s="7"/>
      <c r="DC1659" s="7"/>
      <c r="DE1659" s="7"/>
      <c r="DG1659" s="7"/>
      <c r="DI1659" s="7"/>
      <c r="DK1659" s="7"/>
      <c r="DL1659" s="7"/>
      <c r="DM1659" s="7"/>
      <c r="DN1659" s="7"/>
      <c r="DP1659" s="7"/>
      <c r="DR1659" s="7"/>
      <c r="DT1659" s="7"/>
      <c r="DV1659" s="7"/>
      <c r="DX1659" s="7"/>
      <c r="DY1659" s="7"/>
      <c r="EA1659" s="7"/>
      <c r="EC1659" s="7"/>
      <c r="EE1659" s="7"/>
      <c r="EG1659" s="7"/>
      <c r="EI1659" s="7"/>
      <c r="EK1659" s="7"/>
      <c r="EM1659" s="7"/>
      <c r="EO1659" s="7"/>
      <c r="EQ1659" s="7"/>
      <c r="ES1659" s="7"/>
      <c r="EU1659" s="7"/>
      <c r="EY1659" s="7"/>
      <c r="FA1659" s="7"/>
      <c r="FB1659" s="7"/>
      <c r="FD1659" s="7"/>
      <c r="FE1659" s="7"/>
      <c r="FG1659" s="7"/>
      <c r="FI1659" s="7"/>
      <c r="FJ1659" s="7"/>
      <c r="FL1659" s="7"/>
      <c r="FN1659" s="7"/>
      <c r="FP1659" s="7"/>
      <c r="FR1659" s="7"/>
      <c r="FT1659" s="7"/>
      <c r="FV1659" s="7"/>
      <c r="FX1659" s="7"/>
      <c r="FZ1659" s="7"/>
      <c r="GB1659" s="7"/>
    </row>
    <row r="1660" spans="5:184" s="166" customFormat="1" x14ac:dyDescent="0.2">
      <c r="E1660" s="7"/>
      <c r="G1660" s="7"/>
      <c r="I1660" s="7"/>
      <c r="K1660" s="7"/>
      <c r="M1660" s="7"/>
      <c r="N1660" s="7"/>
      <c r="P1660" s="7"/>
      <c r="R1660" s="7"/>
      <c r="T1660" s="7"/>
      <c r="V1660" s="7"/>
      <c r="X1660" s="7"/>
      <c r="Z1660" s="7"/>
      <c r="AB1660" s="7"/>
      <c r="AD1660" s="7"/>
      <c r="AF1660" s="7"/>
      <c r="AH1660" s="7"/>
      <c r="AJ1660" s="7"/>
      <c r="AL1660" s="7"/>
      <c r="AN1660" s="7"/>
      <c r="AO1660" s="7"/>
      <c r="AQ1660" s="7"/>
      <c r="AR1660" s="7"/>
      <c r="AS1660" s="7"/>
      <c r="AT1660" s="7"/>
      <c r="AU1660" s="7"/>
      <c r="AV1660" s="7"/>
      <c r="AW1660" s="7"/>
      <c r="AX1660" s="7"/>
      <c r="AZ1660" s="7"/>
      <c r="BB1660" s="7"/>
      <c r="BC1660" s="7"/>
      <c r="BD1660" s="7"/>
      <c r="BF1660" s="7"/>
      <c r="BH1660" s="7"/>
      <c r="BJ1660" s="7"/>
      <c r="BL1660" s="7"/>
      <c r="BN1660" s="7"/>
      <c r="BP1660" s="7"/>
      <c r="BR1660" s="7"/>
      <c r="BT1660" s="7"/>
      <c r="BV1660" s="7"/>
      <c r="BX1660" s="7"/>
      <c r="BZ1660" s="7"/>
      <c r="CB1660" s="7"/>
      <c r="CD1660" s="7"/>
      <c r="CF1660" s="7"/>
      <c r="CH1660" s="7"/>
      <c r="CJ1660" s="7"/>
      <c r="CL1660" s="7"/>
      <c r="CM1660" s="7"/>
      <c r="CO1660" s="7"/>
      <c r="CQ1660" s="7"/>
      <c r="CS1660" s="7"/>
      <c r="CU1660" s="7"/>
      <c r="CW1660" s="7"/>
      <c r="CY1660" s="7"/>
      <c r="DA1660" s="7"/>
      <c r="DC1660" s="7"/>
      <c r="DE1660" s="7"/>
      <c r="DG1660" s="7"/>
      <c r="DI1660" s="7"/>
      <c r="DK1660" s="7"/>
      <c r="DL1660" s="7"/>
      <c r="DM1660" s="7"/>
      <c r="DN1660" s="7"/>
      <c r="DP1660" s="7"/>
      <c r="DR1660" s="7"/>
      <c r="DT1660" s="7"/>
      <c r="DV1660" s="7"/>
      <c r="DX1660" s="7"/>
      <c r="DY1660" s="7"/>
      <c r="EA1660" s="7"/>
      <c r="EC1660" s="7"/>
      <c r="EE1660" s="7"/>
      <c r="EG1660" s="7"/>
      <c r="EI1660" s="7"/>
      <c r="EK1660" s="7"/>
      <c r="EM1660" s="7"/>
      <c r="EO1660" s="7"/>
      <c r="EQ1660" s="7"/>
      <c r="ES1660" s="7"/>
      <c r="EU1660" s="7"/>
      <c r="EY1660" s="7"/>
      <c r="FA1660" s="7"/>
      <c r="FB1660" s="7"/>
      <c r="FD1660" s="7"/>
      <c r="FE1660" s="7"/>
      <c r="FG1660" s="7"/>
      <c r="FI1660" s="7"/>
      <c r="FJ1660" s="7"/>
      <c r="FL1660" s="7"/>
      <c r="FN1660" s="7"/>
      <c r="FP1660" s="7"/>
      <c r="FR1660" s="7"/>
      <c r="FT1660" s="7"/>
      <c r="FV1660" s="7"/>
      <c r="FX1660" s="7"/>
      <c r="FZ1660" s="7"/>
      <c r="GB1660" s="7"/>
    </row>
    <row r="1661" spans="5:184" s="166" customFormat="1" x14ac:dyDescent="0.2">
      <c r="E1661" s="7"/>
      <c r="G1661" s="7"/>
      <c r="I1661" s="7"/>
      <c r="K1661" s="7"/>
      <c r="M1661" s="7"/>
      <c r="N1661" s="7"/>
      <c r="P1661" s="7"/>
      <c r="R1661" s="7"/>
      <c r="T1661" s="7"/>
      <c r="V1661" s="7"/>
      <c r="X1661" s="7"/>
      <c r="Z1661" s="7"/>
      <c r="AB1661" s="7"/>
      <c r="AD1661" s="7"/>
      <c r="AF1661" s="7"/>
      <c r="AH1661" s="7"/>
      <c r="AJ1661" s="7"/>
      <c r="AL1661" s="7"/>
      <c r="AN1661" s="7"/>
      <c r="AO1661" s="7"/>
      <c r="AQ1661" s="7"/>
      <c r="AR1661" s="7"/>
      <c r="AS1661" s="7"/>
      <c r="AT1661" s="7"/>
      <c r="AU1661" s="7"/>
      <c r="AV1661" s="7"/>
      <c r="AW1661" s="7"/>
      <c r="AX1661" s="7"/>
      <c r="AZ1661" s="7"/>
      <c r="BB1661" s="7"/>
      <c r="BC1661" s="7"/>
      <c r="BD1661" s="7"/>
      <c r="BF1661" s="7"/>
      <c r="BH1661" s="7"/>
      <c r="BJ1661" s="7"/>
      <c r="BL1661" s="7"/>
      <c r="BN1661" s="7"/>
      <c r="BP1661" s="7"/>
      <c r="BR1661" s="7"/>
      <c r="BT1661" s="7"/>
      <c r="BV1661" s="7"/>
      <c r="BX1661" s="7"/>
      <c r="BZ1661" s="7"/>
      <c r="CB1661" s="7"/>
      <c r="CD1661" s="7"/>
      <c r="CF1661" s="7"/>
      <c r="CH1661" s="7"/>
      <c r="CJ1661" s="7"/>
      <c r="CL1661" s="7"/>
      <c r="CM1661" s="7"/>
      <c r="CO1661" s="7"/>
      <c r="CQ1661" s="7"/>
      <c r="CS1661" s="7"/>
      <c r="CU1661" s="7"/>
      <c r="CW1661" s="7"/>
      <c r="CY1661" s="7"/>
      <c r="DA1661" s="7"/>
      <c r="DC1661" s="7"/>
      <c r="DE1661" s="7"/>
      <c r="DG1661" s="7"/>
      <c r="DI1661" s="7"/>
      <c r="DK1661" s="7"/>
      <c r="DL1661" s="7"/>
      <c r="DM1661" s="7"/>
      <c r="DN1661" s="7"/>
      <c r="DP1661" s="7"/>
      <c r="DR1661" s="7"/>
      <c r="DT1661" s="7"/>
      <c r="DV1661" s="7"/>
      <c r="DX1661" s="7"/>
      <c r="DY1661" s="7"/>
      <c r="EA1661" s="7"/>
      <c r="EC1661" s="7"/>
      <c r="EE1661" s="7"/>
      <c r="EG1661" s="7"/>
      <c r="EI1661" s="7"/>
      <c r="EK1661" s="7"/>
      <c r="EM1661" s="7"/>
      <c r="EO1661" s="7"/>
      <c r="EQ1661" s="7"/>
      <c r="ES1661" s="7"/>
      <c r="EU1661" s="7"/>
      <c r="EY1661" s="7"/>
      <c r="FA1661" s="7"/>
      <c r="FB1661" s="7"/>
      <c r="FD1661" s="7"/>
      <c r="FE1661" s="7"/>
      <c r="FG1661" s="7"/>
      <c r="FI1661" s="7"/>
      <c r="FJ1661" s="7"/>
      <c r="FL1661" s="7"/>
      <c r="FN1661" s="7"/>
      <c r="FP1661" s="7"/>
      <c r="FR1661" s="7"/>
      <c r="FT1661" s="7"/>
      <c r="FV1661" s="7"/>
      <c r="FX1661" s="7"/>
      <c r="FZ1661" s="7"/>
      <c r="GB1661" s="7"/>
    </row>
    <row r="1662" spans="5:184" s="166" customFormat="1" x14ac:dyDescent="0.2">
      <c r="E1662" s="7"/>
      <c r="G1662" s="7"/>
      <c r="I1662" s="7"/>
      <c r="K1662" s="7"/>
      <c r="M1662" s="7"/>
      <c r="N1662" s="7"/>
      <c r="P1662" s="7"/>
      <c r="R1662" s="7"/>
      <c r="T1662" s="7"/>
      <c r="V1662" s="7"/>
      <c r="X1662" s="7"/>
      <c r="Z1662" s="7"/>
      <c r="AB1662" s="7"/>
      <c r="AD1662" s="7"/>
      <c r="AF1662" s="7"/>
      <c r="AH1662" s="7"/>
      <c r="AJ1662" s="7"/>
      <c r="AL1662" s="7"/>
      <c r="AN1662" s="7"/>
      <c r="AO1662" s="7"/>
      <c r="AQ1662" s="7"/>
      <c r="AR1662" s="7"/>
      <c r="AS1662" s="7"/>
      <c r="AT1662" s="7"/>
      <c r="AU1662" s="7"/>
      <c r="AV1662" s="7"/>
      <c r="AW1662" s="7"/>
      <c r="AX1662" s="7"/>
      <c r="AZ1662" s="7"/>
      <c r="BB1662" s="7"/>
      <c r="BC1662" s="7"/>
      <c r="BD1662" s="7"/>
      <c r="BF1662" s="7"/>
      <c r="BH1662" s="7"/>
      <c r="BJ1662" s="7"/>
      <c r="BL1662" s="7"/>
      <c r="BN1662" s="7"/>
      <c r="BP1662" s="7"/>
      <c r="BR1662" s="7"/>
      <c r="BT1662" s="7"/>
      <c r="BV1662" s="7"/>
      <c r="BX1662" s="7"/>
      <c r="BZ1662" s="7"/>
      <c r="CB1662" s="7"/>
      <c r="CD1662" s="7"/>
      <c r="CF1662" s="7"/>
      <c r="CH1662" s="7"/>
      <c r="CJ1662" s="7"/>
      <c r="CL1662" s="7"/>
      <c r="CM1662" s="7"/>
      <c r="CO1662" s="7"/>
      <c r="CQ1662" s="7"/>
      <c r="CS1662" s="7"/>
      <c r="CU1662" s="7"/>
      <c r="CW1662" s="7"/>
      <c r="CY1662" s="7"/>
      <c r="DA1662" s="7"/>
      <c r="DC1662" s="7"/>
      <c r="DE1662" s="7"/>
      <c r="DG1662" s="7"/>
      <c r="DI1662" s="7"/>
      <c r="DK1662" s="7"/>
      <c r="DL1662" s="7"/>
      <c r="DM1662" s="7"/>
      <c r="DN1662" s="7"/>
      <c r="DP1662" s="7"/>
      <c r="DR1662" s="7"/>
      <c r="DT1662" s="7"/>
      <c r="DV1662" s="7"/>
      <c r="DX1662" s="7"/>
      <c r="DY1662" s="7"/>
      <c r="EA1662" s="7"/>
      <c r="EC1662" s="7"/>
      <c r="EE1662" s="7"/>
      <c r="EG1662" s="7"/>
      <c r="EI1662" s="7"/>
      <c r="EK1662" s="7"/>
      <c r="EM1662" s="7"/>
      <c r="EO1662" s="7"/>
      <c r="EQ1662" s="7"/>
      <c r="ES1662" s="7"/>
      <c r="EU1662" s="7"/>
      <c r="EY1662" s="7"/>
      <c r="FA1662" s="7"/>
      <c r="FB1662" s="7"/>
      <c r="FD1662" s="7"/>
      <c r="FE1662" s="7"/>
      <c r="FG1662" s="7"/>
      <c r="FI1662" s="7"/>
      <c r="FJ1662" s="7"/>
      <c r="FL1662" s="7"/>
      <c r="FN1662" s="7"/>
      <c r="FP1662" s="7"/>
      <c r="FR1662" s="7"/>
      <c r="FT1662" s="7"/>
      <c r="FV1662" s="7"/>
      <c r="FX1662" s="7"/>
      <c r="FZ1662" s="7"/>
      <c r="GB1662" s="7"/>
    </row>
    <row r="1663" spans="5:184" s="166" customFormat="1" x14ac:dyDescent="0.2">
      <c r="E1663" s="7"/>
      <c r="G1663" s="7"/>
      <c r="I1663" s="7"/>
      <c r="K1663" s="7"/>
      <c r="M1663" s="7"/>
      <c r="N1663" s="7"/>
      <c r="P1663" s="7"/>
      <c r="R1663" s="7"/>
      <c r="T1663" s="7"/>
      <c r="V1663" s="7"/>
      <c r="X1663" s="7"/>
      <c r="Z1663" s="7"/>
      <c r="AB1663" s="7"/>
      <c r="AD1663" s="7"/>
      <c r="AF1663" s="7"/>
      <c r="AH1663" s="7"/>
      <c r="AJ1663" s="7"/>
      <c r="AL1663" s="7"/>
      <c r="AN1663" s="7"/>
      <c r="AO1663" s="7"/>
      <c r="AQ1663" s="7"/>
      <c r="AR1663" s="7"/>
      <c r="AS1663" s="7"/>
      <c r="AT1663" s="7"/>
      <c r="AU1663" s="7"/>
      <c r="AV1663" s="7"/>
      <c r="AW1663" s="7"/>
      <c r="AX1663" s="7"/>
      <c r="AZ1663" s="7"/>
      <c r="BB1663" s="7"/>
      <c r="BC1663" s="7"/>
      <c r="BD1663" s="7"/>
      <c r="BF1663" s="7"/>
      <c r="BH1663" s="7"/>
      <c r="BJ1663" s="7"/>
      <c r="BL1663" s="7"/>
      <c r="BN1663" s="7"/>
      <c r="BP1663" s="7"/>
      <c r="BR1663" s="7"/>
      <c r="BT1663" s="7"/>
      <c r="BV1663" s="7"/>
      <c r="BX1663" s="7"/>
      <c r="BZ1663" s="7"/>
      <c r="CB1663" s="7"/>
      <c r="CD1663" s="7"/>
      <c r="CF1663" s="7"/>
      <c r="CH1663" s="7"/>
      <c r="CJ1663" s="7"/>
      <c r="CL1663" s="7"/>
      <c r="CM1663" s="7"/>
      <c r="CO1663" s="7"/>
      <c r="CQ1663" s="7"/>
      <c r="CS1663" s="7"/>
      <c r="CU1663" s="7"/>
      <c r="CW1663" s="7"/>
      <c r="CY1663" s="7"/>
      <c r="DA1663" s="7"/>
      <c r="DC1663" s="7"/>
      <c r="DE1663" s="7"/>
      <c r="DG1663" s="7"/>
      <c r="DI1663" s="7"/>
      <c r="DK1663" s="7"/>
      <c r="DL1663" s="7"/>
      <c r="DM1663" s="7"/>
      <c r="DN1663" s="7"/>
      <c r="DP1663" s="7"/>
      <c r="DR1663" s="7"/>
      <c r="DT1663" s="7"/>
      <c r="DV1663" s="7"/>
      <c r="DX1663" s="7"/>
      <c r="DY1663" s="7"/>
      <c r="EA1663" s="7"/>
      <c r="EC1663" s="7"/>
      <c r="EE1663" s="7"/>
      <c r="EG1663" s="7"/>
      <c r="EI1663" s="7"/>
      <c r="EK1663" s="7"/>
      <c r="EM1663" s="7"/>
      <c r="EO1663" s="7"/>
      <c r="EQ1663" s="7"/>
      <c r="ES1663" s="7"/>
      <c r="EU1663" s="7"/>
      <c r="EY1663" s="7"/>
      <c r="FA1663" s="7"/>
      <c r="FB1663" s="7"/>
      <c r="FD1663" s="7"/>
      <c r="FE1663" s="7"/>
      <c r="FG1663" s="7"/>
      <c r="FI1663" s="7"/>
      <c r="FJ1663" s="7"/>
      <c r="FL1663" s="7"/>
      <c r="FN1663" s="7"/>
      <c r="FP1663" s="7"/>
      <c r="FR1663" s="7"/>
      <c r="FT1663" s="7"/>
      <c r="FV1663" s="7"/>
      <c r="FX1663" s="7"/>
      <c r="FZ1663" s="7"/>
      <c r="GB1663" s="7"/>
    </row>
    <row r="1664" spans="5:184" s="166" customFormat="1" x14ac:dyDescent="0.2">
      <c r="E1664" s="7"/>
      <c r="G1664" s="7"/>
      <c r="I1664" s="7"/>
      <c r="K1664" s="7"/>
      <c r="M1664" s="7"/>
      <c r="N1664" s="7"/>
      <c r="P1664" s="7"/>
      <c r="R1664" s="7"/>
      <c r="T1664" s="7"/>
      <c r="V1664" s="7"/>
      <c r="X1664" s="7"/>
      <c r="Z1664" s="7"/>
      <c r="AB1664" s="7"/>
      <c r="AD1664" s="7"/>
      <c r="AF1664" s="7"/>
      <c r="AH1664" s="7"/>
      <c r="AJ1664" s="7"/>
      <c r="AL1664" s="7"/>
      <c r="AN1664" s="7"/>
      <c r="AO1664" s="7"/>
      <c r="AQ1664" s="7"/>
      <c r="AR1664" s="7"/>
      <c r="AS1664" s="7"/>
      <c r="AT1664" s="7"/>
      <c r="AU1664" s="7"/>
      <c r="AV1664" s="7"/>
      <c r="AW1664" s="7"/>
      <c r="AX1664" s="7"/>
      <c r="AZ1664" s="7"/>
      <c r="BB1664" s="7"/>
      <c r="BC1664" s="7"/>
      <c r="BD1664" s="7"/>
      <c r="BF1664" s="7"/>
      <c r="BH1664" s="7"/>
      <c r="BJ1664" s="7"/>
      <c r="BL1664" s="7"/>
      <c r="BN1664" s="7"/>
      <c r="BP1664" s="7"/>
      <c r="BR1664" s="7"/>
      <c r="BT1664" s="7"/>
      <c r="BV1664" s="7"/>
      <c r="BX1664" s="7"/>
      <c r="BZ1664" s="7"/>
      <c r="CB1664" s="7"/>
      <c r="CD1664" s="7"/>
      <c r="CF1664" s="7"/>
      <c r="CH1664" s="7"/>
      <c r="CJ1664" s="7"/>
      <c r="CL1664" s="7"/>
      <c r="CM1664" s="7"/>
      <c r="CO1664" s="7"/>
      <c r="CQ1664" s="7"/>
      <c r="CS1664" s="7"/>
      <c r="CU1664" s="7"/>
      <c r="CW1664" s="7"/>
      <c r="CY1664" s="7"/>
      <c r="DA1664" s="7"/>
      <c r="DC1664" s="7"/>
      <c r="DE1664" s="7"/>
      <c r="DG1664" s="7"/>
      <c r="DI1664" s="7"/>
      <c r="DK1664" s="7"/>
      <c r="DL1664" s="7"/>
      <c r="DM1664" s="7"/>
      <c r="DN1664" s="7"/>
      <c r="DP1664" s="7"/>
      <c r="DR1664" s="7"/>
      <c r="DT1664" s="7"/>
      <c r="DV1664" s="7"/>
      <c r="DX1664" s="7"/>
      <c r="DY1664" s="7"/>
      <c r="EA1664" s="7"/>
      <c r="EC1664" s="7"/>
      <c r="EE1664" s="7"/>
      <c r="EG1664" s="7"/>
      <c r="EI1664" s="7"/>
      <c r="EK1664" s="7"/>
      <c r="EM1664" s="7"/>
      <c r="EO1664" s="7"/>
      <c r="EQ1664" s="7"/>
      <c r="ES1664" s="7"/>
      <c r="EU1664" s="7"/>
      <c r="EY1664" s="7"/>
      <c r="FA1664" s="7"/>
      <c r="FB1664" s="7"/>
      <c r="FD1664" s="7"/>
      <c r="FE1664" s="7"/>
      <c r="FG1664" s="7"/>
      <c r="FI1664" s="7"/>
      <c r="FJ1664" s="7"/>
      <c r="FL1664" s="7"/>
      <c r="FN1664" s="7"/>
      <c r="FP1664" s="7"/>
      <c r="FR1664" s="7"/>
      <c r="FT1664" s="7"/>
      <c r="FV1664" s="7"/>
      <c r="FX1664" s="7"/>
      <c r="FZ1664" s="7"/>
      <c r="GB1664" s="7"/>
    </row>
    <row r="1665" spans="5:184" s="166" customFormat="1" x14ac:dyDescent="0.2">
      <c r="E1665" s="7"/>
      <c r="G1665" s="7"/>
      <c r="I1665" s="7"/>
      <c r="K1665" s="7"/>
      <c r="M1665" s="7"/>
      <c r="N1665" s="7"/>
      <c r="P1665" s="7"/>
      <c r="R1665" s="7"/>
      <c r="T1665" s="7"/>
      <c r="V1665" s="7"/>
      <c r="X1665" s="7"/>
      <c r="Z1665" s="7"/>
      <c r="AB1665" s="7"/>
      <c r="AD1665" s="7"/>
      <c r="AF1665" s="7"/>
      <c r="AH1665" s="7"/>
      <c r="AJ1665" s="7"/>
      <c r="AL1665" s="7"/>
      <c r="AN1665" s="7"/>
      <c r="AO1665" s="7"/>
      <c r="AQ1665" s="7"/>
      <c r="AR1665" s="7"/>
      <c r="AS1665" s="7"/>
      <c r="AT1665" s="7"/>
      <c r="AU1665" s="7"/>
      <c r="AV1665" s="7"/>
      <c r="AW1665" s="7"/>
      <c r="AX1665" s="7"/>
      <c r="AZ1665" s="7"/>
      <c r="BB1665" s="7"/>
      <c r="BC1665" s="7"/>
      <c r="BD1665" s="7"/>
      <c r="BF1665" s="7"/>
      <c r="BH1665" s="7"/>
      <c r="BJ1665" s="7"/>
      <c r="BL1665" s="7"/>
      <c r="BN1665" s="7"/>
      <c r="BP1665" s="7"/>
      <c r="BR1665" s="7"/>
      <c r="BT1665" s="7"/>
      <c r="BV1665" s="7"/>
      <c r="BX1665" s="7"/>
      <c r="BZ1665" s="7"/>
      <c r="CB1665" s="7"/>
      <c r="CD1665" s="7"/>
      <c r="CF1665" s="7"/>
      <c r="CH1665" s="7"/>
      <c r="CJ1665" s="7"/>
      <c r="CL1665" s="7"/>
      <c r="CM1665" s="7"/>
      <c r="CO1665" s="7"/>
      <c r="CQ1665" s="7"/>
      <c r="CS1665" s="7"/>
      <c r="CU1665" s="7"/>
      <c r="CW1665" s="7"/>
      <c r="CY1665" s="7"/>
      <c r="DA1665" s="7"/>
      <c r="DC1665" s="7"/>
      <c r="DE1665" s="7"/>
      <c r="DG1665" s="7"/>
      <c r="DI1665" s="7"/>
      <c r="DK1665" s="7"/>
      <c r="DL1665" s="7"/>
      <c r="DM1665" s="7"/>
      <c r="DN1665" s="7"/>
      <c r="DP1665" s="7"/>
      <c r="DR1665" s="7"/>
      <c r="DT1665" s="7"/>
      <c r="DV1665" s="7"/>
      <c r="DX1665" s="7"/>
      <c r="DY1665" s="7"/>
      <c r="EA1665" s="7"/>
      <c r="EC1665" s="7"/>
      <c r="EE1665" s="7"/>
      <c r="EG1665" s="7"/>
      <c r="EI1665" s="7"/>
      <c r="EK1665" s="7"/>
      <c r="EM1665" s="7"/>
      <c r="EO1665" s="7"/>
      <c r="EQ1665" s="7"/>
      <c r="ES1665" s="7"/>
      <c r="EU1665" s="7"/>
      <c r="EY1665" s="7"/>
      <c r="FA1665" s="7"/>
      <c r="FB1665" s="7"/>
      <c r="FD1665" s="7"/>
      <c r="FE1665" s="7"/>
      <c r="FG1665" s="7"/>
      <c r="FI1665" s="7"/>
      <c r="FJ1665" s="7"/>
      <c r="FL1665" s="7"/>
      <c r="FN1665" s="7"/>
      <c r="FP1665" s="7"/>
      <c r="FR1665" s="7"/>
      <c r="FT1665" s="7"/>
      <c r="FV1665" s="7"/>
      <c r="FX1665" s="7"/>
      <c r="FZ1665" s="7"/>
      <c r="GB1665" s="7"/>
    </row>
    <row r="1666" spans="5:184" s="166" customFormat="1" x14ac:dyDescent="0.2">
      <c r="E1666" s="7"/>
      <c r="G1666" s="7"/>
      <c r="I1666" s="7"/>
      <c r="K1666" s="7"/>
      <c r="M1666" s="7"/>
      <c r="N1666" s="7"/>
      <c r="P1666" s="7"/>
      <c r="R1666" s="7"/>
      <c r="T1666" s="7"/>
      <c r="V1666" s="7"/>
      <c r="X1666" s="7"/>
      <c r="Z1666" s="7"/>
      <c r="AB1666" s="7"/>
      <c r="AD1666" s="7"/>
      <c r="AF1666" s="7"/>
      <c r="AH1666" s="7"/>
      <c r="AJ1666" s="7"/>
      <c r="AL1666" s="7"/>
      <c r="AN1666" s="7"/>
      <c r="AO1666" s="7"/>
      <c r="AQ1666" s="7"/>
      <c r="AR1666" s="7"/>
      <c r="AS1666" s="7"/>
      <c r="AT1666" s="7"/>
      <c r="AU1666" s="7"/>
      <c r="AV1666" s="7"/>
      <c r="AW1666" s="7"/>
      <c r="AX1666" s="7"/>
      <c r="AZ1666" s="7"/>
      <c r="BB1666" s="7"/>
      <c r="BC1666" s="7"/>
      <c r="BD1666" s="7"/>
      <c r="BF1666" s="7"/>
      <c r="BH1666" s="7"/>
      <c r="BJ1666" s="7"/>
      <c r="BL1666" s="7"/>
      <c r="BN1666" s="7"/>
      <c r="BP1666" s="7"/>
      <c r="BR1666" s="7"/>
      <c r="BT1666" s="7"/>
      <c r="BV1666" s="7"/>
      <c r="BX1666" s="7"/>
      <c r="BZ1666" s="7"/>
      <c r="CB1666" s="7"/>
      <c r="CD1666" s="7"/>
      <c r="CF1666" s="7"/>
      <c r="CH1666" s="7"/>
      <c r="CJ1666" s="7"/>
      <c r="CL1666" s="7"/>
      <c r="CM1666" s="7"/>
      <c r="CO1666" s="7"/>
      <c r="CQ1666" s="7"/>
      <c r="CS1666" s="7"/>
      <c r="CU1666" s="7"/>
      <c r="CW1666" s="7"/>
      <c r="CY1666" s="7"/>
      <c r="DA1666" s="7"/>
      <c r="DC1666" s="7"/>
      <c r="DE1666" s="7"/>
      <c r="DG1666" s="7"/>
      <c r="DI1666" s="7"/>
      <c r="DK1666" s="7"/>
      <c r="DL1666" s="7"/>
      <c r="DM1666" s="7"/>
      <c r="DN1666" s="7"/>
      <c r="DP1666" s="7"/>
      <c r="DR1666" s="7"/>
      <c r="DT1666" s="7"/>
      <c r="DV1666" s="7"/>
      <c r="DX1666" s="7"/>
      <c r="DY1666" s="7"/>
      <c r="EA1666" s="7"/>
      <c r="EC1666" s="7"/>
      <c r="EE1666" s="7"/>
      <c r="EG1666" s="7"/>
      <c r="EI1666" s="7"/>
      <c r="EK1666" s="7"/>
      <c r="EM1666" s="7"/>
      <c r="EO1666" s="7"/>
      <c r="EQ1666" s="7"/>
      <c r="ES1666" s="7"/>
      <c r="EU1666" s="7"/>
      <c r="EY1666" s="7"/>
      <c r="FA1666" s="7"/>
      <c r="FB1666" s="7"/>
      <c r="FD1666" s="7"/>
      <c r="FE1666" s="7"/>
      <c r="FG1666" s="7"/>
      <c r="FI1666" s="7"/>
      <c r="FJ1666" s="7"/>
      <c r="FL1666" s="7"/>
      <c r="FN1666" s="7"/>
      <c r="FP1666" s="7"/>
      <c r="FR1666" s="7"/>
      <c r="FT1666" s="7"/>
      <c r="FV1666" s="7"/>
      <c r="FX1666" s="7"/>
      <c r="FZ1666" s="7"/>
      <c r="GB1666" s="7"/>
    </row>
    <row r="1667" spans="5:184" s="166" customFormat="1" x14ac:dyDescent="0.2">
      <c r="E1667" s="7"/>
      <c r="G1667" s="7"/>
      <c r="I1667" s="7"/>
      <c r="K1667" s="7"/>
      <c r="M1667" s="7"/>
      <c r="N1667" s="7"/>
      <c r="P1667" s="7"/>
      <c r="R1667" s="7"/>
      <c r="T1667" s="7"/>
      <c r="V1667" s="7"/>
      <c r="X1667" s="7"/>
      <c r="Z1667" s="7"/>
      <c r="AB1667" s="7"/>
      <c r="AD1667" s="7"/>
      <c r="AF1667" s="7"/>
      <c r="AH1667" s="7"/>
      <c r="AJ1667" s="7"/>
      <c r="AL1667" s="7"/>
      <c r="AN1667" s="7"/>
      <c r="AO1667" s="7"/>
      <c r="AQ1667" s="7"/>
      <c r="AR1667" s="7"/>
      <c r="AS1667" s="7"/>
      <c r="AT1667" s="7"/>
      <c r="AU1667" s="7"/>
      <c r="AV1667" s="7"/>
      <c r="AW1667" s="7"/>
      <c r="AX1667" s="7"/>
      <c r="AZ1667" s="7"/>
      <c r="BB1667" s="7"/>
      <c r="BC1667" s="7"/>
      <c r="BD1667" s="7"/>
      <c r="BF1667" s="7"/>
      <c r="BH1667" s="7"/>
      <c r="BJ1667" s="7"/>
      <c r="BL1667" s="7"/>
      <c r="BN1667" s="7"/>
      <c r="BP1667" s="7"/>
      <c r="BR1667" s="7"/>
      <c r="BT1667" s="7"/>
      <c r="BV1667" s="7"/>
      <c r="BX1667" s="7"/>
      <c r="BZ1667" s="7"/>
      <c r="CB1667" s="7"/>
      <c r="CD1667" s="7"/>
      <c r="CF1667" s="7"/>
      <c r="CH1667" s="7"/>
      <c r="CJ1667" s="7"/>
      <c r="CL1667" s="7"/>
      <c r="CM1667" s="7"/>
      <c r="CO1667" s="7"/>
      <c r="CQ1667" s="7"/>
      <c r="CS1667" s="7"/>
      <c r="CU1667" s="7"/>
      <c r="CW1667" s="7"/>
      <c r="CY1667" s="7"/>
      <c r="DA1667" s="7"/>
      <c r="DC1667" s="7"/>
      <c r="DE1667" s="7"/>
      <c r="DG1667" s="7"/>
      <c r="DI1667" s="7"/>
      <c r="DK1667" s="7"/>
      <c r="DL1667" s="7"/>
      <c r="DM1667" s="7"/>
      <c r="DN1667" s="7"/>
      <c r="DP1667" s="7"/>
      <c r="DR1667" s="7"/>
      <c r="DT1667" s="7"/>
      <c r="DV1667" s="7"/>
      <c r="DX1667" s="7"/>
      <c r="DY1667" s="7"/>
      <c r="EA1667" s="7"/>
      <c r="EC1667" s="7"/>
      <c r="EE1667" s="7"/>
      <c r="EG1667" s="7"/>
      <c r="EI1667" s="7"/>
      <c r="EK1667" s="7"/>
      <c r="EM1667" s="7"/>
      <c r="EO1667" s="7"/>
      <c r="EQ1667" s="7"/>
      <c r="ES1667" s="7"/>
      <c r="EU1667" s="7"/>
      <c r="EY1667" s="7"/>
      <c r="FA1667" s="7"/>
      <c r="FB1667" s="7"/>
      <c r="FD1667" s="7"/>
      <c r="FE1667" s="7"/>
      <c r="FG1667" s="7"/>
      <c r="FI1667" s="7"/>
      <c r="FJ1667" s="7"/>
      <c r="FL1667" s="7"/>
      <c r="FN1667" s="7"/>
      <c r="FP1667" s="7"/>
      <c r="FR1667" s="7"/>
      <c r="FT1667" s="7"/>
      <c r="FV1667" s="7"/>
      <c r="FX1667" s="7"/>
      <c r="FZ1667" s="7"/>
      <c r="GB1667" s="7"/>
    </row>
    <row r="1668" spans="5:184" s="166" customFormat="1" x14ac:dyDescent="0.2">
      <c r="E1668" s="7"/>
      <c r="G1668" s="7"/>
      <c r="I1668" s="7"/>
      <c r="K1668" s="7"/>
      <c r="M1668" s="7"/>
      <c r="N1668" s="7"/>
      <c r="P1668" s="7"/>
      <c r="R1668" s="7"/>
      <c r="T1668" s="7"/>
      <c r="V1668" s="7"/>
      <c r="X1668" s="7"/>
      <c r="Z1668" s="7"/>
      <c r="AB1668" s="7"/>
      <c r="AD1668" s="7"/>
      <c r="AF1668" s="7"/>
      <c r="AH1668" s="7"/>
      <c r="AJ1668" s="7"/>
      <c r="AL1668" s="7"/>
      <c r="AN1668" s="7"/>
      <c r="AO1668" s="7"/>
      <c r="AQ1668" s="7"/>
      <c r="AR1668" s="7"/>
      <c r="AS1668" s="7"/>
      <c r="AT1668" s="7"/>
      <c r="AU1668" s="7"/>
      <c r="AV1668" s="7"/>
      <c r="AW1668" s="7"/>
      <c r="AX1668" s="7"/>
      <c r="AZ1668" s="7"/>
      <c r="BB1668" s="7"/>
      <c r="BC1668" s="7"/>
      <c r="BD1668" s="7"/>
      <c r="BF1668" s="7"/>
      <c r="BH1668" s="7"/>
      <c r="BJ1668" s="7"/>
      <c r="BL1668" s="7"/>
      <c r="BN1668" s="7"/>
      <c r="BP1668" s="7"/>
      <c r="BR1668" s="7"/>
      <c r="BT1668" s="7"/>
      <c r="BV1668" s="7"/>
      <c r="BX1668" s="7"/>
      <c r="BZ1668" s="7"/>
      <c r="CB1668" s="7"/>
      <c r="CD1668" s="7"/>
      <c r="CF1668" s="7"/>
      <c r="CH1668" s="7"/>
      <c r="CJ1668" s="7"/>
      <c r="CL1668" s="7"/>
      <c r="CM1668" s="7"/>
      <c r="CO1668" s="7"/>
      <c r="CQ1668" s="7"/>
      <c r="CS1668" s="7"/>
      <c r="CU1668" s="7"/>
      <c r="CW1668" s="7"/>
      <c r="CY1668" s="7"/>
      <c r="DA1668" s="7"/>
      <c r="DC1668" s="7"/>
      <c r="DE1668" s="7"/>
      <c r="DG1668" s="7"/>
      <c r="DI1668" s="7"/>
      <c r="DK1668" s="7"/>
      <c r="DL1668" s="7"/>
      <c r="DM1668" s="7"/>
      <c r="DN1668" s="7"/>
      <c r="DP1668" s="7"/>
      <c r="DR1668" s="7"/>
      <c r="DT1668" s="7"/>
      <c r="DV1668" s="7"/>
      <c r="DX1668" s="7"/>
      <c r="DY1668" s="7"/>
      <c r="EA1668" s="7"/>
      <c r="EC1668" s="7"/>
      <c r="EE1668" s="7"/>
      <c r="EG1668" s="7"/>
      <c r="EI1668" s="7"/>
      <c r="EK1668" s="7"/>
      <c r="EM1668" s="7"/>
      <c r="EO1668" s="7"/>
      <c r="EQ1668" s="7"/>
      <c r="ES1668" s="7"/>
      <c r="EU1668" s="7"/>
      <c r="EY1668" s="7"/>
      <c r="FA1668" s="7"/>
      <c r="FB1668" s="7"/>
      <c r="FD1668" s="7"/>
      <c r="FE1668" s="7"/>
      <c r="FG1668" s="7"/>
      <c r="FI1668" s="7"/>
      <c r="FJ1668" s="7"/>
      <c r="FL1668" s="7"/>
      <c r="FN1668" s="7"/>
      <c r="FP1668" s="7"/>
      <c r="FR1668" s="7"/>
      <c r="FT1668" s="7"/>
      <c r="FV1668" s="7"/>
      <c r="FX1668" s="7"/>
      <c r="FZ1668" s="7"/>
      <c r="GB1668" s="7"/>
    </row>
    <row r="1669" spans="5:184" s="166" customFormat="1" x14ac:dyDescent="0.2">
      <c r="E1669" s="7"/>
      <c r="G1669" s="7"/>
      <c r="I1669" s="7"/>
      <c r="K1669" s="7"/>
      <c r="M1669" s="7"/>
      <c r="N1669" s="7"/>
      <c r="P1669" s="7"/>
      <c r="R1669" s="7"/>
      <c r="T1669" s="7"/>
      <c r="V1669" s="7"/>
      <c r="X1669" s="7"/>
      <c r="Z1669" s="7"/>
      <c r="AB1669" s="7"/>
      <c r="AD1669" s="7"/>
      <c r="AF1669" s="7"/>
      <c r="AH1669" s="7"/>
      <c r="AJ1669" s="7"/>
      <c r="AL1669" s="7"/>
      <c r="AN1669" s="7"/>
      <c r="AO1669" s="7"/>
      <c r="AQ1669" s="7"/>
      <c r="AR1669" s="7"/>
      <c r="AS1669" s="7"/>
      <c r="AT1669" s="7"/>
      <c r="AU1669" s="7"/>
      <c r="AV1669" s="7"/>
      <c r="AW1669" s="7"/>
      <c r="AX1669" s="7"/>
      <c r="AZ1669" s="7"/>
      <c r="BB1669" s="7"/>
      <c r="BC1669" s="7"/>
      <c r="BD1669" s="7"/>
      <c r="BF1669" s="7"/>
      <c r="BH1669" s="7"/>
      <c r="BJ1669" s="7"/>
      <c r="BL1669" s="7"/>
      <c r="BN1669" s="7"/>
      <c r="BP1669" s="7"/>
      <c r="BR1669" s="7"/>
      <c r="BT1669" s="7"/>
      <c r="BV1669" s="7"/>
      <c r="BX1669" s="7"/>
      <c r="BZ1669" s="7"/>
      <c r="CB1669" s="7"/>
      <c r="CD1669" s="7"/>
      <c r="CF1669" s="7"/>
      <c r="CH1669" s="7"/>
      <c r="CJ1669" s="7"/>
      <c r="CL1669" s="7"/>
      <c r="CM1669" s="7"/>
      <c r="CO1669" s="7"/>
      <c r="CQ1669" s="7"/>
      <c r="CS1669" s="7"/>
      <c r="CU1669" s="7"/>
      <c r="CW1669" s="7"/>
      <c r="CY1669" s="7"/>
      <c r="DA1669" s="7"/>
      <c r="DC1669" s="7"/>
      <c r="DE1669" s="7"/>
      <c r="DG1669" s="7"/>
      <c r="DI1669" s="7"/>
      <c r="DK1669" s="7"/>
      <c r="DL1669" s="7"/>
      <c r="DM1669" s="7"/>
      <c r="DN1669" s="7"/>
      <c r="DP1669" s="7"/>
      <c r="DR1669" s="7"/>
      <c r="DT1669" s="7"/>
      <c r="DV1669" s="7"/>
      <c r="DX1669" s="7"/>
      <c r="DY1669" s="7"/>
      <c r="EA1669" s="7"/>
      <c r="EC1669" s="7"/>
      <c r="EE1669" s="7"/>
      <c r="EG1669" s="7"/>
      <c r="EI1669" s="7"/>
      <c r="EK1669" s="7"/>
      <c r="EM1669" s="7"/>
      <c r="EO1669" s="7"/>
      <c r="EQ1669" s="7"/>
      <c r="ES1669" s="7"/>
      <c r="EU1669" s="7"/>
      <c r="EY1669" s="7"/>
      <c r="FA1669" s="7"/>
      <c r="FB1669" s="7"/>
      <c r="FD1669" s="7"/>
      <c r="FE1669" s="7"/>
      <c r="FG1669" s="7"/>
      <c r="FI1669" s="7"/>
      <c r="FJ1669" s="7"/>
      <c r="FL1669" s="7"/>
      <c r="FN1669" s="7"/>
      <c r="FP1669" s="7"/>
      <c r="FR1669" s="7"/>
      <c r="FT1669" s="7"/>
      <c r="FV1669" s="7"/>
      <c r="FX1669" s="7"/>
      <c r="FZ1669" s="7"/>
      <c r="GB1669" s="7"/>
    </row>
    <row r="1670" spans="5:184" s="166" customFormat="1" x14ac:dyDescent="0.2">
      <c r="E1670" s="7"/>
      <c r="G1670" s="7"/>
      <c r="I1670" s="7"/>
      <c r="K1670" s="7"/>
      <c r="M1670" s="7"/>
      <c r="N1670" s="7"/>
      <c r="P1670" s="7"/>
      <c r="R1670" s="7"/>
      <c r="T1670" s="7"/>
      <c r="V1670" s="7"/>
      <c r="X1670" s="7"/>
      <c r="Z1670" s="7"/>
      <c r="AB1670" s="7"/>
      <c r="AD1670" s="7"/>
      <c r="AF1670" s="7"/>
      <c r="AH1670" s="7"/>
      <c r="AJ1670" s="7"/>
      <c r="AL1670" s="7"/>
      <c r="AN1670" s="7"/>
      <c r="AO1670" s="7"/>
      <c r="AQ1670" s="7"/>
      <c r="AR1670" s="7"/>
      <c r="AS1670" s="7"/>
      <c r="AT1670" s="7"/>
      <c r="AU1670" s="7"/>
      <c r="AV1670" s="7"/>
      <c r="AW1670" s="7"/>
      <c r="AX1670" s="7"/>
      <c r="AZ1670" s="7"/>
      <c r="BB1670" s="7"/>
      <c r="BC1670" s="7"/>
      <c r="BD1670" s="7"/>
      <c r="BF1670" s="7"/>
      <c r="BH1670" s="7"/>
      <c r="BJ1670" s="7"/>
      <c r="BL1670" s="7"/>
      <c r="BN1670" s="7"/>
      <c r="BP1670" s="7"/>
      <c r="BR1670" s="7"/>
      <c r="BT1670" s="7"/>
      <c r="BV1670" s="7"/>
      <c r="BX1670" s="7"/>
      <c r="BZ1670" s="7"/>
      <c r="CB1670" s="7"/>
      <c r="CD1670" s="7"/>
      <c r="CF1670" s="7"/>
      <c r="CH1670" s="7"/>
      <c r="CJ1670" s="7"/>
      <c r="CL1670" s="7"/>
      <c r="CM1670" s="7"/>
      <c r="CO1670" s="7"/>
      <c r="CQ1670" s="7"/>
      <c r="CS1670" s="7"/>
      <c r="CU1670" s="7"/>
      <c r="CW1670" s="7"/>
      <c r="CY1670" s="7"/>
      <c r="DA1670" s="7"/>
      <c r="DC1670" s="7"/>
      <c r="DE1670" s="7"/>
      <c r="DG1670" s="7"/>
      <c r="DI1670" s="7"/>
      <c r="DK1670" s="7"/>
      <c r="DL1670" s="7"/>
      <c r="DM1670" s="7"/>
      <c r="DN1670" s="7"/>
      <c r="DP1670" s="7"/>
      <c r="DR1670" s="7"/>
      <c r="DT1670" s="7"/>
      <c r="DV1670" s="7"/>
      <c r="DX1670" s="7"/>
      <c r="DY1670" s="7"/>
      <c r="EA1670" s="7"/>
      <c r="EC1670" s="7"/>
      <c r="EE1670" s="7"/>
      <c r="EG1670" s="7"/>
      <c r="EI1670" s="7"/>
      <c r="EK1670" s="7"/>
      <c r="EM1670" s="7"/>
      <c r="EO1670" s="7"/>
      <c r="EQ1670" s="7"/>
      <c r="ES1670" s="7"/>
      <c r="EU1670" s="7"/>
      <c r="EY1670" s="7"/>
      <c r="FA1670" s="7"/>
      <c r="FB1670" s="7"/>
      <c r="FD1670" s="7"/>
      <c r="FE1670" s="7"/>
      <c r="FG1670" s="7"/>
      <c r="FI1670" s="7"/>
      <c r="FJ1670" s="7"/>
      <c r="FL1670" s="7"/>
      <c r="FN1670" s="7"/>
      <c r="FP1670" s="7"/>
      <c r="FR1670" s="7"/>
      <c r="FT1670" s="7"/>
      <c r="FV1670" s="7"/>
      <c r="FX1670" s="7"/>
      <c r="FZ1670" s="7"/>
      <c r="GB1670" s="7"/>
    </row>
    <row r="1671" spans="5:184" s="166" customFormat="1" x14ac:dyDescent="0.2">
      <c r="E1671" s="7"/>
      <c r="G1671" s="7"/>
      <c r="I1671" s="7"/>
      <c r="K1671" s="7"/>
      <c r="M1671" s="7"/>
      <c r="N1671" s="7"/>
      <c r="P1671" s="7"/>
      <c r="R1671" s="7"/>
      <c r="T1671" s="7"/>
      <c r="V1671" s="7"/>
      <c r="X1671" s="7"/>
      <c r="Z1671" s="7"/>
      <c r="AB1671" s="7"/>
      <c r="AD1671" s="7"/>
      <c r="AF1671" s="7"/>
      <c r="AH1671" s="7"/>
      <c r="AJ1671" s="7"/>
      <c r="AL1671" s="7"/>
      <c r="AN1671" s="7"/>
      <c r="AO1671" s="7"/>
      <c r="AQ1671" s="7"/>
      <c r="AR1671" s="7"/>
      <c r="AS1671" s="7"/>
      <c r="AT1671" s="7"/>
      <c r="AU1671" s="7"/>
      <c r="AV1671" s="7"/>
      <c r="AW1671" s="7"/>
      <c r="AX1671" s="7"/>
      <c r="AZ1671" s="7"/>
      <c r="BB1671" s="7"/>
      <c r="BC1671" s="7"/>
      <c r="BD1671" s="7"/>
      <c r="BF1671" s="7"/>
      <c r="BH1671" s="7"/>
      <c r="BJ1671" s="7"/>
      <c r="BL1671" s="7"/>
      <c r="BN1671" s="7"/>
      <c r="BP1671" s="7"/>
      <c r="BR1671" s="7"/>
      <c r="BT1671" s="7"/>
      <c r="BV1671" s="7"/>
      <c r="BX1671" s="7"/>
      <c r="BZ1671" s="7"/>
      <c r="CB1671" s="7"/>
      <c r="CD1671" s="7"/>
      <c r="CF1671" s="7"/>
      <c r="CH1671" s="7"/>
      <c r="CJ1671" s="7"/>
      <c r="CL1671" s="7"/>
      <c r="CM1671" s="7"/>
      <c r="CO1671" s="7"/>
      <c r="CQ1671" s="7"/>
      <c r="CS1671" s="7"/>
      <c r="CU1671" s="7"/>
      <c r="CW1671" s="7"/>
      <c r="CY1671" s="7"/>
      <c r="DA1671" s="7"/>
      <c r="DC1671" s="7"/>
      <c r="DE1671" s="7"/>
      <c r="DG1671" s="7"/>
      <c r="DI1671" s="7"/>
      <c r="DK1671" s="7"/>
      <c r="DL1671" s="7"/>
      <c r="DM1671" s="7"/>
      <c r="DN1671" s="7"/>
      <c r="DP1671" s="7"/>
      <c r="DR1671" s="7"/>
      <c r="DT1671" s="7"/>
      <c r="DV1671" s="7"/>
      <c r="DX1671" s="7"/>
      <c r="DY1671" s="7"/>
      <c r="EA1671" s="7"/>
      <c r="EC1671" s="7"/>
      <c r="EE1671" s="7"/>
      <c r="EG1671" s="7"/>
      <c r="EI1671" s="7"/>
      <c r="EK1671" s="7"/>
      <c r="EM1671" s="7"/>
      <c r="EO1671" s="7"/>
      <c r="EQ1671" s="7"/>
      <c r="ES1671" s="7"/>
      <c r="EU1671" s="7"/>
      <c r="EY1671" s="7"/>
      <c r="FA1671" s="7"/>
      <c r="FB1671" s="7"/>
      <c r="FD1671" s="7"/>
      <c r="FE1671" s="7"/>
      <c r="FG1671" s="7"/>
      <c r="FI1671" s="7"/>
      <c r="FJ1671" s="7"/>
      <c r="FL1671" s="7"/>
      <c r="FN1671" s="7"/>
      <c r="FP1671" s="7"/>
      <c r="FR1671" s="7"/>
      <c r="FT1671" s="7"/>
      <c r="FV1671" s="7"/>
      <c r="FX1671" s="7"/>
      <c r="FZ1671" s="7"/>
      <c r="GB1671" s="7"/>
    </row>
    <row r="1672" spans="5:184" s="166" customFormat="1" x14ac:dyDescent="0.2">
      <c r="E1672" s="7"/>
      <c r="G1672" s="7"/>
      <c r="I1672" s="7"/>
      <c r="K1672" s="7"/>
      <c r="M1672" s="7"/>
      <c r="N1672" s="7"/>
      <c r="P1672" s="7"/>
      <c r="R1672" s="7"/>
      <c r="T1672" s="7"/>
      <c r="V1672" s="7"/>
      <c r="X1672" s="7"/>
      <c r="Z1672" s="7"/>
      <c r="AB1672" s="7"/>
      <c r="AD1672" s="7"/>
      <c r="AF1672" s="7"/>
      <c r="AH1672" s="7"/>
      <c r="AJ1672" s="7"/>
      <c r="AL1672" s="7"/>
      <c r="AN1672" s="7"/>
      <c r="AO1672" s="7"/>
      <c r="AQ1672" s="7"/>
      <c r="AR1672" s="7"/>
      <c r="AS1672" s="7"/>
      <c r="AT1672" s="7"/>
      <c r="AU1672" s="7"/>
      <c r="AV1672" s="7"/>
      <c r="AW1672" s="7"/>
      <c r="AX1672" s="7"/>
      <c r="AZ1672" s="7"/>
      <c r="BB1672" s="7"/>
      <c r="BC1672" s="7"/>
      <c r="BD1672" s="7"/>
      <c r="BF1672" s="7"/>
      <c r="BH1672" s="7"/>
      <c r="BJ1672" s="7"/>
      <c r="BL1672" s="7"/>
      <c r="BN1672" s="7"/>
      <c r="BP1672" s="7"/>
      <c r="BR1672" s="7"/>
      <c r="BT1672" s="7"/>
      <c r="BV1672" s="7"/>
      <c r="BX1672" s="7"/>
      <c r="BZ1672" s="7"/>
      <c r="CB1672" s="7"/>
      <c r="CD1672" s="7"/>
      <c r="CF1672" s="7"/>
      <c r="CH1672" s="7"/>
      <c r="CJ1672" s="7"/>
      <c r="CL1672" s="7"/>
      <c r="CM1672" s="7"/>
      <c r="CO1672" s="7"/>
      <c r="CQ1672" s="7"/>
      <c r="CS1672" s="7"/>
      <c r="CU1672" s="7"/>
      <c r="CW1672" s="7"/>
      <c r="CY1672" s="7"/>
      <c r="DA1672" s="7"/>
      <c r="DC1672" s="7"/>
      <c r="DE1672" s="7"/>
      <c r="DG1672" s="7"/>
      <c r="DI1672" s="7"/>
      <c r="DK1672" s="7"/>
      <c r="DL1672" s="7"/>
      <c r="DM1672" s="7"/>
      <c r="DN1672" s="7"/>
      <c r="DP1672" s="7"/>
      <c r="DR1672" s="7"/>
      <c r="DT1672" s="7"/>
      <c r="DV1672" s="7"/>
      <c r="DX1672" s="7"/>
      <c r="DY1672" s="7"/>
      <c r="EA1672" s="7"/>
      <c r="EC1672" s="7"/>
      <c r="EE1672" s="7"/>
      <c r="EG1672" s="7"/>
      <c r="EI1672" s="7"/>
      <c r="EK1672" s="7"/>
      <c r="EM1672" s="7"/>
      <c r="EO1672" s="7"/>
      <c r="EQ1672" s="7"/>
      <c r="ES1672" s="7"/>
      <c r="EU1672" s="7"/>
      <c r="EY1672" s="7"/>
      <c r="FA1672" s="7"/>
      <c r="FB1672" s="7"/>
      <c r="FD1672" s="7"/>
      <c r="FE1672" s="7"/>
      <c r="FG1672" s="7"/>
      <c r="FI1672" s="7"/>
      <c r="FJ1672" s="7"/>
      <c r="FL1672" s="7"/>
      <c r="FN1672" s="7"/>
      <c r="FP1672" s="7"/>
      <c r="FR1672" s="7"/>
      <c r="FT1672" s="7"/>
      <c r="FV1672" s="7"/>
      <c r="FX1672" s="7"/>
      <c r="FZ1672" s="7"/>
      <c r="GB1672" s="7"/>
    </row>
    <row r="1673" spans="5:184" s="166" customFormat="1" x14ac:dyDescent="0.2">
      <c r="E1673" s="7"/>
      <c r="G1673" s="7"/>
      <c r="I1673" s="7"/>
      <c r="K1673" s="7"/>
      <c r="M1673" s="7"/>
      <c r="N1673" s="7"/>
      <c r="P1673" s="7"/>
      <c r="R1673" s="7"/>
      <c r="T1673" s="7"/>
      <c r="V1673" s="7"/>
      <c r="X1673" s="7"/>
      <c r="Z1673" s="7"/>
      <c r="AB1673" s="7"/>
      <c r="AD1673" s="7"/>
      <c r="AF1673" s="7"/>
      <c r="AH1673" s="7"/>
      <c r="AJ1673" s="7"/>
      <c r="AL1673" s="7"/>
      <c r="AN1673" s="7"/>
      <c r="AO1673" s="7"/>
      <c r="AQ1673" s="7"/>
      <c r="AR1673" s="7"/>
      <c r="AS1673" s="7"/>
      <c r="AT1673" s="7"/>
      <c r="AU1673" s="7"/>
      <c r="AV1673" s="7"/>
      <c r="AW1673" s="7"/>
      <c r="AX1673" s="7"/>
      <c r="AZ1673" s="7"/>
      <c r="BB1673" s="7"/>
      <c r="BC1673" s="7"/>
      <c r="BD1673" s="7"/>
      <c r="BF1673" s="7"/>
      <c r="BH1673" s="7"/>
      <c r="BJ1673" s="7"/>
      <c r="BL1673" s="7"/>
      <c r="BN1673" s="7"/>
      <c r="BP1673" s="7"/>
      <c r="BR1673" s="7"/>
      <c r="BT1673" s="7"/>
      <c r="BV1673" s="7"/>
      <c r="BX1673" s="7"/>
      <c r="BZ1673" s="7"/>
      <c r="CB1673" s="7"/>
      <c r="CD1673" s="7"/>
      <c r="CF1673" s="7"/>
      <c r="CH1673" s="7"/>
      <c r="CJ1673" s="7"/>
      <c r="CL1673" s="7"/>
      <c r="CM1673" s="7"/>
      <c r="CO1673" s="7"/>
      <c r="CQ1673" s="7"/>
      <c r="CS1673" s="7"/>
      <c r="CU1673" s="7"/>
      <c r="CW1673" s="7"/>
      <c r="CY1673" s="7"/>
      <c r="DA1673" s="7"/>
      <c r="DC1673" s="7"/>
      <c r="DE1673" s="7"/>
      <c r="DG1673" s="7"/>
      <c r="DI1673" s="7"/>
      <c r="DK1673" s="7"/>
      <c r="DL1673" s="7"/>
      <c r="DM1673" s="7"/>
      <c r="DN1673" s="7"/>
      <c r="DP1673" s="7"/>
      <c r="DR1673" s="7"/>
      <c r="DT1673" s="7"/>
      <c r="DV1673" s="7"/>
      <c r="DX1673" s="7"/>
      <c r="DY1673" s="7"/>
      <c r="EA1673" s="7"/>
      <c r="EC1673" s="7"/>
      <c r="EE1673" s="7"/>
      <c r="EG1673" s="7"/>
      <c r="EI1673" s="7"/>
      <c r="EK1673" s="7"/>
      <c r="EM1673" s="7"/>
      <c r="EO1673" s="7"/>
      <c r="EQ1673" s="7"/>
      <c r="ES1673" s="7"/>
      <c r="EU1673" s="7"/>
      <c r="EY1673" s="7"/>
      <c r="FA1673" s="7"/>
      <c r="FB1673" s="7"/>
      <c r="FD1673" s="7"/>
      <c r="FE1673" s="7"/>
      <c r="FG1673" s="7"/>
      <c r="FI1673" s="7"/>
      <c r="FJ1673" s="7"/>
      <c r="FL1673" s="7"/>
      <c r="FN1673" s="7"/>
      <c r="FP1673" s="7"/>
      <c r="FR1673" s="7"/>
      <c r="FT1673" s="7"/>
      <c r="FV1673" s="7"/>
      <c r="FX1673" s="7"/>
      <c r="FZ1673" s="7"/>
      <c r="GB1673" s="7"/>
    </row>
    <row r="1674" spans="5:184" s="166" customFormat="1" x14ac:dyDescent="0.2">
      <c r="E1674" s="7"/>
      <c r="G1674" s="7"/>
      <c r="I1674" s="7"/>
      <c r="K1674" s="7"/>
      <c r="M1674" s="7"/>
      <c r="N1674" s="7"/>
      <c r="P1674" s="7"/>
      <c r="R1674" s="7"/>
      <c r="T1674" s="7"/>
      <c r="V1674" s="7"/>
      <c r="X1674" s="7"/>
      <c r="Z1674" s="7"/>
      <c r="AB1674" s="7"/>
      <c r="AD1674" s="7"/>
      <c r="AF1674" s="7"/>
      <c r="AH1674" s="7"/>
      <c r="AJ1674" s="7"/>
      <c r="AL1674" s="7"/>
      <c r="AN1674" s="7"/>
      <c r="AO1674" s="7"/>
      <c r="AQ1674" s="7"/>
      <c r="AR1674" s="7"/>
      <c r="AS1674" s="7"/>
      <c r="AT1674" s="7"/>
      <c r="AU1674" s="7"/>
      <c r="AV1674" s="7"/>
      <c r="AW1674" s="7"/>
      <c r="AX1674" s="7"/>
      <c r="AZ1674" s="7"/>
      <c r="BB1674" s="7"/>
      <c r="BC1674" s="7"/>
      <c r="BD1674" s="7"/>
      <c r="BF1674" s="7"/>
      <c r="BH1674" s="7"/>
      <c r="BJ1674" s="7"/>
      <c r="BL1674" s="7"/>
      <c r="BN1674" s="7"/>
      <c r="BP1674" s="7"/>
      <c r="BR1674" s="7"/>
      <c r="BT1674" s="7"/>
      <c r="BV1674" s="7"/>
      <c r="BX1674" s="7"/>
      <c r="BZ1674" s="7"/>
      <c r="CB1674" s="7"/>
      <c r="CD1674" s="7"/>
      <c r="CF1674" s="7"/>
      <c r="CH1674" s="7"/>
      <c r="CJ1674" s="7"/>
      <c r="CL1674" s="7"/>
      <c r="CM1674" s="7"/>
      <c r="CO1674" s="7"/>
      <c r="CQ1674" s="7"/>
      <c r="CS1674" s="7"/>
      <c r="CU1674" s="7"/>
      <c r="CW1674" s="7"/>
      <c r="CY1674" s="7"/>
      <c r="DA1674" s="7"/>
      <c r="DC1674" s="7"/>
      <c r="DE1674" s="7"/>
      <c r="DG1674" s="7"/>
      <c r="DI1674" s="7"/>
      <c r="DK1674" s="7"/>
      <c r="DL1674" s="7"/>
      <c r="DM1674" s="7"/>
      <c r="DN1674" s="7"/>
      <c r="DP1674" s="7"/>
      <c r="DR1674" s="7"/>
      <c r="DT1674" s="7"/>
      <c r="DV1674" s="7"/>
      <c r="DX1674" s="7"/>
      <c r="DY1674" s="7"/>
      <c r="EA1674" s="7"/>
      <c r="EC1674" s="7"/>
      <c r="EE1674" s="7"/>
      <c r="EG1674" s="7"/>
      <c r="EI1674" s="7"/>
      <c r="EK1674" s="7"/>
      <c r="EM1674" s="7"/>
      <c r="EO1674" s="7"/>
      <c r="EQ1674" s="7"/>
      <c r="ES1674" s="7"/>
      <c r="EU1674" s="7"/>
      <c r="EY1674" s="7"/>
      <c r="FA1674" s="7"/>
      <c r="FB1674" s="7"/>
      <c r="FD1674" s="7"/>
      <c r="FE1674" s="7"/>
      <c r="FG1674" s="7"/>
      <c r="FI1674" s="7"/>
      <c r="FJ1674" s="7"/>
      <c r="FL1674" s="7"/>
      <c r="FN1674" s="7"/>
      <c r="FP1674" s="7"/>
      <c r="FR1674" s="7"/>
      <c r="FT1674" s="7"/>
      <c r="FV1674" s="7"/>
      <c r="FX1674" s="7"/>
      <c r="FZ1674" s="7"/>
      <c r="GB1674" s="7"/>
    </row>
    <row r="1675" spans="5:184" s="166" customFormat="1" x14ac:dyDescent="0.2">
      <c r="E1675" s="7"/>
      <c r="G1675" s="7"/>
      <c r="I1675" s="7"/>
      <c r="K1675" s="7"/>
      <c r="M1675" s="7"/>
      <c r="N1675" s="7"/>
      <c r="P1675" s="7"/>
      <c r="R1675" s="7"/>
      <c r="T1675" s="7"/>
      <c r="V1675" s="7"/>
      <c r="X1675" s="7"/>
      <c r="Z1675" s="7"/>
      <c r="AB1675" s="7"/>
      <c r="AD1675" s="7"/>
      <c r="AF1675" s="7"/>
      <c r="AH1675" s="7"/>
      <c r="AJ1675" s="7"/>
      <c r="AL1675" s="7"/>
      <c r="AN1675" s="7"/>
      <c r="AO1675" s="7"/>
      <c r="AQ1675" s="7"/>
      <c r="AR1675" s="7"/>
      <c r="AS1675" s="7"/>
      <c r="AT1675" s="7"/>
      <c r="AU1675" s="7"/>
      <c r="AV1675" s="7"/>
      <c r="AW1675" s="7"/>
      <c r="AX1675" s="7"/>
      <c r="AZ1675" s="7"/>
      <c r="BB1675" s="7"/>
      <c r="BC1675" s="7"/>
      <c r="BD1675" s="7"/>
      <c r="BF1675" s="7"/>
      <c r="BH1675" s="7"/>
      <c r="BJ1675" s="7"/>
      <c r="BL1675" s="7"/>
      <c r="BN1675" s="7"/>
      <c r="BP1675" s="7"/>
      <c r="BR1675" s="7"/>
      <c r="BT1675" s="7"/>
      <c r="BV1675" s="7"/>
      <c r="BX1675" s="7"/>
      <c r="BZ1675" s="7"/>
      <c r="CB1675" s="7"/>
      <c r="CD1675" s="7"/>
      <c r="CF1675" s="7"/>
      <c r="CH1675" s="7"/>
      <c r="CJ1675" s="7"/>
      <c r="CL1675" s="7"/>
      <c r="CM1675" s="7"/>
      <c r="CO1675" s="7"/>
      <c r="CQ1675" s="7"/>
      <c r="CS1675" s="7"/>
      <c r="CU1675" s="7"/>
      <c r="CW1675" s="7"/>
      <c r="CY1675" s="7"/>
      <c r="DA1675" s="7"/>
      <c r="DC1675" s="7"/>
      <c r="DE1675" s="7"/>
      <c r="DG1675" s="7"/>
      <c r="DI1675" s="7"/>
      <c r="DK1675" s="7"/>
      <c r="DL1675" s="7"/>
      <c r="DM1675" s="7"/>
      <c r="DN1675" s="7"/>
      <c r="DP1675" s="7"/>
      <c r="DR1675" s="7"/>
      <c r="DT1675" s="7"/>
      <c r="DV1675" s="7"/>
      <c r="DX1675" s="7"/>
      <c r="DY1675" s="7"/>
      <c r="EA1675" s="7"/>
      <c r="EC1675" s="7"/>
      <c r="EE1675" s="7"/>
      <c r="EG1675" s="7"/>
      <c r="EI1675" s="7"/>
      <c r="EK1675" s="7"/>
      <c r="EM1675" s="7"/>
      <c r="EO1675" s="7"/>
      <c r="EQ1675" s="7"/>
      <c r="ES1675" s="7"/>
      <c r="EU1675" s="7"/>
      <c r="EY1675" s="7"/>
      <c r="FA1675" s="7"/>
      <c r="FB1675" s="7"/>
      <c r="FD1675" s="7"/>
      <c r="FE1675" s="7"/>
      <c r="FG1675" s="7"/>
      <c r="FI1675" s="7"/>
      <c r="FJ1675" s="7"/>
      <c r="FL1675" s="7"/>
      <c r="FN1675" s="7"/>
      <c r="FP1675" s="7"/>
      <c r="FR1675" s="7"/>
      <c r="FT1675" s="7"/>
      <c r="FV1675" s="7"/>
      <c r="FX1675" s="7"/>
      <c r="FZ1675" s="7"/>
      <c r="GB1675" s="7"/>
    </row>
    <row r="1676" spans="5:184" s="166" customFormat="1" x14ac:dyDescent="0.2">
      <c r="E1676" s="7"/>
      <c r="G1676" s="7"/>
      <c r="I1676" s="7"/>
      <c r="K1676" s="7"/>
      <c r="M1676" s="7"/>
      <c r="N1676" s="7"/>
      <c r="P1676" s="7"/>
      <c r="R1676" s="7"/>
      <c r="T1676" s="7"/>
      <c r="V1676" s="7"/>
      <c r="X1676" s="7"/>
      <c r="Z1676" s="7"/>
      <c r="AB1676" s="7"/>
      <c r="AD1676" s="7"/>
      <c r="AF1676" s="7"/>
      <c r="AH1676" s="7"/>
      <c r="AJ1676" s="7"/>
      <c r="AL1676" s="7"/>
      <c r="AN1676" s="7"/>
      <c r="AO1676" s="7"/>
      <c r="AQ1676" s="7"/>
      <c r="AR1676" s="7"/>
      <c r="AS1676" s="7"/>
      <c r="AT1676" s="7"/>
      <c r="AU1676" s="7"/>
      <c r="AV1676" s="7"/>
      <c r="AW1676" s="7"/>
      <c r="AX1676" s="7"/>
      <c r="AZ1676" s="7"/>
      <c r="BB1676" s="7"/>
      <c r="BC1676" s="7"/>
      <c r="BD1676" s="7"/>
      <c r="BF1676" s="7"/>
      <c r="BH1676" s="7"/>
      <c r="BJ1676" s="7"/>
      <c r="BL1676" s="7"/>
      <c r="BN1676" s="7"/>
      <c r="BP1676" s="7"/>
      <c r="BR1676" s="7"/>
      <c r="BT1676" s="7"/>
      <c r="BV1676" s="7"/>
      <c r="BX1676" s="7"/>
      <c r="BZ1676" s="7"/>
      <c r="CB1676" s="7"/>
      <c r="CD1676" s="7"/>
      <c r="CF1676" s="7"/>
      <c r="CH1676" s="7"/>
      <c r="CJ1676" s="7"/>
      <c r="CL1676" s="7"/>
      <c r="CM1676" s="7"/>
      <c r="CO1676" s="7"/>
      <c r="CQ1676" s="7"/>
      <c r="CS1676" s="7"/>
      <c r="CU1676" s="7"/>
      <c r="CW1676" s="7"/>
      <c r="CY1676" s="7"/>
      <c r="DA1676" s="7"/>
      <c r="DC1676" s="7"/>
      <c r="DE1676" s="7"/>
      <c r="DG1676" s="7"/>
      <c r="DI1676" s="7"/>
      <c r="DK1676" s="7"/>
      <c r="DL1676" s="7"/>
      <c r="DM1676" s="7"/>
      <c r="DN1676" s="7"/>
      <c r="DP1676" s="7"/>
      <c r="DR1676" s="7"/>
      <c r="DT1676" s="7"/>
      <c r="DV1676" s="7"/>
      <c r="DX1676" s="7"/>
      <c r="DY1676" s="7"/>
      <c r="EA1676" s="7"/>
      <c r="EC1676" s="7"/>
      <c r="EE1676" s="7"/>
      <c r="EG1676" s="7"/>
      <c r="EI1676" s="7"/>
      <c r="EK1676" s="7"/>
      <c r="EM1676" s="7"/>
      <c r="EO1676" s="7"/>
      <c r="EQ1676" s="7"/>
      <c r="ES1676" s="7"/>
      <c r="EU1676" s="7"/>
      <c r="EY1676" s="7"/>
      <c r="FA1676" s="7"/>
      <c r="FB1676" s="7"/>
      <c r="FD1676" s="7"/>
      <c r="FE1676" s="7"/>
      <c r="FG1676" s="7"/>
      <c r="FI1676" s="7"/>
      <c r="FJ1676" s="7"/>
      <c r="FL1676" s="7"/>
      <c r="FN1676" s="7"/>
      <c r="FP1676" s="7"/>
      <c r="FR1676" s="7"/>
      <c r="FT1676" s="7"/>
      <c r="FV1676" s="7"/>
      <c r="FX1676" s="7"/>
      <c r="FZ1676" s="7"/>
      <c r="GB1676" s="7"/>
    </row>
    <row r="1677" spans="5:184" s="166" customFormat="1" x14ac:dyDescent="0.2">
      <c r="E1677" s="7"/>
      <c r="G1677" s="7"/>
      <c r="I1677" s="7"/>
      <c r="K1677" s="7"/>
      <c r="M1677" s="7"/>
      <c r="N1677" s="7"/>
      <c r="P1677" s="7"/>
      <c r="R1677" s="7"/>
      <c r="T1677" s="7"/>
      <c r="V1677" s="7"/>
      <c r="X1677" s="7"/>
      <c r="Z1677" s="7"/>
      <c r="AB1677" s="7"/>
      <c r="AD1677" s="7"/>
      <c r="AF1677" s="7"/>
      <c r="AH1677" s="7"/>
      <c r="AJ1677" s="7"/>
      <c r="AL1677" s="7"/>
      <c r="AN1677" s="7"/>
      <c r="AO1677" s="7"/>
      <c r="AQ1677" s="7"/>
      <c r="AR1677" s="7"/>
      <c r="AS1677" s="7"/>
      <c r="AT1677" s="7"/>
      <c r="AU1677" s="7"/>
      <c r="AV1677" s="7"/>
      <c r="AW1677" s="7"/>
      <c r="AX1677" s="7"/>
      <c r="AZ1677" s="7"/>
      <c r="BB1677" s="7"/>
      <c r="BC1677" s="7"/>
      <c r="BD1677" s="7"/>
      <c r="BF1677" s="7"/>
      <c r="BH1677" s="7"/>
      <c r="BJ1677" s="7"/>
      <c r="BL1677" s="7"/>
      <c r="BN1677" s="7"/>
      <c r="BP1677" s="7"/>
      <c r="BR1677" s="7"/>
      <c r="BT1677" s="7"/>
      <c r="BV1677" s="7"/>
      <c r="BX1677" s="7"/>
      <c r="BZ1677" s="7"/>
      <c r="CB1677" s="7"/>
      <c r="CD1677" s="7"/>
      <c r="CF1677" s="7"/>
      <c r="CH1677" s="7"/>
      <c r="CJ1677" s="7"/>
      <c r="CL1677" s="7"/>
      <c r="CM1677" s="7"/>
      <c r="CO1677" s="7"/>
      <c r="CQ1677" s="7"/>
      <c r="CS1677" s="7"/>
      <c r="CU1677" s="7"/>
      <c r="CW1677" s="7"/>
      <c r="CY1677" s="7"/>
      <c r="DA1677" s="7"/>
      <c r="DC1677" s="7"/>
      <c r="DE1677" s="7"/>
      <c r="DG1677" s="7"/>
      <c r="DI1677" s="7"/>
      <c r="DK1677" s="7"/>
      <c r="DL1677" s="7"/>
      <c r="DM1677" s="7"/>
      <c r="DN1677" s="7"/>
      <c r="DP1677" s="7"/>
      <c r="DR1677" s="7"/>
      <c r="DT1677" s="7"/>
      <c r="DV1677" s="7"/>
      <c r="DX1677" s="7"/>
      <c r="DY1677" s="7"/>
      <c r="EA1677" s="7"/>
      <c r="EC1677" s="7"/>
      <c r="EE1677" s="7"/>
      <c r="EG1677" s="7"/>
      <c r="EI1677" s="7"/>
      <c r="EK1677" s="7"/>
      <c r="EM1677" s="7"/>
      <c r="EO1677" s="7"/>
      <c r="EQ1677" s="7"/>
      <c r="ES1677" s="7"/>
      <c r="EU1677" s="7"/>
      <c r="EY1677" s="7"/>
      <c r="FA1677" s="7"/>
      <c r="FB1677" s="7"/>
      <c r="FD1677" s="7"/>
      <c r="FE1677" s="7"/>
      <c r="FG1677" s="7"/>
      <c r="FI1677" s="7"/>
      <c r="FJ1677" s="7"/>
      <c r="FL1677" s="7"/>
      <c r="FN1677" s="7"/>
      <c r="FP1677" s="7"/>
      <c r="FR1677" s="7"/>
      <c r="FT1677" s="7"/>
      <c r="FV1677" s="7"/>
      <c r="FX1677" s="7"/>
      <c r="FZ1677" s="7"/>
      <c r="GB1677" s="7"/>
    </row>
    <row r="1678" spans="5:184" s="166" customFormat="1" x14ac:dyDescent="0.2">
      <c r="E1678" s="7"/>
      <c r="G1678" s="7"/>
      <c r="I1678" s="7"/>
      <c r="K1678" s="7"/>
      <c r="M1678" s="7"/>
      <c r="N1678" s="7"/>
      <c r="P1678" s="7"/>
      <c r="R1678" s="7"/>
      <c r="T1678" s="7"/>
      <c r="V1678" s="7"/>
      <c r="X1678" s="7"/>
      <c r="Z1678" s="7"/>
      <c r="AB1678" s="7"/>
      <c r="AD1678" s="7"/>
      <c r="AF1678" s="7"/>
      <c r="AH1678" s="7"/>
      <c r="AJ1678" s="7"/>
      <c r="AL1678" s="7"/>
      <c r="AN1678" s="7"/>
      <c r="AO1678" s="7"/>
      <c r="AQ1678" s="7"/>
      <c r="AR1678" s="7"/>
      <c r="AS1678" s="7"/>
      <c r="AT1678" s="7"/>
      <c r="AU1678" s="7"/>
      <c r="AV1678" s="7"/>
      <c r="AW1678" s="7"/>
      <c r="AX1678" s="7"/>
      <c r="AZ1678" s="7"/>
      <c r="BB1678" s="7"/>
      <c r="BC1678" s="7"/>
      <c r="BD1678" s="7"/>
      <c r="BF1678" s="7"/>
      <c r="BH1678" s="7"/>
      <c r="BJ1678" s="7"/>
      <c r="BL1678" s="7"/>
      <c r="BN1678" s="7"/>
      <c r="BP1678" s="7"/>
      <c r="BR1678" s="7"/>
      <c r="BT1678" s="7"/>
      <c r="BV1678" s="7"/>
      <c r="BX1678" s="7"/>
      <c r="BZ1678" s="7"/>
      <c r="CB1678" s="7"/>
      <c r="CD1678" s="7"/>
      <c r="CF1678" s="7"/>
      <c r="CH1678" s="7"/>
      <c r="CJ1678" s="7"/>
      <c r="CL1678" s="7"/>
      <c r="CM1678" s="7"/>
      <c r="CO1678" s="7"/>
      <c r="CQ1678" s="7"/>
      <c r="CS1678" s="7"/>
      <c r="CU1678" s="7"/>
      <c r="CW1678" s="7"/>
      <c r="CY1678" s="7"/>
      <c r="DA1678" s="7"/>
      <c r="DC1678" s="7"/>
      <c r="DE1678" s="7"/>
      <c r="DG1678" s="7"/>
      <c r="DI1678" s="7"/>
      <c r="DK1678" s="7"/>
      <c r="DL1678" s="7"/>
      <c r="DM1678" s="7"/>
      <c r="DN1678" s="7"/>
      <c r="DP1678" s="7"/>
      <c r="DR1678" s="7"/>
      <c r="DT1678" s="7"/>
      <c r="DV1678" s="7"/>
      <c r="DX1678" s="7"/>
      <c r="DY1678" s="7"/>
      <c r="EA1678" s="7"/>
      <c r="EC1678" s="7"/>
      <c r="EE1678" s="7"/>
      <c r="EG1678" s="7"/>
      <c r="EI1678" s="7"/>
      <c r="EK1678" s="7"/>
      <c r="EM1678" s="7"/>
      <c r="EO1678" s="7"/>
      <c r="EQ1678" s="7"/>
      <c r="ES1678" s="7"/>
      <c r="EU1678" s="7"/>
      <c r="EY1678" s="7"/>
      <c r="FA1678" s="7"/>
      <c r="FB1678" s="7"/>
      <c r="FD1678" s="7"/>
      <c r="FE1678" s="7"/>
      <c r="FG1678" s="7"/>
      <c r="FI1678" s="7"/>
      <c r="FJ1678" s="7"/>
      <c r="FL1678" s="7"/>
      <c r="FN1678" s="7"/>
      <c r="FP1678" s="7"/>
      <c r="FR1678" s="7"/>
      <c r="FT1678" s="7"/>
      <c r="FV1678" s="7"/>
      <c r="FX1678" s="7"/>
      <c r="FZ1678" s="7"/>
      <c r="GB1678" s="7"/>
    </row>
    <row r="1679" spans="5:184" s="166" customFormat="1" x14ac:dyDescent="0.2">
      <c r="E1679" s="7"/>
      <c r="G1679" s="7"/>
      <c r="I1679" s="7"/>
      <c r="K1679" s="7"/>
      <c r="M1679" s="7"/>
      <c r="N1679" s="7"/>
      <c r="P1679" s="7"/>
      <c r="R1679" s="7"/>
      <c r="T1679" s="7"/>
      <c r="V1679" s="7"/>
      <c r="X1679" s="7"/>
      <c r="Z1679" s="7"/>
      <c r="AB1679" s="7"/>
      <c r="AD1679" s="7"/>
      <c r="AF1679" s="7"/>
      <c r="AH1679" s="7"/>
      <c r="AJ1679" s="7"/>
      <c r="AL1679" s="7"/>
      <c r="AN1679" s="7"/>
      <c r="AO1679" s="7"/>
      <c r="AQ1679" s="7"/>
      <c r="AR1679" s="7"/>
      <c r="AS1679" s="7"/>
      <c r="AT1679" s="7"/>
      <c r="AU1679" s="7"/>
      <c r="AV1679" s="7"/>
      <c r="AW1679" s="7"/>
      <c r="AX1679" s="7"/>
      <c r="AZ1679" s="7"/>
      <c r="BB1679" s="7"/>
      <c r="BC1679" s="7"/>
      <c r="BD1679" s="7"/>
      <c r="BF1679" s="7"/>
      <c r="BH1679" s="7"/>
      <c r="BJ1679" s="7"/>
      <c r="BL1679" s="7"/>
      <c r="BN1679" s="7"/>
      <c r="BP1679" s="7"/>
      <c r="BR1679" s="7"/>
      <c r="BT1679" s="7"/>
      <c r="BV1679" s="7"/>
      <c r="BX1679" s="7"/>
      <c r="BZ1679" s="7"/>
      <c r="CB1679" s="7"/>
      <c r="CD1679" s="7"/>
      <c r="CF1679" s="7"/>
      <c r="CH1679" s="7"/>
      <c r="CJ1679" s="7"/>
      <c r="CL1679" s="7"/>
      <c r="CM1679" s="7"/>
      <c r="CO1679" s="7"/>
      <c r="CQ1679" s="7"/>
      <c r="CS1679" s="7"/>
      <c r="CU1679" s="7"/>
      <c r="CW1679" s="7"/>
      <c r="CY1679" s="7"/>
      <c r="DA1679" s="7"/>
      <c r="DC1679" s="7"/>
      <c r="DE1679" s="7"/>
      <c r="DG1679" s="7"/>
      <c r="DI1679" s="7"/>
      <c r="DK1679" s="7"/>
      <c r="DL1679" s="7"/>
      <c r="DM1679" s="7"/>
      <c r="DN1679" s="7"/>
      <c r="DP1679" s="7"/>
      <c r="DR1679" s="7"/>
      <c r="DT1679" s="7"/>
      <c r="DV1679" s="7"/>
      <c r="DX1679" s="7"/>
      <c r="DY1679" s="7"/>
      <c r="EA1679" s="7"/>
      <c r="EC1679" s="7"/>
      <c r="EE1679" s="7"/>
      <c r="EG1679" s="7"/>
      <c r="EI1679" s="7"/>
      <c r="EK1679" s="7"/>
      <c r="EM1679" s="7"/>
      <c r="EO1679" s="7"/>
      <c r="EQ1679" s="7"/>
      <c r="ES1679" s="7"/>
      <c r="EU1679" s="7"/>
      <c r="EY1679" s="7"/>
      <c r="FA1679" s="7"/>
      <c r="FB1679" s="7"/>
      <c r="FD1679" s="7"/>
      <c r="FE1679" s="7"/>
      <c r="FG1679" s="7"/>
      <c r="FI1679" s="7"/>
      <c r="FJ1679" s="7"/>
      <c r="FL1679" s="7"/>
      <c r="FN1679" s="7"/>
      <c r="FP1679" s="7"/>
      <c r="FR1679" s="7"/>
      <c r="FT1679" s="7"/>
      <c r="FV1679" s="7"/>
      <c r="FX1679" s="7"/>
      <c r="FZ1679" s="7"/>
      <c r="GB1679" s="7"/>
    </row>
    <row r="1680" spans="5:184" s="166" customFormat="1" x14ac:dyDescent="0.2">
      <c r="E1680" s="7"/>
      <c r="G1680" s="7"/>
      <c r="I1680" s="7"/>
      <c r="K1680" s="7"/>
      <c r="M1680" s="7"/>
      <c r="N1680" s="7"/>
      <c r="P1680" s="7"/>
      <c r="R1680" s="7"/>
      <c r="T1680" s="7"/>
      <c r="V1680" s="7"/>
      <c r="X1680" s="7"/>
      <c r="Z1680" s="7"/>
      <c r="AB1680" s="7"/>
      <c r="AD1680" s="7"/>
      <c r="AF1680" s="7"/>
      <c r="AH1680" s="7"/>
      <c r="AJ1680" s="7"/>
      <c r="AL1680" s="7"/>
      <c r="AN1680" s="7"/>
      <c r="AO1680" s="7"/>
      <c r="AQ1680" s="7"/>
      <c r="AR1680" s="7"/>
      <c r="AS1680" s="7"/>
      <c r="AT1680" s="7"/>
      <c r="AU1680" s="7"/>
      <c r="AV1680" s="7"/>
      <c r="AW1680" s="7"/>
      <c r="AX1680" s="7"/>
      <c r="AZ1680" s="7"/>
      <c r="BB1680" s="7"/>
      <c r="BC1680" s="7"/>
      <c r="BD1680" s="7"/>
      <c r="BF1680" s="7"/>
      <c r="BH1680" s="7"/>
      <c r="BJ1680" s="7"/>
      <c r="BL1680" s="7"/>
      <c r="BN1680" s="7"/>
      <c r="BP1680" s="7"/>
      <c r="BR1680" s="7"/>
      <c r="BT1680" s="7"/>
      <c r="BV1680" s="7"/>
      <c r="BX1680" s="7"/>
      <c r="BZ1680" s="7"/>
      <c r="CB1680" s="7"/>
      <c r="CD1680" s="7"/>
      <c r="CF1680" s="7"/>
      <c r="CH1680" s="7"/>
      <c r="CJ1680" s="7"/>
      <c r="CL1680" s="7"/>
      <c r="CM1680" s="7"/>
      <c r="CO1680" s="7"/>
      <c r="CQ1680" s="7"/>
      <c r="CS1680" s="7"/>
      <c r="CU1680" s="7"/>
      <c r="CW1680" s="7"/>
      <c r="CY1680" s="7"/>
      <c r="DA1680" s="7"/>
      <c r="DC1680" s="7"/>
      <c r="DE1680" s="7"/>
      <c r="DG1680" s="7"/>
      <c r="DI1680" s="7"/>
      <c r="DK1680" s="7"/>
      <c r="DL1680" s="7"/>
      <c r="DM1680" s="7"/>
      <c r="DN1680" s="7"/>
      <c r="DP1680" s="7"/>
      <c r="DR1680" s="7"/>
      <c r="DT1680" s="7"/>
      <c r="DV1680" s="7"/>
      <c r="DX1680" s="7"/>
      <c r="DY1680" s="7"/>
      <c r="EA1680" s="7"/>
      <c r="EC1680" s="7"/>
      <c r="EE1680" s="7"/>
      <c r="EG1680" s="7"/>
      <c r="EI1680" s="7"/>
      <c r="EK1680" s="7"/>
      <c r="EM1680" s="7"/>
      <c r="EO1680" s="7"/>
      <c r="EQ1680" s="7"/>
      <c r="ES1680" s="7"/>
      <c r="EU1680" s="7"/>
      <c r="EY1680" s="7"/>
      <c r="FA1680" s="7"/>
      <c r="FB1680" s="7"/>
      <c r="FD1680" s="7"/>
      <c r="FE1680" s="7"/>
      <c r="FG1680" s="7"/>
      <c r="FI1680" s="7"/>
      <c r="FJ1680" s="7"/>
      <c r="FL1680" s="7"/>
      <c r="FN1680" s="7"/>
      <c r="FP1680" s="7"/>
      <c r="FR1680" s="7"/>
      <c r="FT1680" s="7"/>
      <c r="FV1680" s="7"/>
      <c r="FX1680" s="7"/>
      <c r="FZ1680" s="7"/>
      <c r="GB1680" s="7"/>
    </row>
    <row r="1681" spans="5:184" s="166" customFormat="1" x14ac:dyDescent="0.2">
      <c r="E1681" s="7"/>
      <c r="G1681" s="7"/>
      <c r="I1681" s="7"/>
      <c r="K1681" s="7"/>
      <c r="M1681" s="7"/>
      <c r="N1681" s="7"/>
      <c r="P1681" s="7"/>
      <c r="R1681" s="7"/>
      <c r="T1681" s="7"/>
      <c r="V1681" s="7"/>
      <c r="X1681" s="7"/>
      <c r="Z1681" s="7"/>
      <c r="AB1681" s="7"/>
      <c r="AD1681" s="7"/>
      <c r="AF1681" s="7"/>
      <c r="AH1681" s="7"/>
      <c r="AJ1681" s="7"/>
      <c r="AL1681" s="7"/>
      <c r="AN1681" s="7"/>
      <c r="AO1681" s="7"/>
      <c r="AQ1681" s="7"/>
      <c r="AR1681" s="7"/>
      <c r="AS1681" s="7"/>
      <c r="AT1681" s="7"/>
      <c r="AU1681" s="7"/>
      <c r="AV1681" s="7"/>
      <c r="AW1681" s="7"/>
      <c r="AX1681" s="7"/>
      <c r="AZ1681" s="7"/>
      <c r="BB1681" s="7"/>
      <c r="BC1681" s="7"/>
      <c r="BD1681" s="7"/>
      <c r="BF1681" s="7"/>
      <c r="BH1681" s="7"/>
      <c r="BJ1681" s="7"/>
      <c r="BL1681" s="7"/>
      <c r="BN1681" s="7"/>
      <c r="BP1681" s="7"/>
      <c r="BR1681" s="7"/>
      <c r="BT1681" s="7"/>
      <c r="BV1681" s="7"/>
      <c r="BX1681" s="7"/>
      <c r="BZ1681" s="7"/>
      <c r="CB1681" s="7"/>
      <c r="CD1681" s="7"/>
      <c r="CF1681" s="7"/>
      <c r="CH1681" s="7"/>
      <c r="CJ1681" s="7"/>
      <c r="CL1681" s="7"/>
      <c r="CM1681" s="7"/>
      <c r="CO1681" s="7"/>
      <c r="CQ1681" s="7"/>
      <c r="CS1681" s="7"/>
      <c r="CU1681" s="7"/>
      <c r="CW1681" s="7"/>
      <c r="CY1681" s="7"/>
      <c r="DA1681" s="7"/>
      <c r="DC1681" s="7"/>
      <c r="DE1681" s="7"/>
      <c r="DG1681" s="7"/>
      <c r="DI1681" s="7"/>
      <c r="DK1681" s="7"/>
      <c r="DL1681" s="7"/>
      <c r="DM1681" s="7"/>
      <c r="DN1681" s="7"/>
      <c r="DP1681" s="7"/>
      <c r="DR1681" s="7"/>
      <c r="DT1681" s="7"/>
      <c r="DV1681" s="7"/>
      <c r="DX1681" s="7"/>
      <c r="DY1681" s="7"/>
      <c r="EA1681" s="7"/>
      <c r="EC1681" s="7"/>
      <c r="EE1681" s="7"/>
      <c r="EG1681" s="7"/>
      <c r="EI1681" s="7"/>
      <c r="EK1681" s="7"/>
      <c r="EM1681" s="7"/>
      <c r="EO1681" s="7"/>
      <c r="EQ1681" s="7"/>
      <c r="ES1681" s="7"/>
      <c r="EU1681" s="7"/>
      <c r="EY1681" s="7"/>
      <c r="FA1681" s="7"/>
      <c r="FB1681" s="7"/>
      <c r="FD1681" s="7"/>
      <c r="FE1681" s="7"/>
      <c r="FG1681" s="7"/>
      <c r="FI1681" s="7"/>
      <c r="FJ1681" s="7"/>
      <c r="FL1681" s="7"/>
      <c r="FN1681" s="7"/>
      <c r="FP1681" s="7"/>
      <c r="FR1681" s="7"/>
      <c r="FT1681" s="7"/>
      <c r="FV1681" s="7"/>
      <c r="FX1681" s="7"/>
      <c r="FZ1681" s="7"/>
      <c r="GB1681" s="7"/>
    </row>
    <row r="1682" spans="5:184" s="166" customFormat="1" x14ac:dyDescent="0.2">
      <c r="E1682" s="7"/>
      <c r="G1682" s="7"/>
      <c r="I1682" s="7"/>
      <c r="K1682" s="7"/>
      <c r="M1682" s="7"/>
      <c r="N1682" s="7"/>
      <c r="P1682" s="7"/>
      <c r="R1682" s="7"/>
      <c r="T1682" s="7"/>
      <c r="V1682" s="7"/>
      <c r="X1682" s="7"/>
      <c r="Z1682" s="7"/>
      <c r="AB1682" s="7"/>
      <c r="AD1682" s="7"/>
      <c r="AF1682" s="7"/>
      <c r="AH1682" s="7"/>
      <c r="AJ1682" s="7"/>
      <c r="AL1682" s="7"/>
      <c r="AN1682" s="7"/>
      <c r="AO1682" s="7"/>
      <c r="AQ1682" s="7"/>
      <c r="AR1682" s="7"/>
      <c r="AS1682" s="7"/>
      <c r="AT1682" s="7"/>
      <c r="AU1682" s="7"/>
      <c r="AV1682" s="7"/>
      <c r="AW1682" s="7"/>
      <c r="AX1682" s="7"/>
      <c r="AZ1682" s="7"/>
      <c r="BB1682" s="7"/>
      <c r="BC1682" s="7"/>
      <c r="BD1682" s="7"/>
      <c r="BF1682" s="7"/>
      <c r="BH1682" s="7"/>
      <c r="BJ1682" s="7"/>
      <c r="BL1682" s="7"/>
      <c r="BN1682" s="7"/>
      <c r="BP1682" s="7"/>
      <c r="BR1682" s="7"/>
      <c r="BT1682" s="7"/>
      <c r="BV1682" s="7"/>
      <c r="BX1682" s="7"/>
      <c r="BZ1682" s="7"/>
      <c r="CB1682" s="7"/>
      <c r="CD1682" s="7"/>
      <c r="CF1682" s="7"/>
      <c r="CH1682" s="7"/>
      <c r="CJ1682" s="7"/>
      <c r="CL1682" s="7"/>
      <c r="CM1682" s="7"/>
      <c r="CO1682" s="7"/>
      <c r="CQ1682" s="7"/>
      <c r="CS1682" s="7"/>
      <c r="CU1682" s="7"/>
      <c r="CW1682" s="7"/>
      <c r="CY1682" s="7"/>
      <c r="DA1682" s="7"/>
      <c r="DC1682" s="7"/>
      <c r="DE1682" s="7"/>
      <c r="DG1682" s="7"/>
      <c r="DI1682" s="7"/>
      <c r="DK1682" s="7"/>
      <c r="DL1682" s="7"/>
      <c r="DM1682" s="7"/>
      <c r="DN1682" s="7"/>
      <c r="DP1682" s="7"/>
      <c r="DR1682" s="7"/>
      <c r="DT1682" s="7"/>
      <c r="DV1682" s="7"/>
      <c r="DX1682" s="7"/>
      <c r="DY1682" s="7"/>
      <c r="EA1682" s="7"/>
      <c r="EC1682" s="7"/>
      <c r="EE1682" s="7"/>
      <c r="EG1682" s="7"/>
      <c r="EI1682" s="7"/>
      <c r="EK1682" s="7"/>
      <c r="EM1682" s="7"/>
      <c r="EO1682" s="7"/>
      <c r="EQ1682" s="7"/>
      <c r="ES1682" s="7"/>
      <c r="EU1682" s="7"/>
      <c r="EY1682" s="7"/>
      <c r="FA1682" s="7"/>
      <c r="FB1682" s="7"/>
      <c r="FD1682" s="7"/>
      <c r="FE1682" s="7"/>
      <c r="FG1682" s="7"/>
      <c r="FI1682" s="7"/>
      <c r="FJ1682" s="7"/>
      <c r="FL1682" s="7"/>
      <c r="FN1682" s="7"/>
      <c r="FP1682" s="7"/>
      <c r="FR1682" s="7"/>
      <c r="FT1682" s="7"/>
      <c r="FV1682" s="7"/>
      <c r="FX1682" s="7"/>
      <c r="FZ1682" s="7"/>
      <c r="GB1682" s="7"/>
    </row>
    <row r="1683" spans="5:184" s="166" customFormat="1" x14ac:dyDescent="0.2">
      <c r="E1683" s="7"/>
      <c r="G1683" s="7"/>
      <c r="I1683" s="7"/>
      <c r="K1683" s="7"/>
      <c r="M1683" s="7"/>
      <c r="N1683" s="7"/>
      <c r="P1683" s="7"/>
      <c r="R1683" s="7"/>
      <c r="T1683" s="7"/>
      <c r="V1683" s="7"/>
      <c r="X1683" s="7"/>
      <c r="Z1683" s="7"/>
      <c r="AB1683" s="7"/>
      <c r="AD1683" s="7"/>
      <c r="AF1683" s="7"/>
      <c r="AH1683" s="7"/>
      <c r="AJ1683" s="7"/>
      <c r="AL1683" s="7"/>
      <c r="AN1683" s="7"/>
      <c r="AO1683" s="7"/>
      <c r="AQ1683" s="7"/>
      <c r="AR1683" s="7"/>
      <c r="AS1683" s="7"/>
      <c r="AT1683" s="7"/>
      <c r="AU1683" s="7"/>
      <c r="AV1683" s="7"/>
      <c r="AW1683" s="7"/>
      <c r="AX1683" s="7"/>
      <c r="AZ1683" s="7"/>
      <c r="BB1683" s="7"/>
      <c r="BC1683" s="7"/>
      <c r="BD1683" s="7"/>
      <c r="BF1683" s="7"/>
      <c r="BH1683" s="7"/>
      <c r="BJ1683" s="7"/>
      <c r="BL1683" s="7"/>
      <c r="BN1683" s="7"/>
      <c r="BP1683" s="7"/>
      <c r="BR1683" s="7"/>
      <c r="BT1683" s="7"/>
      <c r="BV1683" s="7"/>
      <c r="BX1683" s="7"/>
      <c r="BZ1683" s="7"/>
      <c r="CB1683" s="7"/>
      <c r="CD1683" s="7"/>
      <c r="CF1683" s="7"/>
      <c r="CH1683" s="7"/>
      <c r="CJ1683" s="7"/>
      <c r="CL1683" s="7"/>
      <c r="CM1683" s="7"/>
      <c r="CO1683" s="7"/>
      <c r="CQ1683" s="7"/>
      <c r="CS1683" s="7"/>
      <c r="CU1683" s="7"/>
      <c r="CW1683" s="7"/>
      <c r="CY1683" s="7"/>
      <c r="DA1683" s="7"/>
      <c r="DC1683" s="7"/>
      <c r="DE1683" s="7"/>
      <c r="DG1683" s="7"/>
      <c r="DI1683" s="7"/>
      <c r="DK1683" s="7"/>
      <c r="DL1683" s="7"/>
      <c r="DM1683" s="7"/>
      <c r="DN1683" s="7"/>
      <c r="DP1683" s="7"/>
      <c r="DR1683" s="7"/>
      <c r="DT1683" s="7"/>
      <c r="DV1683" s="7"/>
      <c r="DX1683" s="7"/>
      <c r="DY1683" s="7"/>
      <c r="EA1683" s="7"/>
      <c r="EC1683" s="7"/>
      <c r="EE1683" s="7"/>
      <c r="EG1683" s="7"/>
      <c r="EI1683" s="7"/>
      <c r="EK1683" s="7"/>
      <c r="EM1683" s="7"/>
      <c r="EO1683" s="7"/>
      <c r="EQ1683" s="7"/>
      <c r="ES1683" s="7"/>
      <c r="EU1683" s="7"/>
      <c r="EY1683" s="7"/>
      <c r="FA1683" s="7"/>
      <c r="FB1683" s="7"/>
      <c r="FD1683" s="7"/>
      <c r="FE1683" s="7"/>
      <c r="FG1683" s="7"/>
      <c r="FI1683" s="7"/>
      <c r="FJ1683" s="7"/>
      <c r="FL1683" s="7"/>
      <c r="FN1683" s="7"/>
      <c r="FP1683" s="7"/>
      <c r="FR1683" s="7"/>
      <c r="FT1683" s="7"/>
      <c r="FV1683" s="7"/>
      <c r="FX1683" s="7"/>
      <c r="FZ1683" s="7"/>
      <c r="GB1683" s="7"/>
    </row>
    <row r="1684" spans="5:184" s="166" customFormat="1" x14ac:dyDescent="0.2">
      <c r="E1684" s="7"/>
      <c r="G1684" s="7"/>
      <c r="I1684" s="7"/>
      <c r="K1684" s="7"/>
      <c r="M1684" s="7"/>
      <c r="N1684" s="7"/>
      <c r="P1684" s="7"/>
      <c r="R1684" s="7"/>
      <c r="T1684" s="7"/>
      <c r="V1684" s="7"/>
      <c r="X1684" s="7"/>
      <c r="Z1684" s="7"/>
      <c r="AB1684" s="7"/>
      <c r="AD1684" s="7"/>
      <c r="AF1684" s="7"/>
      <c r="AH1684" s="7"/>
      <c r="AJ1684" s="7"/>
      <c r="AL1684" s="7"/>
      <c r="AN1684" s="7"/>
      <c r="AO1684" s="7"/>
      <c r="AQ1684" s="7"/>
      <c r="AR1684" s="7"/>
      <c r="AS1684" s="7"/>
      <c r="AT1684" s="7"/>
      <c r="AU1684" s="7"/>
      <c r="AV1684" s="7"/>
      <c r="AW1684" s="7"/>
      <c r="AX1684" s="7"/>
      <c r="AZ1684" s="7"/>
      <c r="BB1684" s="7"/>
      <c r="BC1684" s="7"/>
      <c r="BD1684" s="7"/>
      <c r="BF1684" s="7"/>
      <c r="BH1684" s="7"/>
      <c r="BJ1684" s="7"/>
      <c r="BL1684" s="7"/>
      <c r="BN1684" s="7"/>
      <c r="BP1684" s="7"/>
      <c r="BR1684" s="7"/>
      <c r="BT1684" s="7"/>
      <c r="BV1684" s="7"/>
      <c r="BX1684" s="7"/>
      <c r="BZ1684" s="7"/>
      <c r="CB1684" s="7"/>
      <c r="CD1684" s="7"/>
      <c r="CF1684" s="7"/>
      <c r="CH1684" s="7"/>
      <c r="CJ1684" s="7"/>
      <c r="CL1684" s="7"/>
      <c r="CM1684" s="7"/>
      <c r="CO1684" s="7"/>
      <c r="CQ1684" s="7"/>
      <c r="CS1684" s="7"/>
      <c r="CU1684" s="7"/>
      <c r="CW1684" s="7"/>
      <c r="CY1684" s="7"/>
      <c r="DA1684" s="7"/>
      <c r="DC1684" s="7"/>
      <c r="DE1684" s="7"/>
      <c r="DG1684" s="7"/>
      <c r="DI1684" s="7"/>
      <c r="DK1684" s="7"/>
      <c r="DL1684" s="7"/>
      <c r="DM1684" s="7"/>
      <c r="DN1684" s="7"/>
      <c r="DP1684" s="7"/>
      <c r="DR1684" s="7"/>
      <c r="DT1684" s="7"/>
      <c r="DV1684" s="7"/>
      <c r="DX1684" s="7"/>
      <c r="DY1684" s="7"/>
      <c r="EA1684" s="7"/>
      <c r="EC1684" s="7"/>
      <c r="EE1684" s="7"/>
      <c r="EG1684" s="7"/>
      <c r="EI1684" s="7"/>
      <c r="EK1684" s="7"/>
      <c r="EM1684" s="7"/>
      <c r="EO1684" s="7"/>
      <c r="EQ1684" s="7"/>
      <c r="ES1684" s="7"/>
      <c r="EU1684" s="7"/>
      <c r="EY1684" s="7"/>
      <c r="FA1684" s="7"/>
      <c r="FB1684" s="7"/>
      <c r="FD1684" s="7"/>
      <c r="FE1684" s="7"/>
      <c r="FG1684" s="7"/>
      <c r="FI1684" s="7"/>
      <c r="FJ1684" s="7"/>
      <c r="FL1684" s="7"/>
      <c r="FN1684" s="7"/>
      <c r="FP1684" s="7"/>
      <c r="FR1684" s="7"/>
      <c r="FT1684" s="7"/>
      <c r="FV1684" s="7"/>
      <c r="FX1684" s="7"/>
      <c r="FZ1684" s="7"/>
      <c r="GB1684" s="7"/>
    </row>
    <row r="1685" spans="5:184" s="166" customFormat="1" x14ac:dyDescent="0.2">
      <c r="E1685" s="7"/>
      <c r="G1685" s="7"/>
      <c r="I1685" s="7"/>
      <c r="K1685" s="7"/>
      <c r="M1685" s="7"/>
      <c r="N1685" s="7"/>
      <c r="P1685" s="7"/>
      <c r="R1685" s="7"/>
      <c r="T1685" s="7"/>
      <c r="V1685" s="7"/>
      <c r="X1685" s="7"/>
      <c r="Z1685" s="7"/>
      <c r="AB1685" s="7"/>
      <c r="AD1685" s="7"/>
      <c r="AF1685" s="7"/>
      <c r="AH1685" s="7"/>
      <c r="AJ1685" s="7"/>
      <c r="AL1685" s="7"/>
      <c r="AN1685" s="7"/>
      <c r="AO1685" s="7"/>
      <c r="AQ1685" s="7"/>
      <c r="AR1685" s="7"/>
      <c r="AS1685" s="7"/>
      <c r="AT1685" s="7"/>
      <c r="AU1685" s="7"/>
      <c r="AV1685" s="7"/>
      <c r="AW1685" s="7"/>
      <c r="AX1685" s="7"/>
      <c r="AZ1685" s="7"/>
      <c r="BB1685" s="7"/>
      <c r="BC1685" s="7"/>
      <c r="BD1685" s="7"/>
      <c r="BF1685" s="7"/>
      <c r="BH1685" s="7"/>
      <c r="BJ1685" s="7"/>
      <c r="BL1685" s="7"/>
      <c r="BN1685" s="7"/>
      <c r="BP1685" s="7"/>
      <c r="BR1685" s="7"/>
      <c r="BT1685" s="7"/>
      <c r="BV1685" s="7"/>
      <c r="BX1685" s="7"/>
      <c r="BZ1685" s="7"/>
      <c r="CB1685" s="7"/>
      <c r="CD1685" s="7"/>
      <c r="CF1685" s="7"/>
      <c r="CH1685" s="7"/>
      <c r="CJ1685" s="7"/>
      <c r="CL1685" s="7"/>
      <c r="CM1685" s="7"/>
      <c r="CO1685" s="7"/>
      <c r="CQ1685" s="7"/>
      <c r="CS1685" s="7"/>
      <c r="CU1685" s="7"/>
      <c r="CW1685" s="7"/>
      <c r="CY1685" s="7"/>
      <c r="DA1685" s="7"/>
      <c r="DC1685" s="7"/>
      <c r="DE1685" s="7"/>
      <c r="DG1685" s="7"/>
      <c r="DI1685" s="7"/>
      <c r="DK1685" s="7"/>
      <c r="DL1685" s="7"/>
      <c r="DM1685" s="7"/>
      <c r="DN1685" s="7"/>
      <c r="DP1685" s="7"/>
      <c r="DR1685" s="7"/>
      <c r="DT1685" s="7"/>
      <c r="DV1685" s="7"/>
      <c r="DX1685" s="7"/>
      <c r="DY1685" s="7"/>
      <c r="EA1685" s="7"/>
      <c r="EC1685" s="7"/>
      <c r="EE1685" s="7"/>
      <c r="EG1685" s="7"/>
      <c r="EI1685" s="7"/>
      <c r="EK1685" s="7"/>
      <c r="EM1685" s="7"/>
      <c r="EO1685" s="7"/>
      <c r="EQ1685" s="7"/>
      <c r="ES1685" s="7"/>
      <c r="EU1685" s="7"/>
      <c r="EY1685" s="7"/>
      <c r="FA1685" s="7"/>
      <c r="FB1685" s="7"/>
      <c r="FD1685" s="7"/>
      <c r="FE1685" s="7"/>
      <c r="FG1685" s="7"/>
      <c r="FI1685" s="7"/>
      <c r="FJ1685" s="7"/>
      <c r="FL1685" s="7"/>
      <c r="FN1685" s="7"/>
      <c r="FP1685" s="7"/>
      <c r="FR1685" s="7"/>
      <c r="FT1685" s="7"/>
      <c r="FV1685" s="7"/>
      <c r="FX1685" s="7"/>
      <c r="FZ1685" s="7"/>
      <c r="GB1685" s="7"/>
    </row>
    <row r="1686" spans="5:184" s="166" customFormat="1" x14ac:dyDescent="0.2">
      <c r="E1686" s="7"/>
      <c r="G1686" s="7"/>
      <c r="I1686" s="7"/>
      <c r="K1686" s="7"/>
      <c r="M1686" s="7"/>
      <c r="N1686" s="7"/>
      <c r="P1686" s="7"/>
      <c r="R1686" s="7"/>
      <c r="T1686" s="7"/>
      <c r="V1686" s="7"/>
      <c r="X1686" s="7"/>
      <c r="Z1686" s="7"/>
      <c r="AB1686" s="7"/>
      <c r="AD1686" s="7"/>
      <c r="AF1686" s="7"/>
      <c r="AH1686" s="7"/>
      <c r="AJ1686" s="7"/>
      <c r="AL1686" s="7"/>
      <c r="AN1686" s="7"/>
      <c r="AO1686" s="7"/>
      <c r="AQ1686" s="7"/>
      <c r="AR1686" s="7"/>
      <c r="AS1686" s="7"/>
      <c r="AT1686" s="7"/>
      <c r="AU1686" s="7"/>
      <c r="AV1686" s="7"/>
      <c r="AW1686" s="7"/>
      <c r="AX1686" s="7"/>
      <c r="AZ1686" s="7"/>
      <c r="BB1686" s="7"/>
      <c r="BC1686" s="7"/>
      <c r="BD1686" s="7"/>
      <c r="BF1686" s="7"/>
      <c r="BH1686" s="7"/>
      <c r="BJ1686" s="7"/>
      <c r="BL1686" s="7"/>
      <c r="BN1686" s="7"/>
      <c r="BP1686" s="7"/>
      <c r="BR1686" s="7"/>
      <c r="BT1686" s="7"/>
      <c r="BV1686" s="7"/>
      <c r="BX1686" s="7"/>
      <c r="BZ1686" s="7"/>
      <c r="CB1686" s="7"/>
      <c r="CD1686" s="7"/>
      <c r="CF1686" s="7"/>
      <c r="CH1686" s="7"/>
      <c r="CJ1686" s="7"/>
      <c r="CL1686" s="7"/>
      <c r="CM1686" s="7"/>
      <c r="CO1686" s="7"/>
      <c r="CQ1686" s="7"/>
      <c r="CS1686" s="7"/>
      <c r="CU1686" s="7"/>
      <c r="CW1686" s="7"/>
      <c r="CY1686" s="7"/>
      <c r="DA1686" s="7"/>
      <c r="DC1686" s="7"/>
      <c r="DE1686" s="7"/>
      <c r="DG1686" s="7"/>
      <c r="DI1686" s="7"/>
      <c r="DK1686" s="7"/>
      <c r="DL1686" s="7"/>
      <c r="DM1686" s="7"/>
      <c r="DN1686" s="7"/>
      <c r="DP1686" s="7"/>
      <c r="DR1686" s="7"/>
      <c r="DT1686" s="7"/>
      <c r="DV1686" s="7"/>
      <c r="DX1686" s="7"/>
      <c r="DY1686" s="7"/>
      <c r="EA1686" s="7"/>
      <c r="EC1686" s="7"/>
      <c r="EE1686" s="7"/>
      <c r="EG1686" s="7"/>
      <c r="EI1686" s="7"/>
      <c r="EK1686" s="7"/>
      <c r="EM1686" s="7"/>
      <c r="EO1686" s="7"/>
      <c r="EQ1686" s="7"/>
      <c r="ES1686" s="7"/>
      <c r="EU1686" s="7"/>
      <c r="EY1686" s="7"/>
      <c r="FA1686" s="7"/>
      <c r="FB1686" s="7"/>
      <c r="FD1686" s="7"/>
      <c r="FE1686" s="7"/>
      <c r="FG1686" s="7"/>
      <c r="FI1686" s="7"/>
      <c r="FJ1686" s="7"/>
      <c r="FL1686" s="7"/>
      <c r="FN1686" s="7"/>
      <c r="FP1686" s="7"/>
      <c r="FR1686" s="7"/>
      <c r="FT1686" s="7"/>
      <c r="FV1686" s="7"/>
      <c r="FX1686" s="7"/>
      <c r="FZ1686" s="7"/>
      <c r="GB1686" s="7"/>
    </row>
    <row r="1687" spans="5:184" s="166" customFormat="1" x14ac:dyDescent="0.2">
      <c r="E1687" s="7"/>
      <c r="G1687" s="7"/>
      <c r="I1687" s="7"/>
      <c r="K1687" s="7"/>
      <c r="M1687" s="7"/>
      <c r="N1687" s="7"/>
      <c r="P1687" s="7"/>
      <c r="R1687" s="7"/>
      <c r="T1687" s="7"/>
      <c r="V1687" s="7"/>
      <c r="X1687" s="7"/>
      <c r="Z1687" s="7"/>
      <c r="AB1687" s="7"/>
      <c r="AD1687" s="7"/>
      <c r="AF1687" s="7"/>
      <c r="AH1687" s="7"/>
      <c r="AJ1687" s="7"/>
      <c r="AL1687" s="7"/>
      <c r="AN1687" s="7"/>
      <c r="AO1687" s="7"/>
      <c r="AQ1687" s="7"/>
      <c r="AR1687" s="7"/>
      <c r="AS1687" s="7"/>
      <c r="AT1687" s="7"/>
      <c r="AU1687" s="7"/>
      <c r="AV1687" s="7"/>
      <c r="AW1687" s="7"/>
      <c r="AX1687" s="7"/>
      <c r="AZ1687" s="7"/>
      <c r="BB1687" s="7"/>
      <c r="BC1687" s="7"/>
      <c r="BD1687" s="7"/>
      <c r="BF1687" s="7"/>
      <c r="BH1687" s="7"/>
      <c r="BJ1687" s="7"/>
      <c r="BL1687" s="7"/>
      <c r="BN1687" s="7"/>
      <c r="BP1687" s="7"/>
      <c r="BR1687" s="7"/>
      <c r="BT1687" s="7"/>
      <c r="BV1687" s="7"/>
      <c r="BX1687" s="7"/>
      <c r="BZ1687" s="7"/>
      <c r="CB1687" s="7"/>
      <c r="CD1687" s="7"/>
      <c r="CF1687" s="7"/>
      <c r="CH1687" s="7"/>
      <c r="CJ1687" s="7"/>
      <c r="CL1687" s="7"/>
      <c r="CM1687" s="7"/>
      <c r="CO1687" s="7"/>
      <c r="CQ1687" s="7"/>
      <c r="CS1687" s="7"/>
      <c r="CU1687" s="7"/>
      <c r="CW1687" s="7"/>
      <c r="CY1687" s="7"/>
      <c r="DA1687" s="7"/>
      <c r="DC1687" s="7"/>
      <c r="DE1687" s="7"/>
      <c r="DG1687" s="7"/>
      <c r="DI1687" s="7"/>
      <c r="DK1687" s="7"/>
      <c r="DL1687" s="7"/>
      <c r="DM1687" s="7"/>
      <c r="DN1687" s="7"/>
      <c r="DP1687" s="7"/>
      <c r="DR1687" s="7"/>
      <c r="DT1687" s="7"/>
      <c r="DV1687" s="7"/>
      <c r="DX1687" s="7"/>
      <c r="DY1687" s="7"/>
      <c r="EA1687" s="7"/>
      <c r="EC1687" s="7"/>
      <c r="EE1687" s="7"/>
      <c r="EG1687" s="7"/>
      <c r="EI1687" s="7"/>
      <c r="EK1687" s="7"/>
      <c r="EM1687" s="7"/>
      <c r="EO1687" s="7"/>
      <c r="EQ1687" s="7"/>
      <c r="ES1687" s="7"/>
      <c r="EU1687" s="7"/>
      <c r="EY1687" s="7"/>
      <c r="FA1687" s="7"/>
      <c r="FB1687" s="7"/>
      <c r="FD1687" s="7"/>
      <c r="FE1687" s="7"/>
      <c r="FG1687" s="7"/>
      <c r="FI1687" s="7"/>
      <c r="FJ1687" s="7"/>
      <c r="FL1687" s="7"/>
      <c r="FN1687" s="7"/>
      <c r="FP1687" s="7"/>
      <c r="FR1687" s="7"/>
      <c r="FT1687" s="7"/>
      <c r="FV1687" s="7"/>
      <c r="FX1687" s="7"/>
      <c r="FZ1687" s="7"/>
      <c r="GB1687" s="7"/>
    </row>
    <row r="1688" spans="5:184" s="166" customFormat="1" x14ac:dyDescent="0.2">
      <c r="E1688" s="7"/>
      <c r="G1688" s="7"/>
      <c r="I1688" s="7"/>
      <c r="K1688" s="7"/>
      <c r="M1688" s="7"/>
      <c r="N1688" s="7"/>
      <c r="P1688" s="7"/>
      <c r="R1688" s="7"/>
      <c r="T1688" s="7"/>
      <c r="V1688" s="7"/>
      <c r="X1688" s="7"/>
      <c r="Z1688" s="7"/>
      <c r="AB1688" s="7"/>
      <c r="AD1688" s="7"/>
      <c r="AF1688" s="7"/>
      <c r="AH1688" s="7"/>
      <c r="AJ1688" s="7"/>
      <c r="AL1688" s="7"/>
      <c r="AN1688" s="7"/>
      <c r="AO1688" s="7"/>
      <c r="AQ1688" s="7"/>
      <c r="AR1688" s="7"/>
      <c r="AS1688" s="7"/>
      <c r="AT1688" s="7"/>
      <c r="AU1688" s="7"/>
      <c r="AV1688" s="7"/>
      <c r="AW1688" s="7"/>
      <c r="AX1688" s="7"/>
      <c r="AZ1688" s="7"/>
      <c r="BB1688" s="7"/>
      <c r="BC1688" s="7"/>
      <c r="BD1688" s="7"/>
      <c r="BF1688" s="7"/>
      <c r="BH1688" s="7"/>
      <c r="BJ1688" s="7"/>
      <c r="BL1688" s="7"/>
      <c r="BN1688" s="7"/>
      <c r="BP1688" s="7"/>
      <c r="BR1688" s="7"/>
      <c r="BT1688" s="7"/>
      <c r="BV1688" s="7"/>
      <c r="BX1688" s="7"/>
      <c r="BZ1688" s="7"/>
      <c r="CB1688" s="7"/>
      <c r="CD1688" s="7"/>
      <c r="CF1688" s="7"/>
      <c r="CH1688" s="7"/>
      <c r="CJ1688" s="7"/>
      <c r="CL1688" s="7"/>
      <c r="CM1688" s="7"/>
      <c r="CO1688" s="7"/>
      <c r="CQ1688" s="7"/>
      <c r="CS1688" s="7"/>
      <c r="CU1688" s="7"/>
      <c r="CW1688" s="7"/>
      <c r="CY1688" s="7"/>
      <c r="DA1688" s="7"/>
      <c r="DC1688" s="7"/>
      <c r="DE1688" s="7"/>
      <c r="DG1688" s="7"/>
      <c r="DI1688" s="7"/>
      <c r="DK1688" s="7"/>
      <c r="DL1688" s="7"/>
      <c r="DM1688" s="7"/>
      <c r="DN1688" s="7"/>
      <c r="DP1688" s="7"/>
      <c r="DR1688" s="7"/>
      <c r="DT1688" s="7"/>
      <c r="DV1688" s="7"/>
      <c r="DX1688" s="7"/>
      <c r="DY1688" s="7"/>
      <c r="EA1688" s="7"/>
      <c r="EC1688" s="7"/>
      <c r="EE1688" s="7"/>
      <c r="EG1688" s="7"/>
      <c r="EI1688" s="7"/>
      <c r="EK1688" s="7"/>
      <c r="EM1688" s="7"/>
      <c r="EO1688" s="7"/>
      <c r="EQ1688" s="7"/>
      <c r="ES1688" s="7"/>
      <c r="EU1688" s="7"/>
      <c r="EY1688" s="7"/>
      <c r="FA1688" s="7"/>
      <c r="FB1688" s="7"/>
      <c r="FD1688" s="7"/>
      <c r="FE1688" s="7"/>
      <c r="FG1688" s="7"/>
      <c r="FI1688" s="7"/>
      <c r="FJ1688" s="7"/>
      <c r="FL1688" s="7"/>
      <c r="FN1688" s="7"/>
      <c r="FP1688" s="7"/>
      <c r="FR1688" s="7"/>
      <c r="FT1688" s="7"/>
      <c r="FV1688" s="7"/>
      <c r="FX1688" s="7"/>
      <c r="FZ1688" s="7"/>
      <c r="GB1688" s="7"/>
    </row>
    <row r="1689" spans="5:184" s="166" customFormat="1" x14ac:dyDescent="0.2">
      <c r="E1689" s="7"/>
      <c r="G1689" s="7"/>
      <c r="I1689" s="7"/>
      <c r="K1689" s="7"/>
      <c r="M1689" s="7"/>
      <c r="N1689" s="7"/>
      <c r="P1689" s="7"/>
      <c r="R1689" s="7"/>
      <c r="T1689" s="7"/>
      <c r="V1689" s="7"/>
      <c r="X1689" s="7"/>
      <c r="Z1689" s="7"/>
      <c r="AB1689" s="7"/>
      <c r="AD1689" s="7"/>
      <c r="AF1689" s="7"/>
      <c r="AH1689" s="7"/>
      <c r="AJ1689" s="7"/>
      <c r="AL1689" s="7"/>
      <c r="AN1689" s="7"/>
      <c r="AO1689" s="7"/>
      <c r="AQ1689" s="7"/>
      <c r="AR1689" s="7"/>
      <c r="AS1689" s="7"/>
      <c r="AT1689" s="7"/>
      <c r="AU1689" s="7"/>
      <c r="AV1689" s="7"/>
      <c r="AW1689" s="7"/>
      <c r="AX1689" s="7"/>
      <c r="AZ1689" s="7"/>
      <c r="BB1689" s="7"/>
      <c r="BC1689" s="7"/>
      <c r="BD1689" s="7"/>
      <c r="BF1689" s="7"/>
      <c r="BH1689" s="7"/>
      <c r="BJ1689" s="7"/>
      <c r="BL1689" s="7"/>
      <c r="BN1689" s="7"/>
      <c r="BP1689" s="7"/>
      <c r="BR1689" s="7"/>
      <c r="BT1689" s="7"/>
      <c r="BV1689" s="7"/>
      <c r="BX1689" s="7"/>
      <c r="BZ1689" s="7"/>
      <c r="CB1689" s="7"/>
      <c r="CD1689" s="7"/>
      <c r="CF1689" s="7"/>
      <c r="CH1689" s="7"/>
      <c r="CJ1689" s="7"/>
      <c r="CL1689" s="7"/>
      <c r="CM1689" s="7"/>
      <c r="CO1689" s="7"/>
      <c r="CQ1689" s="7"/>
      <c r="CS1689" s="7"/>
      <c r="CU1689" s="7"/>
      <c r="CW1689" s="7"/>
      <c r="CY1689" s="7"/>
      <c r="DA1689" s="7"/>
      <c r="DC1689" s="7"/>
      <c r="DE1689" s="7"/>
      <c r="DG1689" s="7"/>
      <c r="DI1689" s="7"/>
      <c r="DK1689" s="7"/>
      <c r="DL1689" s="7"/>
      <c r="DM1689" s="7"/>
      <c r="DN1689" s="7"/>
      <c r="DP1689" s="7"/>
      <c r="DR1689" s="7"/>
      <c r="DT1689" s="7"/>
      <c r="DV1689" s="7"/>
      <c r="DX1689" s="7"/>
      <c r="DY1689" s="7"/>
      <c r="EA1689" s="7"/>
      <c r="EC1689" s="7"/>
      <c r="EE1689" s="7"/>
      <c r="EG1689" s="7"/>
      <c r="EI1689" s="7"/>
      <c r="EK1689" s="7"/>
      <c r="EM1689" s="7"/>
      <c r="EO1689" s="7"/>
      <c r="EQ1689" s="7"/>
      <c r="ES1689" s="7"/>
      <c r="EU1689" s="7"/>
      <c r="EY1689" s="7"/>
      <c r="FA1689" s="7"/>
      <c r="FB1689" s="7"/>
      <c r="FD1689" s="7"/>
      <c r="FE1689" s="7"/>
      <c r="FG1689" s="7"/>
      <c r="FI1689" s="7"/>
      <c r="FJ1689" s="7"/>
      <c r="FL1689" s="7"/>
      <c r="FN1689" s="7"/>
      <c r="FP1689" s="7"/>
      <c r="FR1689" s="7"/>
      <c r="FT1689" s="7"/>
      <c r="FV1689" s="7"/>
      <c r="FX1689" s="7"/>
      <c r="FZ1689" s="7"/>
      <c r="GB1689" s="7"/>
    </row>
    <row r="1690" spans="5:184" s="166" customFormat="1" x14ac:dyDescent="0.2">
      <c r="E1690" s="7"/>
      <c r="G1690" s="7"/>
      <c r="I1690" s="7"/>
      <c r="K1690" s="7"/>
      <c r="M1690" s="7"/>
      <c r="N1690" s="7"/>
      <c r="P1690" s="7"/>
      <c r="R1690" s="7"/>
      <c r="T1690" s="7"/>
      <c r="V1690" s="7"/>
      <c r="X1690" s="7"/>
      <c r="Z1690" s="7"/>
      <c r="AB1690" s="7"/>
      <c r="AD1690" s="7"/>
      <c r="AF1690" s="7"/>
      <c r="AH1690" s="7"/>
      <c r="AJ1690" s="7"/>
      <c r="AL1690" s="7"/>
      <c r="AN1690" s="7"/>
      <c r="AO1690" s="7"/>
      <c r="AQ1690" s="7"/>
      <c r="AR1690" s="7"/>
      <c r="AS1690" s="7"/>
      <c r="AT1690" s="7"/>
      <c r="AU1690" s="7"/>
      <c r="AV1690" s="7"/>
      <c r="AW1690" s="7"/>
      <c r="AX1690" s="7"/>
      <c r="AZ1690" s="7"/>
      <c r="BB1690" s="7"/>
      <c r="BC1690" s="7"/>
      <c r="BD1690" s="7"/>
      <c r="BF1690" s="7"/>
      <c r="BH1690" s="7"/>
      <c r="BJ1690" s="7"/>
      <c r="BL1690" s="7"/>
      <c r="BN1690" s="7"/>
      <c r="BP1690" s="7"/>
      <c r="BR1690" s="7"/>
      <c r="BT1690" s="7"/>
      <c r="BV1690" s="7"/>
      <c r="BX1690" s="7"/>
      <c r="BZ1690" s="7"/>
      <c r="CB1690" s="7"/>
      <c r="CD1690" s="7"/>
      <c r="CF1690" s="7"/>
      <c r="CH1690" s="7"/>
      <c r="CJ1690" s="7"/>
      <c r="CL1690" s="7"/>
      <c r="CM1690" s="7"/>
      <c r="CO1690" s="7"/>
      <c r="CQ1690" s="7"/>
      <c r="CS1690" s="7"/>
      <c r="CU1690" s="7"/>
      <c r="CW1690" s="7"/>
      <c r="CY1690" s="7"/>
      <c r="DA1690" s="7"/>
      <c r="DC1690" s="7"/>
      <c r="DE1690" s="7"/>
      <c r="DG1690" s="7"/>
      <c r="DI1690" s="7"/>
      <c r="DK1690" s="7"/>
      <c r="DL1690" s="7"/>
      <c r="DM1690" s="7"/>
      <c r="DN1690" s="7"/>
      <c r="DP1690" s="7"/>
      <c r="DR1690" s="7"/>
      <c r="DT1690" s="7"/>
      <c r="DV1690" s="7"/>
      <c r="DX1690" s="7"/>
      <c r="DY1690" s="7"/>
      <c r="EA1690" s="7"/>
      <c r="EC1690" s="7"/>
      <c r="EE1690" s="7"/>
      <c r="EG1690" s="7"/>
      <c r="EI1690" s="7"/>
      <c r="EK1690" s="7"/>
      <c r="EM1690" s="7"/>
      <c r="EO1690" s="7"/>
      <c r="EQ1690" s="7"/>
      <c r="ES1690" s="7"/>
      <c r="EU1690" s="7"/>
      <c r="EY1690" s="7"/>
      <c r="FA1690" s="7"/>
      <c r="FB1690" s="7"/>
      <c r="FD1690" s="7"/>
      <c r="FE1690" s="7"/>
      <c r="FG1690" s="7"/>
      <c r="FI1690" s="7"/>
      <c r="FJ1690" s="7"/>
      <c r="FL1690" s="7"/>
      <c r="FN1690" s="7"/>
      <c r="FP1690" s="7"/>
      <c r="FR1690" s="7"/>
      <c r="FT1690" s="7"/>
      <c r="FV1690" s="7"/>
      <c r="FX1690" s="7"/>
      <c r="FZ1690" s="7"/>
      <c r="GB1690" s="7"/>
    </row>
    <row r="1691" spans="5:184" s="166" customFormat="1" x14ac:dyDescent="0.2">
      <c r="E1691" s="7"/>
      <c r="G1691" s="7"/>
      <c r="I1691" s="7"/>
      <c r="K1691" s="7"/>
      <c r="M1691" s="7"/>
      <c r="N1691" s="7"/>
      <c r="P1691" s="7"/>
      <c r="R1691" s="7"/>
      <c r="T1691" s="7"/>
      <c r="V1691" s="7"/>
      <c r="X1691" s="7"/>
      <c r="Z1691" s="7"/>
      <c r="AB1691" s="7"/>
      <c r="AD1691" s="7"/>
      <c r="AF1691" s="7"/>
      <c r="AH1691" s="7"/>
      <c r="AJ1691" s="7"/>
      <c r="AL1691" s="7"/>
      <c r="AN1691" s="7"/>
      <c r="AO1691" s="7"/>
      <c r="AQ1691" s="7"/>
      <c r="AR1691" s="7"/>
      <c r="AS1691" s="7"/>
      <c r="AT1691" s="7"/>
      <c r="AU1691" s="7"/>
      <c r="AV1691" s="7"/>
      <c r="AW1691" s="7"/>
      <c r="AX1691" s="7"/>
      <c r="AZ1691" s="7"/>
      <c r="BB1691" s="7"/>
      <c r="BC1691" s="7"/>
      <c r="BD1691" s="7"/>
      <c r="BF1691" s="7"/>
      <c r="BH1691" s="7"/>
      <c r="BJ1691" s="7"/>
      <c r="BL1691" s="7"/>
      <c r="BN1691" s="7"/>
      <c r="BP1691" s="7"/>
      <c r="BR1691" s="7"/>
      <c r="BT1691" s="7"/>
      <c r="BV1691" s="7"/>
      <c r="BX1691" s="7"/>
      <c r="BZ1691" s="7"/>
      <c r="CB1691" s="7"/>
      <c r="CD1691" s="7"/>
      <c r="CF1691" s="7"/>
      <c r="CH1691" s="7"/>
      <c r="CJ1691" s="7"/>
      <c r="CL1691" s="7"/>
      <c r="CM1691" s="7"/>
      <c r="CO1691" s="7"/>
      <c r="CQ1691" s="7"/>
      <c r="CS1691" s="7"/>
      <c r="CU1691" s="7"/>
      <c r="CW1691" s="7"/>
      <c r="CY1691" s="7"/>
      <c r="DA1691" s="7"/>
      <c r="DC1691" s="7"/>
      <c r="DE1691" s="7"/>
      <c r="DG1691" s="7"/>
      <c r="DI1691" s="7"/>
      <c r="DK1691" s="7"/>
      <c r="DL1691" s="7"/>
      <c r="DM1691" s="7"/>
      <c r="DN1691" s="7"/>
      <c r="DP1691" s="7"/>
      <c r="DR1691" s="7"/>
      <c r="DT1691" s="7"/>
      <c r="DV1691" s="7"/>
      <c r="DX1691" s="7"/>
      <c r="DY1691" s="7"/>
      <c r="EA1691" s="7"/>
      <c r="EC1691" s="7"/>
      <c r="EE1691" s="7"/>
      <c r="EG1691" s="7"/>
      <c r="EI1691" s="7"/>
      <c r="EK1691" s="7"/>
      <c r="EM1691" s="7"/>
      <c r="EO1691" s="7"/>
      <c r="EQ1691" s="7"/>
      <c r="ES1691" s="7"/>
      <c r="EU1691" s="7"/>
      <c r="EY1691" s="7"/>
      <c r="FA1691" s="7"/>
      <c r="FB1691" s="7"/>
      <c r="FD1691" s="7"/>
      <c r="FE1691" s="7"/>
      <c r="FG1691" s="7"/>
      <c r="FI1691" s="7"/>
      <c r="FJ1691" s="7"/>
      <c r="FL1691" s="7"/>
      <c r="FN1691" s="7"/>
      <c r="FP1691" s="7"/>
      <c r="FR1691" s="7"/>
      <c r="FT1691" s="7"/>
      <c r="FV1691" s="7"/>
      <c r="FX1691" s="7"/>
      <c r="FZ1691" s="7"/>
      <c r="GB1691" s="7"/>
    </row>
    <row r="1692" spans="5:184" s="166" customFormat="1" x14ac:dyDescent="0.2">
      <c r="E1692" s="7"/>
      <c r="G1692" s="7"/>
      <c r="I1692" s="7"/>
      <c r="K1692" s="7"/>
      <c r="M1692" s="7"/>
      <c r="N1692" s="7"/>
      <c r="P1692" s="7"/>
      <c r="R1692" s="7"/>
      <c r="T1692" s="7"/>
      <c r="V1692" s="7"/>
      <c r="X1692" s="7"/>
      <c r="Z1692" s="7"/>
      <c r="AB1692" s="7"/>
      <c r="AD1692" s="7"/>
      <c r="AF1692" s="7"/>
      <c r="AH1692" s="7"/>
      <c r="AJ1692" s="7"/>
      <c r="AL1692" s="7"/>
      <c r="AN1692" s="7"/>
      <c r="AO1692" s="7"/>
      <c r="AQ1692" s="7"/>
      <c r="AR1692" s="7"/>
      <c r="AS1692" s="7"/>
      <c r="AT1692" s="7"/>
      <c r="AU1692" s="7"/>
      <c r="AV1692" s="7"/>
      <c r="AW1692" s="7"/>
      <c r="AX1692" s="7"/>
      <c r="AZ1692" s="7"/>
      <c r="BB1692" s="7"/>
      <c r="BC1692" s="7"/>
      <c r="BD1692" s="7"/>
      <c r="BF1692" s="7"/>
      <c r="BH1692" s="7"/>
      <c r="BJ1692" s="7"/>
      <c r="BL1692" s="7"/>
      <c r="BN1692" s="7"/>
      <c r="BP1692" s="7"/>
      <c r="BR1692" s="7"/>
      <c r="BT1692" s="7"/>
      <c r="BV1692" s="7"/>
      <c r="BX1692" s="7"/>
      <c r="BZ1692" s="7"/>
      <c r="CB1692" s="7"/>
      <c r="CD1692" s="7"/>
      <c r="CF1692" s="7"/>
      <c r="CH1692" s="7"/>
      <c r="CJ1692" s="7"/>
      <c r="CL1692" s="7"/>
      <c r="CM1692" s="7"/>
      <c r="CO1692" s="7"/>
      <c r="CQ1692" s="7"/>
      <c r="CS1692" s="7"/>
      <c r="CU1692" s="7"/>
      <c r="CW1692" s="7"/>
      <c r="CY1692" s="7"/>
      <c r="DA1692" s="7"/>
      <c r="DC1692" s="7"/>
      <c r="DE1692" s="7"/>
      <c r="DG1692" s="7"/>
      <c r="DI1692" s="7"/>
      <c r="DK1692" s="7"/>
      <c r="DL1692" s="7"/>
      <c r="DM1692" s="7"/>
      <c r="DN1692" s="7"/>
      <c r="DP1692" s="7"/>
      <c r="DR1692" s="7"/>
      <c r="DT1692" s="7"/>
      <c r="DV1692" s="7"/>
      <c r="DX1692" s="7"/>
      <c r="DY1692" s="7"/>
      <c r="EA1692" s="7"/>
      <c r="EC1692" s="7"/>
      <c r="EE1692" s="7"/>
      <c r="EG1692" s="7"/>
      <c r="EI1692" s="7"/>
      <c r="EK1692" s="7"/>
      <c r="EM1692" s="7"/>
      <c r="EO1692" s="7"/>
      <c r="EQ1692" s="7"/>
      <c r="ES1692" s="7"/>
      <c r="EU1692" s="7"/>
      <c r="EY1692" s="7"/>
      <c r="FA1692" s="7"/>
      <c r="FB1692" s="7"/>
      <c r="FD1692" s="7"/>
      <c r="FE1692" s="7"/>
      <c r="FG1692" s="7"/>
      <c r="FI1692" s="7"/>
      <c r="FJ1692" s="7"/>
      <c r="FL1692" s="7"/>
      <c r="FN1692" s="7"/>
      <c r="FP1692" s="7"/>
      <c r="FR1692" s="7"/>
      <c r="FT1692" s="7"/>
      <c r="FV1692" s="7"/>
      <c r="FX1692" s="7"/>
      <c r="FZ1692" s="7"/>
      <c r="GB1692" s="7"/>
    </row>
    <row r="1693" spans="5:184" s="166" customFormat="1" x14ac:dyDescent="0.2">
      <c r="E1693" s="7"/>
      <c r="G1693" s="7"/>
      <c r="I1693" s="7"/>
      <c r="K1693" s="7"/>
      <c r="M1693" s="7"/>
      <c r="N1693" s="7"/>
      <c r="P1693" s="7"/>
      <c r="R1693" s="7"/>
      <c r="T1693" s="7"/>
      <c r="V1693" s="7"/>
      <c r="X1693" s="7"/>
      <c r="Z1693" s="7"/>
      <c r="AB1693" s="7"/>
      <c r="AD1693" s="7"/>
      <c r="AF1693" s="7"/>
      <c r="AH1693" s="7"/>
      <c r="AJ1693" s="7"/>
      <c r="AL1693" s="7"/>
      <c r="AN1693" s="7"/>
      <c r="AO1693" s="7"/>
      <c r="AQ1693" s="7"/>
      <c r="AR1693" s="7"/>
      <c r="AS1693" s="7"/>
      <c r="AT1693" s="7"/>
      <c r="AU1693" s="7"/>
      <c r="AV1693" s="7"/>
      <c r="AW1693" s="7"/>
      <c r="AX1693" s="7"/>
      <c r="AZ1693" s="7"/>
      <c r="BB1693" s="7"/>
      <c r="BC1693" s="7"/>
      <c r="BD1693" s="7"/>
      <c r="BF1693" s="7"/>
      <c r="BH1693" s="7"/>
      <c r="BJ1693" s="7"/>
      <c r="BL1693" s="7"/>
      <c r="BN1693" s="7"/>
      <c r="BP1693" s="7"/>
      <c r="BR1693" s="7"/>
      <c r="BT1693" s="7"/>
      <c r="BV1693" s="7"/>
      <c r="BX1693" s="7"/>
      <c r="BZ1693" s="7"/>
      <c r="CB1693" s="7"/>
      <c r="CD1693" s="7"/>
      <c r="CF1693" s="7"/>
      <c r="CH1693" s="7"/>
      <c r="CJ1693" s="7"/>
      <c r="CL1693" s="7"/>
      <c r="CM1693" s="7"/>
      <c r="CO1693" s="7"/>
      <c r="CQ1693" s="7"/>
      <c r="CS1693" s="7"/>
      <c r="CU1693" s="7"/>
      <c r="CW1693" s="7"/>
      <c r="CY1693" s="7"/>
      <c r="DA1693" s="7"/>
      <c r="DC1693" s="7"/>
      <c r="DE1693" s="7"/>
      <c r="DG1693" s="7"/>
      <c r="DI1693" s="7"/>
      <c r="DK1693" s="7"/>
      <c r="DL1693" s="7"/>
      <c r="DM1693" s="7"/>
      <c r="DN1693" s="7"/>
      <c r="DP1693" s="7"/>
      <c r="DR1693" s="7"/>
      <c r="DT1693" s="7"/>
      <c r="DV1693" s="7"/>
      <c r="DX1693" s="7"/>
      <c r="DY1693" s="7"/>
      <c r="EA1693" s="7"/>
      <c r="EC1693" s="7"/>
      <c r="EE1693" s="7"/>
      <c r="EG1693" s="7"/>
      <c r="EI1693" s="7"/>
      <c r="EK1693" s="7"/>
      <c r="EM1693" s="7"/>
      <c r="EO1693" s="7"/>
      <c r="EQ1693" s="7"/>
      <c r="ES1693" s="7"/>
      <c r="EU1693" s="7"/>
      <c r="EY1693" s="7"/>
      <c r="FA1693" s="7"/>
      <c r="FB1693" s="7"/>
      <c r="FD1693" s="7"/>
      <c r="FE1693" s="7"/>
      <c r="FG1693" s="7"/>
      <c r="FI1693" s="7"/>
      <c r="FJ1693" s="7"/>
      <c r="FL1693" s="7"/>
      <c r="FN1693" s="7"/>
      <c r="FP1693" s="7"/>
      <c r="FR1693" s="7"/>
      <c r="FT1693" s="7"/>
      <c r="FV1693" s="7"/>
      <c r="FX1693" s="7"/>
      <c r="FZ1693" s="7"/>
      <c r="GB1693" s="7"/>
    </row>
    <row r="1694" spans="5:184" s="166" customFormat="1" x14ac:dyDescent="0.2">
      <c r="E1694" s="7"/>
      <c r="G1694" s="7"/>
      <c r="I1694" s="7"/>
      <c r="K1694" s="7"/>
      <c r="M1694" s="7"/>
      <c r="N1694" s="7"/>
      <c r="P1694" s="7"/>
      <c r="R1694" s="7"/>
      <c r="T1694" s="7"/>
      <c r="V1694" s="7"/>
      <c r="X1694" s="7"/>
      <c r="Z1694" s="7"/>
      <c r="AB1694" s="7"/>
      <c r="AD1694" s="7"/>
      <c r="AF1694" s="7"/>
      <c r="AH1694" s="7"/>
      <c r="AJ1694" s="7"/>
      <c r="AL1694" s="7"/>
      <c r="AN1694" s="7"/>
      <c r="AO1694" s="7"/>
      <c r="AQ1694" s="7"/>
      <c r="AR1694" s="7"/>
      <c r="AS1694" s="7"/>
      <c r="AT1694" s="7"/>
      <c r="AU1694" s="7"/>
      <c r="AV1694" s="7"/>
      <c r="AW1694" s="7"/>
      <c r="AX1694" s="7"/>
      <c r="AZ1694" s="7"/>
      <c r="BB1694" s="7"/>
      <c r="BC1694" s="7"/>
      <c r="BD1694" s="7"/>
      <c r="BF1694" s="7"/>
      <c r="BH1694" s="7"/>
      <c r="BJ1694" s="7"/>
      <c r="BL1694" s="7"/>
      <c r="BN1694" s="7"/>
      <c r="BP1694" s="7"/>
      <c r="BR1694" s="7"/>
      <c r="BT1694" s="7"/>
      <c r="BV1694" s="7"/>
      <c r="BX1694" s="7"/>
      <c r="BZ1694" s="7"/>
      <c r="CB1694" s="7"/>
      <c r="CD1694" s="7"/>
      <c r="CF1694" s="7"/>
      <c r="CH1694" s="7"/>
      <c r="CJ1694" s="7"/>
      <c r="CL1694" s="7"/>
      <c r="CM1694" s="7"/>
      <c r="CO1694" s="7"/>
      <c r="CQ1694" s="7"/>
      <c r="CS1694" s="7"/>
      <c r="CU1694" s="7"/>
      <c r="CW1694" s="7"/>
      <c r="CY1694" s="7"/>
      <c r="DA1694" s="7"/>
      <c r="DC1694" s="7"/>
      <c r="DE1694" s="7"/>
      <c r="DG1694" s="7"/>
      <c r="DI1694" s="7"/>
      <c r="DK1694" s="7"/>
      <c r="DL1694" s="7"/>
      <c r="DM1694" s="7"/>
      <c r="DN1694" s="7"/>
      <c r="DP1694" s="7"/>
      <c r="DR1694" s="7"/>
      <c r="DT1694" s="7"/>
      <c r="DV1694" s="7"/>
      <c r="DX1694" s="7"/>
      <c r="DY1694" s="7"/>
      <c r="EA1694" s="7"/>
      <c r="EC1694" s="7"/>
      <c r="EE1694" s="7"/>
      <c r="EG1694" s="7"/>
      <c r="EI1694" s="7"/>
      <c r="EK1694" s="7"/>
      <c r="EM1694" s="7"/>
      <c r="EO1694" s="7"/>
      <c r="EQ1694" s="7"/>
      <c r="ES1694" s="7"/>
      <c r="EU1694" s="7"/>
      <c r="EY1694" s="7"/>
      <c r="FA1694" s="7"/>
      <c r="FB1694" s="7"/>
      <c r="FD1694" s="7"/>
      <c r="FE1694" s="7"/>
      <c r="FG1694" s="7"/>
      <c r="FI1694" s="7"/>
      <c r="FJ1694" s="7"/>
      <c r="FL1694" s="7"/>
      <c r="FN1694" s="7"/>
      <c r="FP1694" s="7"/>
      <c r="FR1694" s="7"/>
      <c r="FT1694" s="7"/>
      <c r="FV1694" s="7"/>
      <c r="FX1694" s="7"/>
      <c r="FZ1694" s="7"/>
      <c r="GB1694" s="7"/>
    </row>
    <row r="1695" spans="5:184" s="166" customFormat="1" x14ac:dyDescent="0.2">
      <c r="E1695" s="7"/>
      <c r="G1695" s="7"/>
      <c r="I1695" s="7"/>
      <c r="K1695" s="7"/>
      <c r="M1695" s="7"/>
      <c r="N1695" s="7"/>
      <c r="P1695" s="7"/>
      <c r="R1695" s="7"/>
      <c r="T1695" s="7"/>
      <c r="V1695" s="7"/>
      <c r="X1695" s="7"/>
      <c r="Z1695" s="7"/>
      <c r="AB1695" s="7"/>
      <c r="AD1695" s="7"/>
      <c r="AF1695" s="7"/>
      <c r="AH1695" s="7"/>
      <c r="AJ1695" s="7"/>
      <c r="AL1695" s="7"/>
      <c r="AN1695" s="7"/>
      <c r="AO1695" s="7"/>
      <c r="AQ1695" s="7"/>
      <c r="AR1695" s="7"/>
      <c r="AS1695" s="7"/>
      <c r="AT1695" s="7"/>
      <c r="AU1695" s="7"/>
      <c r="AV1695" s="7"/>
      <c r="AW1695" s="7"/>
      <c r="AX1695" s="7"/>
      <c r="AZ1695" s="7"/>
      <c r="BB1695" s="7"/>
      <c r="BC1695" s="7"/>
      <c r="BD1695" s="7"/>
      <c r="BF1695" s="7"/>
      <c r="BH1695" s="7"/>
      <c r="BJ1695" s="7"/>
      <c r="BL1695" s="7"/>
      <c r="BN1695" s="7"/>
      <c r="BP1695" s="7"/>
      <c r="BR1695" s="7"/>
      <c r="BT1695" s="7"/>
      <c r="BV1695" s="7"/>
      <c r="BX1695" s="7"/>
      <c r="BZ1695" s="7"/>
      <c r="CB1695" s="7"/>
      <c r="CD1695" s="7"/>
      <c r="CF1695" s="7"/>
      <c r="CH1695" s="7"/>
      <c r="CJ1695" s="7"/>
      <c r="CL1695" s="7"/>
      <c r="CM1695" s="7"/>
      <c r="CO1695" s="7"/>
      <c r="CQ1695" s="7"/>
      <c r="CS1695" s="7"/>
      <c r="CU1695" s="7"/>
      <c r="CW1695" s="7"/>
      <c r="CY1695" s="7"/>
      <c r="DA1695" s="7"/>
      <c r="DC1695" s="7"/>
      <c r="DE1695" s="7"/>
      <c r="DG1695" s="7"/>
      <c r="DI1695" s="7"/>
      <c r="DK1695" s="7"/>
      <c r="DL1695" s="7"/>
      <c r="DM1695" s="7"/>
      <c r="DN1695" s="7"/>
      <c r="DP1695" s="7"/>
      <c r="DR1695" s="7"/>
      <c r="DT1695" s="7"/>
      <c r="DV1695" s="7"/>
      <c r="DX1695" s="7"/>
      <c r="DY1695" s="7"/>
      <c r="EA1695" s="7"/>
      <c r="EC1695" s="7"/>
      <c r="EE1695" s="7"/>
      <c r="EG1695" s="7"/>
      <c r="EI1695" s="7"/>
      <c r="EK1695" s="7"/>
      <c r="EM1695" s="7"/>
      <c r="EO1695" s="7"/>
      <c r="EQ1695" s="7"/>
      <c r="ES1695" s="7"/>
      <c r="EU1695" s="7"/>
      <c r="EY1695" s="7"/>
      <c r="FA1695" s="7"/>
      <c r="FB1695" s="7"/>
      <c r="FD1695" s="7"/>
      <c r="FE1695" s="7"/>
      <c r="FG1695" s="7"/>
      <c r="FI1695" s="7"/>
      <c r="FJ1695" s="7"/>
      <c r="FL1695" s="7"/>
      <c r="FN1695" s="7"/>
      <c r="FP1695" s="7"/>
      <c r="FR1695" s="7"/>
      <c r="FT1695" s="7"/>
      <c r="FV1695" s="7"/>
      <c r="FX1695" s="7"/>
      <c r="FZ1695" s="7"/>
      <c r="GB1695" s="7"/>
    </row>
    <row r="1696" spans="5:184" s="166" customFormat="1" x14ac:dyDescent="0.2">
      <c r="E1696" s="7"/>
      <c r="G1696" s="7"/>
      <c r="I1696" s="7"/>
      <c r="K1696" s="7"/>
      <c r="M1696" s="7"/>
      <c r="N1696" s="7"/>
      <c r="P1696" s="7"/>
      <c r="R1696" s="7"/>
      <c r="T1696" s="7"/>
      <c r="V1696" s="7"/>
      <c r="X1696" s="7"/>
      <c r="Z1696" s="7"/>
      <c r="AB1696" s="7"/>
      <c r="AD1696" s="7"/>
      <c r="AF1696" s="7"/>
      <c r="AH1696" s="7"/>
      <c r="AJ1696" s="7"/>
      <c r="AL1696" s="7"/>
      <c r="AN1696" s="7"/>
      <c r="AO1696" s="7"/>
      <c r="AQ1696" s="7"/>
      <c r="AR1696" s="7"/>
      <c r="AS1696" s="7"/>
      <c r="AT1696" s="7"/>
      <c r="AU1696" s="7"/>
      <c r="AV1696" s="7"/>
      <c r="AW1696" s="7"/>
      <c r="AX1696" s="7"/>
      <c r="AZ1696" s="7"/>
      <c r="BB1696" s="7"/>
      <c r="BC1696" s="7"/>
      <c r="BD1696" s="7"/>
      <c r="BF1696" s="7"/>
      <c r="BH1696" s="7"/>
      <c r="BJ1696" s="7"/>
      <c r="BL1696" s="7"/>
      <c r="BN1696" s="7"/>
      <c r="BP1696" s="7"/>
      <c r="BR1696" s="7"/>
      <c r="BT1696" s="7"/>
      <c r="BV1696" s="7"/>
      <c r="BX1696" s="7"/>
      <c r="BZ1696" s="7"/>
      <c r="CB1696" s="7"/>
      <c r="CD1696" s="7"/>
      <c r="CF1696" s="7"/>
      <c r="CH1696" s="7"/>
      <c r="CJ1696" s="7"/>
      <c r="CL1696" s="7"/>
      <c r="CM1696" s="7"/>
      <c r="CO1696" s="7"/>
      <c r="CQ1696" s="7"/>
      <c r="CS1696" s="7"/>
      <c r="CU1696" s="7"/>
      <c r="CW1696" s="7"/>
      <c r="CY1696" s="7"/>
      <c r="DA1696" s="7"/>
      <c r="DC1696" s="7"/>
      <c r="DE1696" s="7"/>
      <c r="DG1696" s="7"/>
      <c r="DI1696" s="7"/>
      <c r="DK1696" s="7"/>
      <c r="DL1696" s="7"/>
      <c r="DM1696" s="7"/>
      <c r="DN1696" s="7"/>
      <c r="DP1696" s="7"/>
      <c r="DR1696" s="7"/>
      <c r="DT1696" s="7"/>
      <c r="DV1696" s="7"/>
      <c r="DX1696" s="7"/>
      <c r="DY1696" s="7"/>
      <c r="EA1696" s="7"/>
      <c r="EC1696" s="7"/>
      <c r="EE1696" s="7"/>
      <c r="EG1696" s="7"/>
      <c r="EI1696" s="7"/>
      <c r="EK1696" s="7"/>
      <c r="EM1696" s="7"/>
      <c r="EO1696" s="7"/>
      <c r="EQ1696" s="7"/>
      <c r="ES1696" s="7"/>
      <c r="EU1696" s="7"/>
      <c r="EY1696" s="7"/>
      <c r="FA1696" s="7"/>
      <c r="FB1696" s="7"/>
      <c r="FD1696" s="7"/>
      <c r="FE1696" s="7"/>
      <c r="FG1696" s="7"/>
      <c r="FI1696" s="7"/>
      <c r="FJ1696" s="7"/>
      <c r="FL1696" s="7"/>
      <c r="FN1696" s="7"/>
      <c r="FP1696" s="7"/>
      <c r="FR1696" s="7"/>
      <c r="FT1696" s="7"/>
      <c r="FV1696" s="7"/>
      <c r="FX1696" s="7"/>
      <c r="FZ1696" s="7"/>
      <c r="GB1696" s="7"/>
    </row>
    <row r="1697" spans="5:184" s="166" customFormat="1" x14ac:dyDescent="0.2">
      <c r="E1697" s="7"/>
      <c r="G1697" s="7"/>
      <c r="I1697" s="7"/>
      <c r="K1697" s="7"/>
      <c r="M1697" s="7"/>
      <c r="N1697" s="7"/>
      <c r="P1697" s="7"/>
      <c r="R1697" s="7"/>
      <c r="T1697" s="7"/>
      <c r="V1697" s="7"/>
      <c r="X1697" s="7"/>
      <c r="Z1697" s="7"/>
      <c r="AB1697" s="7"/>
      <c r="AD1697" s="7"/>
      <c r="AF1697" s="7"/>
      <c r="AH1697" s="7"/>
      <c r="AJ1697" s="7"/>
      <c r="AL1697" s="7"/>
      <c r="AN1697" s="7"/>
      <c r="AO1697" s="7"/>
      <c r="AQ1697" s="7"/>
      <c r="AR1697" s="7"/>
      <c r="AS1697" s="7"/>
      <c r="AT1697" s="7"/>
      <c r="AU1697" s="7"/>
      <c r="AV1697" s="7"/>
      <c r="AW1697" s="7"/>
      <c r="AX1697" s="7"/>
      <c r="AZ1697" s="7"/>
      <c r="BB1697" s="7"/>
      <c r="BC1697" s="7"/>
      <c r="BD1697" s="7"/>
      <c r="BF1697" s="7"/>
      <c r="BH1697" s="7"/>
      <c r="BJ1697" s="7"/>
      <c r="BL1697" s="7"/>
      <c r="BN1697" s="7"/>
      <c r="BP1697" s="7"/>
      <c r="BR1697" s="7"/>
      <c r="BT1697" s="7"/>
      <c r="BV1697" s="7"/>
      <c r="BX1697" s="7"/>
      <c r="BZ1697" s="7"/>
      <c r="CB1697" s="7"/>
      <c r="CD1697" s="7"/>
      <c r="CF1697" s="7"/>
      <c r="CH1697" s="7"/>
      <c r="CJ1697" s="7"/>
      <c r="CL1697" s="7"/>
      <c r="CM1697" s="7"/>
      <c r="CO1697" s="7"/>
      <c r="CQ1697" s="7"/>
      <c r="CS1697" s="7"/>
      <c r="CU1697" s="7"/>
      <c r="CW1697" s="7"/>
      <c r="CY1697" s="7"/>
      <c r="DA1697" s="7"/>
      <c r="DC1697" s="7"/>
      <c r="DE1697" s="7"/>
      <c r="DG1697" s="7"/>
      <c r="DI1697" s="7"/>
      <c r="DK1697" s="7"/>
      <c r="DL1697" s="7"/>
      <c r="DM1697" s="7"/>
      <c r="DN1697" s="7"/>
      <c r="DP1697" s="7"/>
      <c r="DR1697" s="7"/>
      <c r="DT1697" s="7"/>
      <c r="DV1697" s="7"/>
      <c r="DX1697" s="7"/>
      <c r="DY1697" s="7"/>
      <c r="EA1697" s="7"/>
      <c r="EC1697" s="7"/>
      <c r="EE1697" s="7"/>
      <c r="EG1697" s="7"/>
      <c r="EI1697" s="7"/>
      <c r="EK1697" s="7"/>
      <c r="EM1697" s="7"/>
      <c r="EO1697" s="7"/>
      <c r="EQ1697" s="7"/>
      <c r="ES1697" s="7"/>
      <c r="EU1697" s="7"/>
      <c r="EY1697" s="7"/>
      <c r="FA1697" s="7"/>
      <c r="FB1697" s="7"/>
      <c r="FD1697" s="7"/>
      <c r="FE1697" s="7"/>
      <c r="FG1697" s="7"/>
      <c r="FI1697" s="7"/>
      <c r="FJ1697" s="7"/>
      <c r="FL1697" s="7"/>
      <c r="FN1697" s="7"/>
      <c r="FP1697" s="7"/>
      <c r="FR1697" s="7"/>
      <c r="FT1697" s="7"/>
      <c r="FV1697" s="7"/>
      <c r="FX1697" s="7"/>
      <c r="FZ1697" s="7"/>
      <c r="GB1697" s="7"/>
    </row>
    <row r="1698" spans="5:184" s="166" customFormat="1" x14ac:dyDescent="0.2">
      <c r="E1698" s="7"/>
      <c r="G1698" s="7"/>
      <c r="I1698" s="7"/>
      <c r="K1698" s="7"/>
      <c r="M1698" s="7"/>
      <c r="N1698" s="7"/>
      <c r="P1698" s="7"/>
      <c r="R1698" s="7"/>
      <c r="T1698" s="7"/>
      <c r="V1698" s="7"/>
      <c r="X1698" s="7"/>
      <c r="Z1698" s="7"/>
      <c r="AB1698" s="7"/>
      <c r="AD1698" s="7"/>
      <c r="AF1698" s="7"/>
      <c r="AH1698" s="7"/>
      <c r="AJ1698" s="7"/>
      <c r="AL1698" s="7"/>
      <c r="AN1698" s="7"/>
      <c r="AO1698" s="7"/>
      <c r="AQ1698" s="7"/>
      <c r="AR1698" s="7"/>
      <c r="AS1698" s="7"/>
      <c r="AT1698" s="7"/>
      <c r="AU1698" s="7"/>
      <c r="AV1698" s="7"/>
      <c r="AW1698" s="7"/>
      <c r="AX1698" s="7"/>
      <c r="AZ1698" s="7"/>
      <c r="BB1698" s="7"/>
      <c r="BC1698" s="7"/>
      <c r="BD1698" s="7"/>
      <c r="BF1698" s="7"/>
      <c r="BH1698" s="7"/>
      <c r="BJ1698" s="7"/>
      <c r="BL1698" s="7"/>
      <c r="BN1698" s="7"/>
      <c r="BP1698" s="7"/>
      <c r="BR1698" s="7"/>
      <c r="BT1698" s="7"/>
      <c r="BV1698" s="7"/>
      <c r="BX1698" s="7"/>
      <c r="BZ1698" s="7"/>
      <c r="CB1698" s="7"/>
      <c r="CD1698" s="7"/>
      <c r="CF1698" s="7"/>
      <c r="CH1698" s="7"/>
      <c r="CJ1698" s="7"/>
      <c r="CL1698" s="7"/>
      <c r="CM1698" s="7"/>
      <c r="CO1698" s="7"/>
      <c r="CQ1698" s="7"/>
      <c r="CS1698" s="7"/>
      <c r="CU1698" s="7"/>
      <c r="CW1698" s="7"/>
      <c r="CY1698" s="7"/>
      <c r="DA1698" s="7"/>
      <c r="DC1698" s="7"/>
      <c r="DE1698" s="7"/>
      <c r="DG1698" s="7"/>
      <c r="DI1698" s="7"/>
      <c r="DK1698" s="7"/>
      <c r="DL1698" s="7"/>
      <c r="DM1698" s="7"/>
      <c r="DN1698" s="7"/>
      <c r="DP1698" s="7"/>
      <c r="DR1698" s="7"/>
      <c r="DT1698" s="7"/>
      <c r="DV1698" s="7"/>
      <c r="DX1698" s="7"/>
      <c r="DY1698" s="7"/>
      <c r="EA1698" s="7"/>
      <c r="EC1698" s="7"/>
      <c r="EE1698" s="7"/>
      <c r="EG1698" s="7"/>
      <c r="EI1698" s="7"/>
      <c r="EK1698" s="7"/>
      <c r="EM1698" s="7"/>
      <c r="EO1698" s="7"/>
      <c r="EQ1698" s="7"/>
      <c r="ES1698" s="7"/>
      <c r="EU1698" s="7"/>
      <c r="EY1698" s="7"/>
      <c r="FA1698" s="7"/>
      <c r="FB1698" s="7"/>
      <c r="FD1698" s="7"/>
      <c r="FE1698" s="7"/>
      <c r="FG1698" s="7"/>
      <c r="FI1698" s="7"/>
      <c r="FJ1698" s="7"/>
      <c r="FL1698" s="7"/>
      <c r="FN1698" s="7"/>
      <c r="FP1698" s="7"/>
      <c r="FR1698" s="7"/>
      <c r="FT1698" s="7"/>
      <c r="FV1698" s="7"/>
      <c r="FX1698" s="7"/>
      <c r="FZ1698" s="7"/>
      <c r="GB1698" s="7"/>
    </row>
    <row r="1699" spans="5:184" s="166" customFormat="1" x14ac:dyDescent="0.2">
      <c r="E1699" s="7"/>
      <c r="G1699" s="7"/>
      <c r="I1699" s="7"/>
      <c r="K1699" s="7"/>
      <c r="M1699" s="7"/>
      <c r="N1699" s="7"/>
      <c r="P1699" s="7"/>
      <c r="R1699" s="7"/>
      <c r="T1699" s="7"/>
      <c r="V1699" s="7"/>
      <c r="X1699" s="7"/>
      <c r="Z1699" s="7"/>
      <c r="AB1699" s="7"/>
      <c r="AD1699" s="7"/>
      <c r="AF1699" s="7"/>
      <c r="AH1699" s="7"/>
      <c r="AJ1699" s="7"/>
      <c r="AL1699" s="7"/>
      <c r="AN1699" s="7"/>
      <c r="AO1699" s="7"/>
      <c r="AQ1699" s="7"/>
      <c r="AR1699" s="7"/>
      <c r="AS1699" s="7"/>
      <c r="AT1699" s="7"/>
      <c r="AU1699" s="7"/>
      <c r="AV1699" s="7"/>
      <c r="AW1699" s="7"/>
      <c r="AX1699" s="7"/>
      <c r="AZ1699" s="7"/>
      <c r="BB1699" s="7"/>
      <c r="BC1699" s="7"/>
      <c r="BD1699" s="7"/>
      <c r="BF1699" s="7"/>
      <c r="BH1699" s="7"/>
      <c r="BJ1699" s="7"/>
      <c r="BL1699" s="7"/>
      <c r="BN1699" s="7"/>
      <c r="BP1699" s="7"/>
      <c r="BR1699" s="7"/>
      <c r="BT1699" s="7"/>
      <c r="BV1699" s="7"/>
      <c r="BX1699" s="7"/>
      <c r="BZ1699" s="7"/>
      <c r="CB1699" s="7"/>
      <c r="CD1699" s="7"/>
      <c r="CF1699" s="7"/>
      <c r="CH1699" s="7"/>
      <c r="CJ1699" s="7"/>
      <c r="CL1699" s="7"/>
      <c r="CM1699" s="7"/>
      <c r="CO1699" s="7"/>
      <c r="CQ1699" s="7"/>
      <c r="CS1699" s="7"/>
      <c r="CU1699" s="7"/>
      <c r="CW1699" s="7"/>
      <c r="CY1699" s="7"/>
      <c r="DA1699" s="7"/>
      <c r="DC1699" s="7"/>
      <c r="DE1699" s="7"/>
      <c r="DG1699" s="7"/>
      <c r="DI1699" s="7"/>
      <c r="DK1699" s="7"/>
      <c r="DL1699" s="7"/>
      <c r="DM1699" s="7"/>
      <c r="DN1699" s="7"/>
      <c r="DP1699" s="7"/>
      <c r="DR1699" s="7"/>
      <c r="DT1699" s="7"/>
      <c r="DV1699" s="7"/>
      <c r="DX1699" s="7"/>
      <c r="DY1699" s="7"/>
      <c r="EA1699" s="7"/>
      <c r="EC1699" s="7"/>
      <c r="EE1699" s="7"/>
      <c r="EG1699" s="7"/>
      <c r="EI1699" s="7"/>
      <c r="EK1699" s="7"/>
      <c r="EM1699" s="7"/>
      <c r="EO1699" s="7"/>
      <c r="EQ1699" s="7"/>
      <c r="ES1699" s="7"/>
      <c r="EU1699" s="7"/>
      <c r="EY1699" s="7"/>
      <c r="FA1699" s="7"/>
      <c r="FB1699" s="7"/>
      <c r="FD1699" s="7"/>
      <c r="FE1699" s="7"/>
      <c r="FG1699" s="7"/>
      <c r="FI1699" s="7"/>
      <c r="FJ1699" s="7"/>
      <c r="FL1699" s="7"/>
      <c r="FN1699" s="7"/>
      <c r="FP1699" s="7"/>
      <c r="FR1699" s="7"/>
      <c r="FT1699" s="7"/>
      <c r="FV1699" s="7"/>
      <c r="FX1699" s="7"/>
      <c r="FZ1699" s="7"/>
      <c r="GB1699" s="7"/>
    </row>
    <row r="1700" spans="5:184" s="166" customFormat="1" x14ac:dyDescent="0.2">
      <c r="E1700" s="7"/>
      <c r="G1700" s="7"/>
      <c r="I1700" s="7"/>
      <c r="K1700" s="7"/>
      <c r="M1700" s="7"/>
      <c r="N1700" s="7"/>
      <c r="P1700" s="7"/>
      <c r="R1700" s="7"/>
      <c r="T1700" s="7"/>
      <c r="V1700" s="7"/>
      <c r="X1700" s="7"/>
      <c r="Z1700" s="7"/>
      <c r="AB1700" s="7"/>
      <c r="AD1700" s="7"/>
      <c r="AF1700" s="7"/>
      <c r="AH1700" s="7"/>
      <c r="AJ1700" s="7"/>
      <c r="AL1700" s="7"/>
      <c r="AN1700" s="7"/>
      <c r="AO1700" s="7"/>
      <c r="AQ1700" s="7"/>
      <c r="AR1700" s="7"/>
      <c r="AS1700" s="7"/>
      <c r="AT1700" s="7"/>
      <c r="AU1700" s="7"/>
      <c r="AV1700" s="7"/>
      <c r="AW1700" s="7"/>
      <c r="AX1700" s="7"/>
      <c r="AZ1700" s="7"/>
      <c r="BB1700" s="7"/>
      <c r="BC1700" s="7"/>
      <c r="BD1700" s="7"/>
      <c r="BF1700" s="7"/>
      <c r="BH1700" s="7"/>
      <c r="BJ1700" s="7"/>
      <c r="BL1700" s="7"/>
      <c r="BN1700" s="7"/>
      <c r="BP1700" s="7"/>
      <c r="BR1700" s="7"/>
      <c r="BT1700" s="7"/>
      <c r="BV1700" s="7"/>
      <c r="BX1700" s="7"/>
      <c r="BZ1700" s="7"/>
      <c r="CB1700" s="7"/>
      <c r="CD1700" s="7"/>
      <c r="CF1700" s="7"/>
      <c r="CH1700" s="7"/>
      <c r="CJ1700" s="7"/>
      <c r="CL1700" s="7"/>
      <c r="CM1700" s="7"/>
      <c r="CO1700" s="7"/>
      <c r="CQ1700" s="7"/>
      <c r="CS1700" s="7"/>
      <c r="CU1700" s="7"/>
      <c r="CW1700" s="7"/>
      <c r="CY1700" s="7"/>
      <c r="DA1700" s="7"/>
      <c r="DC1700" s="7"/>
      <c r="DE1700" s="7"/>
      <c r="DG1700" s="7"/>
      <c r="DI1700" s="7"/>
      <c r="DK1700" s="7"/>
      <c r="DL1700" s="7"/>
      <c r="DM1700" s="7"/>
      <c r="DN1700" s="7"/>
      <c r="DP1700" s="7"/>
      <c r="DR1700" s="7"/>
      <c r="DT1700" s="7"/>
      <c r="DV1700" s="7"/>
      <c r="DX1700" s="7"/>
      <c r="DY1700" s="7"/>
      <c r="EA1700" s="7"/>
      <c r="EC1700" s="7"/>
      <c r="EE1700" s="7"/>
      <c r="EG1700" s="7"/>
      <c r="EI1700" s="7"/>
      <c r="EK1700" s="7"/>
      <c r="EM1700" s="7"/>
      <c r="EO1700" s="7"/>
      <c r="EQ1700" s="7"/>
      <c r="ES1700" s="7"/>
      <c r="EU1700" s="7"/>
      <c r="EY1700" s="7"/>
      <c r="FA1700" s="7"/>
      <c r="FB1700" s="7"/>
      <c r="FD1700" s="7"/>
      <c r="FE1700" s="7"/>
      <c r="FG1700" s="7"/>
      <c r="FI1700" s="7"/>
      <c r="FJ1700" s="7"/>
      <c r="FL1700" s="7"/>
      <c r="FN1700" s="7"/>
      <c r="FP1700" s="7"/>
      <c r="FR1700" s="7"/>
      <c r="FT1700" s="7"/>
      <c r="FV1700" s="7"/>
      <c r="FX1700" s="7"/>
      <c r="FZ1700" s="7"/>
      <c r="GB1700" s="7"/>
    </row>
    <row r="1701" spans="5:184" s="166" customFormat="1" x14ac:dyDescent="0.2">
      <c r="E1701" s="7"/>
      <c r="G1701" s="7"/>
      <c r="I1701" s="7"/>
      <c r="K1701" s="7"/>
      <c r="M1701" s="7"/>
      <c r="N1701" s="7"/>
      <c r="P1701" s="7"/>
      <c r="R1701" s="7"/>
      <c r="T1701" s="7"/>
      <c r="V1701" s="7"/>
      <c r="X1701" s="7"/>
      <c r="Z1701" s="7"/>
      <c r="AB1701" s="7"/>
      <c r="AD1701" s="7"/>
      <c r="AF1701" s="7"/>
      <c r="AH1701" s="7"/>
      <c r="AJ1701" s="7"/>
      <c r="AL1701" s="7"/>
      <c r="AN1701" s="7"/>
      <c r="AO1701" s="7"/>
      <c r="AQ1701" s="7"/>
      <c r="AR1701" s="7"/>
      <c r="AS1701" s="7"/>
      <c r="AT1701" s="7"/>
      <c r="AU1701" s="7"/>
      <c r="AV1701" s="7"/>
      <c r="AW1701" s="7"/>
      <c r="AX1701" s="7"/>
      <c r="AZ1701" s="7"/>
      <c r="BB1701" s="7"/>
      <c r="BC1701" s="7"/>
      <c r="BD1701" s="7"/>
      <c r="BF1701" s="7"/>
      <c r="BH1701" s="7"/>
      <c r="BJ1701" s="7"/>
      <c r="BL1701" s="7"/>
      <c r="BN1701" s="7"/>
      <c r="BP1701" s="7"/>
      <c r="BR1701" s="7"/>
      <c r="BT1701" s="7"/>
      <c r="BV1701" s="7"/>
      <c r="BX1701" s="7"/>
      <c r="BZ1701" s="7"/>
      <c r="CB1701" s="7"/>
      <c r="CD1701" s="7"/>
      <c r="CF1701" s="7"/>
      <c r="CH1701" s="7"/>
      <c r="CJ1701" s="7"/>
      <c r="CL1701" s="7"/>
      <c r="CM1701" s="7"/>
      <c r="CO1701" s="7"/>
      <c r="CQ1701" s="7"/>
      <c r="CS1701" s="7"/>
      <c r="CU1701" s="7"/>
      <c r="CW1701" s="7"/>
      <c r="CY1701" s="7"/>
      <c r="DA1701" s="7"/>
      <c r="DC1701" s="7"/>
      <c r="DE1701" s="7"/>
      <c r="DG1701" s="7"/>
      <c r="DI1701" s="7"/>
      <c r="DK1701" s="7"/>
      <c r="DL1701" s="7"/>
      <c r="DM1701" s="7"/>
      <c r="DN1701" s="7"/>
      <c r="DP1701" s="7"/>
      <c r="DR1701" s="7"/>
      <c r="DT1701" s="7"/>
      <c r="DV1701" s="7"/>
      <c r="DX1701" s="7"/>
      <c r="DY1701" s="7"/>
      <c r="EA1701" s="7"/>
      <c r="EC1701" s="7"/>
      <c r="EE1701" s="7"/>
      <c r="EG1701" s="7"/>
      <c r="EI1701" s="7"/>
      <c r="EK1701" s="7"/>
      <c r="EM1701" s="7"/>
      <c r="EO1701" s="7"/>
      <c r="EQ1701" s="7"/>
      <c r="ES1701" s="7"/>
      <c r="EU1701" s="7"/>
      <c r="EY1701" s="7"/>
      <c r="FA1701" s="7"/>
      <c r="FB1701" s="7"/>
      <c r="FD1701" s="7"/>
      <c r="FE1701" s="7"/>
      <c r="FG1701" s="7"/>
      <c r="FI1701" s="7"/>
      <c r="FJ1701" s="7"/>
      <c r="FL1701" s="7"/>
      <c r="FN1701" s="7"/>
      <c r="FP1701" s="7"/>
      <c r="FR1701" s="7"/>
      <c r="FT1701" s="7"/>
      <c r="FV1701" s="7"/>
      <c r="FX1701" s="7"/>
      <c r="FZ1701" s="7"/>
      <c r="GB1701" s="7"/>
    </row>
    <row r="1702" spans="5:184" s="166" customFormat="1" x14ac:dyDescent="0.2">
      <c r="E1702" s="7"/>
      <c r="G1702" s="7"/>
      <c r="I1702" s="7"/>
      <c r="K1702" s="7"/>
      <c r="M1702" s="7"/>
      <c r="N1702" s="7"/>
      <c r="P1702" s="7"/>
      <c r="R1702" s="7"/>
      <c r="T1702" s="7"/>
      <c r="V1702" s="7"/>
      <c r="X1702" s="7"/>
      <c r="Z1702" s="7"/>
      <c r="AB1702" s="7"/>
      <c r="AD1702" s="7"/>
      <c r="AF1702" s="7"/>
      <c r="AH1702" s="7"/>
      <c r="AJ1702" s="7"/>
      <c r="AL1702" s="7"/>
      <c r="AN1702" s="7"/>
      <c r="AO1702" s="7"/>
      <c r="AQ1702" s="7"/>
      <c r="AR1702" s="7"/>
      <c r="AS1702" s="7"/>
      <c r="AT1702" s="7"/>
      <c r="AU1702" s="7"/>
      <c r="AV1702" s="7"/>
      <c r="AW1702" s="7"/>
      <c r="AX1702" s="7"/>
      <c r="AZ1702" s="7"/>
      <c r="BB1702" s="7"/>
      <c r="BC1702" s="7"/>
      <c r="BD1702" s="7"/>
      <c r="BF1702" s="7"/>
      <c r="BH1702" s="7"/>
      <c r="BJ1702" s="7"/>
      <c r="BL1702" s="7"/>
      <c r="BN1702" s="7"/>
      <c r="BP1702" s="7"/>
      <c r="BR1702" s="7"/>
      <c r="BT1702" s="7"/>
      <c r="BV1702" s="7"/>
      <c r="BX1702" s="7"/>
      <c r="BZ1702" s="7"/>
      <c r="CB1702" s="7"/>
      <c r="CD1702" s="7"/>
      <c r="CF1702" s="7"/>
      <c r="CH1702" s="7"/>
      <c r="CJ1702" s="7"/>
      <c r="CL1702" s="7"/>
      <c r="CM1702" s="7"/>
      <c r="CO1702" s="7"/>
      <c r="CQ1702" s="7"/>
      <c r="CS1702" s="7"/>
      <c r="CU1702" s="7"/>
      <c r="CW1702" s="7"/>
      <c r="CY1702" s="7"/>
      <c r="DA1702" s="7"/>
      <c r="DC1702" s="7"/>
      <c r="DE1702" s="7"/>
      <c r="DG1702" s="7"/>
      <c r="DI1702" s="7"/>
      <c r="DK1702" s="7"/>
      <c r="DL1702" s="7"/>
      <c r="DM1702" s="7"/>
      <c r="DN1702" s="7"/>
      <c r="DP1702" s="7"/>
      <c r="DR1702" s="7"/>
      <c r="DT1702" s="7"/>
      <c r="DV1702" s="7"/>
      <c r="DX1702" s="7"/>
      <c r="DY1702" s="7"/>
      <c r="EA1702" s="7"/>
      <c r="EC1702" s="7"/>
      <c r="EE1702" s="7"/>
      <c r="EG1702" s="7"/>
      <c r="EI1702" s="7"/>
      <c r="EK1702" s="7"/>
      <c r="EM1702" s="7"/>
      <c r="EO1702" s="7"/>
      <c r="EQ1702" s="7"/>
      <c r="ES1702" s="7"/>
      <c r="EU1702" s="7"/>
      <c r="EY1702" s="7"/>
      <c r="FA1702" s="7"/>
      <c r="FB1702" s="7"/>
      <c r="FD1702" s="7"/>
      <c r="FE1702" s="7"/>
      <c r="FG1702" s="7"/>
      <c r="FI1702" s="7"/>
      <c r="FJ1702" s="7"/>
      <c r="FL1702" s="7"/>
      <c r="FN1702" s="7"/>
      <c r="FP1702" s="7"/>
      <c r="FR1702" s="7"/>
      <c r="FT1702" s="7"/>
      <c r="FV1702" s="7"/>
      <c r="FX1702" s="7"/>
      <c r="FZ1702" s="7"/>
      <c r="GB1702" s="7"/>
    </row>
    <row r="1703" spans="5:184" s="166" customFormat="1" x14ac:dyDescent="0.2">
      <c r="E1703" s="7"/>
      <c r="G1703" s="7"/>
      <c r="I1703" s="7"/>
      <c r="K1703" s="7"/>
      <c r="M1703" s="7"/>
      <c r="N1703" s="7"/>
      <c r="P1703" s="7"/>
      <c r="R1703" s="7"/>
      <c r="T1703" s="7"/>
      <c r="V1703" s="7"/>
      <c r="X1703" s="7"/>
      <c r="Z1703" s="7"/>
      <c r="AB1703" s="7"/>
      <c r="AD1703" s="7"/>
      <c r="AF1703" s="7"/>
      <c r="AH1703" s="7"/>
      <c r="AJ1703" s="7"/>
      <c r="AL1703" s="7"/>
      <c r="AN1703" s="7"/>
      <c r="AO1703" s="7"/>
      <c r="AQ1703" s="7"/>
      <c r="AR1703" s="7"/>
      <c r="AS1703" s="7"/>
      <c r="AT1703" s="7"/>
      <c r="AU1703" s="7"/>
      <c r="AV1703" s="7"/>
      <c r="AW1703" s="7"/>
      <c r="AX1703" s="7"/>
      <c r="AZ1703" s="7"/>
      <c r="BB1703" s="7"/>
      <c r="BC1703" s="7"/>
      <c r="BD1703" s="7"/>
      <c r="BF1703" s="7"/>
      <c r="BH1703" s="7"/>
      <c r="BJ1703" s="7"/>
      <c r="BL1703" s="7"/>
      <c r="BN1703" s="7"/>
      <c r="BP1703" s="7"/>
      <c r="BR1703" s="7"/>
      <c r="BT1703" s="7"/>
      <c r="BV1703" s="7"/>
      <c r="BX1703" s="7"/>
      <c r="BZ1703" s="7"/>
      <c r="CB1703" s="7"/>
      <c r="CD1703" s="7"/>
      <c r="CF1703" s="7"/>
      <c r="CH1703" s="7"/>
      <c r="CJ1703" s="7"/>
      <c r="CL1703" s="7"/>
      <c r="CM1703" s="7"/>
      <c r="CO1703" s="7"/>
      <c r="CQ1703" s="7"/>
      <c r="CS1703" s="7"/>
      <c r="CU1703" s="7"/>
      <c r="CW1703" s="7"/>
      <c r="CY1703" s="7"/>
      <c r="DA1703" s="7"/>
      <c r="DC1703" s="7"/>
      <c r="DE1703" s="7"/>
      <c r="DG1703" s="7"/>
      <c r="DI1703" s="7"/>
      <c r="DK1703" s="7"/>
      <c r="DL1703" s="7"/>
      <c r="DM1703" s="7"/>
      <c r="DN1703" s="7"/>
      <c r="DP1703" s="7"/>
      <c r="DR1703" s="7"/>
      <c r="DT1703" s="7"/>
      <c r="DV1703" s="7"/>
      <c r="DX1703" s="7"/>
      <c r="DY1703" s="7"/>
      <c r="EA1703" s="7"/>
      <c r="EC1703" s="7"/>
      <c r="EE1703" s="7"/>
      <c r="EG1703" s="7"/>
      <c r="EI1703" s="7"/>
      <c r="EK1703" s="7"/>
      <c r="EM1703" s="7"/>
      <c r="EO1703" s="7"/>
      <c r="EQ1703" s="7"/>
      <c r="ES1703" s="7"/>
      <c r="EU1703" s="7"/>
      <c r="EY1703" s="7"/>
      <c r="FA1703" s="7"/>
      <c r="FB1703" s="7"/>
      <c r="FD1703" s="7"/>
      <c r="FE1703" s="7"/>
      <c r="FG1703" s="7"/>
      <c r="FI1703" s="7"/>
      <c r="FJ1703" s="7"/>
      <c r="FL1703" s="7"/>
      <c r="FN1703" s="7"/>
      <c r="FP1703" s="7"/>
      <c r="FR1703" s="7"/>
      <c r="FT1703" s="7"/>
      <c r="FV1703" s="7"/>
      <c r="FX1703" s="7"/>
      <c r="FZ1703" s="7"/>
      <c r="GB1703" s="7"/>
    </row>
    <row r="1704" spans="5:184" s="166" customFormat="1" x14ac:dyDescent="0.2">
      <c r="E1704" s="7"/>
      <c r="G1704" s="7"/>
      <c r="I1704" s="7"/>
      <c r="K1704" s="7"/>
      <c r="M1704" s="7"/>
      <c r="N1704" s="7"/>
      <c r="P1704" s="7"/>
      <c r="R1704" s="7"/>
      <c r="T1704" s="7"/>
      <c r="V1704" s="7"/>
      <c r="X1704" s="7"/>
      <c r="Z1704" s="7"/>
      <c r="AB1704" s="7"/>
      <c r="AD1704" s="7"/>
      <c r="AF1704" s="7"/>
      <c r="AH1704" s="7"/>
      <c r="AJ1704" s="7"/>
      <c r="AL1704" s="7"/>
      <c r="AN1704" s="7"/>
      <c r="AO1704" s="7"/>
      <c r="AQ1704" s="7"/>
      <c r="AR1704" s="7"/>
      <c r="AS1704" s="7"/>
      <c r="AT1704" s="7"/>
      <c r="AU1704" s="7"/>
      <c r="AV1704" s="7"/>
      <c r="AW1704" s="7"/>
      <c r="AX1704" s="7"/>
      <c r="AZ1704" s="7"/>
      <c r="BB1704" s="7"/>
      <c r="BC1704" s="7"/>
      <c r="BD1704" s="7"/>
      <c r="BF1704" s="7"/>
      <c r="BH1704" s="7"/>
      <c r="BJ1704" s="7"/>
      <c r="BL1704" s="7"/>
      <c r="BN1704" s="7"/>
      <c r="BP1704" s="7"/>
      <c r="BR1704" s="7"/>
      <c r="BT1704" s="7"/>
      <c r="BV1704" s="7"/>
      <c r="BX1704" s="7"/>
      <c r="BZ1704" s="7"/>
      <c r="CB1704" s="7"/>
      <c r="CD1704" s="7"/>
      <c r="CF1704" s="7"/>
      <c r="CH1704" s="7"/>
      <c r="CJ1704" s="7"/>
      <c r="CL1704" s="7"/>
      <c r="CM1704" s="7"/>
      <c r="CO1704" s="7"/>
      <c r="CQ1704" s="7"/>
      <c r="CS1704" s="7"/>
      <c r="CU1704" s="7"/>
      <c r="CW1704" s="7"/>
      <c r="CY1704" s="7"/>
      <c r="DA1704" s="7"/>
      <c r="DC1704" s="7"/>
      <c r="DE1704" s="7"/>
      <c r="DG1704" s="7"/>
      <c r="DI1704" s="7"/>
      <c r="DK1704" s="7"/>
      <c r="DL1704" s="7"/>
      <c r="DM1704" s="7"/>
      <c r="DN1704" s="7"/>
      <c r="DP1704" s="7"/>
      <c r="DR1704" s="7"/>
      <c r="DT1704" s="7"/>
      <c r="DV1704" s="7"/>
      <c r="DX1704" s="7"/>
      <c r="DY1704" s="7"/>
      <c r="EA1704" s="7"/>
      <c r="EC1704" s="7"/>
      <c r="EE1704" s="7"/>
      <c r="EG1704" s="7"/>
      <c r="EI1704" s="7"/>
      <c r="EK1704" s="7"/>
      <c r="EM1704" s="7"/>
      <c r="EO1704" s="7"/>
      <c r="EQ1704" s="7"/>
      <c r="ES1704" s="7"/>
      <c r="EU1704" s="7"/>
      <c r="EY1704" s="7"/>
      <c r="FA1704" s="7"/>
      <c r="FB1704" s="7"/>
      <c r="FD1704" s="7"/>
      <c r="FE1704" s="7"/>
      <c r="FG1704" s="7"/>
      <c r="FI1704" s="7"/>
      <c r="FJ1704" s="7"/>
      <c r="FL1704" s="7"/>
      <c r="FN1704" s="7"/>
      <c r="FP1704" s="7"/>
      <c r="FR1704" s="7"/>
      <c r="FT1704" s="7"/>
      <c r="FV1704" s="7"/>
      <c r="FX1704" s="7"/>
      <c r="FZ1704" s="7"/>
      <c r="GB1704" s="7"/>
    </row>
    <row r="1705" spans="5:184" s="166" customFormat="1" x14ac:dyDescent="0.2">
      <c r="E1705" s="7"/>
      <c r="G1705" s="7"/>
      <c r="I1705" s="7"/>
      <c r="K1705" s="7"/>
      <c r="M1705" s="7"/>
      <c r="N1705" s="7"/>
      <c r="P1705" s="7"/>
      <c r="R1705" s="7"/>
      <c r="T1705" s="7"/>
      <c r="V1705" s="7"/>
      <c r="X1705" s="7"/>
      <c r="Z1705" s="7"/>
      <c r="AB1705" s="7"/>
      <c r="AD1705" s="7"/>
      <c r="AF1705" s="7"/>
      <c r="AH1705" s="7"/>
      <c r="AJ1705" s="7"/>
      <c r="AL1705" s="7"/>
      <c r="AN1705" s="7"/>
      <c r="AO1705" s="7"/>
      <c r="AQ1705" s="7"/>
      <c r="AR1705" s="7"/>
      <c r="AS1705" s="7"/>
      <c r="AT1705" s="7"/>
      <c r="AU1705" s="7"/>
      <c r="AV1705" s="7"/>
      <c r="AW1705" s="7"/>
      <c r="AX1705" s="7"/>
      <c r="AZ1705" s="7"/>
      <c r="BB1705" s="7"/>
      <c r="BC1705" s="7"/>
      <c r="BD1705" s="7"/>
      <c r="BF1705" s="7"/>
      <c r="BH1705" s="7"/>
      <c r="BJ1705" s="7"/>
      <c r="BL1705" s="7"/>
      <c r="BN1705" s="7"/>
      <c r="BP1705" s="7"/>
      <c r="BR1705" s="7"/>
      <c r="BT1705" s="7"/>
      <c r="BV1705" s="7"/>
      <c r="BX1705" s="7"/>
      <c r="BZ1705" s="7"/>
      <c r="CB1705" s="7"/>
      <c r="CD1705" s="7"/>
      <c r="CF1705" s="7"/>
      <c r="CH1705" s="7"/>
      <c r="CJ1705" s="7"/>
      <c r="CL1705" s="7"/>
      <c r="CM1705" s="7"/>
      <c r="CO1705" s="7"/>
      <c r="CQ1705" s="7"/>
      <c r="CS1705" s="7"/>
      <c r="CU1705" s="7"/>
      <c r="CW1705" s="7"/>
      <c r="CY1705" s="7"/>
      <c r="DA1705" s="7"/>
      <c r="DC1705" s="7"/>
      <c r="DE1705" s="7"/>
      <c r="DG1705" s="7"/>
      <c r="DI1705" s="7"/>
      <c r="DK1705" s="7"/>
      <c r="DL1705" s="7"/>
      <c r="DM1705" s="7"/>
      <c r="DN1705" s="7"/>
      <c r="DP1705" s="7"/>
      <c r="DR1705" s="7"/>
      <c r="DT1705" s="7"/>
      <c r="DV1705" s="7"/>
      <c r="DX1705" s="7"/>
      <c r="DY1705" s="7"/>
      <c r="EA1705" s="7"/>
      <c r="EC1705" s="7"/>
      <c r="EE1705" s="7"/>
      <c r="EG1705" s="7"/>
      <c r="EI1705" s="7"/>
      <c r="EK1705" s="7"/>
      <c r="EM1705" s="7"/>
      <c r="EO1705" s="7"/>
      <c r="EQ1705" s="7"/>
      <c r="ES1705" s="7"/>
      <c r="EU1705" s="7"/>
      <c r="EY1705" s="7"/>
      <c r="FA1705" s="7"/>
      <c r="FB1705" s="7"/>
      <c r="FD1705" s="7"/>
      <c r="FE1705" s="7"/>
      <c r="FG1705" s="7"/>
      <c r="FI1705" s="7"/>
      <c r="FJ1705" s="7"/>
      <c r="FL1705" s="7"/>
      <c r="FN1705" s="7"/>
      <c r="FP1705" s="7"/>
      <c r="FR1705" s="7"/>
      <c r="FT1705" s="7"/>
      <c r="FV1705" s="7"/>
      <c r="FX1705" s="7"/>
      <c r="FZ1705" s="7"/>
      <c r="GB1705" s="7"/>
    </row>
    <row r="1706" spans="5:184" s="166" customFormat="1" x14ac:dyDescent="0.2">
      <c r="E1706" s="7"/>
      <c r="G1706" s="7"/>
      <c r="I1706" s="7"/>
      <c r="K1706" s="7"/>
      <c r="M1706" s="7"/>
      <c r="N1706" s="7"/>
      <c r="P1706" s="7"/>
      <c r="R1706" s="7"/>
      <c r="T1706" s="7"/>
      <c r="V1706" s="7"/>
      <c r="X1706" s="7"/>
      <c r="Z1706" s="7"/>
      <c r="AB1706" s="7"/>
      <c r="AD1706" s="7"/>
      <c r="AF1706" s="7"/>
      <c r="AH1706" s="7"/>
      <c r="AJ1706" s="7"/>
      <c r="AL1706" s="7"/>
      <c r="AN1706" s="7"/>
      <c r="AO1706" s="7"/>
      <c r="AQ1706" s="7"/>
      <c r="AR1706" s="7"/>
      <c r="AS1706" s="7"/>
      <c r="AT1706" s="7"/>
      <c r="AU1706" s="7"/>
      <c r="AV1706" s="7"/>
      <c r="AW1706" s="7"/>
      <c r="AX1706" s="7"/>
      <c r="AZ1706" s="7"/>
      <c r="BB1706" s="7"/>
      <c r="BC1706" s="7"/>
      <c r="BD1706" s="7"/>
      <c r="BF1706" s="7"/>
      <c r="BH1706" s="7"/>
      <c r="BJ1706" s="7"/>
      <c r="BL1706" s="7"/>
      <c r="BN1706" s="7"/>
      <c r="BP1706" s="7"/>
      <c r="BR1706" s="7"/>
      <c r="BT1706" s="7"/>
      <c r="BV1706" s="7"/>
      <c r="BX1706" s="7"/>
      <c r="BZ1706" s="7"/>
      <c r="CB1706" s="7"/>
      <c r="CD1706" s="7"/>
      <c r="CF1706" s="7"/>
      <c r="CH1706" s="7"/>
      <c r="CJ1706" s="7"/>
      <c r="CL1706" s="7"/>
      <c r="CM1706" s="7"/>
      <c r="CO1706" s="7"/>
      <c r="CQ1706" s="7"/>
      <c r="CS1706" s="7"/>
      <c r="CU1706" s="7"/>
      <c r="CW1706" s="7"/>
      <c r="CY1706" s="7"/>
      <c r="DA1706" s="7"/>
      <c r="DC1706" s="7"/>
      <c r="DE1706" s="7"/>
      <c r="DG1706" s="7"/>
      <c r="DI1706" s="7"/>
      <c r="DK1706" s="7"/>
      <c r="DL1706" s="7"/>
      <c r="DM1706" s="7"/>
      <c r="DN1706" s="7"/>
      <c r="DP1706" s="7"/>
      <c r="DR1706" s="7"/>
      <c r="DT1706" s="7"/>
      <c r="DV1706" s="7"/>
      <c r="DX1706" s="7"/>
      <c r="DY1706" s="7"/>
      <c r="EA1706" s="7"/>
      <c r="EC1706" s="7"/>
      <c r="EE1706" s="7"/>
      <c r="EG1706" s="7"/>
      <c r="EI1706" s="7"/>
      <c r="EK1706" s="7"/>
      <c r="EM1706" s="7"/>
      <c r="EO1706" s="7"/>
      <c r="EQ1706" s="7"/>
      <c r="ES1706" s="7"/>
      <c r="EU1706" s="7"/>
      <c r="EY1706" s="7"/>
      <c r="FA1706" s="7"/>
      <c r="FB1706" s="7"/>
      <c r="FD1706" s="7"/>
      <c r="FE1706" s="7"/>
      <c r="FG1706" s="7"/>
      <c r="FI1706" s="7"/>
      <c r="FJ1706" s="7"/>
      <c r="FL1706" s="7"/>
      <c r="FN1706" s="7"/>
      <c r="FP1706" s="7"/>
      <c r="FR1706" s="7"/>
      <c r="FT1706" s="7"/>
      <c r="FV1706" s="7"/>
      <c r="FX1706" s="7"/>
      <c r="FZ1706" s="7"/>
      <c r="GB1706" s="7"/>
    </row>
    <row r="1707" spans="5:184" s="166" customFormat="1" x14ac:dyDescent="0.2">
      <c r="E1707" s="7"/>
      <c r="G1707" s="7"/>
      <c r="I1707" s="7"/>
      <c r="K1707" s="7"/>
      <c r="M1707" s="7"/>
      <c r="N1707" s="7"/>
      <c r="P1707" s="7"/>
      <c r="R1707" s="7"/>
      <c r="T1707" s="7"/>
      <c r="V1707" s="7"/>
      <c r="X1707" s="7"/>
      <c r="Z1707" s="7"/>
      <c r="AB1707" s="7"/>
      <c r="AD1707" s="7"/>
      <c r="AF1707" s="7"/>
      <c r="AH1707" s="7"/>
      <c r="AJ1707" s="7"/>
      <c r="AL1707" s="7"/>
      <c r="AN1707" s="7"/>
      <c r="AO1707" s="7"/>
      <c r="AQ1707" s="7"/>
      <c r="AR1707" s="7"/>
      <c r="AS1707" s="7"/>
      <c r="AT1707" s="7"/>
      <c r="AU1707" s="7"/>
      <c r="AV1707" s="7"/>
      <c r="AW1707" s="7"/>
      <c r="AX1707" s="7"/>
      <c r="AZ1707" s="7"/>
      <c r="BB1707" s="7"/>
      <c r="BC1707" s="7"/>
      <c r="BD1707" s="7"/>
      <c r="BF1707" s="7"/>
      <c r="BH1707" s="7"/>
      <c r="BJ1707" s="7"/>
      <c r="BL1707" s="7"/>
      <c r="BN1707" s="7"/>
      <c r="BP1707" s="7"/>
      <c r="BR1707" s="7"/>
      <c r="BT1707" s="7"/>
      <c r="BV1707" s="7"/>
      <c r="BX1707" s="7"/>
      <c r="BZ1707" s="7"/>
      <c r="CB1707" s="7"/>
      <c r="CD1707" s="7"/>
      <c r="CF1707" s="7"/>
      <c r="CH1707" s="7"/>
      <c r="CJ1707" s="7"/>
      <c r="CL1707" s="7"/>
      <c r="CM1707" s="7"/>
      <c r="CO1707" s="7"/>
      <c r="CQ1707" s="7"/>
      <c r="CS1707" s="7"/>
      <c r="CU1707" s="7"/>
      <c r="CW1707" s="7"/>
      <c r="CY1707" s="7"/>
      <c r="DA1707" s="7"/>
      <c r="DC1707" s="7"/>
      <c r="DE1707" s="7"/>
      <c r="DG1707" s="7"/>
      <c r="DI1707" s="7"/>
      <c r="DK1707" s="7"/>
      <c r="DL1707" s="7"/>
      <c r="DM1707" s="7"/>
      <c r="DN1707" s="7"/>
      <c r="DP1707" s="7"/>
      <c r="DR1707" s="7"/>
      <c r="DT1707" s="7"/>
      <c r="DV1707" s="7"/>
      <c r="DX1707" s="7"/>
      <c r="DY1707" s="7"/>
      <c r="EA1707" s="7"/>
      <c r="EC1707" s="7"/>
      <c r="EE1707" s="7"/>
      <c r="EG1707" s="7"/>
      <c r="EI1707" s="7"/>
      <c r="EK1707" s="7"/>
      <c r="EM1707" s="7"/>
      <c r="EO1707" s="7"/>
      <c r="EQ1707" s="7"/>
      <c r="ES1707" s="7"/>
      <c r="EU1707" s="7"/>
      <c r="EY1707" s="7"/>
      <c r="FA1707" s="7"/>
      <c r="FB1707" s="7"/>
      <c r="FD1707" s="7"/>
      <c r="FE1707" s="7"/>
      <c r="FG1707" s="7"/>
      <c r="FI1707" s="7"/>
      <c r="FJ1707" s="7"/>
      <c r="FL1707" s="7"/>
      <c r="FN1707" s="7"/>
      <c r="FP1707" s="7"/>
      <c r="FR1707" s="7"/>
      <c r="FT1707" s="7"/>
      <c r="FV1707" s="7"/>
      <c r="FX1707" s="7"/>
      <c r="FZ1707" s="7"/>
      <c r="GB1707" s="7"/>
    </row>
    <row r="1708" spans="5:184" s="166" customFormat="1" x14ac:dyDescent="0.2">
      <c r="E1708" s="7"/>
      <c r="G1708" s="7"/>
      <c r="I1708" s="7"/>
      <c r="K1708" s="7"/>
      <c r="M1708" s="7"/>
      <c r="N1708" s="7"/>
      <c r="P1708" s="7"/>
      <c r="R1708" s="7"/>
      <c r="T1708" s="7"/>
      <c r="V1708" s="7"/>
      <c r="X1708" s="7"/>
      <c r="Z1708" s="7"/>
      <c r="AB1708" s="7"/>
      <c r="AD1708" s="7"/>
      <c r="AF1708" s="7"/>
      <c r="AH1708" s="7"/>
      <c r="AJ1708" s="7"/>
      <c r="AL1708" s="7"/>
      <c r="AN1708" s="7"/>
      <c r="AO1708" s="7"/>
      <c r="AQ1708" s="7"/>
      <c r="AR1708" s="7"/>
      <c r="AS1708" s="7"/>
      <c r="AT1708" s="7"/>
      <c r="AU1708" s="7"/>
      <c r="AV1708" s="7"/>
      <c r="AW1708" s="7"/>
      <c r="AX1708" s="7"/>
      <c r="AZ1708" s="7"/>
      <c r="BB1708" s="7"/>
      <c r="BC1708" s="7"/>
      <c r="BD1708" s="7"/>
      <c r="BF1708" s="7"/>
      <c r="BH1708" s="7"/>
      <c r="BJ1708" s="7"/>
      <c r="BL1708" s="7"/>
      <c r="BN1708" s="7"/>
      <c r="BP1708" s="7"/>
      <c r="BR1708" s="7"/>
      <c r="BT1708" s="7"/>
      <c r="BV1708" s="7"/>
      <c r="BX1708" s="7"/>
      <c r="BZ1708" s="7"/>
      <c r="CB1708" s="7"/>
      <c r="CD1708" s="7"/>
      <c r="CF1708" s="7"/>
      <c r="CH1708" s="7"/>
      <c r="CJ1708" s="7"/>
      <c r="CL1708" s="7"/>
      <c r="CM1708" s="7"/>
      <c r="CO1708" s="7"/>
      <c r="CQ1708" s="7"/>
      <c r="CS1708" s="7"/>
      <c r="CU1708" s="7"/>
      <c r="CW1708" s="7"/>
      <c r="CY1708" s="7"/>
      <c r="DA1708" s="7"/>
      <c r="DC1708" s="7"/>
      <c r="DE1708" s="7"/>
      <c r="DG1708" s="7"/>
      <c r="DI1708" s="7"/>
      <c r="DK1708" s="7"/>
      <c r="DL1708" s="7"/>
      <c r="DM1708" s="7"/>
      <c r="DN1708" s="7"/>
      <c r="DP1708" s="7"/>
      <c r="DR1708" s="7"/>
      <c r="DT1708" s="7"/>
      <c r="DV1708" s="7"/>
      <c r="DX1708" s="7"/>
      <c r="DY1708" s="7"/>
      <c r="EA1708" s="7"/>
      <c r="EC1708" s="7"/>
      <c r="EE1708" s="7"/>
      <c r="EG1708" s="7"/>
      <c r="EI1708" s="7"/>
      <c r="EK1708" s="7"/>
      <c r="EM1708" s="7"/>
      <c r="EO1708" s="7"/>
      <c r="EQ1708" s="7"/>
      <c r="ES1708" s="7"/>
      <c r="EU1708" s="7"/>
      <c r="EY1708" s="7"/>
      <c r="FA1708" s="7"/>
      <c r="FB1708" s="7"/>
      <c r="FD1708" s="7"/>
      <c r="FE1708" s="7"/>
      <c r="FG1708" s="7"/>
      <c r="FI1708" s="7"/>
      <c r="FJ1708" s="7"/>
      <c r="FL1708" s="7"/>
      <c r="FN1708" s="7"/>
      <c r="FP1708" s="7"/>
      <c r="FR1708" s="7"/>
      <c r="FT1708" s="7"/>
      <c r="FV1708" s="7"/>
      <c r="FX1708" s="7"/>
      <c r="FZ1708" s="7"/>
      <c r="GB1708" s="7"/>
    </row>
    <row r="1709" spans="5:184" s="166" customFormat="1" x14ac:dyDescent="0.2">
      <c r="E1709" s="7"/>
      <c r="G1709" s="7"/>
      <c r="I1709" s="7"/>
      <c r="K1709" s="7"/>
      <c r="M1709" s="7"/>
      <c r="N1709" s="7"/>
      <c r="P1709" s="7"/>
      <c r="R1709" s="7"/>
      <c r="T1709" s="7"/>
      <c r="V1709" s="7"/>
      <c r="X1709" s="7"/>
      <c r="Z1709" s="7"/>
      <c r="AB1709" s="7"/>
      <c r="AD1709" s="7"/>
      <c r="AF1709" s="7"/>
      <c r="AH1709" s="7"/>
      <c r="AJ1709" s="7"/>
      <c r="AL1709" s="7"/>
      <c r="AN1709" s="7"/>
      <c r="AO1709" s="7"/>
      <c r="AQ1709" s="7"/>
      <c r="AR1709" s="7"/>
      <c r="AS1709" s="7"/>
      <c r="AT1709" s="7"/>
      <c r="AU1709" s="7"/>
      <c r="AV1709" s="7"/>
      <c r="AW1709" s="7"/>
      <c r="AX1709" s="7"/>
      <c r="AZ1709" s="7"/>
      <c r="BB1709" s="7"/>
      <c r="BC1709" s="7"/>
      <c r="BD1709" s="7"/>
      <c r="BF1709" s="7"/>
      <c r="BH1709" s="7"/>
      <c r="BJ1709" s="7"/>
      <c r="BL1709" s="7"/>
      <c r="BN1709" s="7"/>
      <c r="BP1709" s="7"/>
      <c r="BR1709" s="7"/>
      <c r="BT1709" s="7"/>
      <c r="BV1709" s="7"/>
      <c r="BX1709" s="7"/>
      <c r="BZ1709" s="7"/>
      <c r="CB1709" s="7"/>
      <c r="CD1709" s="7"/>
      <c r="CF1709" s="7"/>
      <c r="CH1709" s="7"/>
      <c r="CJ1709" s="7"/>
      <c r="CL1709" s="7"/>
      <c r="CM1709" s="7"/>
      <c r="CO1709" s="7"/>
      <c r="CQ1709" s="7"/>
      <c r="CS1709" s="7"/>
      <c r="CU1709" s="7"/>
      <c r="CW1709" s="7"/>
      <c r="CY1709" s="7"/>
      <c r="DA1709" s="7"/>
      <c r="DC1709" s="7"/>
      <c r="DE1709" s="7"/>
      <c r="DG1709" s="7"/>
      <c r="DI1709" s="7"/>
      <c r="DK1709" s="7"/>
      <c r="DL1709" s="7"/>
      <c r="DM1709" s="7"/>
      <c r="DN1709" s="7"/>
      <c r="DP1709" s="7"/>
      <c r="DR1709" s="7"/>
      <c r="DT1709" s="7"/>
      <c r="DV1709" s="7"/>
      <c r="DX1709" s="7"/>
      <c r="DY1709" s="7"/>
      <c r="EA1709" s="7"/>
      <c r="EC1709" s="7"/>
      <c r="EE1709" s="7"/>
      <c r="EG1709" s="7"/>
      <c r="EI1709" s="7"/>
      <c r="EK1709" s="7"/>
      <c r="EM1709" s="7"/>
      <c r="EO1709" s="7"/>
      <c r="EQ1709" s="7"/>
      <c r="ES1709" s="7"/>
      <c r="EU1709" s="7"/>
      <c r="EY1709" s="7"/>
      <c r="FA1709" s="7"/>
      <c r="FB1709" s="7"/>
      <c r="FD1709" s="7"/>
      <c r="FE1709" s="7"/>
      <c r="FG1709" s="7"/>
      <c r="FI1709" s="7"/>
      <c r="FJ1709" s="7"/>
      <c r="FL1709" s="7"/>
      <c r="FN1709" s="7"/>
      <c r="FP1709" s="7"/>
      <c r="FR1709" s="7"/>
      <c r="FT1709" s="7"/>
      <c r="FV1709" s="7"/>
      <c r="FX1709" s="7"/>
      <c r="FZ1709" s="7"/>
      <c r="GB1709" s="7"/>
    </row>
    <row r="1710" spans="5:184" s="166" customFormat="1" x14ac:dyDescent="0.2">
      <c r="E1710" s="7"/>
      <c r="G1710" s="7"/>
      <c r="I1710" s="7"/>
      <c r="K1710" s="7"/>
      <c r="M1710" s="7"/>
      <c r="N1710" s="7"/>
      <c r="P1710" s="7"/>
      <c r="R1710" s="7"/>
      <c r="T1710" s="7"/>
      <c r="V1710" s="7"/>
      <c r="X1710" s="7"/>
      <c r="Z1710" s="7"/>
      <c r="AB1710" s="7"/>
      <c r="AD1710" s="7"/>
      <c r="AF1710" s="7"/>
      <c r="AH1710" s="7"/>
      <c r="AJ1710" s="7"/>
      <c r="AL1710" s="7"/>
      <c r="AN1710" s="7"/>
      <c r="AO1710" s="7"/>
      <c r="AQ1710" s="7"/>
      <c r="AR1710" s="7"/>
      <c r="AS1710" s="7"/>
      <c r="AT1710" s="7"/>
      <c r="AU1710" s="7"/>
      <c r="AV1710" s="7"/>
      <c r="AW1710" s="7"/>
      <c r="AX1710" s="7"/>
      <c r="AZ1710" s="7"/>
      <c r="BB1710" s="7"/>
      <c r="BC1710" s="7"/>
      <c r="BD1710" s="7"/>
      <c r="BF1710" s="7"/>
      <c r="BH1710" s="7"/>
      <c r="BJ1710" s="7"/>
      <c r="BL1710" s="7"/>
      <c r="BN1710" s="7"/>
      <c r="BP1710" s="7"/>
      <c r="BR1710" s="7"/>
      <c r="BT1710" s="7"/>
      <c r="BV1710" s="7"/>
      <c r="BX1710" s="7"/>
      <c r="BZ1710" s="7"/>
      <c r="CB1710" s="7"/>
      <c r="CD1710" s="7"/>
      <c r="CF1710" s="7"/>
      <c r="CH1710" s="7"/>
      <c r="CJ1710" s="7"/>
      <c r="CL1710" s="7"/>
      <c r="CM1710" s="7"/>
      <c r="CO1710" s="7"/>
      <c r="CQ1710" s="7"/>
      <c r="CS1710" s="7"/>
      <c r="CU1710" s="7"/>
      <c r="CW1710" s="7"/>
      <c r="CY1710" s="7"/>
      <c r="DA1710" s="7"/>
      <c r="DC1710" s="7"/>
      <c r="DE1710" s="7"/>
      <c r="DG1710" s="7"/>
      <c r="DI1710" s="7"/>
      <c r="DK1710" s="7"/>
      <c r="DL1710" s="7"/>
      <c r="DM1710" s="7"/>
      <c r="DN1710" s="7"/>
      <c r="DP1710" s="7"/>
      <c r="DR1710" s="7"/>
      <c r="DT1710" s="7"/>
      <c r="DV1710" s="7"/>
      <c r="DX1710" s="7"/>
      <c r="DY1710" s="7"/>
      <c r="EA1710" s="7"/>
      <c r="EC1710" s="7"/>
      <c r="EE1710" s="7"/>
      <c r="EG1710" s="7"/>
      <c r="EI1710" s="7"/>
      <c r="EK1710" s="7"/>
      <c r="EM1710" s="7"/>
      <c r="EO1710" s="7"/>
      <c r="EQ1710" s="7"/>
      <c r="ES1710" s="7"/>
      <c r="EU1710" s="7"/>
      <c r="EY1710" s="7"/>
      <c r="FA1710" s="7"/>
      <c r="FB1710" s="7"/>
      <c r="FD1710" s="7"/>
      <c r="FE1710" s="7"/>
      <c r="FG1710" s="7"/>
      <c r="FI1710" s="7"/>
      <c r="FJ1710" s="7"/>
      <c r="FL1710" s="7"/>
      <c r="FN1710" s="7"/>
      <c r="FP1710" s="7"/>
      <c r="FR1710" s="7"/>
      <c r="FT1710" s="7"/>
      <c r="FV1710" s="7"/>
      <c r="FX1710" s="7"/>
      <c r="FZ1710" s="7"/>
      <c r="GB1710" s="7"/>
    </row>
    <row r="1711" spans="5:184" s="166" customFormat="1" x14ac:dyDescent="0.2">
      <c r="E1711" s="7"/>
      <c r="G1711" s="7"/>
      <c r="I1711" s="7"/>
      <c r="K1711" s="7"/>
      <c r="M1711" s="7"/>
      <c r="N1711" s="7"/>
      <c r="P1711" s="7"/>
      <c r="R1711" s="7"/>
      <c r="T1711" s="7"/>
      <c r="V1711" s="7"/>
      <c r="X1711" s="7"/>
      <c r="Z1711" s="7"/>
      <c r="AB1711" s="7"/>
      <c r="AD1711" s="7"/>
      <c r="AF1711" s="7"/>
      <c r="AH1711" s="7"/>
      <c r="AJ1711" s="7"/>
      <c r="AL1711" s="7"/>
      <c r="AN1711" s="7"/>
      <c r="AO1711" s="7"/>
      <c r="AQ1711" s="7"/>
      <c r="AR1711" s="7"/>
      <c r="AS1711" s="7"/>
      <c r="AT1711" s="7"/>
      <c r="AU1711" s="7"/>
      <c r="AV1711" s="7"/>
      <c r="AW1711" s="7"/>
      <c r="AX1711" s="7"/>
      <c r="AZ1711" s="7"/>
      <c r="BB1711" s="7"/>
      <c r="BC1711" s="7"/>
      <c r="BD1711" s="7"/>
      <c r="BF1711" s="7"/>
      <c r="BH1711" s="7"/>
      <c r="BJ1711" s="7"/>
      <c r="BL1711" s="7"/>
      <c r="BN1711" s="7"/>
      <c r="BP1711" s="7"/>
      <c r="BR1711" s="7"/>
      <c r="BT1711" s="7"/>
      <c r="BV1711" s="7"/>
      <c r="BX1711" s="7"/>
      <c r="BZ1711" s="7"/>
      <c r="CB1711" s="7"/>
      <c r="CD1711" s="7"/>
      <c r="CF1711" s="7"/>
      <c r="CH1711" s="7"/>
      <c r="CJ1711" s="7"/>
      <c r="CL1711" s="7"/>
      <c r="CM1711" s="7"/>
      <c r="CO1711" s="7"/>
      <c r="CQ1711" s="7"/>
      <c r="CS1711" s="7"/>
      <c r="CU1711" s="7"/>
      <c r="CW1711" s="7"/>
      <c r="CY1711" s="7"/>
      <c r="DA1711" s="7"/>
      <c r="DC1711" s="7"/>
      <c r="DE1711" s="7"/>
      <c r="DG1711" s="7"/>
      <c r="DI1711" s="7"/>
      <c r="DK1711" s="7"/>
      <c r="DL1711" s="7"/>
      <c r="DM1711" s="7"/>
      <c r="DN1711" s="7"/>
      <c r="DP1711" s="7"/>
      <c r="DR1711" s="7"/>
      <c r="DT1711" s="7"/>
      <c r="DV1711" s="7"/>
      <c r="DX1711" s="7"/>
      <c r="DY1711" s="7"/>
      <c r="EA1711" s="7"/>
      <c r="EC1711" s="7"/>
      <c r="EE1711" s="7"/>
      <c r="EG1711" s="7"/>
      <c r="EI1711" s="7"/>
      <c r="EK1711" s="7"/>
      <c r="EM1711" s="7"/>
      <c r="EO1711" s="7"/>
      <c r="EQ1711" s="7"/>
      <c r="ES1711" s="7"/>
      <c r="EU1711" s="7"/>
      <c r="EY1711" s="7"/>
      <c r="FA1711" s="7"/>
      <c r="FB1711" s="7"/>
      <c r="FD1711" s="7"/>
      <c r="FE1711" s="7"/>
      <c r="FG1711" s="7"/>
      <c r="FI1711" s="7"/>
      <c r="FJ1711" s="7"/>
      <c r="FL1711" s="7"/>
      <c r="FN1711" s="7"/>
      <c r="FP1711" s="7"/>
      <c r="FR1711" s="7"/>
      <c r="FT1711" s="7"/>
      <c r="FV1711" s="7"/>
      <c r="FX1711" s="7"/>
      <c r="FZ1711" s="7"/>
      <c r="GB1711" s="7"/>
    </row>
    <row r="1712" spans="5:184" s="166" customFormat="1" x14ac:dyDescent="0.2">
      <c r="E1712" s="7"/>
      <c r="G1712" s="7"/>
      <c r="I1712" s="7"/>
      <c r="K1712" s="7"/>
      <c r="M1712" s="7"/>
      <c r="N1712" s="7"/>
      <c r="P1712" s="7"/>
      <c r="R1712" s="7"/>
      <c r="T1712" s="7"/>
      <c r="V1712" s="7"/>
      <c r="X1712" s="7"/>
      <c r="Z1712" s="7"/>
      <c r="AB1712" s="7"/>
      <c r="AD1712" s="7"/>
      <c r="AF1712" s="7"/>
      <c r="AH1712" s="7"/>
      <c r="AJ1712" s="7"/>
      <c r="AL1712" s="7"/>
      <c r="AN1712" s="7"/>
      <c r="AO1712" s="7"/>
      <c r="AQ1712" s="7"/>
      <c r="AR1712" s="7"/>
      <c r="AS1712" s="7"/>
      <c r="AT1712" s="7"/>
      <c r="AU1712" s="7"/>
      <c r="AV1712" s="7"/>
      <c r="AW1712" s="7"/>
      <c r="AX1712" s="7"/>
      <c r="AZ1712" s="7"/>
      <c r="BB1712" s="7"/>
      <c r="BC1712" s="7"/>
      <c r="BD1712" s="7"/>
      <c r="BF1712" s="7"/>
      <c r="BH1712" s="7"/>
      <c r="BJ1712" s="7"/>
      <c r="BL1712" s="7"/>
      <c r="BN1712" s="7"/>
      <c r="BP1712" s="7"/>
      <c r="BR1712" s="7"/>
      <c r="BT1712" s="7"/>
      <c r="BV1712" s="7"/>
      <c r="BX1712" s="7"/>
      <c r="BZ1712" s="7"/>
      <c r="CB1712" s="7"/>
      <c r="CD1712" s="7"/>
      <c r="CF1712" s="7"/>
      <c r="CH1712" s="7"/>
      <c r="CJ1712" s="7"/>
      <c r="CL1712" s="7"/>
      <c r="CM1712" s="7"/>
      <c r="CO1712" s="7"/>
      <c r="CQ1712" s="7"/>
      <c r="CS1712" s="7"/>
      <c r="CU1712" s="7"/>
      <c r="CW1712" s="7"/>
      <c r="CY1712" s="7"/>
      <c r="DA1712" s="7"/>
      <c r="DC1712" s="7"/>
      <c r="DE1712" s="7"/>
      <c r="DG1712" s="7"/>
      <c r="DI1712" s="7"/>
      <c r="DK1712" s="7"/>
      <c r="DL1712" s="7"/>
      <c r="DM1712" s="7"/>
      <c r="DN1712" s="7"/>
      <c r="DP1712" s="7"/>
      <c r="DR1712" s="7"/>
      <c r="DT1712" s="7"/>
      <c r="DV1712" s="7"/>
      <c r="DX1712" s="7"/>
      <c r="DY1712" s="7"/>
      <c r="EA1712" s="7"/>
      <c r="EC1712" s="7"/>
      <c r="EE1712" s="7"/>
      <c r="EG1712" s="7"/>
      <c r="EI1712" s="7"/>
      <c r="EK1712" s="7"/>
      <c r="EM1712" s="7"/>
      <c r="EO1712" s="7"/>
      <c r="EQ1712" s="7"/>
      <c r="ES1712" s="7"/>
      <c r="EU1712" s="7"/>
      <c r="EY1712" s="7"/>
      <c r="FA1712" s="7"/>
      <c r="FB1712" s="7"/>
      <c r="FD1712" s="7"/>
      <c r="FE1712" s="7"/>
      <c r="FG1712" s="7"/>
      <c r="FI1712" s="7"/>
      <c r="FJ1712" s="7"/>
      <c r="FL1712" s="7"/>
      <c r="FN1712" s="7"/>
      <c r="FP1712" s="7"/>
      <c r="FR1712" s="7"/>
      <c r="FT1712" s="7"/>
      <c r="FV1712" s="7"/>
      <c r="FX1712" s="7"/>
      <c r="FZ1712" s="7"/>
      <c r="GB1712" s="7"/>
    </row>
    <row r="1713" spans="5:184" s="166" customFormat="1" x14ac:dyDescent="0.2">
      <c r="E1713" s="7"/>
      <c r="G1713" s="7"/>
      <c r="I1713" s="7"/>
      <c r="K1713" s="7"/>
      <c r="M1713" s="7"/>
      <c r="N1713" s="7"/>
      <c r="P1713" s="7"/>
      <c r="R1713" s="7"/>
      <c r="T1713" s="7"/>
      <c r="V1713" s="7"/>
      <c r="X1713" s="7"/>
      <c r="Z1713" s="7"/>
      <c r="AB1713" s="7"/>
      <c r="AD1713" s="7"/>
      <c r="AF1713" s="7"/>
      <c r="AH1713" s="7"/>
      <c r="AJ1713" s="7"/>
      <c r="AL1713" s="7"/>
      <c r="AN1713" s="7"/>
      <c r="AO1713" s="7"/>
      <c r="AQ1713" s="7"/>
      <c r="AR1713" s="7"/>
      <c r="AS1713" s="7"/>
      <c r="AT1713" s="7"/>
      <c r="AU1713" s="7"/>
      <c r="AV1713" s="7"/>
      <c r="AW1713" s="7"/>
      <c r="AX1713" s="7"/>
      <c r="AZ1713" s="7"/>
      <c r="BB1713" s="7"/>
      <c r="BC1713" s="7"/>
      <c r="BD1713" s="7"/>
      <c r="BF1713" s="7"/>
      <c r="BH1713" s="7"/>
      <c r="BJ1713" s="7"/>
      <c r="BL1713" s="7"/>
      <c r="BN1713" s="7"/>
      <c r="BP1713" s="7"/>
      <c r="BR1713" s="7"/>
      <c r="BT1713" s="7"/>
      <c r="BV1713" s="7"/>
      <c r="BX1713" s="7"/>
      <c r="BZ1713" s="7"/>
      <c r="CB1713" s="7"/>
      <c r="CD1713" s="7"/>
      <c r="CF1713" s="7"/>
      <c r="CH1713" s="7"/>
      <c r="CJ1713" s="7"/>
      <c r="CL1713" s="7"/>
      <c r="CM1713" s="7"/>
      <c r="CO1713" s="7"/>
      <c r="CQ1713" s="7"/>
      <c r="CS1713" s="7"/>
      <c r="CU1713" s="7"/>
      <c r="CW1713" s="7"/>
      <c r="CY1713" s="7"/>
      <c r="DA1713" s="7"/>
      <c r="DC1713" s="7"/>
      <c r="DE1713" s="7"/>
      <c r="DG1713" s="7"/>
      <c r="DI1713" s="7"/>
      <c r="DK1713" s="7"/>
      <c r="DL1713" s="7"/>
      <c r="DM1713" s="7"/>
      <c r="DN1713" s="7"/>
      <c r="DP1713" s="7"/>
      <c r="DR1713" s="7"/>
      <c r="DT1713" s="7"/>
      <c r="DV1713" s="7"/>
      <c r="DX1713" s="7"/>
      <c r="DY1713" s="7"/>
      <c r="EA1713" s="7"/>
      <c r="EC1713" s="7"/>
      <c r="EE1713" s="7"/>
      <c r="EG1713" s="7"/>
      <c r="EI1713" s="7"/>
      <c r="EK1713" s="7"/>
      <c r="EM1713" s="7"/>
      <c r="EO1713" s="7"/>
      <c r="EQ1713" s="7"/>
      <c r="ES1713" s="7"/>
      <c r="EU1713" s="7"/>
      <c r="EY1713" s="7"/>
      <c r="FA1713" s="7"/>
      <c r="FB1713" s="7"/>
      <c r="FD1713" s="7"/>
      <c r="FE1713" s="7"/>
      <c r="FG1713" s="7"/>
      <c r="FI1713" s="7"/>
      <c r="FJ1713" s="7"/>
      <c r="FL1713" s="7"/>
      <c r="FN1713" s="7"/>
      <c r="FP1713" s="7"/>
      <c r="FR1713" s="7"/>
      <c r="FT1713" s="7"/>
      <c r="FV1713" s="7"/>
      <c r="FX1713" s="7"/>
      <c r="FZ1713" s="7"/>
      <c r="GB1713" s="7"/>
    </row>
    <row r="1714" spans="5:184" s="166" customFormat="1" x14ac:dyDescent="0.2">
      <c r="E1714" s="7"/>
      <c r="G1714" s="7"/>
      <c r="I1714" s="7"/>
      <c r="K1714" s="7"/>
      <c r="M1714" s="7"/>
      <c r="N1714" s="7"/>
      <c r="P1714" s="7"/>
      <c r="R1714" s="7"/>
      <c r="T1714" s="7"/>
      <c r="V1714" s="7"/>
      <c r="X1714" s="7"/>
      <c r="Z1714" s="7"/>
      <c r="AB1714" s="7"/>
      <c r="AD1714" s="7"/>
      <c r="AF1714" s="7"/>
      <c r="AH1714" s="7"/>
      <c r="AJ1714" s="7"/>
      <c r="AL1714" s="7"/>
      <c r="AN1714" s="7"/>
      <c r="AO1714" s="7"/>
      <c r="AQ1714" s="7"/>
      <c r="AR1714" s="7"/>
      <c r="AS1714" s="7"/>
      <c r="AT1714" s="7"/>
      <c r="AU1714" s="7"/>
      <c r="AV1714" s="7"/>
      <c r="AW1714" s="7"/>
      <c r="AX1714" s="7"/>
      <c r="AZ1714" s="7"/>
      <c r="BB1714" s="7"/>
      <c r="BC1714" s="7"/>
      <c r="BD1714" s="7"/>
      <c r="BF1714" s="7"/>
      <c r="BH1714" s="7"/>
      <c r="BJ1714" s="7"/>
      <c r="BL1714" s="7"/>
      <c r="BN1714" s="7"/>
      <c r="BP1714" s="7"/>
      <c r="BR1714" s="7"/>
      <c r="BT1714" s="7"/>
      <c r="BV1714" s="7"/>
      <c r="BX1714" s="7"/>
      <c r="BZ1714" s="7"/>
      <c r="CB1714" s="7"/>
      <c r="CD1714" s="7"/>
      <c r="CF1714" s="7"/>
      <c r="CH1714" s="7"/>
      <c r="CJ1714" s="7"/>
      <c r="CL1714" s="7"/>
      <c r="CM1714" s="7"/>
      <c r="CO1714" s="7"/>
      <c r="CQ1714" s="7"/>
      <c r="CS1714" s="7"/>
      <c r="CU1714" s="7"/>
      <c r="CW1714" s="7"/>
      <c r="CY1714" s="7"/>
      <c r="DA1714" s="7"/>
      <c r="DC1714" s="7"/>
      <c r="DE1714" s="7"/>
      <c r="DG1714" s="7"/>
      <c r="DI1714" s="7"/>
      <c r="DK1714" s="7"/>
      <c r="DL1714" s="7"/>
      <c r="DM1714" s="7"/>
      <c r="DN1714" s="7"/>
      <c r="DP1714" s="7"/>
      <c r="DR1714" s="7"/>
      <c r="DT1714" s="7"/>
      <c r="DV1714" s="7"/>
      <c r="DX1714" s="7"/>
      <c r="DY1714" s="7"/>
      <c r="EA1714" s="7"/>
      <c r="EC1714" s="7"/>
      <c r="EE1714" s="7"/>
      <c r="EG1714" s="7"/>
      <c r="EI1714" s="7"/>
      <c r="EK1714" s="7"/>
      <c r="EM1714" s="7"/>
      <c r="EO1714" s="7"/>
      <c r="EQ1714" s="7"/>
      <c r="ES1714" s="7"/>
      <c r="EU1714" s="7"/>
      <c r="EY1714" s="7"/>
      <c r="FA1714" s="7"/>
      <c r="FB1714" s="7"/>
      <c r="FD1714" s="7"/>
      <c r="FE1714" s="7"/>
      <c r="FG1714" s="7"/>
      <c r="FI1714" s="7"/>
      <c r="FJ1714" s="7"/>
      <c r="FL1714" s="7"/>
      <c r="FN1714" s="7"/>
      <c r="FP1714" s="7"/>
      <c r="FR1714" s="7"/>
      <c r="FT1714" s="7"/>
      <c r="FV1714" s="7"/>
      <c r="FX1714" s="7"/>
      <c r="FZ1714" s="7"/>
      <c r="GB1714" s="7"/>
    </row>
    <row r="1715" spans="5:184" s="166" customFormat="1" x14ac:dyDescent="0.2">
      <c r="E1715" s="7"/>
      <c r="G1715" s="7"/>
      <c r="I1715" s="7"/>
      <c r="K1715" s="7"/>
      <c r="M1715" s="7"/>
      <c r="N1715" s="7"/>
      <c r="P1715" s="7"/>
      <c r="R1715" s="7"/>
      <c r="T1715" s="7"/>
      <c r="V1715" s="7"/>
      <c r="X1715" s="7"/>
      <c r="Z1715" s="7"/>
      <c r="AB1715" s="7"/>
      <c r="AD1715" s="7"/>
      <c r="AF1715" s="7"/>
      <c r="AH1715" s="7"/>
      <c r="AJ1715" s="7"/>
      <c r="AL1715" s="7"/>
      <c r="AN1715" s="7"/>
      <c r="AO1715" s="7"/>
      <c r="AQ1715" s="7"/>
      <c r="AR1715" s="7"/>
      <c r="AS1715" s="7"/>
      <c r="AT1715" s="7"/>
      <c r="AU1715" s="7"/>
      <c r="AV1715" s="7"/>
      <c r="AW1715" s="7"/>
      <c r="AX1715" s="7"/>
      <c r="AZ1715" s="7"/>
      <c r="BB1715" s="7"/>
      <c r="BC1715" s="7"/>
      <c r="BD1715" s="7"/>
      <c r="BF1715" s="7"/>
      <c r="BH1715" s="7"/>
      <c r="BJ1715" s="7"/>
      <c r="BL1715" s="7"/>
      <c r="BN1715" s="7"/>
      <c r="BP1715" s="7"/>
      <c r="BR1715" s="7"/>
      <c r="BT1715" s="7"/>
      <c r="BV1715" s="7"/>
      <c r="BX1715" s="7"/>
      <c r="BZ1715" s="7"/>
      <c r="CB1715" s="7"/>
      <c r="CD1715" s="7"/>
      <c r="CF1715" s="7"/>
      <c r="CH1715" s="7"/>
      <c r="CJ1715" s="7"/>
      <c r="CL1715" s="7"/>
      <c r="CM1715" s="7"/>
      <c r="CO1715" s="7"/>
      <c r="CQ1715" s="7"/>
      <c r="CS1715" s="7"/>
      <c r="CU1715" s="7"/>
      <c r="CW1715" s="7"/>
      <c r="CY1715" s="7"/>
      <c r="DA1715" s="7"/>
      <c r="DC1715" s="7"/>
      <c r="DE1715" s="7"/>
      <c r="DG1715" s="7"/>
      <c r="DI1715" s="7"/>
      <c r="DK1715" s="7"/>
      <c r="DL1715" s="7"/>
      <c r="DM1715" s="7"/>
      <c r="DN1715" s="7"/>
      <c r="DP1715" s="7"/>
      <c r="DR1715" s="7"/>
      <c r="DT1715" s="7"/>
      <c r="DV1715" s="7"/>
      <c r="DX1715" s="7"/>
      <c r="DY1715" s="7"/>
      <c r="EA1715" s="7"/>
      <c r="EC1715" s="7"/>
      <c r="EE1715" s="7"/>
      <c r="EG1715" s="7"/>
      <c r="EI1715" s="7"/>
      <c r="EK1715" s="7"/>
      <c r="EM1715" s="7"/>
      <c r="EO1715" s="7"/>
      <c r="EQ1715" s="7"/>
      <c r="ES1715" s="7"/>
      <c r="EU1715" s="7"/>
      <c r="EY1715" s="7"/>
      <c r="FA1715" s="7"/>
      <c r="FB1715" s="7"/>
      <c r="FD1715" s="7"/>
      <c r="FE1715" s="7"/>
      <c r="FG1715" s="7"/>
      <c r="FI1715" s="7"/>
      <c r="FJ1715" s="7"/>
      <c r="FL1715" s="7"/>
      <c r="FN1715" s="7"/>
      <c r="FP1715" s="7"/>
      <c r="FR1715" s="7"/>
      <c r="FT1715" s="7"/>
      <c r="FV1715" s="7"/>
      <c r="FX1715" s="7"/>
      <c r="FZ1715" s="7"/>
      <c r="GB1715" s="7"/>
    </row>
    <row r="1716" spans="5:184" s="166" customFormat="1" x14ac:dyDescent="0.2">
      <c r="E1716" s="7"/>
      <c r="G1716" s="7"/>
      <c r="I1716" s="7"/>
      <c r="K1716" s="7"/>
      <c r="M1716" s="7"/>
      <c r="N1716" s="7"/>
      <c r="P1716" s="7"/>
      <c r="R1716" s="7"/>
      <c r="T1716" s="7"/>
      <c r="V1716" s="7"/>
      <c r="X1716" s="7"/>
      <c r="Z1716" s="7"/>
      <c r="AB1716" s="7"/>
      <c r="AD1716" s="7"/>
      <c r="AF1716" s="7"/>
      <c r="AH1716" s="7"/>
      <c r="AJ1716" s="7"/>
      <c r="AL1716" s="7"/>
      <c r="AN1716" s="7"/>
      <c r="AO1716" s="7"/>
      <c r="AQ1716" s="7"/>
      <c r="AR1716" s="7"/>
      <c r="AS1716" s="7"/>
      <c r="AT1716" s="7"/>
      <c r="AU1716" s="7"/>
      <c r="AV1716" s="7"/>
      <c r="AW1716" s="7"/>
      <c r="AX1716" s="7"/>
      <c r="AZ1716" s="7"/>
      <c r="BB1716" s="7"/>
      <c r="BC1716" s="7"/>
      <c r="BD1716" s="7"/>
      <c r="BF1716" s="7"/>
      <c r="BH1716" s="7"/>
      <c r="BJ1716" s="7"/>
      <c r="BL1716" s="7"/>
      <c r="BN1716" s="7"/>
      <c r="BP1716" s="7"/>
      <c r="BR1716" s="7"/>
      <c r="BT1716" s="7"/>
      <c r="BV1716" s="7"/>
      <c r="BX1716" s="7"/>
      <c r="BZ1716" s="7"/>
      <c r="CB1716" s="7"/>
      <c r="CD1716" s="7"/>
      <c r="CF1716" s="7"/>
      <c r="CH1716" s="7"/>
      <c r="CJ1716" s="7"/>
      <c r="CL1716" s="7"/>
      <c r="CM1716" s="7"/>
      <c r="CO1716" s="7"/>
      <c r="CQ1716" s="7"/>
      <c r="CS1716" s="7"/>
      <c r="CU1716" s="7"/>
      <c r="CW1716" s="7"/>
      <c r="CY1716" s="7"/>
      <c r="DA1716" s="7"/>
      <c r="DC1716" s="7"/>
      <c r="DE1716" s="7"/>
      <c r="DG1716" s="7"/>
      <c r="DI1716" s="7"/>
      <c r="DK1716" s="7"/>
      <c r="DL1716" s="7"/>
      <c r="DM1716" s="7"/>
      <c r="DN1716" s="7"/>
      <c r="DP1716" s="7"/>
      <c r="DR1716" s="7"/>
      <c r="DT1716" s="7"/>
      <c r="DV1716" s="7"/>
      <c r="DX1716" s="7"/>
      <c r="DY1716" s="7"/>
      <c r="EA1716" s="7"/>
      <c r="EC1716" s="7"/>
      <c r="EE1716" s="7"/>
      <c r="EG1716" s="7"/>
      <c r="EI1716" s="7"/>
      <c r="EK1716" s="7"/>
      <c r="EM1716" s="7"/>
      <c r="EO1716" s="7"/>
      <c r="EQ1716" s="7"/>
      <c r="ES1716" s="7"/>
      <c r="EU1716" s="7"/>
      <c r="EY1716" s="7"/>
      <c r="FA1716" s="7"/>
      <c r="FB1716" s="7"/>
      <c r="FD1716" s="7"/>
      <c r="FE1716" s="7"/>
      <c r="FG1716" s="7"/>
      <c r="FI1716" s="7"/>
      <c r="FJ1716" s="7"/>
      <c r="FL1716" s="7"/>
      <c r="FN1716" s="7"/>
      <c r="FP1716" s="7"/>
      <c r="FR1716" s="7"/>
      <c r="FT1716" s="7"/>
      <c r="FV1716" s="7"/>
      <c r="FX1716" s="7"/>
      <c r="FZ1716" s="7"/>
      <c r="GB1716" s="7"/>
    </row>
    <row r="1717" spans="5:184" s="166" customFormat="1" x14ac:dyDescent="0.2">
      <c r="E1717" s="7"/>
      <c r="G1717" s="7"/>
      <c r="I1717" s="7"/>
      <c r="K1717" s="7"/>
      <c r="M1717" s="7"/>
      <c r="N1717" s="7"/>
      <c r="P1717" s="7"/>
      <c r="R1717" s="7"/>
      <c r="T1717" s="7"/>
      <c r="V1717" s="7"/>
      <c r="X1717" s="7"/>
      <c r="Z1717" s="7"/>
      <c r="AB1717" s="7"/>
      <c r="AD1717" s="7"/>
      <c r="AF1717" s="7"/>
      <c r="AH1717" s="7"/>
      <c r="AJ1717" s="7"/>
      <c r="AL1717" s="7"/>
      <c r="AN1717" s="7"/>
      <c r="AO1717" s="7"/>
      <c r="AQ1717" s="7"/>
      <c r="AR1717" s="7"/>
      <c r="AS1717" s="7"/>
      <c r="AT1717" s="7"/>
      <c r="AU1717" s="7"/>
      <c r="AV1717" s="7"/>
      <c r="AW1717" s="7"/>
      <c r="AX1717" s="7"/>
      <c r="AZ1717" s="7"/>
      <c r="BB1717" s="7"/>
      <c r="BC1717" s="7"/>
      <c r="BD1717" s="7"/>
      <c r="BF1717" s="7"/>
      <c r="BH1717" s="7"/>
      <c r="BJ1717" s="7"/>
      <c r="BL1717" s="7"/>
      <c r="BN1717" s="7"/>
      <c r="BP1717" s="7"/>
      <c r="BR1717" s="7"/>
      <c r="BT1717" s="7"/>
      <c r="BV1717" s="7"/>
      <c r="BX1717" s="7"/>
      <c r="BZ1717" s="7"/>
      <c r="CB1717" s="7"/>
      <c r="CD1717" s="7"/>
      <c r="CF1717" s="7"/>
      <c r="CH1717" s="7"/>
      <c r="CJ1717" s="7"/>
      <c r="CL1717" s="7"/>
      <c r="CM1717" s="7"/>
      <c r="CO1717" s="7"/>
      <c r="CQ1717" s="7"/>
      <c r="CS1717" s="7"/>
      <c r="CU1717" s="7"/>
      <c r="CW1717" s="7"/>
      <c r="CY1717" s="7"/>
      <c r="DA1717" s="7"/>
      <c r="DC1717" s="7"/>
      <c r="DE1717" s="7"/>
      <c r="DG1717" s="7"/>
      <c r="DI1717" s="7"/>
      <c r="DK1717" s="7"/>
      <c r="DL1717" s="7"/>
      <c r="DM1717" s="7"/>
      <c r="DN1717" s="7"/>
      <c r="DP1717" s="7"/>
      <c r="DR1717" s="7"/>
      <c r="DT1717" s="7"/>
      <c r="DV1717" s="7"/>
      <c r="DX1717" s="7"/>
      <c r="DY1717" s="7"/>
      <c r="EA1717" s="7"/>
      <c r="EC1717" s="7"/>
      <c r="EE1717" s="7"/>
      <c r="EG1717" s="7"/>
      <c r="EI1717" s="7"/>
      <c r="EK1717" s="7"/>
      <c r="EM1717" s="7"/>
      <c r="EO1717" s="7"/>
      <c r="EQ1717" s="7"/>
      <c r="ES1717" s="7"/>
      <c r="EU1717" s="7"/>
      <c r="EY1717" s="7"/>
      <c r="FA1717" s="7"/>
      <c r="FB1717" s="7"/>
      <c r="FD1717" s="7"/>
      <c r="FE1717" s="7"/>
      <c r="FG1717" s="7"/>
      <c r="FI1717" s="7"/>
      <c r="FJ1717" s="7"/>
      <c r="FL1717" s="7"/>
      <c r="FN1717" s="7"/>
      <c r="FP1717" s="7"/>
      <c r="FR1717" s="7"/>
      <c r="FT1717" s="7"/>
      <c r="FV1717" s="7"/>
      <c r="FX1717" s="7"/>
      <c r="FZ1717" s="7"/>
      <c r="GB1717" s="7"/>
    </row>
    <row r="1718" spans="5:184" s="166" customFormat="1" x14ac:dyDescent="0.2">
      <c r="E1718" s="7"/>
      <c r="G1718" s="7"/>
      <c r="I1718" s="7"/>
      <c r="K1718" s="7"/>
      <c r="M1718" s="7"/>
      <c r="N1718" s="7"/>
      <c r="P1718" s="7"/>
      <c r="R1718" s="7"/>
      <c r="T1718" s="7"/>
      <c r="V1718" s="7"/>
      <c r="X1718" s="7"/>
      <c r="Z1718" s="7"/>
      <c r="AB1718" s="7"/>
      <c r="AD1718" s="7"/>
      <c r="AF1718" s="7"/>
      <c r="AH1718" s="7"/>
      <c r="AJ1718" s="7"/>
      <c r="AL1718" s="7"/>
      <c r="AN1718" s="7"/>
      <c r="AO1718" s="7"/>
      <c r="AQ1718" s="7"/>
      <c r="AR1718" s="7"/>
      <c r="AS1718" s="7"/>
      <c r="AT1718" s="7"/>
      <c r="AU1718" s="7"/>
      <c r="AV1718" s="7"/>
      <c r="AW1718" s="7"/>
      <c r="AX1718" s="7"/>
      <c r="AZ1718" s="7"/>
      <c r="BB1718" s="7"/>
      <c r="BC1718" s="7"/>
      <c r="BD1718" s="7"/>
      <c r="BF1718" s="7"/>
      <c r="BH1718" s="7"/>
      <c r="BJ1718" s="7"/>
      <c r="BL1718" s="7"/>
      <c r="BN1718" s="7"/>
      <c r="BP1718" s="7"/>
      <c r="BR1718" s="7"/>
      <c r="BT1718" s="7"/>
      <c r="BV1718" s="7"/>
      <c r="BX1718" s="7"/>
      <c r="BZ1718" s="7"/>
      <c r="CB1718" s="7"/>
      <c r="CD1718" s="7"/>
      <c r="CF1718" s="7"/>
      <c r="CH1718" s="7"/>
      <c r="CJ1718" s="7"/>
      <c r="CL1718" s="7"/>
      <c r="CM1718" s="7"/>
      <c r="CO1718" s="7"/>
      <c r="CQ1718" s="7"/>
      <c r="CS1718" s="7"/>
      <c r="CU1718" s="7"/>
      <c r="CW1718" s="7"/>
      <c r="CY1718" s="7"/>
      <c r="DA1718" s="7"/>
      <c r="DC1718" s="7"/>
      <c r="DE1718" s="7"/>
      <c r="DG1718" s="7"/>
      <c r="DI1718" s="7"/>
      <c r="DK1718" s="7"/>
      <c r="DL1718" s="7"/>
      <c r="DM1718" s="7"/>
      <c r="DN1718" s="7"/>
      <c r="DP1718" s="7"/>
      <c r="DR1718" s="7"/>
      <c r="DT1718" s="7"/>
      <c r="DV1718" s="7"/>
      <c r="DX1718" s="7"/>
      <c r="DY1718" s="7"/>
      <c r="EA1718" s="7"/>
      <c r="EC1718" s="7"/>
      <c r="EE1718" s="7"/>
      <c r="EG1718" s="7"/>
      <c r="EI1718" s="7"/>
      <c r="EK1718" s="7"/>
      <c r="EM1718" s="7"/>
      <c r="EO1718" s="7"/>
      <c r="EQ1718" s="7"/>
      <c r="ES1718" s="7"/>
      <c r="EU1718" s="7"/>
      <c r="EY1718" s="7"/>
      <c r="FA1718" s="7"/>
      <c r="FB1718" s="7"/>
      <c r="FD1718" s="7"/>
      <c r="FE1718" s="7"/>
      <c r="FG1718" s="7"/>
      <c r="FI1718" s="7"/>
      <c r="FJ1718" s="7"/>
      <c r="FL1718" s="7"/>
      <c r="FN1718" s="7"/>
      <c r="FP1718" s="7"/>
      <c r="FR1718" s="7"/>
      <c r="FT1718" s="7"/>
      <c r="FV1718" s="7"/>
      <c r="FX1718" s="7"/>
      <c r="FZ1718" s="7"/>
      <c r="GB1718" s="7"/>
    </row>
    <row r="1719" spans="5:184" s="166" customFormat="1" x14ac:dyDescent="0.2">
      <c r="E1719" s="7"/>
      <c r="G1719" s="7"/>
      <c r="I1719" s="7"/>
      <c r="K1719" s="7"/>
      <c r="M1719" s="7"/>
      <c r="N1719" s="7"/>
      <c r="P1719" s="7"/>
      <c r="R1719" s="7"/>
      <c r="T1719" s="7"/>
      <c r="V1719" s="7"/>
      <c r="X1719" s="7"/>
      <c r="Z1719" s="7"/>
      <c r="AB1719" s="7"/>
      <c r="AD1719" s="7"/>
      <c r="AF1719" s="7"/>
      <c r="AH1719" s="7"/>
      <c r="AJ1719" s="7"/>
      <c r="AL1719" s="7"/>
      <c r="AN1719" s="7"/>
      <c r="AO1719" s="7"/>
      <c r="AQ1719" s="7"/>
      <c r="AR1719" s="7"/>
      <c r="AS1719" s="7"/>
      <c r="AT1719" s="7"/>
      <c r="AU1719" s="7"/>
      <c r="AV1719" s="7"/>
      <c r="AW1719" s="7"/>
      <c r="AX1719" s="7"/>
      <c r="AZ1719" s="7"/>
      <c r="BB1719" s="7"/>
      <c r="BC1719" s="7"/>
      <c r="BD1719" s="7"/>
      <c r="BF1719" s="7"/>
      <c r="BH1719" s="7"/>
      <c r="BJ1719" s="7"/>
      <c r="BL1719" s="7"/>
      <c r="BN1719" s="7"/>
      <c r="BP1719" s="7"/>
      <c r="BR1719" s="7"/>
      <c r="BT1719" s="7"/>
      <c r="BV1719" s="7"/>
      <c r="BX1719" s="7"/>
      <c r="BZ1719" s="7"/>
      <c r="CB1719" s="7"/>
      <c r="CD1719" s="7"/>
      <c r="CF1719" s="7"/>
      <c r="CH1719" s="7"/>
      <c r="CJ1719" s="7"/>
      <c r="CL1719" s="7"/>
      <c r="CM1719" s="7"/>
      <c r="CO1719" s="7"/>
      <c r="CQ1719" s="7"/>
      <c r="CS1719" s="7"/>
      <c r="CU1719" s="7"/>
      <c r="CW1719" s="7"/>
      <c r="CY1719" s="7"/>
      <c r="DA1719" s="7"/>
      <c r="DC1719" s="7"/>
      <c r="DE1719" s="7"/>
      <c r="DG1719" s="7"/>
      <c r="DI1719" s="7"/>
      <c r="DK1719" s="7"/>
      <c r="DL1719" s="7"/>
      <c r="DM1719" s="7"/>
      <c r="DN1719" s="7"/>
      <c r="DP1719" s="7"/>
      <c r="DR1719" s="7"/>
      <c r="DT1719" s="7"/>
      <c r="DV1719" s="7"/>
      <c r="DX1719" s="7"/>
      <c r="DY1719" s="7"/>
      <c r="EA1719" s="7"/>
      <c r="EC1719" s="7"/>
      <c r="EE1719" s="7"/>
      <c r="EG1719" s="7"/>
      <c r="EI1719" s="7"/>
      <c r="EK1719" s="7"/>
      <c r="EM1719" s="7"/>
      <c r="EO1719" s="7"/>
      <c r="EQ1719" s="7"/>
      <c r="ES1719" s="7"/>
      <c r="EU1719" s="7"/>
      <c r="EY1719" s="7"/>
      <c r="FA1719" s="7"/>
      <c r="FB1719" s="7"/>
      <c r="FD1719" s="7"/>
      <c r="FE1719" s="7"/>
      <c r="FG1719" s="7"/>
      <c r="FI1719" s="7"/>
      <c r="FJ1719" s="7"/>
      <c r="FL1719" s="7"/>
      <c r="FN1719" s="7"/>
      <c r="FP1719" s="7"/>
      <c r="FR1719" s="7"/>
      <c r="FT1719" s="7"/>
      <c r="FV1719" s="7"/>
      <c r="FX1719" s="7"/>
      <c r="FZ1719" s="7"/>
      <c r="GB1719" s="7"/>
    </row>
    <row r="1720" spans="5:184" s="166" customFormat="1" x14ac:dyDescent="0.2">
      <c r="E1720" s="7"/>
      <c r="G1720" s="7"/>
      <c r="I1720" s="7"/>
      <c r="K1720" s="7"/>
      <c r="M1720" s="7"/>
      <c r="N1720" s="7"/>
      <c r="P1720" s="7"/>
      <c r="R1720" s="7"/>
      <c r="T1720" s="7"/>
      <c r="V1720" s="7"/>
      <c r="X1720" s="7"/>
      <c r="Z1720" s="7"/>
      <c r="AB1720" s="7"/>
      <c r="AD1720" s="7"/>
      <c r="AF1720" s="7"/>
      <c r="AH1720" s="7"/>
      <c r="AJ1720" s="7"/>
      <c r="AL1720" s="7"/>
      <c r="AN1720" s="7"/>
      <c r="AO1720" s="7"/>
      <c r="AQ1720" s="7"/>
      <c r="AR1720" s="7"/>
      <c r="AS1720" s="7"/>
      <c r="AT1720" s="7"/>
      <c r="AU1720" s="7"/>
      <c r="AV1720" s="7"/>
      <c r="AW1720" s="7"/>
      <c r="AX1720" s="7"/>
      <c r="AZ1720" s="7"/>
      <c r="BB1720" s="7"/>
      <c r="BC1720" s="7"/>
      <c r="BD1720" s="7"/>
      <c r="BF1720" s="7"/>
      <c r="BH1720" s="7"/>
      <c r="BJ1720" s="7"/>
      <c r="BL1720" s="7"/>
      <c r="BN1720" s="7"/>
      <c r="BP1720" s="7"/>
      <c r="BR1720" s="7"/>
      <c r="BT1720" s="7"/>
      <c r="BV1720" s="7"/>
      <c r="BX1720" s="7"/>
      <c r="BZ1720" s="7"/>
      <c r="CB1720" s="7"/>
      <c r="CD1720" s="7"/>
      <c r="CF1720" s="7"/>
      <c r="CH1720" s="7"/>
      <c r="CJ1720" s="7"/>
      <c r="CL1720" s="7"/>
      <c r="CM1720" s="7"/>
      <c r="CO1720" s="7"/>
      <c r="CQ1720" s="7"/>
      <c r="CS1720" s="7"/>
      <c r="CU1720" s="7"/>
      <c r="CW1720" s="7"/>
      <c r="CY1720" s="7"/>
      <c r="DA1720" s="7"/>
      <c r="DC1720" s="7"/>
      <c r="DE1720" s="7"/>
      <c r="DG1720" s="7"/>
      <c r="DI1720" s="7"/>
      <c r="DK1720" s="7"/>
      <c r="DL1720" s="7"/>
      <c r="DM1720" s="7"/>
      <c r="DN1720" s="7"/>
      <c r="DP1720" s="7"/>
      <c r="DR1720" s="7"/>
      <c r="DT1720" s="7"/>
      <c r="DV1720" s="7"/>
      <c r="DX1720" s="7"/>
      <c r="DY1720" s="7"/>
      <c r="EA1720" s="7"/>
      <c r="EC1720" s="7"/>
      <c r="EE1720" s="7"/>
      <c r="EG1720" s="7"/>
      <c r="EI1720" s="7"/>
      <c r="EK1720" s="7"/>
      <c r="EM1720" s="7"/>
      <c r="EO1720" s="7"/>
      <c r="EQ1720" s="7"/>
      <c r="ES1720" s="7"/>
      <c r="EU1720" s="7"/>
      <c r="EY1720" s="7"/>
      <c r="FA1720" s="7"/>
      <c r="FB1720" s="7"/>
      <c r="FD1720" s="7"/>
      <c r="FE1720" s="7"/>
      <c r="FG1720" s="7"/>
      <c r="FI1720" s="7"/>
      <c r="FJ1720" s="7"/>
      <c r="FL1720" s="7"/>
      <c r="FN1720" s="7"/>
      <c r="FP1720" s="7"/>
      <c r="FR1720" s="7"/>
      <c r="FT1720" s="7"/>
      <c r="FV1720" s="7"/>
      <c r="FX1720" s="7"/>
      <c r="FZ1720" s="7"/>
      <c r="GB1720" s="7"/>
    </row>
    <row r="1721" spans="5:184" s="166" customFormat="1" x14ac:dyDescent="0.2">
      <c r="E1721" s="7"/>
      <c r="G1721" s="7"/>
      <c r="I1721" s="7"/>
      <c r="K1721" s="7"/>
      <c r="M1721" s="7"/>
      <c r="N1721" s="7"/>
      <c r="P1721" s="7"/>
      <c r="R1721" s="7"/>
      <c r="T1721" s="7"/>
      <c r="V1721" s="7"/>
      <c r="X1721" s="7"/>
      <c r="Z1721" s="7"/>
      <c r="AB1721" s="7"/>
      <c r="AD1721" s="7"/>
      <c r="AF1721" s="7"/>
      <c r="AH1721" s="7"/>
      <c r="AJ1721" s="7"/>
      <c r="AL1721" s="7"/>
      <c r="AN1721" s="7"/>
      <c r="AO1721" s="7"/>
      <c r="AQ1721" s="7"/>
      <c r="AR1721" s="7"/>
      <c r="AS1721" s="7"/>
      <c r="AT1721" s="7"/>
      <c r="AU1721" s="7"/>
      <c r="AV1721" s="7"/>
      <c r="AW1721" s="7"/>
      <c r="AX1721" s="7"/>
      <c r="AZ1721" s="7"/>
      <c r="BB1721" s="7"/>
      <c r="BC1721" s="7"/>
      <c r="BD1721" s="7"/>
      <c r="BF1721" s="7"/>
      <c r="BH1721" s="7"/>
      <c r="BJ1721" s="7"/>
      <c r="BL1721" s="7"/>
      <c r="BN1721" s="7"/>
      <c r="BP1721" s="7"/>
      <c r="BR1721" s="7"/>
      <c r="BT1721" s="7"/>
      <c r="BV1721" s="7"/>
      <c r="BX1721" s="7"/>
      <c r="BZ1721" s="7"/>
      <c r="CB1721" s="7"/>
      <c r="CD1721" s="7"/>
      <c r="CF1721" s="7"/>
      <c r="CH1721" s="7"/>
      <c r="CJ1721" s="7"/>
      <c r="CL1721" s="7"/>
      <c r="CM1721" s="7"/>
      <c r="CO1721" s="7"/>
      <c r="CQ1721" s="7"/>
      <c r="CS1721" s="7"/>
      <c r="CU1721" s="7"/>
      <c r="CW1721" s="7"/>
      <c r="CY1721" s="7"/>
      <c r="DA1721" s="7"/>
      <c r="DC1721" s="7"/>
      <c r="DE1721" s="7"/>
      <c r="DG1721" s="7"/>
      <c r="DI1721" s="7"/>
      <c r="DK1721" s="7"/>
      <c r="DL1721" s="7"/>
      <c r="DM1721" s="7"/>
      <c r="DN1721" s="7"/>
      <c r="DP1721" s="7"/>
      <c r="DR1721" s="7"/>
      <c r="DT1721" s="7"/>
      <c r="DV1721" s="7"/>
      <c r="DX1721" s="7"/>
      <c r="DY1721" s="7"/>
      <c r="EA1721" s="7"/>
      <c r="EC1721" s="7"/>
      <c r="EE1721" s="7"/>
      <c r="EG1721" s="7"/>
      <c r="EI1721" s="7"/>
      <c r="EK1721" s="7"/>
      <c r="EM1721" s="7"/>
      <c r="EO1721" s="7"/>
      <c r="EQ1721" s="7"/>
      <c r="ES1721" s="7"/>
      <c r="EU1721" s="7"/>
      <c r="EY1721" s="7"/>
      <c r="FA1721" s="7"/>
      <c r="FB1721" s="7"/>
      <c r="FD1721" s="7"/>
      <c r="FE1721" s="7"/>
      <c r="FG1721" s="7"/>
      <c r="FI1721" s="7"/>
      <c r="FJ1721" s="7"/>
      <c r="FL1721" s="7"/>
      <c r="FN1721" s="7"/>
      <c r="FP1721" s="7"/>
      <c r="FR1721" s="7"/>
      <c r="FT1721" s="7"/>
      <c r="FV1721" s="7"/>
      <c r="FX1721" s="7"/>
      <c r="FZ1721" s="7"/>
      <c r="GB1721" s="7"/>
    </row>
    <row r="1722" spans="5:184" s="166" customFormat="1" x14ac:dyDescent="0.2">
      <c r="E1722" s="7"/>
      <c r="G1722" s="7"/>
      <c r="I1722" s="7"/>
      <c r="K1722" s="7"/>
      <c r="M1722" s="7"/>
      <c r="N1722" s="7"/>
      <c r="P1722" s="7"/>
      <c r="R1722" s="7"/>
      <c r="T1722" s="7"/>
      <c r="V1722" s="7"/>
      <c r="X1722" s="7"/>
      <c r="Z1722" s="7"/>
      <c r="AB1722" s="7"/>
      <c r="AD1722" s="7"/>
      <c r="AF1722" s="7"/>
      <c r="AH1722" s="7"/>
      <c r="AJ1722" s="7"/>
      <c r="AL1722" s="7"/>
      <c r="AN1722" s="7"/>
      <c r="AO1722" s="7"/>
      <c r="AQ1722" s="7"/>
      <c r="AR1722" s="7"/>
      <c r="AS1722" s="7"/>
      <c r="AT1722" s="7"/>
      <c r="AU1722" s="7"/>
      <c r="AV1722" s="7"/>
      <c r="AW1722" s="7"/>
      <c r="AX1722" s="7"/>
      <c r="AZ1722" s="7"/>
      <c r="BB1722" s="7"/>
      <c r="BC1722" s="7"/>
      <c r="BD1722" s="7"/>
      <c r="BF1722" s="7"/>
      <c r="BH1722" s="7"/>
      <c r="BJ1722" s="7"/>
      <c r="BL1722" s="7"/>
      <c r="BN1722" s="7"/>
      <c r="BP1722" s="7"/>
      <c r="BR1722" s="7"/>
      <c r="BT1722" s="7"/>
      <c r="BV1722" s="7"/>
      <c r="BX1722" s="7"/>
      <c r="BZ1722" s="7"/>
      <c r="CB1722" s="7"/>
      <c r="CD1722" s="7"/>
      <c r="CF1722" s="7"/>
      <c r="CH1722" s="7"/>
      <c r="CJ1722" s="7"/>
      <c r="CL1722" s="7"/>
      <c r="CM1722" s="7"/>
      <c r="CO1722" s="7"/>
      <c r="CQ1722" s="7"/>
      <c r="CS1722" s="7"/>
      <c r="CU1722" s="7"/>
      <c r="CW1722" s="7"/>
      <c r="CY1722" s="7"/>
      <c r="DA1722" s="7"/>
      <c r="DC1722" s="7"/>
      <c r="DE1722" s="7"/>
      <c r="DG1722" s="7"/>
      <c r="DI1722" s="7"/>
      <c r="DK1722" s="7"/>
      <c r="DL1722" s="7"/>
      <c r="DM1722" s="7"/>
      <c r="DN1722" s="7"/>
      <c r="DP1722" s="7"/>
      <c r="DR1722" s="7"/>
      <c r="DT1722" s="7"/>
      <c r="DV1722" s="7"/>
      <c r="DX1722" s="7"/>
      <c r="DY1722" s="7"/>
      <c r="EA1722" s="7"/>
      <c r="EC1722" s="7"/>
      <c r="EE1722" s="7"/>
      <c r="EG1722" s="7"/>
      <c r="EI1722" s="7"/>
      <c r="EK1722" s="7"/>
      <c r="EM1722" s="7"/>
      <c r="EO1722" s="7"/>
      <c r="EQ1722" s="7"/>
      <c r="ES1722" s="7"/>
      <c r="EU1722" s="7"/>
      <c r="EY1722" s="7"/>
      <c r="FA1722" s="7"/>
      <c r="FB1722" s="7"/>
      <c r="FD1722" s="7"/>
      <c r="FE1722" s="7"/>
      <c r="FG1722" s="7"/>
      <c r="FI1722" s="7"/>
      <c r="FJ1722" s="7"/>
      <c r="FL1722" s="7"/>
      <c r="FN1722" s="7"/>
      <c r="FP1722" s="7"/>
      <c r="FR1722" s="7"/>
      <c r="FT1722" s="7"/>
      <c r="FV1722" s="7"/>
      <c r="FX1722" s="7"/>
      <c r="FZ1722" s="7"/>
      <c r="GB1722" s="7"/>
    </row>
    <row r="1723" spans="5:184" s="166" customFormat="1" x14ac:dyDescent="0.2">
      <c r="E1723" s="7"/>
      <c r="G1723" s="7"/>
      <c r="I1723" s="7"/>
      <c r="K1723" s="7"/>
      <c r="M1723" s="7"/>
      <c r="N1723" s="7"/>
      <c r="P1723" s="7"/>
      <c r="R1723" s="7"/>
      <c r="T1723" s="7"/>
      <c r="V1723" s="7"/>
      <c r="X1723" s="7"/>
      <c r="Z1723" s="7"/>
      <c r="AB1723" s="7"/>
      <c r="AD1723" s="7"/>
      <c r="AF1723" s="7"/>
      <c r="AH1723" s="7"/>
      <c r="AJ1723" s="7"/>
      <c r="AL1723" s="7"/>
      <c r="AN1723" s="7"/>
      <c r="AO1723" s="7"/>
      <c r="AQ1723" s="7"/>
      <c r="AR1723" s="7"/>
      <c r="AS1723" s="7"/>
      <c r="AT1723" s="7"/>
      <c r="AU1723" s="7"/>
      <c r="AV1723" s="7"/>
      <c r="AW1723" s="7"/>
      <c r="AX1723" s="7"/>
      <c r="AZ1723" s="7"/>
      <c r="BB1723" s="7"/>
      <c r="BC1723" s="7"/>
      <c r="BD1723" s="7"/>
      <c r="BF1723" s="7"/>
      <c r="BH1723" s="7"/>
      <c r="BJ1723" s="7"/>
      <c r="BL1723" s="7"/>
      <c r="BN1723" s="7"/>
      <c r="BP1723" s="7"/>
      <c r="BR1723" s="7"/>
      <c r="BT1723" s="7"/>
      <c r="BV1723" s="7"/>
      <c r="BX1723" s="7"/>
      <c r="BZ1723" s="7"/>
      <c r="CB1723" s="7"/>
      <c r="CD1723" s="7"/>
      <c r="CF1723" s="7"/>
      <c r="CH1723" s="7"/>
      <c r="CJ1723" s="7"/>
      <c r="CL1723" s="7"/>
      <c r="CM1723" s="7"/>
      <c r="CO1723" s="7"/>
      <c r="CQ1723" s="7"/>
      <c r="CS1723" s="7"/>
      <c r="CU1723" s="7"/>
      <c r="CW1723" s="7"/>
      <c r="CY1723" s="7"/>
      <c r="DA1723" s="7"/>
      <c r="DC1723" s="7"/>
      <c r="DE1723" s="7"/>
      <c r="DG1723" s="7"/>
      <c r="DI1723" s="7"/>
      <c r="DK1723" s="7"/>
      <c r="DL1723" s="7"/>
      <c r="DM1723" s="7"/>
      <c r="DN1723" s="7"/>
      <c r="DP1723" s="7"/>
      <c r="DR1723" s="7"/>
      <c r="DT1723" s="7"/>
      <c r="DV1723" s="7"/>
      <c r="DX1723" s="7"/>
      <c r="DY1723" s="7"/>
      <c r="EA1723" s="7"/>
      <c r="EC1723" s="7"/>
      <c r="EE1723" s="7"/>
      <c r="EG1723" s="7"/>
      <c r="EI1723" s="7"/>
      <c r="EK1723" s="7"/>
      <c r="EM1723" s="7"/>
      <c r="EO1723" s="7"/>
      <c r="EQ1723" s="7"/>
      <c r="ES1723" s="7"/>
      <c r="EU1723" s="7"/>
      <c r="EY1723" s="7"/>
      <c r="FA1723" s="7"/>
      <c r="FB1723" s="7"/>
      <c r="FD1723" s="7"/>
      <c r="FE1723" s="7"/>
      <c r="FG1723" s="7"/>
      <c r="FI1723" s="7"/>
      <c r="FJ1723" s="7"/>
      <c r="FL1723" s="7"/>
      <c r="FN1723" s="7"/>
      <c r="FP1723" s="7"/>
      <c r="FR1723" s="7"/>
      <c r="FT1723" s="7"/>
      <c r="FV1723" s="7"/>
      <c r="FX1723" s="7"/>
      <c r="FZ1723" s="7"/>
      <c r="GB1723" s="7"/>
    </row>
    <row r="1724" spans="5:184" s="166" customFormat="1" x14ac:dyDescent="0.2">
      <c r="E1724" s="7"/>
      <c r="G1724" s="7"/>
      <c r="I1724" s="7"/>
      <c r="K1724" s="7"/>
      <c r="M1724" s="7"/>
      <c r="N1724" s="7"/>
      <c r="P1724" s="7"/>
      <c r="R1724" s="7"/>
      <c r="T1724" s="7"/>
      <c r="V1724" s="7"/>
      <c r="X1724" s="7"/>
      <c r="Z1724" s="7"/>
      <c r="AB1724" s="7"/>
      <c r="AD1724" s="7"/>
      <c r="AF1724" s="7"/>
      <c r="AH1724" s="7"/>
      <c r="AJ1724" s="7"/>
      <c r="AL1724" s="7"/>
      <c r="AN1724" s="7"/>
      <c r="AO1724" s="7"/>
      <c r="AQ1724" s="7"/>
      <c r="AR1724" s="7"/>
      <c r="AS1724" s="7"/>
      <c r="AT1724" s="7"/>
      <c r="AU1724" s="7"/>
      <c r="AV1724" s="7"/>
      <c r="AW1724" s="7"/>
      <c r="AX1724" s="7"/>
      <c r="AZ1724" s="7"/>
      <c r="BB1724" s="7"/>
      <c r="BC1724" s="7"/>
      <c r="BD1724" s="7"/>
      <c r="BF1724" s="7"/>
      <c r="BH1724" s="7"/>
      <c r="BJ1724" s="7"/>
      <c r="BL1724" s="7"/>
      <c r="BN1724" s="7"/>
      <c r="BP1724" s="7"/>
      <c r="BR1724" s="7"/>
      <c r="BT1724" s="7"/>
      <c r="BV1724" s="7"/>
      <c r="BX1724" s="7"/>
      <c r="BZ1724" s="7"/>
      <c r="CB1724" s="7"/>
      <c r="CD1724" s="7"/>
      <c r="CF1724" s="7"/>
      <c r="CH1724" s="7"/>
      <c r="CJ1724" s="7"/>
      <c r="CL1724" s="7"/>
      <c r="CM1724" s="7"/>
      <c r="CO1724" s="7"/>
      <c r="CQ1724" s="7"/>
      <c r="CS1724" s="7"/>
      <c r="CU1724" s="7"/>
      <c r="CW1724" s="7"/>
      <c r="CY1724" s="7"/>
      <c r="DA1724" s="7"/>
      <c r="DC1724" s="7"/>
      <c r="DE1724" s="7"/>
      <c r="DG1724" s="7"/>
      <c r="DI1724" s="7"/>
      <c r="DK1724" s="7"/>
      <c r="DL1724" s="7"/>
      <c r="DM1724" s="7"/>
      <c r="DN1724" s="7"/>
      <c r="DP1724" s="7"/>
      <c r="DR1724" s="7"/>
      <c r="DT1724" s="7"/>
      <c r="DV1724" s="7"/>
      <c r="DX1724" s="7"/>
      <c r="DY1724" s="7"/>
      <c r="EA1724" s="7"/>
      <c r="EC1724" s="7"/>
      <c r="EE1724" s="7"/>
      <c r="EG1724" s="7"/>
      <c r="EI1724" s="7"/>
      <c r="EK1724" s="7"/>
      <c r="EM1724" s="7"/>
      <c r="EO1724" s="7"/>
      <c r="EQ1724" s="7"/>
      <c r="ES1724" s="7"/>
      <c r="EU1724" s="7"/>
      <c r="EY1724" s="7"/>
      <c r="FA1724" s="7"/>
      <c r="FB1724" s="7"/>
      <c r="FD1724" s="7"/>
      <c r="FE1724" s="7"/>
      <c r="FG1724" s="7"/>
      <c r="FI1724" s="7"/>
      <c r="FJ1724" s="7"/>
      <c r="FL1724" s="7"/>
      <c r="FN1724" s="7"/>
      <c r="FP1724" s="7"/>
      <c r="FR1724" s="7"/>
      <c r="FT1724" s="7"/>
      <c r="FV1724" s="7"/>
      <c r="FX1724" s="7"/>
      <c r="FZ1724" s="7"/>
      <c r="GB1724" s="7"/>
    </row>
    <row r="1725" spans="5:184" s="166" customFormat="1" x14ac:dyDescent="0.2">
      <c r="E1725" s="7"/>
      <c r="G1725" s="7"/>
      <c r="I1725" s="7"/>
      <c r="K1725" s="7"/>
      <c r="M1725" s="7"/>
      <c r="N1725" s="7"/>
      <c r="P1725" s="7"/>
      <c r="R1725" s="7"/>
      <c r="T1725" s="7"/>
      <c r="V1725" s="7"/>
      <c r="X1725" s="7"/>
      <c r="Z1725" s="7"/>
      <c r="AB1725" s="7"/>
      <c r="AD1725" s="7"/>
      <c r="AF1725" s="7"/>
      <c r="AH1725" s="7"/>
      <c r="AJ1725" s="7"/>
      <c r="AL1725" s="7"/>
      <c r="AN1725" s="7"/>
      <c r="AO1725" s="7"/>
      <c r="AQ1725" s="7"/>
      <c r="AR1725" s="7"/>
      <c r="AS1725" s="7"/>
      <c r="AT1725" s="7"/>
      <c r="AU1725" s="7"/>
      <c r="AV1725" s="7"/>
      <c r="AW1725" s="7"/>
      <c r="AX1725" s="7"/>
      <c r="AZ1725" s="7"/>
      <c r="BB1725" s="7"/>
      <c r="BC1725" s="7"/>
      <c r="BD1725" s="7"/>
      <c r="BF1725" s="7"/>
      <c r="BH1725" s="7"/>
      <c r="BJ1725" s="7"/>
      <c r="BL1725" s="7"/>
      <c r="BN1725" s="7"/>
      <c r="BP1725" s="7"/>
      <c r="BR1725" s="7"/>
      <c r="BT1725" s="7"/>
      <c r="BV1725" s="7"/>
      <c r="BX1725" s="7"/>
      <c r="BZ1725" s="7"/>
      <c r="CB1725" s="7"/>
      <c r="CD1725" s="7"/>
      <c r="CF1725" s="7"/>
      <c r="CH1725" s="7"/>
      <c r="CJ1725" s="7"/>
      <c r="CL1725" s="7"/>
      <c r="CM1725" s="7"/>
      <c r="CO1725" s="7"/>
      <c r="CQ1725" s="7"/>
      <c r="CS1725" s="7"/>
      <c r="CU1725" s="7"/>
      <c r="CW1725" s="7"/>
      <c r="CY1725" s="7"/>
      <c r="DA1725" s="7"/>
      <c r="DC1725" s="7"/>
      <c r="DE1725" s="7"/>
      <c r="DG1725" s="7"/>
      <c r="DI1725" s="7"/>
      <c r="DK1725" s="7"/>
      <c r="DL1725" s="7"/>
      <c r="DM1725" s="7"/>
      <c r="DN1725" s="7"/>
      <c r="DP1725" s="7"/>
      <c r="DR1725" s="7"/>
      <c r="DT1725" s="7"/>
      <c r="DV1725" s="7"/>
      <c r="DX1725" s="7"/>
      <c r="DY1725" s="7"/>
      <c r="EA1725" s="7"/>
      <c r="EC1725" s="7"/>
      <c r="EE1725" s="7"/>
      <c r="EG1725" s="7"/>
      <c r="EI1725" s="7"/>
      <c r="EK1725" s="7"/>
      <c r="EM1725" s="7"/>
      <c r="EO1725" s="7"/>
      <c r="EQ1725" s="7"/>
      <c r="ES1725" s="7"/>
      <c r="EU1725" s="7"/>
      <c r="EY1725" s="7"/>
      <c r="FA1725" s="7"/>
      <c r="FB1725" s="7"/>
      <c r="FD1725" s="7"/>
      <c r="FE1725" s="7"/>
      <c r="FG1725" s="7"/>
      <c r="FI1725" s="7"/>
      <c r="FJ1725" s="7"/>
      <c r="FL1725" s="7"/>
      <c r="FN1725" s="7"/>
      <c r="FP1725" s="7"/>
      <c r="FR1725" s="7"/>
      <c r="FT1725" s="7"/>
      <c r="FV1725" s="7"/>
      <c r="FX1725" s="7"/>
      <c r="FZ1725" s="7"/>
      <c r="GB1725" s="7"/>
    </row>
    <row r="1726" spans="5:184" s="166" customFormat="1" x14ac:dyDescent="0.2">
      <c r="E1726" s="7"/>
      <c r="G1726" s="7"/>
      <c r="I1726" s="7"/>
      <c r="K1726" s="7"/>
      <c r="M1726" s="7"/>
      <c r="N1726" s="7"/>
      <c r="P1726" s="7"/>
      <c r="R1726" s="7"/>
      <c r="T1726" s="7"/>
      <c r="V1726" s="7"/>
      <c r="X1726" s="7"/>
      <c r="Z1726" s="7"/>
      <c r="AB1726" s="7"/>
      <c r="AD1726" s="7"/>
      <c r="AF1726" s="7"/>
      <c r="AH1726" s="7"/>
      <c r="AJ1726" s="7"/>
      <c r="AL1726" s="7"/>
      <c r="AN1726" s="7"/>
      <c r="AO1726" s="7"/>
      <c r="AQ1726" s="7"/>
      <c r="AR1726" s="7"/>
      <c r="AS1726" s="7"/>
      <c r="AT1726" s="7"/>
      <c r="AU1726" s="7"/>
      <c r="AV1726" s="7"/>
      <c r="AW1726" s="7"/>
      <c r="AX1726" s="7"/>
      <c r="AZ1726" s="7"/>
      <c r="BB1726" s="7"/>
      <c r="BC1726" s="7"/>
      <c r="BD1726" s="7"/>
      <c r="BF1726" s="7"/>
      <c r="BH1726" s="7"/>
      <c r="BJ1726" s="7"/>
      <c r="BL1726" s="7"/>
      <c r="BN1726" s="7"/>
      <c r="BP1726" s="7"/>
      <c r="BR1726" s="7"/>
      <c r="BT1726" s="7"/>
      <c r="BV1726" s="7"/>
      <c r="BX1726" s="7"/>
      <c r="BZ1726" s="7"/>
      <c r="CB1726" s="7"/>
      <c r="CD1726" s="7"/>
      <c r="CF1726" s="7"/>
      <c r="CH1726" s="7"/>
      <c r="CJ1726" s="7"/>
      <c r="CL1726" s="7"/>
      <c r="CM1726" s="7"/>
      <c r="CO1726" s="7"/>
      <c r="CQ1726" s="7"/>
      <c r="CS1726" s="7"/>
      <c r="CU1726" s="7"/>
      <c r="CW1726" s="7"/>
      <c r="CY1726" s="7"/>
      <c r="DA1726" s="7"/>
      <c r="DC1726" s="7"/>
      <c r="DE1726" s="7"/>
      <c r="DG1726" s="7"/>
      <c r="DI1726" s="7"/>
      <c r="DK1726" s="7"/>
      <c r="DL1726" s="7"/>
      <c r="DM1726" s="7"/>
      <c r="DN1726" s="7"/>
      <c r="DP1726" s="7"/>
      <c r="DR1726" s="7"/>
      <c r="DT1726" s="7"/>
      <c r="DV1726" s="7"/>
      <c r="DX1726" s="7"/>
      <c r="DY1726" s="7"/>
      <c r="EA1726" s="7"/>
      <c r="EC1726" s="7"/>
      <c r="EE1726" s="7"/>
      <c r="EG1726" s="7"/>
      <c r="EI1726" s="7"/>
      <c r="EK1726" s="7"/>
      <c r="EM1726" s="7"/>
      <c r="EO1726" s="7"/>
      <c r="EQ1726" s="7"/>
      <c r="ES1726" s="7"/>
      <c r="EU1726" s="7"/>
      <c r="EY1726" s="7"/>
      <c r="FA1726" s="7"/>
      <c r="FB1726" s="7"/>
      <c r="FD1726" s="7"/>
      <c r="FE1726" s="7"/>
      <c r="FG1726" s="7"/>
      <c r="FI1726" s="7"/>
      <c r="FJ1726" s="7"/>
      <c r="FL1726" s="7"/>
      <c r="FN1726" s="7"/>
      <c r="FP1726" s="7"/>
      <c r="FR1726" s="7"/>
      <c r="FT1726" s="7"/>
      <c r="FV1726" s="7"/>
      <c r="FX1726" s="7"/>
      <c r="FZ1726" s="7"/>
      <c r="GB1726" s="7"/>
    </row>
    <row r="1727" spans="5:184" s="166" customFormat="1" x14ac:dyDescent="0.2">
      <c r="E1727" s="7"/>
      <c r="G1727" s="7"/>
      <c r="I1727" s="7"/>
      <c r="K1727" s="7"/>
      <c r="M1727" s="7"/>
      <c r="N1727" s="7"/>
      <c r="P1727" s="7"/>
      <c r="R1727" s="7"/>
      <c r="T1727" s="7"/>
      <c r="V1727" s="7"/>
      <c r="X1727" s="7"/>
      <c r="Z1727" s="7"/>
      <c r="AB1727" s="7"/>
      <c r="AD1727" s="7"/>
      <c r="AF1727" s="7"/>
      <c r="AH1727" s="7"/>
      <c r="AJ1727" s="7"/>
      <c r="AL1727" s="7"/>
      <c r="AN1727" s="7"/>
      <c r="AO1727" s="7"/>
      <c r="AQ1727" s="7"/>
      <c r="AR1727" s="7"/>
      <c r="AS1727" s="7"/>
      <c r="AT1727" s="7"/>
      <c r="AU1727" s="7"/>
      <c r="AV1727" s="7"/>
      <c r="AW1727" s="7"/>
      <c r="AX1727" s="7"/>
      <c r="AZ1727" s="7"/>
      <c r="BB1727" s="7"/>
      <c r="BC1727" s="7"/>
      <c r="BD1727" s="7"/>
      <c r="BF1727" s="7"/>
      <c r="BH1727" s="7"/>
      <c r="BJ1727" s="7"/>
      <c r="BL1727" s="7"/>
      <c r="BN1727" s="7"/>
      <c r="BP1727" s="7"/>
      <c r="BR1727" s="7"/>
      <c r="BT1727" s="7"/>
      <c r="BV1727" s="7"/>
      <c r="BX1727" s="7"/>
      <c r="BZ1727" s="7"/>
      <c r="CB1727" s="7"/>
      <c r="CD1727" s="7"/>
      <c r="CF1727" s="7"/>
      <c r="CH1727" s="7"/>
      <c r="CJ1727" s="7"/>
      <c r="CL1727" s="7"/>
      <c r="CM1727" s="7"/>
      <c r="CO1727" s="7"/>
      <c r="CQ1727" s="7"/>
      <c r="CS1727" s="7"/>
      <c r="CU1727" s="7"/>
      <c r="CW1727" s="7"/>
      <c r="CY1727" s="7"/>
      <c r="DA1727" s="7"/>
      <c r="DC1727" s="7"/>
      <c r="DE1727" s="7"/>
      <c r="DG1727" s="7"/>
      <c r="DI1727" s="7"/>
      <c r="DK1727" s="7"/>
      <c r="DL1727" s="7"/>
      <c r="DM1727" s="7"/>
      <c r="DN1727" s="7"/>
      <c r="DP1727" s="7"/>
      <c r="DR1727" s="7"/>
      <c r="DT1727" s="7"/>
      <c r="DV1727" s="7"/>
      <c r="DX1727" s="7"/>
      <c r="DY1727" s="7"/>
      <c r="EA1727" s="7"/>
      <c r="EC1727" s="7"/>
      <c r="EE1727" s="7"/>
      <c r="EG1727" s="7"/>
      <c r="EI1727" s="7"/>
      <c r="EK1727" s="7"/>
      <c r="EM1727" s="7"/>
      <c r="EO1727" s="7"/>
      <c r="EQ1727" s="7"/>
      <c r="ES1727" s="7"/>
      <c r="EU1727" s="7"/>
      <c r="EY1727" s="7"/>
      <c r="FA1727" s="7"/>
      <c r="FB1727" s="7"/>
      <c r="FD1727" s="7"/>
      <c r="FE1727" s="7"/>
      <c r="FG1727" s="7"/>
      <c r="FI1727" s="7"/>
      <c r="FJ1727" s="7"/>
      <c r="FL1727" s="7"/>
      <c r="FN1727" s="7"/>
      <c r="FP1727" s="7"/>
      <c r="FR1727" s="7"/>
      <c r="FT1727" s="7"/>
      <c r="FV1727" s="7"/>
      <c r="FX1727" s="7"/>
      <c r="FZ1727" s="7"/>
      <c r="GB1727" s="7"/>
    </row>
    <row r="1728" spans="5:184" s="166" customFormat="1" x14ac:dyDescent="0.2">
      <c r="E1728" s="7"/>
      <c r="G1728" s="7"/>
      <c r="I1728" s="7"/>
      <c r="K1728" s="7"/>
      <c r="M1728" s="7"/>
      <c r="N1728" s="7"/>
      <c r="P1728" s="7"/>
      <c r="R1728" s="7"/>
      <c r="T1728" s="7"/>
      <c r="V1728" s="7"/>
      <c r="X1728" s="7"/>
      <c r="Z1728" s="7"/>
      <c r="AB1728" s="7"/>
      <c r="AD1728" s="7"/>
      <c r="AF1728" s="7"/>
      <c r="AH1728" s="7"/>
      <c r="AJ1728" s="7"/>
      <c r="AL1728" s="7"/>
      <c r="AN1728" s="7"/>
      <c r="AO1728" s="7"/>
      <c r="AQ1728" s="7"/>
      <c r="AR1728" s="7"/>
      <c r="AS1728" s="7"/>
      <c r="AT1728" s="7"/>
      <c r="AU1728" s="7"/>
      <c r="AV1728" s="7"/>
      <c r="AW1728" s="7"/>
      <c r="AX1728" s="7"/>
      <c r="AZ1728" s="7"/>
      <c r="BB1728" s="7"/>
      <c r="BC1728" s="7"/>
      <c r="BD1728" s="7"/>
      <c r="BF1728" s="7"/>
      <c r="BH1728" s="7"/>
      <c r="BJ1728" s="7"/>
      <c r="BL1728" s="7"/>
      <c r="BN1728" s="7"/>
      <c r="BP1728" s="7"/>
      <c r="BR1728" s="7"/>
      <c r="BT1728" s="7"/>
      <c r="BV1728" s="7"/>
      <c r="BX1728" s="7"/>
      <c r="BZ1728" s="7"/>
      <c r="CB1728" s="7"/>
      <c r="CD1728" s="7"/>
      <c r="CF1728" s="7"/>
      <c r="CH1728" s="7"/>
      <c r="CJ1728" s="7"/>
      <c r="CL1728" s="7"/>
      <c r="CM1728" s="7"/>
      <c r="CO1728" s="7"/>
      <c r="CQ1728" s="7"/>
      <c r="CS1728" s="7"/>
      <c r="CU1728" s="7"/>
      <c r="CW1728" s="7"/>
      <c r="CY1728" s="7"/>
      <c r="DA1728" s="7"/>
      <c r="DC1728" s="7"/>
      <c r="DE1728" s="7"/>
      <c r="DG1728" s="7"/>
      <c r="DI1728" s="7"/>
      <c r="DK1728" s="7"/>
      <c r="DL1728" s="7"/>
      <c r="DM1728" s="7"/>
      <c r="DN1728" s="7"/>
      <c r="DP1728" s="7"/>
      <c r="DR1728" s="7"/>
      <c r="DT1728" s="7"/>
      <c r="DV1728" s="7"/>
      <c r="DX1728" s="7"/>
      <c r="DY1728" s="7"/>
      <c r="EA1728" s="7"/>
      <c r="EC1728" s="7"/>
      <c r="EE1728" s="7"/>
      <c r="EG1728" s="7"/>
      <c r="EI1728" s="7"/>
      <c r="EK1728" s="7"/>
      <c r="EM1728" s="7"/>
      <c r="EO1728" s="7"/>
      <c r="EQ1728" s="7"/>
      <c r="ES1728" s="7"/>
      <c r="EU1728" s="7"/>
      <c r="EY1728" s="7"/>
      <c r="FA1728" s="7"/>
      <c r="FB1728" s="7"/>
      <c r="FD1728" s="7"/>
      <c r="FE1728" s="7"/>
      <c r="FG1728" s="7"/>
      <c r="FI1728" s="7"/>
      <c r="FJ1728" s="7"/>
      <c r="FL1728" s="7"/>
      <c r="FN1728" s="7"/>
      <c r="FP1728" s="7"/>
      <c r="FR1728" s="7"/>
      <c r="FT1728" s="7"/>
      <c r="FV1728" s="7"/>
      <c r="FX1728" s="7"/>
      <c r="FZ1728" s="7"/>
      <c r="GB1728" s="7"/>
    </row>
    <row r="1729" spans="5:184" s="166" customFormat="1" x14ac:dyDescent="0.2">
      <c r="E1729" s="7"/>
      <c r="G1729" s="7"/>
      <c r="I1729" s="7"/>
      <c r="K1729" s="7"/>
      <c r="M1729" s="7"/>
      <c r="N1729" s="7"/>
      <c r="P1729" s="7"/>
      <c r="R1729" s="7"/>
      <c r="T1729" s="7"/>
      <c r="V1729" s="7"/>
      <c r="X1729" s="7"/>
      <c r="Z1729" s="7"/>
      <c r="AB1729" s="7"/>
      <c r="AD1729" s="7"/>
      <c r="AF1729" s="7"/>
      <c r="AH1729" s="7"/>
      <c r="AJ1729" s="7"/>
      <c r="AL1729" s="7"/>
      <c r="AN1729" s="7"/>
      <c r="AO1729" s="7"/>
      <c r="AQ1729" s="7"/>
      <c r="AR1729" s="7"/>
      <c r="AS1729" s="7"/>
      <c r="AT1729" s="7"/>
      <c r="AU1729" s="7"/>
      <c r="AV1729" s="7"/>
      <c r="AW1729" s="7"/>
      <c r="AX1729" s="7"/>
      <c r="AZ1729" s="7"/>
      <c r="BB1729" s="7"/>
      <c r="BC1729" s="7"/>
      <c r="BD1729" s="7"/>
      <c r="BF1729" s="7"/>
      <c r="BH1729" s="7"/>
      <c r="BJ1729" s="7"/>
      <c r="BL1729" s="7"/>
      <c r="BN1729" s="7"/>
      <c r="BP1729" s="7"/>
      <c r="BR1729" s="7"/>
      <c r="BT1729" s="7"/>
      <c r="BV1729" s="7"/>
      <c r="BX1729" s="7"/>
      <c r="BZ1729" s="7"/>
      <c r="CB1729" s="7"/>
      <c r="CD1729" s="7"/>
      <c r="CF1729" s="7"/>
      <c r="CH1729" s="7"/>
      <c r="CJ1729" s="7"/>
      <c r="CL1729" s="7"/>
      <c r="CM1729" s="7"/>
      <c r="CO1729" s="7"/>
      <c r="CQ1729" s="7"/>
      <c r="CS1729" s="7"/>
      <c r="CU1729" s="7"/>
      <c r="CW1729" s="7"/>
      <c r="CY1729" s="7"/>
      <c r="DA1729" s="7"/>
      <c r="DC1729" s="7"/>
      <c r="DE1729" s="7"/>
      <c r="DG1729" s="7"/>
      <c r="DI1729" s="7"/>
      <c r="DK1729" s="7"/>
      <c r="DL1729" s="7"/>
      <c r="DM1729" s="7"/>
      <c r="DN1729" s="7"/>
      <c r="DP1729" s="7"/>
      <c r="DR1729" s="7"/>
      <c r="DT1729" s="7"/>
      <c r="DV1729" s="7"/>
      <c r="DX1729" s="7"/>
      <c r="DY1729" s="7"/>
      <c r="EA1729" s="7"/>
      <c r="EC1729" s="7"/>
      <c r="EE1729" s="7"/>
      <c r="EG1729" s="7"/>
      <c r="EI1729" s="7"/>
      <c r="EK1729" s="7"/>
      <c r="EM1729" s="7"/>
      <c r="EO1729" s="7"/>
      <c r="EQ1729" s="7"/>
      <c r="ES1729" s="7"/>
      <c r="EU1729" s="7"/>
      <c r="EY1729" s="7"/>
      <c r="FA1729" s="7"/>
      <c r="FB1729" s="7"/>
      <c r="FD1729" s="7"/>
      <c r="FE1729" s="7"/>
      <c r="FG1729" s="7"/>
      <c r="FI1729" s="7"/>
      <c r="FJ1729" s="7"/>
      <c r="FL1729" s="7"/>
      <c r="FN1729" s="7"/>
      <c r="FP1729" s="7"/>
      <c r="FR1729" s="7"/>
      <c r="FT1729" s="7"/>
      <c r="FV1729" s="7"/>
      <c r="FX1729" s="7"/>
      <c r="FZ1729" s="7"/>
      <c r="GB1729" s="7"/>
    </row>
    <row r="1730" spans="5:184" s="166" customFormat="1" x14ac:dyDescent="0.2">
      <c r="E1730" s="7"/>
      <c r="G1730" s="7"/>
      <c r="I1730" s="7"/>
      <c r="K1730" s="7"/>
      <c r="M1730" s="7"/>
      <c r="N1730" s="7"/>
      <c r="P1730" s="7"/>
      <c r="R1730" s="7"/>
      <c r="T1730" s="7"/>
      <c r="V1730" s="7"/>
      <c r="X1730" s="7"/>
      <c r="Z1730" s="7"/>
      <c r="AB1730" s="7"/>
      <c r="AD1730" s="7"/>
      <c r="AF1730" s="7"/>
      <c r="AH1730" s="7"/>
      <c r="AJ1730" s="7"/>
      <c r="AL1730" s="7"/>
      <c r="AN1730" s="7"/>
      <c r="AO1730" s="7"/>
      <c r="AQ1730" s="7"/>
      <c r="AR1730" s="7"/>
      <c r="AS1730" s="7"/>
      <c r="AT1730" s="7"/>
      <c r="AU1730" s="7"/>
      <c r="AV1730" s="7"/>
      <c r="AW1730" s="7"/>
      <c r="AX1730" s="7"/>
      <c r="AZ1730" s="7"/>
      <c r="BB1730" s="7"/>
      <c r="BC1730" s="7"/>
      <c r="BD1730" s="7"/>
      <c r="BF1730" s="7"/>
      <c r="BH1730" s="7"/>
      <c r="BJ1730" s="7"/>
      <c r="BL1730" s="7"/>
      <c r="BN1730" s="7"/>
      <c r="BP1730" s="7"/>
      <c r="BR1730" s="7"/>
      <c r="BT1730" s="7"/>
      <c r="BV1730" s="7"/>
      <c r="BX1730" s="7"/>
      <c r="BZ1730" s="7"/>
      <c r="CB1730" s="7"/>
      <c r="CD1730" s="7"/>
      <c r="CF1730" s="7"/>
      <c r="CH1730" s="7"/>
      <c r="CJ1730" s="7"/>
      <c r="CL1730" s="7"/>
      <c r="CM1730" s="7"/>
      <c r="CO1730" s="7"/>
      <c r="CQ1730" s="7"/>
      <c r="CS1730" s="7"/>
      <c r="CU1730" s="7"/>
      <c r="CW1730" s="7"/>
      <c r="CY1730" s="7"/>
      <c r="DA1730" s="7"/>
      <c r="DC1730" s="7"/>
      <c r="DE1730" s="7"/>
      <c r="DG1730" s="7"/>
      <c r="DI1730" s="7"/>
      <c r="DK1730" s="7"/>
      <c r="DL1730" s="7"/>
      <c r="DM1730" s="7"/>
      <c r="DN1730" s="7"/>
      <c r="DP1730" s="7"/>
      <c r="DR1730" s="7"/>
      <c r="DT1730" s="7"/>
      <c r="DV1730" s="7"/>
      <c r="DX1730" s="7"/>
      <c r="DY1730" s="7"/>
      <c r="EA1730" s="7"/>
      <c r="EC1730" s="7"/>
      <c r="EE1730" s="7"/>
      <c r="EG1730" s="7"/>
      <c r="EI1730" s="7"/>
      <c r="EK1730" s="7"/>
      <c r="EM1730" s="7"/>
      <c r="EO1730" s="7"/>
      <c r="EQ1730" s="7"/>
      <c r="ES1730" s="7"/>
      <c r="EU1730" s="7"/>
      <c r="EY1730" s="7"/>
      <c r="FA1730" s="7"/>
      <c r="FB1730" s="7"/>
      <c r="FD1730" s="7"/>
      <c r="FE1730" s="7"/>
      <c r="FG1730" s="7"/>
      <c r="FI1730" s="7"/>
      <c r="FJ1730" s="7"/>
      <c r="FL1730" s="7"/>
      <c r="FN1730" s="7"/>
      <c r="FP1730" s="7"/>
      <c r="FR1730" s="7"/>
      <c r="FT1730" s="7"/>
      <c r="FV1730" s="7"/>
      <c r="FX1730" s="7"/>
      <c r="FZ1730" s="7"/>
      <c r="GB1730" s="7"/>
    </row>
    <row r="1731" spans="5:184" s="166" customFormat="1" x14ac:dyDescent="0.2">
      <c r="E1731" s="7"/>
      <c r="G1731" s="7"/>
      <c r="I1731" s="7"/>
      <c r="K1731" s="7"/>
      <c r="M1731" s="7"/>
      <c r="N1731" s="7"/>
      <c r="P1731" s="7"/>
      <c r="R1731" s="7"/>
      <c r="T1731" s="7"/>
      <c r="V1731" s="7"/>
      <c r="X1731" s="7"/>
      <c r="Z1731" s="7"/>
      <c r="AB1731" s="7"/>
      <c r="AD1731" s="7"/>
      <c r="AF1731" s="7"/>
      <c r="AH1731" s="7"/>
      <c r="AJ1731" s="7"/>
      <c r="AL1731" s="7"/>
      <c r="AN1731" s="7"/>
      <c r="AO1731" s="7"/>
      <c r="AQ1731" s="7"/>
      <c r="AR1731" s="7"/>
      <c r="AS1731" s="7"/>
      <c r="AT1731" s="7"/>
      <c r="AU1731" s="7"/>
      <c r="AV1731" s="7"/>
      <c r="AW1731" s="7"/>
      <c r="AX1731" s="7"/>
      <c r="AZ1731" s="7"/>
      <c r="BB1731" s="7"/>
      <c r="BC1731" s="7"/>
      <c r="BD1731" s="7"/>
      <c r="BF1731" s="7"/>
      <c r="BH1731" s="7"/>
      <c r="BJ1731" s="7"/>
      <c r="BL1731" s="7"/>
      <c r="BN1731" s="7"/>
      <c r="BP1731" s="7"/>
      <c r="BR1731" s="7"/>
      <c r="BT1731" s="7"/>
      <c r="BV1731" s="7"/>
      <c r="BX1731" s="7"/>
      <c r="BZ1731" s="7"/>
      <c r="CB1731" s="7"/>
      <c r="CD1731" s="7"/>
      <c r="CF1731" s="7"/>
      <c r="CH1731" s="7"/>
      <c r="CJ1731" s="7"/>
      <c r="CL1731" s="7"/>
      <c r="CM1731" s="7"/>
      <c r="CO1731" s="7"/>
      <c r="CQ1731" s="7"/>
      <c r="CS1731" s="7"/>
      <c r="CU1731" s="7"/>
      <c r="CW1731" s="7"/>
      <c r="CY1731" s="7"/>
      <c r="DA1731" s="7"/>
      <c r="DC1731" s="7"/>
      <c r="DE1731" s="7"/>
      <c r="DG1731" s="7"/>
      <c r="DI1731" s="7"/>
      <c r="DK1731" s="7"/>
      <c r="DL1731" s="7"/>
      <c r="DM1731" s="7"/>
      <c r="DN1731" s="7"/>
      <c r="DP1731" s="7"/>
      <c r="DR1731" s="7"/>
      <c r="DT1731" s="7"/>
      <c r="DV1731" s="7"/>
      <c r="DX1731" s="7"/>
      <c r="DY1731" s="7"/>
      <c r="EA1731" s="7"/>
      <c r="EC1731" s="7"/>
      <c r="EE1731" s="7"/>
      <c r="EG1731" s="7"/>
      <c r="EI1731" s="7"/>
      <c r="EK1731" s="7"/>
      <c r="EM1731" s="7"/>
      <c r="EO1731" s="7"/>
      <c r="EQ1731" s="7"/>
      <c r="ES1731" s="7"/>
      <c r="EU1731" s="7"/>
      <c r="EY1731" s="7"/>
      <c r="FA1731" s="7"/>
      <c r="FB1731" s="7"/>
      <c r="FD1731" s="7"/>
      <c r="FE1731" s="7"/>
      <c r="FG1731" s="7"/>
      <c r="FI1731" s="7"/>
      <c r="FJ1731" s="7"/>
      <c r="FL1731" s="7"/>
      <c r="FN1731" s="7"/>
      <c r="FP1731" s="7"/>
      <c r="FR1731" s="7"/>
      <c r="FT1731" s="7"/>
      <c r="FV1731" s="7"/>
      <c r="FX1731" s="7"/>
      <c r="FZ1731" s="7"/>
      <c r="GB1731" s="7"/>
    </row>
    <row r="1732" spans="5:184" s="166" customFormat="1" x14ac:dyDescent="0.2">
      <c r="E1732" s="7"/>
      <c r="G1732" s="7"/>
      <c r="I1732" s="7"/>
      <c r="K1732" s="7"/>
      <c r="M1732" s="7"/>
      <c r="N1732" s="7"/>
      <c r="P1732" s="7"/>
      <c r="R1732" s="7"/>
      <c r="T1732" s="7"/>
      <c r="V1732" s="7"/>
      <c r="X1732" s="7"/>
      <c r="Z1732" s="7"/>
      <c r="AB1732" s="7"/>
      <c r="AD1732" s="7"/>
      <c r="AF1732" s="7"/>
      <c r="AH1732" s="7"/>
      <c r="AJ1732" s="7"/>
      <c r="AL1732" s="7"/>
      <c r="AN1732" s="7"/>
      <c r="AO1732" s="7"/>
      <c r="AQ1732" s="7"/>
      <c r="AR1732" s="7"/>
      <c r="AS1732" s="7"/>
      <c r="AT1732" s="7"/>
      <c r="AU1732" s="7"/>
      <c r="AV1732" s="7"/>
      <c r="AW1732" s="7"/>
      <c r="AX1732" s="7"/>
      <c r="AZ1732" s="7"/>
      <c r="BB1732" s="7"/>
      <c r="BC1732" s="7"/>
      <c r="BD1732" s="7"/>
      <c r="BF1732" s="7"/>
      <c r="BH1732" s="7"/>
      <c r="BJ1732" s="7"/>
      <c r="BL1732" s="7"/>
      <c r="BN1732" s="7"/>
      <c r="BP1732" s="7"/>
      <c r="BR1732" s="7"/>
      <c r="BT1732" s="7"/>
      <c r="BV1732" s="7"/>
      <c r="BX1732" s="7"/>
      <c r="BZ1732" s="7"/>
      <c r="CB1732" s="7"/>
      <c r="CD1732" s="7"/>
      <c r="CF1732" s="7"/>
      <c r="CH1732" s="7"/>
      <c r="CJ1732" s="7"/>
      <c r="CL1732" s="7"/>
      <c r="CM1732" s="7"/>
      <c r="CO1732" s="7"/>
      <c r="CQ1732" s="7"/>
      <c r="CS1732" s="7"/>
      <c r="CU1732" s="7"/>
      <c r="CW1732" s="7"/>
      <c r="CY1732" s="7"/>
      <c r="DA1732" s="7"/>
      <c r="DC1732" s="7"/>
      <c r="DE1732" s="7"/>
      <c r="DG1732" s="7"/>
      <c r="DI1732" s="7"/>
      <c r="DK1732" s="7"/>
      <c r="DL1732" s="7"/>
      <c r="DM1732" s="7"/>
      <c r="DN1732" s="7"/>
      <c r="DP1732" s="7"/>
      <c r="DR1732" s="7"/>
      <c r="DT1732" s="7"/>
      <c r="DV1732" s="7"/>
      <c r="DX1732" s="7"/>
      <c r="DY1732" s="7"/>
      <c r="EA1732" s="7"/>
      <c r="EC1732" s="7"/>
      <c r="EE1732" s="7"/>
      <c r="EG1732" s="7"/>
      <c r="EI1732" s="7"/>
      <c r="EK1732" s="7"/>
      <c r="EM1732" s="7"/>
      <c r="EO1732" s="7"/>
      <c r="EQ1732" s="7"/>
      <c r="ES1732" s="7"/>
      <c r="EU1732" s="7"/>
      <c r="EY1732" s="7"/>
      <c r="FA1732" s="7"/>
      <c r="FB1732" s="7"/>
      <c r="FD1732" s="7"/>
      <c r="FE1732" s="7"/>
      <c r="FG1732" s="7"/>
      <c r="FI1732" s="7"/>
      <c r="FJ1732" s="7"/>
      <c r="FL1732" s="7"/>
      <c r="FN1732" s="7"/>
      <c r="FP1732" s="7"/>
      <c r="FR1732" s="7"/>
      <c r="FT1732" s="7"/>
      <c r="FV1732" s="7"/>
      <c r="FX1732" s="7"/>
      <c r="FZ1732" s="7"/>
      <c r="GB1732" s="7"/>
    </row>
    <row r="1733" spans="5:184" s="166" customFormat="1" x14ac:dyDescent="0.2">
      <c r="E1733" s="7"/>
      <c r="G1733" s="7"/>
      <c r="I1733" s="7"/>
      <c r="K1733" s="7"/>
      <c r="M1733" s="7"/>
      <c r="N1733" s="7"/>
      <c r="P1733" s="7"/>
      <c r="R1733" s="7"/>
      <c r="T1733" s="7"/>
      <c r="V1733" s="7"/>
      <c r="X1733" s="7"/>
      <c r="Z1733" s="7"/>
      <c r="AB1733" s="7"/>
      <c r="AD1733" s="7"/>
      <c r="AF1733" s="7"/>
      <c r="AH1733" s="7"/>
      <c r="AJ1733" s="7"/>
      <c r="AL1733" s="7"/>
      <c r="AN1733" s="7"/>
      <c r="AO1733" s="7"/>
      <c r="AQ1733" s="7"/>
      <c r="AR1733" s="7"/>
      <c r="AS1733" s="7"/>
      <c r="AT1733" s="7"/>
      <c r="AU1733" s="7"/>
      <c r="AV1733" s="7"/>
      <c r="AW1733" s="7"/>
      <c r="AX1733" s="7"/>
      <c r="AZ1733" s="7"/>
      <c r="BB1733" s="7"/>
      <c r="BC1733" s="7"/>
      <c r="BD1733" s="7"/>
      <c r="BF1733" s="7"/>
      <c r="BH1733" s="7"/>
      <c r="BJ1733" s="7"/>
      <c r="BL1733" s="7"/>
      <c r="BN1733" s="7"/>
      <c r="BP1733" s="7"/>
      <c r="BR1733" s="7"/>
      <c r="BT1733" s="7"/>
      <c r="BV1733" s="7"/>
      <c r="BX1733" s="7"/>
      <c r="BZ1733" s="7"/>
      <c r="CB1733" s="7"/>
      <c r="CD1733" s="7"/>
      <c r="CF1733" s="7"/>
      <c r="CH1733" s="7"/>
      <c r="CJ1733" s="7"/>
      <c r="CL1733" s="7"/>
      <c r="CM1733" s="7"/>
      <c r="CO1733" s="7"/>
      <c r="CQ1733" s="7"/>
      <c r="CS1733" s="7"/>
      <c r="CU1733" s="7"/>
      <c r="CW1733" s="7"/>
      <c r="CY1733" s="7"/>
      <c r="DA1733" s="7"/>
      <c r="DC1733" s="7"/>
      <c r="DE1733" s="7"/>
      <c r="DG1733" s="7"/>
      <c r="DI1733" s="7"/>
      <c r="DK1733" s="7"/>
      <c r="DL1733" s="7"/>
      <c r="DM1733" s="7"/>
      <c r="DN1733" s="7"/>
      <c r="DP1733" s="7"/>
      <c r="DR1733" s="7"/>
      <c r="DT1733" s="7"/>
      <c r="DV1733" s="7"/>
      <c r="DX1733" s="7"/>
      <c r="DY1733" s="7"/>
      <c r="EA1733" s="7"/>
      <c r="EC1733" s="7"/>
      <c r="EE1733" s="7"/>
      <c r="EG1733" s="7"/>
      <c r="EI1733" s="7"/>
      <c r="EK1733" s="7"/>
      <c r="EM1733" s="7"/>
      <c r="EO1733" s="7"/>
      <c r="EQ1733" s="7"/>
      <c r="ES1733" s="7"/>
      <c r="EU1733" s="7"/>
      <c r="EY1733" s="7"/>
      <c r="FA1733" s="7"/>
      <c r="FB1733" s="7"/>
      <c r="FD1733" s="7"/>
      <c r="FE1733" s="7"/>
      <c r="FG1733" s="7"/>
      <c r="FI1733" s="7"/>
      <c r="FJ1733" s="7"/>
      <c r="FL1733" s="7"/>
      <c r="FN1733" s="7"/>
      <c r="FP1733" s="7"/>
      <c r="FR1733" s="7"/>
      <c r="FT1733" s="7"/>
      <c r="FV1733" s="7"/>
      <c r="FX1733" s="7"/>
      <c r="FZ1733" s="7"/>
      <c r="GB1733" s="7"/>
    </row>
    <row r="1734" spans="5:184" s="166" customFormat="1" x14ac:dyDescent="0.2">
      <c r="E1734" s="7"/>
      <c r="G1734" s="7"/>
      <c r="I1734" s="7"/>
      <c r="K1734" s="7"/>
      <c r="M1734" s="7"/>
      <c r="N1734" s="7"/>
      <c r="P1734" s="7"/>
      <c r="R1734" s="7"/>
      <c r="T1734" s="7"/>
      <c r="V1734" s="7"/>
      <c r="X1734" s="7"/>
      <c r="Z1734" s="7"/>
      <c r="AB1734" s="7"/>
      <c r="AD1734" s="7"/>
      <c r="AF1734" s="7"/>
      <c r="AH1734" s="7"/>
      <c r="AJ1734" s="7"/>
      <c r="AL1734" s="7"/>
      <c r="AN1734" s="7"/>
      <c r="AO1734" s="7"/>
      <c r="AQ1734" s="7"/>
      <c r="AR1734" s="7"/>
      <c r="AS1734" s="7"/>
      <c r="AT1734" s="7"/>
      <c r="AU1734" s="7"/>
      <c r="AV1734" s="7"/>
      <c r="AW1734" s="7"/>
      <c r="AX1734" s="7"/>
      <c r="AZ1734" s="7"/>
      <c r="BB1734" s="7"/>
      <c r="BC1734" s="7"/>
      <c r="BD1734" s="7"/>
      <c r="BF1734" s="7"/>
      <c r="BH1734" s="7"/>
      <c r="BJ1734" s="7"/>
      <c r="BL1734" s="7"/>
      <c r="BN1734" s="7"/>
      <c r="BP1734" s="7"/>
      <c r="BR1734" s="7"/>
      <c r="BT1734" s="7"/>
      <c r="BV1734" s="7"/>
      <c r="BX1734" s="7"/>
      <c r="BZ1734" s="7"/>
      <c r="CB1734" s="7"/>
      <c r="CD1734" s="7"/>
      <c r="CF1734" s="7"/>
      <c r="CH1734" s="7"/>
      <c r="CJ1734" s="7"/>
      <c r="CL1734" s="7"/>
      <c r="CM1734" s="7"/>
      <c r="CO1734" s="7"/>
      <c r="CQ1734" s="7"/>
      <c r="CS1734" s="7"/>
      <c r="CU1734" s="7"/>
      <c r="CW1734" s="7"/>
      <c r="CY1734" s="7"/>
      <c r="DA1734" s="7"/>
      <c r="DC1734" s="7"/>
      <c r="DE1734" s="7"/>
      <c r="DG1734" s="7"/>
      <c r="DI1734" s="7"/>
      <c r="DK1734" s="7"/>
      <c r="DL1734" s="7"/>
      <c r="DM1734" s="7"/>
      <c r="DN1734" s="7"/>
      <c r="DP1734" s="7"/>
      <c r="DR1734" s="7"/>
      <c r="DT1734" s="7"/>
      <c r="DV1734" s="7"/>
      <c r="DX1734" s="7"/>
      <c r="DY1734" s="7"/>
      <c r="EA1734" s="7"/>
      <c r="EC1734" s="7"/>
      <c r="EE1734" s="7"/>
      <c r="EG1734" s="7"/>
      <c r="EI1734" s="7"/>
      <c r="EK1734" s="7"/>
      <c r="EM1734" s="7"/>
      <c r="EO1734" s="7"/>
      <c r="EQ1734" s="7"/>
      <c r="ES1734" s="7"/>
      <c r="EU1734" s="7"/>
      <c r="EY1734" s="7"/>
      <c r="FA1734" s="7"/>
      <c r="FB1734" s="7"/>
      <c r="FD1734" s="7"/>
      <c r="FE1734" s="7"/>
      <c r="FG1734" s="7"/>
      <c r="FI1734" s="7"/>
      <c r="FJ1734" s="7"/>
      <c r="FL1734" s="7"/>
      <c r="FN1734" s="7"/>
      <c r="FP1734" s="7"/>
      <c r="FR1734" s="7"/>
      <c r="FT1734" s="7"/>
      <c r="FV1734" s="7"/>
      <c r="FX1734" s="7"/>
      <c r="FZ1734" s="7"/>
      <c r="GB1734" s="7"/>
    </row>
    <row r="1735" spans="5:184" s="166" customFormat="1" x14ac:dyDescent="0.2">
      <c r="E1735" s="7"/>
      <c r="G1735" s="7"/>
      <c r="I1735" s="7"/>
      <c r="K1735" s="7"/>
      <c r="M1735" s="7"/>
      <c r="N1735" s="7"/>
      <c r="P1735" s="7"/>
      <c r="R1735" s="7"/>
      <c r="T1735" s="7"/>
      <c r="V1735" s="7"/>
      <c r="X1735" s="7"/>
      <c r="Z1735" s="7"/>
      <c r="AB1735" s="7"/>
      <c r="AD1735" s="7"/>
      <c r="AF1735" s="7"/>
      <c r="AH1735" s="7"/>
      <c r="AJ1735" s="7"/>
      <c r="AL1735" s="7"/>
      <c r="AN1735" s="7"/>
      <c r="AO1735" s="7"/>
      <c r="AQ1735" s="7"/>
      <c r="AR1735" s="7"/>
      <c r="AS1735" s="7"/>
      <c r="AT1735" s="7"/>
      <c r="AU1735" s="7"/>
      <c r="AV1735" s="7"/>
      <c r="AW1735" s="7"/>
      <c r="AX1735" s="7"/>
      <c r="AZ1735" s="7"/>
      <c r="BB1735" s="7"/>
      <c r="BC1735" s="7"/>
      <c r="BD1735" s="7"/>
      <c r="BF1735" s="7"/>
      <c r="BH1735" s="7"/>
      <c r="BJ1735" s="7"/>
      <c r="BL1735" s="7"/>
      <c r="BN1735" s="7"/>
      <c r="BP1735" s="7"/>
      <c r="BR1735" s="7"/>
      <c r="BT1735" s="7"/>
      <c r="BV1735" s="7"/>
      <c r="BX1735" s="7"/>
      <c r="BZ1735" s="7"/>
      <c r="CB1735" s="7"/>
      <c r="CD1735" s="7"/>
      <c r="CF1735" s="7"/>
      <c r="CH1735" s="7"/>
      <c r="CJ1735" s="7"/>
      <c r="CL1735" s="7"/>
      <c r="CM1735" s="7"/>
      <c r="CO1735" s="7"/>
      <c r="CQ1735" s="7"/>
      <c r="CS1735" s="7"/>
      <c r="CU1735" s="7"/>
      <c r="CW1735" s="7"/>
      <c r="CY1735" s="7"/>
      <c r="DA1735" s="7"/>
      <c r="DC1735" s="7"/>
      <c r="DE1735" s="7"/>
      <c r="DG1735" s="7"/>
      <c r="DI1735" s="7"/>
      <c r="DK1735" s="7"/>
      <c r="DL1735" s="7"/>
      <c r="DM1735" s="7"/>
      <c r="DN1735" s="7"/>
      <c r="DP1735" s="7"/>
      <c r="DR1735" s="7"/>
      <c r="DT1735" s="7"/>
      <c r="DV1735" s="7"/>
      <c r="DX1735" s="7"/>
      <c r="DY1735" s="7"/>
      <c r="EA1735" s="7"/>
      <c r="EC1735" s="7"/>
      <c r="EE1735" s="7"/>
      <c r="EG1735" s="7"/>
      <c r="EI1735" s="7"/>
      <c r="EK1735" s="7"/>
      <c r="EM1735" s="7"/>
      <c r="EO1735" s="7"/>
      <c r="EQ1735" s="7"/>
      <c r="ES1735" s="7"/>
      <c r="EU1735" s="7"/>
      <c r="EY1735" s="7"/>
      <c r="FA1735" s="7"/>
      <c r="FB1735" s="7"/>
      <c r="FD1735" s="7"/>
      <c r="FE1735" s="7"/>
      <c r="FG1735" s="7"/>
      <c r="FI1735" s="7"/>
      <c r="FJ1735" s="7"/>
      <c r="FL1735" s="7"/>
      <c r="FN1735" s="7"/>
      <c r="FP1735" s="7"/>
      <c r="FR1735" s="7"/>
      <c r="FT1735" s="7"/>
      <c r="FV1735" s="7"/>
      <c r="FX1735" s="7"/>
      <c r="FZ1735" s="7"/>
      <c r="GB1735" s="7"/>
    </row>
    <row r="1736" spans="5:184" s="166" customFormat="1" x14ac:dyDescent="0.2">
      <c r="E1736" s="7"/>
      <c r="G1736" s="7"/>
      <c r="I1736" s="7"/>
      <c r="K1736" s="7"/>
      <c r="M1736" s="7"/>
      <c r="N1736" s="7"/>
      <c r="P1736" s="7"/>
      <c r="R1736" s="7"/>
      <c r="T1736" s="7"/>
      <c r="V1736" s="7"/>
      <c r="X1736" s="7"/>
      <c r="Z1736" s="7"/>
      <c r="AB1736" s="7"/>
      <c r="AD1736" s="7"/>
      <c r="AF1736" s="7"/>
      <c r="AH1736" s="7"/>
      <c r="AJ1736" s="7"/>
      <c r="AL1736" s="7"/>
      <c r="AN1736" s="7"/>
      <c r="AO1736" s="7"/>
      <c r="AQ1736" s="7"/>
      <c r="AR1736" s="7"/>
      <c r="AS1736" s="7"/>
      <c r="AT1736" s="7"/>
      <c r="AU1736" s="7"/>
      <c r="AV1736" s="7"/>
      <c r="AW1736" s="7"/>
      <c r="AX1736" s="7"/>
      <c r="AZ1736" s="7"/>
      <c r="BB1736" s="7"/>
      <c r="BC1736" s="7"/>
      <c r="BD1736" s="7"/>
      <c r="BF1736" s="7"/>
      <c r="BH1736" s="7"/>
      <c r="BJ1736" s="7"/>
      <c r="BL1736" s="7"/>
      <c r="BN1736" s="7"/>
      <c r="BP1736" s="7"/>
      <c r="BR1736" s="7"/>
      <c r="BT1736" s="7"/>
      <c r="BV1736" s="7"/>
      <c r="BX1736" s="7"/>
      <c r="BZ1736" s="7"/>
      <c r="CB1736" s="7"/>
      <c r="CD1736" s="7"/>
      <c r="CF1736" s="7"/>
      <c r="CH1736" s="7"/>
      <c r="CJ1736" s="7"/>
      <c r="CL1736" s="7"/>
      <c r="CM1736" s="7"/>
      <c r="CO1736" s="7"/>
      <c r="CQ1736" s="7"/>
      <c r="CS1736" s="7"/>
      <c r="CU1736" s="7"/>
      <c r="CW1736" s="7"/>
      <c r="CY1736" s="7"/>
      <c r="DA1736" s="7"/>
      <c r="DC1736" s="7"/>
      <c r="DE1736" s="7"/>
      <c r="DG1736" s="7"/>
      <c r="DI1736" s="7"/>
      <c r="DK1736" s="7"/>
      <c r="DL1736" s="7"/>
      <c r="DM1736" s="7"/>
      <c r="DN1736" s="7"/>
      <c r="DP1736" s="7"/>
      <c r="DR1736" s="7"/>
      <c r="DT1736" s="7"/>
      <c r="DV1736" s="7"/>
      <c r="DX1736" s="7"/>
      <c r="DY1736" s="7"/>
      <c r="EA1736" s="7"/>
      <c r="EC1736" s="7"/>
      <c r="EE1736" s="7"/>
      <c r="EG1736" s="7"/>
      <c r="EI1736" s="7"/>
      <c r="EK1736" s="7"/>
      <c r="EM1736" s="7"/>
      <c r="EO1736" s="7"/>
      <c r="EQ1736" s="7"/>
      <c r="ES1736" s="7"/>
      <c r="EU1736" s="7"/>
      <c r="EY1736" s="7"/>
      <c r="FA1736" s="7"/>
      <c r="FB1736" s="7"/>
      <c r="FD1736" s="7"/>
      <c r="FE1736" s="7"/>
      <c r="FG1736" s="7"/>
      <c r="FI1736" s="7"/>
      <c r="FJ1736" s="7"/>
      <c r="FL1736" s="7"/>
      <c r="FN1736" s="7"/>
      <c r="FP1736" s="7"/>
      <c r="FR1736" s="7"/>
      <c r="FT1736" s="7"/>
      <c r="FV1736" s="7"/>
      <c r="FX1736" s="7"/>
      <c r="FZ1736" s="7"/>
      <c r="GB1736" s="7"/>
    </row>
    <row r="1737" spans="5:184" s="166" customFormat="1" x14ac:dyDescent="0.2">
      <c r="E1737" s="7"/>
      <c r="G1737" s="7"/>
      <c r="I1737" s="7"/>
      <c r="K1737" s="7"/>
      <c r="M1737" s="7"/>
      <c r="N1737" s="7"/>
      <c r="P1737" s="7"/>
      <c r="R1737" s="7"/>
      <c r="T1737" s="7"/>
      <c r="V1737" s="7"/>
      <c r="X1737" s="7"/>
      <c r="Z1737" s="7"/>
      <c r="AB1737" s="7"/>
      <c r="AD1737" s="7"/>
      <c r="AF1737" s="7"/>
      <c r="AH1737" s="7"/>
      <c r="AJ1737" s="7"/>
      <c r="AL1737" s="7"/>
      <c r="AN1737" s="7"/>
      <c r="AO1737" s="7"/>
      <c r="AQ1737" s="7"/>
      <c r="AR1737" s="7"/>
      <c r="AS1737" s="7"/>
      <c r="AT1737" s="7"/>
      <c r="AU1737" s="7"/>
      <c r="AV1737" s="7"/>
      <c r="AW1737" s="7"/>
      <c r="AX1737" s="7"/>
      <c r="AZ1737" s="7"/>
      <c r="BB1737" s="7"/>
      <c r="BC1737" s="7"/>
      <c r="BD1737" s="7"/>
      <c r="BF1737" s="7"/>
      <c r="BH1737" s="7"/>
      <c r="BJ1737" s="7"/>
      <c r="BL1737" s="7"/>
      <c r="BN1737" s="7"/>
      <c r="BP1737" s="7"/>
      <c r="BR1737" s="7"/>
      <c r="BT1737" s="7"/>
      <c r="BV1737" s="7"/>
      <c r="BX1737" s="7"/>
      <c r="BZ1737" s="7"/>
      <c r="CB1737" s="7"/>
      <c r="CD1737" s="7"/>
      <c r="CF1737" s="7"/>
      <c r="CH1737" s="7"/>
      <c r="CJ1737" s="7"/>
      <c r="CL1737" s="7"/>
      <c r="CM1737" s="7"/>
      <c r="CO1737" s="7"/>
      <c r="CQ1737" s="7"/>
      <c r="CS1737" s="7"/>
      <c r="CU1737" s="7"/>
      <c r="CW1737" s="7"/>
      <c r="CY1737" s="7"/>
      <c r="DA1737" s="7"/>
      <c r="DC1737" s="7"/>
      <c r="DE1737" s="7"/>
      <c r="DG1737" s="7"/>
      <c r="DI1737" s="7"/>
      <c r="DK1737" s="7"/>
      <c r="DL1737" s="7"/>
      <c r="DM1737" s="7"/>
      <c r="DN1737" s="7"/>
      <c r="DP1737" s="7"/>
      <c r="DR1737" s="7"/>
      <c r="DT1737" s="7"/>
      <c r="DV1737" s="7"/>
      <c r="DX1737" s="7"/>
      <c r="DY1737" s="7"/>
      <c r="EA1737" s="7"/>
      <c r="EC1737" s="7"/>
      <c r="EE1737" s="7"/>
      <c r="EG1737" s="7"/>
      <c r="EI1737" s="7"/>
      <c r="EK1737" s="7"/>
      <c r="EM1737" s="7"/>
      <c r="EO1737" s="7"/>
      <c r="EQ1737" s="7"/>
      <c r="ES1737" s="7"/>
      <c r="EU1737" s="7"/>
      <c r="EY1737" s="7"/>
      <c r="FA1737" s="7"/>
      <c r="FB1737" s="7"/>
      <c r="FD1737" s="7"/>
      <c r="FE1737" s="7"/>
      <c r="FG1737" s="7"/>
      <c r="FI1737" s="7"/>
      <c r="FJ1737" s="7"/>
      <c r="FL1737" s="7"/>
      <c r="FN1737" s="7"/>
      <c r="FP1737" s="7"/>
      <c r="FR1737" s="7"/>
      <c r="FT1737" s="7"/>
      <c r="FV1737" s="7"/>
      <c r="FX1737" s="7"/>
      <c r="FZ1737" s="7"/>
      <c r="GB1737" s="7"/>
    </row>
    <row r="1738" spans="5:184" s="166" customFormat="1" x14ac:dyDescent="0.2">
      <c r="E1738" s="7"/>
      <c r="G1738" s="7"/>
      <c r="I1738" s="7"/>
      <c r="K1738" s="7"/>
      <c r="M1738" s="7"/>
      <c r="N1738" s="7"/>
      <c r="P1738" s="7"/>
      <c r="R1738" s="7"/>
      <c r="T1738" s="7"/>
      <c r="V1738" s="7"/>
      <c r="X1738" s="7"/>
      <c r="Z1738" s="7"/>
      <c r="AB1738" s="7"/>
      <c r="AD1738" s="7"/>
      <c r="AF1738" s="7"/>
      <c r="AH1738" s="7"/>
      <c r="AJ1738" s="7"/>
      <c r="AL1738" s="7"/>
      <c r="AN1738" s="7"/>
      <c r="AO1738" s="7"/>
      <c r="AQ1738" s="7"/>
      <c r="AR1738" s="7"/>
      <c r="AS1738" s="7"/>
      <c r="AT1738" s="7"/>
      <c r="AU1738" s="7"/>
      <c r="AV1738" s="7"/>
      <c r="AW1738" s="7"/>
      <c r="AX1738" s="7"/>
      <c r="AZ1738" s="7"/>
      <c r="BB1738" s="7"/>
      <c r="BC1738" s="7"/>
      <c r="BD1738" s="7"/>
      <c r="BF1738" s="7"/>
      <c r="BH1738" s="7"/>
      <c r="BJ1738" s="7"/>
      <c r="BL1738" s="7"/>
      <c r="BN1738" s="7"/>
      <c r="BP1738" s="7"/>
      <c r="BR1738" s="7"/>
      <c r="BT1738" s="7"/>
      <c r="BV1738" s="7"/>
      <c r="BX1738" s="7"/>
      <c r="BZ1738" s="7"/>
      <c r="CB1738" s="7"/>
      <c r="CD1738" s="7"/>
      <c r="CF1738" s="7"/>
      <c r="CH1738" s="7"/>
      <c r="CJ1738" s="7"/>
      <c r="CL1738" s="7"/>
      <c r="CM1738" s="7"/>
      <c r="CO1738" s="7"/>
      <c r="CQ1738" s="7"/>
      <c r="CS1738" s="7"/>
      <c r="CU1738" s="7"/>
      <c r="CW1738" s="7"/>
      <c r="CY1738" s="7"/>
      <c r="DA1738" s="7"/>
      <c r="DC1738" s="7"/>
      <c r="DE1738" s="7"/>
      <c r="DG1738" s="7"/>
      <c r="DI1738" s="7"/>
      <c r="DK1738" s="7"/>
      <c r="DL1738" s="7"/>
      <c r="DM1738" s="7"/>
      <c r="DN1738" s="7"/>
      <c r="DP1738" s="7"/>
      <c r="DR1738" s="7"/>
      <c r="DT1738" s="7"/>
      <c r="DV1738" s="7"/>
      <c r="DX1738" s="7"/>
      <c r="DY1738" s="7"/>
      <c r="EA1738" s="7"/>
      <c r="EC1738" s="7"/>
      <c r="EE1738" s="7"/>
      <c r="EG1738" s="7"/>
      <c r="EI1738" s="7"/>
      <c r="EK1738" s="7"/>
      <c r="EM1738" s="7"/>
      <c r="EO1738" s="7"/>
      <c r="EQ1738" s="7"/>
      <c r="ES1738" s="7"/>
      <c r="EU1738" s="7"/>
      <c r="EY1738" s="7"/>
      <c r="FA1738" s="7"/>
      <c r="FB1738" s="7"/>
      <c r="FD1738" s="7"/>
      <c r="FE1738" s="7"/>
      <c r="FG1738" s="7"/>
      <c r="FI1738" s="7"/>
      <c r="FJ1738" s="7"/>
      <c r="FL1738" s="7"/>
      <c r="FN1738" s="7"/>
      <c r="FP1738" s="7"/>
      <c r="FR1738" s="7"/>
      <c r="FT1738" s="7"/>
      <c r="FV1738" s="7"/>
      <c r="FX1738" s="7"/>
      <c r="FZ1738" s="7"/>
      <c r="GB1738" s="7"/>
    </row>
    <row r="1739" spans="5:184" s="166" customFormat="1" x14ac:dyDescent="0.2">
      <c r="E1739" s="7"/>
      <c r="G1739" s="7"/>
      <c r="I1739" s="7"/>
      <c r="K1739" s="7"/>
      <c r="M1739" s="7"/>
      <c r="N1739" s="7"/>
      <c r="P1739" s="7"/>
      <c r="R1739" s="7"/>
      <c r="T1739" s="7"/>
      <c r="V1739" s="7"/>
      <c r="X1739" s="7"/>
      <c r="Z1739" s="7"/>
      <c r="AB1739" s="7"/>
      <c r="AD1739" s="7"/>
      <c r="AF1739" s="7"/>
      <c r="AH1739" s="7"/>
      <c r="AJ1739" s="7"/>
      <c r="AL1739" s="7"/>
      <c r="AN1739" s="7"/>
      <c r="AO1739" s="7"/>
      <c r="AQ1739" s="7"/>
      <c r="AR1739" s="7"/>
      <c r="AS1739" s="7"/>
      <c r="AT1739" s="7"/>
      <c r="AU1739" s="7"/>
      <c r="AV1739" s="7"/>
      <c r="AW1739" s="7"/>
      <c r="AX1739" s="7"/>
      <c r="AZ1739" s="7"/>
      <c r="BB1739" s="7"/>
      <c r="BC1739" s="7"/>
      <c r="BD1739" s="7"/>
      <c r="BF1739" s="7"/>
      <c r="BH1739" s="7"/>
      <c r="BJ1739" s="7"/>
      <c r="BL1739" s="7"/>
      <c r="BN1739" s="7"/>
      <c r="BP1739" s="7"/>
      <c r="BR1739" s="7"/>
      <c r="BT1739" s="7"/>
      <c r="BV1739" s="7"/>
      <c r="BX1739" s="7"/>
      <c r="BZ1739" s="7"/>
      <c r="CB1739" s="7"/>
      <c r="CD1739" s="7"/>
      <c r="CF1739" s="7"/>
      <c r="CH1739" s="7"/>
      <c r="CJ1739" s="7"/>
      <c r="CL1739" s="7"/>
      <c r="CM1739" s="7"/>
      <c r="CO1739" s="7"/>
      <c r="CQ1739" s="7"/>
      <c r="CS1739" s="7"/>
      <c r="CU1739" s="7"/>
      <c r="CW1739" s="7"/>
      <c r="CY1739" s="7"/>
      <c r="DA1739" s="7"/>
      <c r="DC1739" s="7"/>
      <c r="DE1739" s="7"/>
      <c r="DG1739" s="7"/>
      <c r="DI1739" s="7"/>
      <c r="DK1739" s="7"/>
      <c r="DL1739" s="7"/>
      <c r="DM1739" s="7"/>
      <c r="DN1739" s="7"/>
      <c r="DP1739" s="7"/>
      <c r="DR1739" s="7"/>
      <c r="DT1739" s="7"/>
      <c r="DV1739" s="7"/>
      <c r="DX1739" s="7"/>
      <c r="DY1739" s="7"/>
      <c r="EA1739" s="7"/>
      <c r="EC1739" s="7"/>
      <c r="EE1739" s="7"/>
      <c r="EG1739" s="7"/>
      <c r="EI1739" s="7"/>
      <c r="EK1739" s="7"/>
      <c r="EM1739" s="7"/>
      <c r="EO1739" s="7"/>
      <c r="EQ1739" s="7"/>
      <c r="ES1739" s="7"/>
      <c r="EU1739" s="7"/>
      <c r="EY1739" s="7"/>
      <c r="FA1739" s="7"/>
      <c r="FB1739" s="7"/>
      <c r="FD1739" s="7"/>
      <c r="FE1739" s="7"/>
      <c r="FG1739" s="7"/>
      <c r="FI1739" s="7"/>
      <c r="FJ1739" s="7"/>
      <c r="FL1739" s="7"/>
      <c r="FN1739" s="7"/>
      <c r="FP1739" s="7"/>
      <c r="FR1739" s="7"/>
      <c r="FT1739" s="7"/>
      <c r="FV1739" s="7"/>
      <c r="FX1739" s="7"/>
      <c r="FZ1739" s="7"/>
      <c r="GB1739" s="7"/>
    </row>
    <row r="1740" spans="5:184" s="166" customFormat="1" x14ac:dyDescent="0.2">
      <c r="E1740" s="7"/>
      <c r="G1740" s="7"/>
      <c r="I1740" s="7"/>
      <c r="K1740" s="7"/>
      <c r="M1740" s="7"/>
      <c r="N1740" s="7"/>
      <c r="P1740" s="7"/>
      <c r="R1740" s="7"/>
      <c r="T1740" s="7"/>
      <c r="V1740" s="7"/>
      <c r="X1740" s="7"/>
      <c r="Z1740" s="7"/>
      <c r="AB1740" s="7"/>
      <c r="AD1740" s="7"/>
      <c r="AF1740" s="7"/>
      <c r="AH1740" s="7"/>
      <c r="AJ1740" s="7"/>
      <c r="AL1740" s="7"/>
      <c r="AN1740" s="7"/>
      <c r="AO1740" s="7"/>
      <c r="AQ1740" s="7"/>
      <c r="AR1740" s="7"/>
      <c r="AS1740" s="7"/>
      <c r="AT1740" s="7"/>
      <c r="AU1740" s="7"/>
      <c r="AV1740" s="7"/>
      <c r="AW1740" s="7"/>
      <c r="AX1740" s="7"/>
      <c r="AZ1740" s="7"/>
      <c r="BB1740" s="7"/>
      <c r="BC1740" s="7"/>
      <c r="BD1740" s="7"/>
      <c r="BF1740" s="7"/>
      <c r="BH1740" s="7"/>
      <c r="BJ1740" s="7"/>
      <c r="BL1740" s="7"/>
      <c r="BN1740" s="7"/>
      <c r="BP1740" s="7"/>
      <c r="BR1740" s="7"/>
      <c r="BT1740" s="7"/>
      <c r="BV1740" s="7"/>
      <c r="BX1740" s="7"/>
      <c r="BZ1740" s="7"/>
      <c r="CB1740" s="7"/>
      <c r="CD1740" s="7"/>
      <c r="CF1740" s="7"/>
      <c r="CH1740" s="7"/>
      <c r="CJ1740" s="7"/>
      <c r="CL1740" s="7"/>
      <c r="CM1740" s="7"/>
      <c r="CO1740" s="7"/>
      <c r="CQ1740" s="7"/>
      <c r="CS1740" s="7"/>
      <c r="CU1740" s="7"/>
      <c r="CW1740" s="7"/>
      <c r="CY1740" s="7"/>
      <c r="DA1740" s="7"/>
      <c r="DC1740" s="7"/>
      <c r="DE1740" s="7"/>
      <c r="DG1740" s="7"/>
      <c r="DI1740" s="7"/>
      <c r="DK1740" s="7"/>
      <c r="DL1740" s="7"/>
      <c r="DM1740" s="7"/>
      <c r="DN1740" s="7"/>
      <c r="DP1740" s="7"/>
      <c r="DR1740" s="7"/>
      <c r="DT1740" s="7"/>
      <c r="DV1740" s="7"/>
      <c r="DX1740" s="7"/>
      <c r="DY1740" s="7"/>
      <c r="EA1740" s="7"/>
      <c r="EC1740" s="7"/>
      <c r="EE1740" s="7"/>
      <c r="EG1740" s="7"/>
      <c r="EI1740" s="7"/>
      <c r="EK1740" s="7"/>
      <c r="EM1740" s="7"/>
      <c r="EO1740" s="7"/>
      <c r="EQ1740" s="7"/>
      <c r="ES1740" s="7"/>
      <c r="EU1740" s="7"/>
      <c r="EY1740" s="7"/>
      <c r="FA1740" s="7"/>
      <c r="FB1740" s="7"/>
      <c r="FD1740" s="7"/>
      <c r="FE1740" s="7"/>
      <c r="FG1740" s="7"/>
      <c r="FI1740" s="7"/>
      <c r="FJ1740" s="7"/>
      <c r="FL1740" s="7"/>
      <c r="FN1740" s="7"/>
      <c r="FP1740" s="7"/>
      <c r="FR1740" s="7"/>
      <c r="FT1740" s="7"/>
      <c r="FV1740" s="7"/>
      <c r="FX1740" s="7"/>
      <c r="FZ1740" s="7"/>
      <c r="GB1740" s="7"/>
    </row>
    <row r="1741" spans="5:184" s="166" customFormat="1" x14ac:dyDescent="0.2">
      <c r="E1741" s="7"/>
      <c r="G1741" s="7"/>
      <c r="I1741" s="7"/>
      <c r="K1741" s="7"/>
      <c r="M1741" s="7"/>
      <c r="N1741" s="7"/>
      <c r="P1741" s="7"/>
      <c r="R1741" s="7"/>
      <c r="T1741" s="7"/>
      <c r="V1741" s="7"/>
      <c r="X1741" s="7"/>
      <c r="Z1741" s="7"/>
      <c r="AB1741" s="7"/>
      <c r="AD1741" s="7"/>
      <c r="AF1741" s="7"/>
      <c r="AH1741" s="7"/>
      <c r="AJ1741" s="7"/>
      <c r="AL1741" s="7"/>
      <c r="AN1741" s="7"/>
      <c r="AO1741" s="7"/>
      <c r="AQ1741" s="7"/>
      <c r="AR1741" s="7"/>
      <c r="AS1741" s="7"/>
      <c r="AT1741" s="7"/>
      <c r="AU1741" s="7"/>
      <c r="AV1741" s="7"/>
      <c r="AW1741" s="7"/>
      <c r="AX1741" s="7"/>
      <c r="AZ1741" s="7"/>
      <c r="BB1741" s="7"/>
      <c r="BC1741" s="7"/>
      <c r="BD1741" s="7"/>
      <c r="BF1741" s="7"/>
      <c r="BH1741" s="7"/>
      <c r="BJ1741" s="7"/>
      <c r="BL1741" s="7"/>
      <c r="BN1741" s="7"/>
      <c r="BP1741" s="7"/>
      <c r="BR1741" s="7"/>
      <c r="BT1741" s="7"/>
      <c r="BV1741" s="7"/>
      <c r="BX1741" s="7"/>
      <c r="BZ1741" s="7"/>
      <c r="CB1741" s="7"/>
      <c r="CD1741" s="7"/>
      <c r="CF1741" s="7"/>
      <c r="CH1741" s="7"/>
      <c r="CJ1741" s="7"/>
      <c r="CL1741" s="7"/>
      <c r="CM1741" s="7"/>
      <c r="CO1741" s="7"/>
      <c r="CQ1741" s="7"/>
      <c r="CS1741" s="7"/>
      <c r="CU1741" s="7"/>
      <c r="CW1741" s="7"/>
      <c r="CY1741" s="7"/>
      <c r="DA1741" s="7"/>
      <c r="DC1741" s="7"/>
      <c r="DE1741" s="7"/>
      <c r="DG1741" s="7"/>
      <c r="DI1741" s="7"/>
      <c r="DK1741" s="7"/>
      <c r="DL1741" s="7"/>
      <c r="DM1741" s="7"/>
      <c r="DN1741" s="7"/>
      <c r="DP1741" s="7"/>
      <c r="DR1741" s="7"/>
      <c r="DT1741" s="7"/>
      <c r="DV1741" s="7"/>
      <c r="DX1741" s="7"/>
      <c r="DY1741" s="7"/>
      <c r="EA1741" s="7"/>
      <c r="EC1741" s="7"/>
      <c r="EE1741" s="7"/>
      <c r="EG1741" s="7"/>
      <c r="EI1741" s="7"/>
      <c r="EK1741" s="7"/>
      <c r="EM1741" s="7"/>
      <c r="EO1741" s="7"/>
      <c r="EQ1741" s="7"/>
      <c r="ES1741" s="7"/>
      <c r="EU1741" s="7"/>
      <c r="EY1741" s="7"/>
      <c r="FA1741" s="7"/>
      <c r="FB1741" s="7"/>
      <c r="FD1741" s="7"/>
      <c r="FE1741" s="7"/>
      <c r="FG1741" s="7"/>
      <c r="FI1741" s="7"/>
      <c r="FJ1741" s="7"/>
      <c r="FL1741" s="7"/>
      <c r="FN1741" s="7"/>
      <c r="FP1741" s="7"/>
      <c r="FR1741" s="7"/>
      <c r="FT1741" s="7"/>
      <c r="FV1741" s="7"/>
      <c r="FX1741" s="7"/>
      <c r="FZ1741" s="7"/>
      <c r="GB1741" s="7"/>
    </row>
    <row r="1742" spans="5:184" s="166" customFormat="1" x14ac:dyDescent="0.2">
      <c r="E1742" s="7"/>
      <c r="G1742" s="7"/>
      <c r="I1742" s="7"/>
      <c r="K1742" s="7"/>
      <c r="M1742" s="7"/>
      <c r="N1742" s="7"/>
      <c r="P1742" s="7"/>
      <c r="R1742" s="7"/>
      <c r="T1742" s="7"/>
      <c r="V1742" s="7"/>
      <c r="X1742" s="7"/>
      <c r="Z1742" s="7"/>
      <c r="AB1742" s="7"/>
      <c r="AD1742" s="7"/>
      <c r="AF1742" s="7"/>
      <c r="AH1742" s="7"/>
      <c r="AJ1742" s="7"/>
      <c r="AL1742" s="7"/>
      <c r="AN1742" s="7"/>
      <c r="AO1742" s="7"/>
      <c r="AQ1742" s="7"/>
      <c r="AR1742" s="7"/>
      <c r="AS1742" s="7"/>
      <c r="AT1742" s="7"/>
      <c r="AU1742" s="7"/>
      <c r="AV1742" s="7"/>
      <c r="AW1742" s="7"/>
      <c r="AX1742" s="7"/>
      <c r="AZ1742" s="7"/>
      <c r="BB1742" s="7"/>
      <c r="BC1742" s="7"/>
      <c r="BD1742" s="7"/>
      <c r="BF1742" s="7"/>
      <c r="BH1742" s="7"/>
      <c r="BJ1742" s="7"/>
      <c r="BL1742" s="7"/>
      <c r="BN1742" s="7"/>
      <c r="BP1742" s="7"/>
      <c r="BR1742" s="7"/>
      <c r="BT1742" s="7"/>
      <c r="BV1742" s="7"/>
      <c r="BX1742" s="7"/>
      <c r="BZ1742" s="7"/>
      <c r="CB1742" s="7"/>
      <c r="CD1742" s="7"/>
      <c r="CF1742" s="7"/>
      <c r="CH1742" s="7"/>
      <c r="CJ1742" s="7"/>
      <c r="CL1742" s="7"/>
      <c r="CM1742" s="7"/>
      <c r="CO1742" s="7"/>
      <c r="CQ1742" s="7"/>
      <c r="CS1742" s="7"/>
      <c r="CU1742" s="7"/>
      <c r="CW1742" s="7"/>
      <c r="CY1742" s="7"/>
      <c r="DA1742" s="7"/>
      <c r="DC1742" s="7"/>
      <c r="DE1742" s="7"/>
      <c r="DG1742" s="7"/>
      <c r="DI1742" s="7"/>
      <c r="DK1742" s="7"/>
      <c r="DL1742" s="7"/>
      <c r="DM1742" s="7"/>
      <c r="DN1742" s="7"/>
      <c r="DP1742" s="7"/>
      <c r="DR1742" s="7"/>
      <c r="DT1742" s="7"/>
      <c r="DV1742" s="7"/>
      <c r="DX1742" s="7"/>
      <c r="DY1742" s="7"/>
      <c r="EA1742" s="7"/>
      <c r="EC1742" s="7"/>
      <c r="EE1742" s="7"/>
      <c r="EG1742" s="7"/>
      <c r="EI1742" s="7"/>
      <c r="EK1742" s="7"/>
      <c r="EM1742" s="7"/>
      <c r="EO1742" s="7"/>
      <c r="EQ1742" s="7"/>
      <c r="ES1742" s="7"/>
      <c r="EU1742" s="7"/>
      <c r="EY1742" s="7"/>
      <c r="FA1742" s="7"/>
      <c r="FB1742" s="7"/>
      <c r="FD1742" s="7"/>
      <c r="FE1742" s="7"/>
      <c r="FG1742" s="7"/>
      <c r="FI1742" s="7"/>
      <c r="FJ1742" s="7"/>
      <c r="FL1742" s="7"/>
      <c r="FN1742" s="7"/>
      <c r="FP1742" s="7"/>
      <c r="FR1742" s="7"/>
      <c r="FT1742" s="7"/>
      <c r="FV1742" s="7"/>
      <c r="FX1742" s="7"/>
      <c r="FZ1742" s="7"/>
      <c r="GB1742" s="7"/>
    </row>
    <row r="1743" spans="5:184" s="166" customFormat="1" x14ac:dyDescent="0.2">
      <c r="E1743" s="7"/>
      <c r="G1743" s="7"/>
      <c r="I1743" s="7"/>
      <c r="K1743" s="7"/>
      <c r="M1743" s="7"/>
      <c r="N1743" s="7"/>
      <c r="P1743" s="7"/>
      <c r="R1743" s="7"/>
      <c r="T1743" s="7"/>
      <c r="V1743" s="7"/>
      <c r="X1743" s="7"/>
      <c r="Z1743" s="7"/>
      <c r="AB1743" s="7"/>
      <c r="AD1743" s="7"/>
      <c r="AF1743" s="7"/>
      <c r="AH1743" s="7"/>
      <c r="AJ1743" s="7"/>
      <c r="AL1743" s="7"/>
      <c r="AN1743" s="7"/>
      <c r="AO1743" s="7"/>
      <c r="AQ1743" s="7"/>
      <c r="AR1743" s="7"/>
      <c r="AS1743" s="7"/>
      <c r="AT1743" s="7"/>
      <c r="AU1743" s="7"/>
      <c r="AV1743" s="7"/>
      <c r="AW1743" s="7"/>
      <c r="AX1743" s="7"/>
      <c r="AZ1743" s="7"/>
      <c r="BB1743" s="7"/>
      <c r="BC1743" s="7"/>
      <c r="BD1743" s="7"/>
      <c r="BF1743" s="7"/>
      <c r="BH1743" s="7"/>
      <c r="BJ1743" s="7"/>
      <c r="BL1743" s="7"/>
      <c r="BN1743" s="7"/>
      <c r="BP1743" s="7"/>
      <c r="BR1743" s="7"/>
      <c r="BT1743" s="7"/>
      <c r="BV1743" s="7"/>
      <c r="BX1743" s="7"/>
      <c r="BZ1743" s="7"/>
      <c r="CB1743" s="7"/>
      <c r="CD1743" s="7"/>
      <c r="CF1743" s="7"/>
      <c r="CH1743" s="7"/>
      <c r="CJ1743" s="7"/>
      <c r="CL1743" s="7"/>
      <c r="CM1743" s="7"/>
      <c r="CO1743" s="7"/>
      <c r="CQ1743" s="7"/>
      <c r="CS1743" s="7"/>
      <c r="CU1743" s="7"/>
      <c r="CW1743" s="7"/>
      <c r="CY1743" s="7"/>
      <c r="DA1743" s="7"/>
      <c r="DC1743" s="7"/>
      <c r="DE1743" s="7"/>
      <c r="DG1743" s="7"/>
      <c r="DI1743" s="7"/>
      <c r="DK1743" s="7"/>
      <c r="DL1743" s="7"/>
      <c r="DM1743" s="7"/>
      <c r="DN1743" s="7"/>
      <c r="DP1743" s="7"/>
      <c r="DR1743" s="7"/>
      <c r="DT1743" s="7"/>
      <c r="DV1743" s="7"/>
      <c r="DX1743" s="7"/>
      <c r="DY1743" s="7"/>
      <c r="EA1743" s="7"/>
      <c r="EC1743" s="7"/>
      <c r="EE1743" s="7"/>
      <c r="EG1743" s="7"/>
      <c r="EI1743" s="7"/>
      <c r="EK1743" s="7"/>
      <c r="EM1743" s="7"/>
      <c r="EO1743" s="7"/>
      <c r="EQ1743" s="7"/>
      <c r="ES1743" s="7"/>
      <c r="EU1743" s="7"/>
      <c r="EY1743" s="7"/>
      <c r="FA1743" s="7"/>
      <c r="FB1743" s="7"/>
      <c r="FD1743" s="7"/>
      <c r="FE1743" s="7"/>
      <c r="FG1743" s="7"/>
      <c r="FI1743" s="7"/>
      <c r="FJ1743" s="7"/>
      <c r="FL1743" s="7"/>
      <c r="FN1743" s="7"/>
      <c r="FP1743" s="7"/>
      <c r="FR1743" s="7"/>
      <c r="FT1743" s="7"/>
      <c r="FV1743" s="7"/>
      <c r="FX1743" s="7"/>
      <c r="FZ1743" s="7"/>
      <c r="GB1743" s="7"/>
    </row>
    <row r="1744" spans="5:184" s="166" customFormat="1" x14ac:dyDescent="0.2">
      <c r="E1744" s="7"/>
      <c r="G1744" s="7"/>
      <c r="I1744" s="7"/>
      <c r="K1744" s="7"/>
      <c r="M1744" s="7"/>
      <c r="N1744" s="7"/>
      <c r="P1744" s="7"/>
      <c r="R1744" s="7"/>
      <c r="T1744" s="7"/>
      <c r="V1744" s="7"/>
      <c r="X1744" s="7"/>
      <c r="Z1744" s="7"/>
      <c r="AB1744" s="7"/>
      <c r="AD1744" s="7"/>
      <c r="AF1744" s="7"/>
      <c r="AH1744" s="7"/>
      <c r="AJ1744" s="7"/>
      <c r="AL1744" s="7"/>
      <c r="AN1744" s="7"/>
      <c r="AO1744" s="7"/>
      <c r="AQ1744" s="7"/>
      <c r="AR1744" s="7"/>
      <c r="AS1744" s="7"/>
      <c r="AT1744" s="7"/>
      <c r="AU1744" s="7"/>
      <c r="AV1744" s="7"/>
      <c r="AW1744" s="7"/>
      <c r="AX1744" s="7"/>
      <c r="AZ1744" s="7"/>
      <c r="BB1744" s="7"/>
      <c r="BC1744" s="7"/>
      <c r="BD1744" s="7"/>
      <c r="BF1744" s="7"/>
      <c r="BH1744" s="7"/>
      <c r="BJ1744" s="7"/>
      <c r="BL1744" s="7"/>
      <c r="BN1744" s="7"/>
      <c r="BP1744" s="7"/>
      <c r="BR1744" s="7"/>
      <c r="BT1744" s="7"/>
      <c r="BV1744" s="7"/>
      <c r="BX1744" s="7"/>
      <c r="BZ1744" s="7"/>
      <c r="CB1744" s="7"/>
      <c r="CD1744" s="7"/>
      <c r="CF1744" s="7"/>
      <c r="CH1744" s="7"/>
      <c r="CJ1744" s="7"/>
      <c r="CL1744" s="7"/>
      <c r="CM1744" s="7"/>
      <c r="CO1744" s="7"/>
      <c r="CQ1744" s="7"/>
      <c r="CS1744" s="7"/>
      <c r="CU1744" s="7"/>
      <c r="CW1744" s="7"/>
      <c r="CY1744" s="7"/>
      <c r="DA1744" s="7"/>
      <c r="DC1744" s="7"/>
      <c r="DE1744" s="7"/>
      <c r="DG1744" s="7"/>
      <c r="DI1744" s="7"/>
      <c r="DK1744" s="7"/>
      <c r="DL1744" s="7"/>
      <c r="DM1744" s="7"/>
      <c r="DN1744" s="7"/>
      <c r="DP1744" s="7"/>
      <c r="DR1744" s="7"/>
      <c r="DT1744" s="7"/>
      <c r="DV1744" s="7"/>
      <c r="DX1744" s="7"/>
      <c r="DY1744" s="7"/>
      <c r="EA1744" s="7"/>
      <c r="EC1744" s="7"/>
      <c r="EE1744" s="7"/>
      <c r="EG1744" s="7"/>
      <c r="EI1744" s="7"/>
      <c r="EK1744" s="7"/>
      <c r="EM1744" s="7"/>
      <c r="EO1744" s="7"/>
      <c r="EQ1744" s="7"/>
      <c r="ES1744" s="7"/>
      <c r="EU1744" s="7"/>
      <c r="EY1744" s="7"/>
      <c r="FA1744" s="7"/>
      <c r="FB1744" s="7"/>
      <c r="FD1744" s="7"/>
      <c r="FE1744" s="7"/>
      <c r="FG1744" s="7"/>
      <c r="FI1744" s="7"/>
      <c r="FJ1744" s="7"/>
      <c r="FL1744" s="7"/>
      <c r="FN1744" s="7"/>
      <c r="FP1744" s="7"/>
      <c r="FR1744" s="7"/>
      <c r="FT1744" s="7"/>
      <c r="FV1744" s="7"/>
      <c r="FX1744" s="7"/>
      <c r="FZ1744" s="7"/>
      <c r="GB1744" s="7"/>
    </row>
    <row r="1745" spans="5:184" s="166" customFormat="1" x14ac:dyDescent="0.2">
      <c r="E1745" s="7"/>
      <c r="G1745" s="7"/>
      <c r="I1745" s="7"/>
      <c r="K1745" s="7"/>
      <c r="M1745" s="7"/>
      <c r="N1745" s="7"/>
      <c r="P1745" s="7"/>
      <c r="R1745" s="7"/>
      <c r="T1745" s="7"/>
      <c r="V1745" s="7"/>
      <c r="X1745" s="7"/>
      <c r="Z1745" s="7"/>
      <c r="AB1745" s="7"/>
      <c r="AD1745" s="7"/>
      <c r="AF1745" s="7"/>
      <c r="AH1745" s="7"/>
      <c r="AJ1745" s="7"/>
      <c r="AL1745" s="7"/>
      <c r="AN1745" s="7"/>
      <c r="AO1745" s="7"/>
      <c r="AQ1745" s="7"/>
      <c r="AR1745" s="7"/>
      <c r="AS1745" s="7"/>
      <c r="AT1745" s="7"/>
      <c r="AU1745" s="7"/>
      <c r="AV1745" s="7"/>
      <c r="AW1745" s="7"/>
      <c r="AX1745" s="7"/>
      <c r="AZ1745" s="7"/>
      <c r="BB1745" s="7"/>
      <c r="BC1745" s="7"/>
      <c r="BD1745" s="7"/>
      <c r="BF1745" s="7"/>
      <c r="BH1745" s="7"/>
      <c r="BJ1745" s="7"/>
      <c r="BL1745" s="7"/>
      <c r="BN1745" s="7"/>
      <c r="BP1745" s="7"/>
      <c r="BR1745" s="7"/>
      <c r="BT1745" s="7"/>
      <c r="BV1745" s="7"/>
      <c r="BX1745" s="7"/>
      <c r="BZ1745" s="7"/>
      <c r="CB1745" s="7"/>
      <c r="CD1745" s="7"/>
      <c r="CF1745" s="7"/>
      <c r="CH1745" s="7"/>
      <c r="CJ1745" s="7"/>
      <c r="CL1745" s="7"/>
      <c r="CM1745" s="7"/>
      <c r="CO1745" s="7"/>
      <c r="CQ1745" s="7"/>
      <c r="CS1745" s="7"/>
      <c r="CU1745" s="7"/>
      <c r="CW1745" s="7"/>
      <c r="CY1745" s="7"/>
      <c r="DA1745" s="7"/>
      <c r="DC1745" s="7"/>
      <c r="DE1745" s="7"/>
      <c r="DG1745" s="7"/>
      <c r="DI1745" s="7"/>
      <c r="DK1745" s="7"/>
      <c r="DL1745" s="7"/>
      <c r="DM1745" s="7"/>
      <c r="DN1745" s="7"/>
      <c r="DP1745" s="7"/>
      <c r="DR1745" s="7"/>
      <c r="DT1745" s="7"/>
      <c r="DV1745" s="7"/>
      <c r="DX1745" s="7"/>
      <c r="DY1745" s="7"/>
      <c r="EA1745" s="7"/>
      <c r="EC1745" s="7"/>
      <c r="EE1745" s="7"/>
      <c r="EG1745" s="7"/>
      <c r="EI1745" s="7"/>
      <c r="EK1745" s="7"/>
      <c r="EM1745" s="7"/>
      <c r="EO1745" s="7"/>
      <c r="EQ1745" s="7"/>
      <c r="ES1745" s="7"/>
      <c r="EU1745" s="7"/>
      <c r="EY1745" s="7"/>
      <c r="FA1745" s="7"/>
      <c r="FB1745" s="7"/>
      <c r="FD1745" s="7"/>
      <c r="FE1745" s="7"/>
      <c r="FG1745" s="7"/>
      <c r="FI1745" s="7"/>
      <c r="FJ1745" s="7"/>
      <c r="FL1745" s="7"/>
      <c r="FN1745" s="7"/>
      <c r="FP1745" s="7"/>
      <c r="FR1745" s="7"/>
      <c r="FT1745" s="7"/>
      <c r="FV1745" s="7"/>
      <c r="FX1745" s="7"/>
      <c r="FZ1745" s="7"/>
      <c r="GB1745" s="7"/>
    </row>
    <row r="1746" spans="5:184" s="166" customFormat="1" x14ac:dyDescent="0.2">
      <c r="E1746" s="7"/>
      <c r="G1746" s="7"/>
      <c r="I1746" s="7"/>
      <c r="K1746" s="7"/>
      <c r="M1746" s="7"/>
      <c r="N1746" s="7"/>
      <c r="P1746" s="7"/>
      <c r="R1746" s="7"/>
      <c r="T1746" s="7"/>
      <c r="V1746" s="7"/>
      <c r="X1746" s="7"/>
      <c r="Z1746" s="7"/>
      <c r="AB1746" s="7"/>
      <c r="AD1746" s="7"/>
      <c r="AF1746" s="7"/>
      <c r="AH1746" s="7"/>
      <c r="AJ1746" s="7"/>
      <c r="AL1746" s="7"/>
      <c r="AN1746" s="7"/>
      <c r="AO1746" s="7"/>
      <c r="AQ1746" s="7"/>
      <c r="AR1746" s="7"/>
      <c r="AS1746" s="7"/>
      <c r="AT1746" s="7"/>
      <c r="AU1746" s="7"/>
      <c r="AV1746" s="7"/>
      <c r="AW1746" s="7"/>
      <c r="AX1746" s="7"/>
      <c r="AZ1746" s="7"/>
      <c r="BB1746" s="7"/>
      <c r="BC1746" s="7"/>
      <c r="BD1746" s="7"/>
      <c r="BF1746" s="7"/>
      <c r="BH1746" s="7"/>
      <c r="BJ1746" s="7"/>
      <c r="BL1746" s="7"/>
      <c r="BN1746" s="7"/>
      <c r="BP1746" s="7"/>
      <c r="BR1746" s="7"/>
      <c r="BT1746" s="7"/>
      <c r="BV1746" s="7"/>
      <c r="BX1746" s="7"/>
      <c r="BZ1746" s="7"/>
      <c r="CB1746" s="7"/>
      <c r="CD1746" s="7"/>
      <c r="CF1746" s="7"/>
      <c r="CH1746" s="7"/>
      <c r="CJ1746" s="7"/>
      <c r="CL1746" s="7"/>
      <c r="CM1746" s="7"/>
      <c r="CO1746" s="7"/>
      <c r="CQ1746" s="7"/>
      <c r="CS1746" s="7"/>
      <c r="CU1746" s="7"/>
      <c r="CW1746" s="7"/>
      <c r="CY1746" s="7"/>
      <c r="DA1746" s="7"/>
      <c r="DC1746" s="7"/>
      <c r="DE1746" s="7"/>
      <c r="DG1746" s="7"/>
      <c r="DI1746" s="7"/>
      <c r="DK1746" s="7"/>
      <c r="DL1746" s="7"/>
      <c r="DM1746" s="7"/>
      <c r="DN1746" s="7"/>
      <c r="DP1746" s="7"/>
      <c r="DR1746" s="7"/>
      <c r="DT1746" s="7"/>
      <c r="DV1746" s="7"/>
      <c r="DX1746" s="7"/>
      <c r="DY1746" s="7"/>
      <c r="EA1746" s="7"/>
      <c r="EC1746" s="7"/>
      <c r="EE1746" s="7"/>
      <c r="EG1746" s="7"/>
      <c r="EI1746" s="7"/>
      <c r="EK1746" s="7"/>
      <c r="EM1746" s="7"/>
      <c r="EO1746" s="7"/>
      <c r="EQ1746" s="7"/>
      <c r="ES1746" s="7"/>
      <c r="EU1746" s="7"/>
      <c r="EY1746" s="7"/>
      <c r="FA1746" s="7"/>
      <c r="FB1746" s="7"/>
      <c r="FD1746" s="7"/>
      <c r="FE1746" s="7"/>
      <c r="FG1746" s="7"/>
      <c r="FI1746" s="7"/>
      <c r="FJ1746" s="7"/>
      <c r="FL1746" s="7"/>
      <c r="FN1746" s="7"/>
      <c r="FP1746" s="7"/>
      <c r="FR1746" s="7"/>
      <c r="FT1746" s="7"/>
      <c r="FV1746" s="7"/>
      <c r="FX1746" s="7"/>
      <c r="FZ1746" s="7"/>
      <c r="GB1746" s="7"/>
    </row>
    <row r="1747" spans="5:184" s="166" customFormat="1" x14ac:dyDescent="0.2">
      <c r="E1747" s="7"/>
      <c r="G1747" s="7"/>
      <c r="I1747" s="7"/>
      <c r="K1747" s="7"/>
      <c r="M1747" s="7"/>
      <c r="N1747" s="7"/>
      <c r="P1747" s="7"/>
      <c r="R1747" s="7"/>
      <c r="T1747" s="7"/>
      <c r="V1747" s="7"/>
      <c r="X1747" s="7"/>
      <c r="Z1747" s="7"/>
      <c r="AB1747" s="7"/>
      <c r="AD1747" s="7"/>
      <c r="AF1747" s="7"/>
      <c r="AH1747" s="7"/>
      <c r="AJ1747" s="7"/>
      <c r="AL1747" s="7"/>
      <c r="AN1747" s="7"/>
      <c r="AO1747" s="7"/>
      <c r="AQ1747" s="7"/>
      <c r="AR1747" s="7"/>
      <c r="AS1747" s="7"/>
      <c r="AT1747" s="7"/>
      <c r="AU1747" s="7"/>
      <c r="AV1747" s="7"/>
      <c r="AW1747" s="7"/>
      <c r="AX1747" s="7"/>
      <c r="AZ1747" s="7"/>
      <c r="BB1747" s="7"/>
      <c r="BC1747" s="7"/>
      <c r="BD1747" s="7"/>
      <c r="BF1747" s="7"/>
      <c r="BH1747" s="7"/>
      <c r="BJ1747" s="7"/>
      <c r="BL1747" s="7"/>
      <c r="BN1747" s="7"/>
      <c r="BP1747" s="7"/>
      <c r="BR1747" s="7"/>
      <c r="BT1747" s="7"/>
      <c r="BV1747" s="7"/>
      <c r="BX1747" s="7"/>
      <c r="BZ1747" s="7"/>
      <c r="CB1747" s="7"/>
      <c r="CD1747" s="7"/>
      <c r="CF1747" s="7"/>
      <c r="CH1747" s="7"/>
      <c r="CJ1747" s="7"/>
      <c r="CL1747" s="7"/>
      <c r="CM1747" s="7"/>
      <c r="CO1747" s="7"/>
      <c r="CQ1747" s="7"/>
      <c r="CS1747" s="7"/>
      <c r="CU1747" s="7"/>
      <c r="CW1747" s="7"/>
      <c r="CY1747" s="7"/>
      <c r="DA1747" s="7"/>
      <c r="DC1747" s="7"/>
      <c r="DE1747" s="7"/>
      <c r="DG1747" s="7"/>
      <c r="DI1747" s="7"/>
      <c r="DK1747" s="7"/>
      <c r="DL1747" s="7"/>
      <c r="DM1747" s="7"/>
      <c r="DN1747" s="7"/>
      <c r="DP1747" s="7"/>
      <c r="DR1747" s="7"/>
      <c r="DT1747" s="7"/>
      <c r="DV1747" s="7"/>
      <c r="DX1747" s="7"/>
      <c r="DY1747" s="7"/>
      <c r="EA1747" s="7"/>
      <c r="EC1747" s="7"/>
      <c r="EE1747" s="7"/>
      <c r="EG1747" s="7"/>
      <c r="EI1747" s="7"/>
      <c r="EK1747" s="7"/>
      <c r="EM1747" s="7"/>
      <c r="EO1747" s="7"/>
      <c r="EQ1747" s="7"/>
      <c r="ES1747" s="7"/>
      <c r="EU1747" s="7"/>
      <c r="EY1747" s="7"/>
      <c r="FA1747" s="7"/>
      <c r="FB1747" s="7"/>
      <c r="FD1747" s="7"/>
      <c r="FE1747" s="7"/>
      <c r="FG1747" s="7"/>
      <c r="FI1747" s="7"/>
      <c r="FJ1747" s="7"/>
      <c r="FL1747" s="7"/>
      <c r="FN1747" s="7"/>
      <c r="FP1747" s="7"/>
      <c r="FR1747" s="7"/>
      <c r="FT1747" s="7"/>
      <c r="FV1747" s="7"/>
      <c r="FX1747" s="7"/>
      <c r="FZ1747" s="7"/>
      <c r="GB1747" s="7"/>
    </row>
    <row r="1748" spans="5:184" s="166" customFormat="1" x14ac:dyDescent="0.2">
      <c r="E1748" s="7"/>
      <c r="G1748" s="7"/>
      <c r="I1748" s="7"/>
      <c r="K1748" s="7"/>
      <c r="M1748" s="7"/>
      <c r="N1748" s="7"/>
      <c r="P1748" s="7"/>
      <c r="R1748" s="7"/>
      <c r="T1748" s="7"/>
      <c r="V1748" s="7"/>
      <c r="X1748" s="7"/>
      <c r="Z1748" s="7"/>
      <c r="AB1748" s="7"/>
      <c r="AD1748" s="7"/>
      <c r="AF1748" s="7"/>
      <c r="AH1748" s="7"/>
      <c r="AJ1748" s="7"/>
      <c r="AL1748" s="7"/>
      <c r="AN1748" s="7"/>
      <c r="AO1748" s="7"/>
      <c r="AQ1748" s="7"/>
      <c r="AR1748" s="7"/>
      <c r="AS1748" s="7"/>
      <c r="AT1748" s="7"/>
      <c r="AU1748" s="7"/>
      <c r="AV1748" s="7"/>
      <c r="AW1748" s="7"/>
      <c r="AX1748" s="7"/>
      <c r="AZ1748" s="7"/>
      <c r="BB1748" s="7"/>
      <c r="BC1748" s="7"/>
      <c r="BD1748" s="7"/>
      <c r="BF1748" s="7"/>
      <c r="BH1748" s="7"/>
      <c r="BJ1748" s="7"/>
      <c r="BL1748" s="7"/>
      <c r="BN1748" s="7"/>
      <c r="BP1748" s="7"/>
      <c r="BR1748" s="7"/>
      <c r="BT1748" s="7"/>
      <c r="BV1748" s="7"/>
      <c r="BX1748" s="7"/>
      <c r="BZ1748" s="7"/>
      <c r="CB1748" s="7"/>
      <c r="CD1748" s="7"/>
      <c r="CF1748" s="7"/>
      <c r="CH1748" s="7"/>
      <c r="CJ1748" s="7"/>
      <c r="CL1748" s="7"/>
      <c r="CM1748" s="7"/>
      <c r="CO1748" s="7"/>
      <c r="CQ1748" s="7"/>
      <c r="CS1748" s="7"/>
      <c r="CU1748" s="7"/>
      <c r="CW1748" s="7"/>
      <c r="CY1748" s="7"/>
      <c r="DA1748" s="7"/>
      <c r="DC1748" s="7"/>
      <c r="DE1748" s="7"/>
      <c r="DG1748" s="7"/>
      <c r="DI1748" s="7"/>
      <c r="DK1748" s="7"/>
      <c r="DL1748" s="7"/>
      <c r="DM1748" s="7"/>
      <c r="DN1748" s="7"/>
      <c r="DP1748" s="7"/>
      <c r="DR1748" s="7"/>
      <c r="DT1748" s="7"/>
      <c r="DV1748" s="7"/>
      <c r="DX1748" s="7"/>
      <c r="DY1748" s="7"/>
      <c r="EA1748" s="7"/>
      <c r="EC1748" s="7"/>
      <c r="EE1748" s="7"/>
      <c r="EG1748" s="7"/>
      <c r="EI1748" s="7"/>
      <c r="EK1748" s="7"/>
      <c r="EM1748" s="7"/>
      <c r="EO1748" s="7"/>
      <c r="EQ1748" s="7"/>
      <c r="ES1748" s="7"/>
      <c r="EU1748" s="7"/>
      <c r="EY1748" s="7"/>
      <c r="FA1748" s="7"/>
      <c r="FB1748" s="7"/>
      <c r="FD1748" s="7"/>
      <c r="FE1748" s="7"/>
      <c r="FG1748" s="7"/>
      <c r="FI1748" s="7"/>
      <c r="FJ1748" s="7"/>
      <c r="FL1748" s="7"/>
      <c r="FN1748" s="7"/>
      <c r="FP1748" s="7"/>
      <c r="FR1748" s="7"/>
      <c r="FT1748" s="7"/>
      <c r="FV1748" s="7"/>
      <c r="FX1748" s="7"/>
      <c r="FZ1748" s="7"/>
      <c r="GB1748" s="7"/>
    </row>
    <row r="1749" spans="5:184" s="166" customFormat="1" x14ac:dyDescent="0.2">
      <c r="E1749" s="7"/>
      <c r="G1749" s="7"/>
      <c r="I1749" s="7"/>
      <c r="K1749" s="7"/>
      <c r="M1749" s="7"/>
      <c r="N1749" s="7"/>
      <c r="P1749" s="7"/>
      <c r="R1749" s="7"/>
      <c r="T1749" s="7"/>
      <c r="V1749" s="7"/>
      <c r="X1749" s="7"/>
      <c r="Z1749" s="7"/>
      <c r="AB1749" s="7"/>
      <c r="AD1749" s="7"/>
      <c r="AF1749" s="7"/>
      <c r="AH1749" s="7"/>
      <c r="AJ1749" s="7"/>
      <c r="AL1749" s="7"/>
      <c r="AN1749" s="7"/>
      <c r="AO1749" s="7"/>
      <c r="AQ1749" s="7"/>
      <c r="AR1749" s="7"/>
      <c r="AS1749" s="7"/>
      <c r="AT1749" s="7"/>
      <c r="AU1749" s="7"/>
      <c r="AV1749" s="7"/>
      <c r="AW1749" s="7"/>
      <c r="AX1749" s="7"/>
      <c r="AZ1749" s="7"/>
      <c r="BB1749" s="7"/>
      <c r="BC1749" s="7"/>
      <c r="BD1749" s="7"/>
      <c r="BF1749" s="7"/>
      <c r="BH1749" s="7"/>
      <c r="BJ1749" s="7"/>
      <c r="BL1749" s="7"/>
      <c r="BN1749" s="7"/>
      <c r="BP1749" s="7"/>
      <c r="BR1749" s="7"/>
      <c r="BT1749" s="7"/>
      <c r="BV1749" s="7"/>
      <c r="BX1749" s="7"/>
      <c r="BZ1749" s="7"/>
      <c r="CB1749" s="7"/>
      <c r="CD1749" s="7"/>
      <c r="CF1749" s="7"/>
      <c r="CH1749" s="7"/>
      <c r="CJ1749" s="7"/>
      <c r="CL1749" s="7"/>
      <c r="CM1749" s="7"/>
      <c r="CO1749" s="7"/>
      <c r="CQ1749" s="7"/>
      <c r="CS1749" s="7"/>
      <c r="CU1749" s="7"/>
      <c r="CW1749" s="7"/>
      <c r="CY1749" s="7"/>
      <c r="DA1749" s="7"/>
      <c r="DC1749" s="7"/>
      <c r="DE1749" s="7"/>
      <c r="DG1749" s="7"/>
      <c r="DI1749" s="7"/>
      <c r="DK1749" s="7"/>
      <c r="DL1749" s="7"/>
      <c r="DM1749" s="7"/>
      <c r="DN1749" s="7"/>
      <c r="DP1749" s="7"/>
      <c r="DR1749" s="7"/>
      <c r="DT1749" s="7"/>
      <c r="DV1749" s="7"/>
      <c r="DX1749" s="7"/>
      <c r="DY1749" s="7"/>
      <c r="EA1749" s="7"/>
      <c r="EC1749" s="7"/>
      <c r="EE1749" s="7"/>
      <c r="EG1749" s="7"/>
      <c r="EI1749" s="7"/>
      <c r="EK1749" s="7"/>
      <c r="EM1749" s="7"/>
      <c r="EO1749" s="7"/>
      <c r="EQ1749" s="7"/>
      <c r="ES1749" s="7"/>
      <c r="EU1749" s="7"/>
      <c r="EY1749" s="7"/>
      <c r="FA1749" s="7"/>
      <c r="FB1749" s="7"/>
      <c r="FD1749" s="7"/>
      <c r="FE1749" s="7"/>
      <c r="FG1749" s="7"/>
      <c r="FI1749" s="7"/>
      <c r="FJ1749" s="7"/>
      <c r="FL1749" s="7"/>
      <c r="FN1749" s="7"/>
      <c r="FP1749" s="7"/>
      <c r="FR1749" s="7"/>
      <c r="FT1749" s="7"/>
      <c r="FV1749" s="7"/>
      <c r="FX1749" s="7"/>
      <c r="FZ1749" s="7"/>
      <c r="GB1749" s="7"/>
    </row>
    <row r="1750" spans="5:184" s="166" customFormat="1" x14ac:dyDescent="0.2">
      <c r="E1750" s="7"/>
      <c r="G1750" s="7"/>
      <c r="I1750" s="7"/>
      <c r="K1750" s="7"/>
      <c r="M1750" s="7"/>
      <c r="N1750" s="7"/>
      <c r="P1750" s="7"/>
      <c r="R1750" s="7"/>
      <c r="T1750" s="7"/>
      <c r="V1750" s="7"/>
      <c r="X1750" s="7"/>
      <c r="Z1750" s="7"/>
      <c r="AB1750" s="7"/>
      <c r="AD1750" s="7"/>
      <c r="AF1750" s="7"/>
      <c r="AH1750" s="7"/>
      <c r="AJ1750" s="7"/>
      <c r="AL1750" s="7"/>
      <c r="AN1750" s="7"/>
      <c r="AO1750" s="7"/>
      <c r="AQ1750" s="7"/>
      <c r="AR1750" s="7"/>
      <c r="AS1750" s="7"/>
      <c r="AT1750" s="7"/>
      <c r="AU1750" s="7"/>
      <c r="AV1750" s="7"/>
      <c r="AW1750" s="7"/>
      <c r="AX1750" s="7"/>
      <c r="AZ1750" s="7"/>
      <c r="BB1750" s="7"/>
      <c r="BC1750" s="7"/>
      <c r="BD1750" s="7"/>
      <c r="BF1750" s="7"/>
      <c r="BH1750" s="7"/>
      <c r="BJ1750" s="7"/>
      <c r="BL1750" s="7"/>
      <c r="BN1750" s="7"/>
      <c r="BP1750" s="7"/>
      <c r="BR1750" s="7"/>
      <c r="BT1750" s="7"/>
      <c r="BV1750" s="7"/>
      <c r="BX1750" s="7"/>
      <c r="BZ1750" s="7"/>
      <c r="CB1750" s="7"/>
      <c r="CD1750" s="7"/>
      <c r="CF1750" s="7"/>
      <c r="CH1750" s="7"/>
      <c r="CJ1750" s="7"/>
      <c r="CL1750" s="7"/>
      <c r="CM1750" s="7"/>
      <c r="CO1750" s="7"/>
      <c r="CQ1750" s="7"/>
      <c r="CS1750" s="7"/>
      <c r="CU1750" s="7"/>
      <c r="CW1750" s="7"/>
      <c r="CY1750" s="7"/>
      <c r="DA1750" s="7"/>
      <c r="DC1750" s="7"/>
      <c r="DE1750" s="7"/>
      <c r="DG1750" s="7"/>
      <c r="DI1750" s="7"/>
      <c r="DK1750" s="7"/>
      <c r="DL1750" s="7"/>
      <c r="DM1750" s="7"/>
      <c r="DN1750" s="7"/>
      <c r="DP1750" s="7"/>
      <c r="DR1750" s="7"/>
      <c r="DT1750" s="7"/>
      <c r="DV1750" s="7"/>
      <c r="DX1750" s="7"/>
      <c r="DY1750" s="7"/>
      <c r="EA1750" s="7"/>
      <c r="EC1750" s="7"/>
      <c r="EE1750" s="7"/>
      <c r="EG1750" s="7"/>
      <c r="EI1750" s="7"/>
      <c r="EK1750" s="7"/>
      <c r="EM1750" s="7"/>
      <c r="EO1750" s="7"/>
      <c r="EQ1750" s="7"/>
      <c r="ES1750" s="7"/>
      <c r="EU1750" s="7"/>
      <c r="EY1750" s="7"/>
      <c r="FA1750" s="7"/>
      <c r="FB1750" s="7"/>
      <c r="FD1750" s="7"/>
      <c r="FE1750" s="7"/>
      <c r="FG1750" s="7"/>
      <c r="FI1750" s="7"/>
      <c r="FJ1750" s="7"/>
      <c r="FL1750" s="7"/>
      <c r="FN1750" s="7"/>
      <c r="FP1750" s="7"/>
      <c r="FR1750" s="7"/>
      <c r="FT1750" s="7"/>
      <c r="FV1750" s="7"/>
      <c r="FX1750" s="7"/>
      <c r="FZ1750" s="7"/>
      <c r="GB1750" s="7"/>
    </row>
    <row r="1751" spans="5:184" s="166" customFormat="1" x14ac:dyDescent="0.2">
      <c r="E1751" s="7"/>
      <c r="G1751" s="7"/>
      <c r="I1751" s="7"/>
      <c r="K1751" s="7"/>
      <c r="M1751" s="7"/>
      <c r="N1751" s="7"/>
      <c r="P1751" s="7"/>
      <c r="R1751" s="7"/>
      <c r="T1751" s="7"/>
      <c r="V1751" s="7"/>
      <c r="X1751" s="7"/>
      <c r="Z1751" s="7"/>
      <c r="AB1751" s="7"/>
      <c r="AD1751" s="7"/>
      <c r="AF1751" s="7"/>
      <c r="AH1751" s="7"/>
      <c r="AJ1751" s="7"/>
      <c r="AL1751" s="7"/>
      <c r="AN1751" s="7"/>
      <c r="AO1751" s="7"/>
      <c r="AQ1751" s="7"/>
      <c r="AR1751" s="7"/>
      <c r="AS1751" s="7"/>
      <c r="AT1751" s="7"/>
      <c r="AU1751" s="7"/>
      <c r="AV1751" s="7"/>
      <c r="AW1751" s="7"/>
      <c r="AX1751" s="7"/>
      <c r="AZ1751" s="7"/>
      <c r="BB1751" s="7"/>
      <c r="BC1751" s="7"/>
      <c r="BD1751" s="7"/>
      <c r="BF1751" s="7"/>
      <c r="BH1751" s="7"/>
      <c r="BJ1751" s="7"/>
      <c r="BL1751" s="7"/>
      <c r="BN1751" s="7"/>
      <c r="BP1751" s="7"/>
      <c r="BR1751" s="7"/>
      <c r="BT1751" s="7"/>
      <c r="BV1751" s="7"/>
      <c r="BX1751" s="7"/>
      <c r="BZ1751" s="7"/>
      <c r="CB1751" s="7"/>
      <c r="CD1751" s="7"/>
      <c r="CF1751" s="7"/>
      <c r="CH1751" s="7"/>
      <c r="CJ1751" s="7"/>
      <c r="CL1751" s="7"/>
      <c r="CM1751" s="7"/>
      <c r="CO1751" s="7"/>
      <c r="CQ1751" s="7"/>
      <c r="CS1751" s="7"/>
      <c r="CU1751" s="7"/>
      <c r="CW1751" s="7"/>
      <c r="CY1751" s="7"/>
      <c r="DA1751" s="7"/>
      <c r="DC1751" s="7"/>
      <c r="DE1751" s="7"/>
      <c r="DG1751" s="7"/>
      <c r="DI1751" s="7"/>
      <c r="DK1751" s="7"/>
      <c r="DL1751" s="7"/>
      <c r="DM1751" s="7"/>
      <c r="DN1751" s="7"/>
      <c r="DP1751" s="7"/>
      <c r="DR1751" s="7"/>
      <c r="DT1751" s="7"/>
      <c r="DV1751" s="7"/>
      <c r="DX1751" s="7"/>
      <c r="DY1751" s="7"/>
      <c r="EA1751" s="7"/>
      <c r="EC1751" s="7"/>
      <c r="EE1751" s="7"/>
      <c r="EG1751" s="7"/>
      <c r="EI1751" s="7"/>
      <c r="EK1751" s="7"/>
      <c r="EM1751" s="7"/>
      <c r="EO1751" s="7"/>
      <c r="EQ1751" s="7"/>
      <c r="ES1751" s="7"/>
      <c r="EU1751" s="7"/>
      <c r="EY1751" s="7"/>
      <c r="FA1751" s="7"/>
      <c r="FB1751" s="7"/>
      <c r="FD1751" s="7"/>
      <c r="FE1751" s="7"/>
      <c r="FG1751" s="7"/>
      <c r="FI1751" s="7"/>
      <c r="FJ1751" s="7"/>
      <c r="FL1751" s="7"/>
      <c r="FN1751" s="7"/>
      <c r="FP1751" s="7"/>
      <c r="FR1751" s="7"/>
      <c r="FT1751" s="7"/>
      <c r="FV1751" s="7"/>
      <c r="FX1751" s="7"/>
      <c r="FZ1751" s="7"/>
      <c r="GB1751" s="7"/>
    </row>
    <row r="1752" spans="5:184" s="166" customFormat="1" x14ac:dyDescent="0.2">
      <c r="E1752" s="7"/>
      <c r="G1752" s="7"/>
      <c r="I1752" s="7"/>
      <c r="K1752" s="7"/>
      <c r="M1752" s="7"/>
      <c r="N1752" s="7"/>
      <c r="P1752" s="7"/>
      <c r="R1752" s="7"/>
      <c r="T1752" s="7"/>
      <c r="V1752" s="7"/>
      <c r="X1752" s="7"/>
      <c r="Z1752" s="7"/>
      <c r="AB1752" s="7"/>
      <c r="AD1752" s="7"/>
      <c r="AF1752" s="7"/>
      <c r="AH1752" s="7"/>
      <c r="AJ1752" s="7"/>
      <c r="AL1752" s="7"/>
      <c r="AN1752" s="7"/>
      <c r="AO1752" s="7"/>
      <c r="AQ1752" s="7"/>
      <c r="AR1752" s="7"/>
      <c r="AS1752" s="7"/>
      <c r="AT1752" s="7"/>
      <c r="AU1752" s="7"/>
      <c r="AV1752" s="7"/>
      <c r="AW1752" s="7"/>
      <c r="AX1752" s="7"/>
      <c r="AZ1752" s="7"/>
      <c r="BB1752" s="7"/>
      <c r="BC1752" s="7"/>
      <c r="BD1752" s="7"/>
      <c r="BF1752" s="7"/>
      <c r="BH1752" s="7"/>
      <c r="BJ1752" s="7"/>
      <c r="BL1752" s="7"/>
      <c r="BN1752" s="7"/>
      <c r="BP1752" s="7"/>
      <c r="BR1752" s="7"/>
      <c r="BT1752" s="7"/>
      <c r="BV1752" s="7"/>
      <c r="BX1752" s="7"/>
      <c r="BZ1752" s="7"/>
      <c r="CB1752" s="7"/>
      <c r="CD1752" s="7"/>
      <c r="CF1752" s="7"/>
      <c r="CH1752" s="7"/>
      <c r="CJ1752" s="7"/>
      <c r="CL1752" s="7"/>
      <c r="CM1752" s="7"/>
      <c r="CO1752" s="7"/>
      <c r="CQ1752" s="7"/>
      <c r="CS1752" s="7"/>
      <c r="CU1752" s="7"/>
      <c r="CW1752" s="7"/>
      <c r="CY1752" s="7"/>
      <c r="DA1752" s="7"/>
      <c r="DC1752" s="7"/>
      <c r="DE1752" s="7"/>
      <c r="DG1752" s="7"/>
      <c r="DI1752" s="7"/>
      <c r="DK1752" s="7"/>
      <c r="DL1752" s="7"/>
      <c r="DM1752" s="7"/>
      <c r="DN1752" s="7"/>
      <c r="DP1752" s="7"/>
      <c r="DR1752" s="7"/>
      <c r="DT1752" s="7"/>
      <c r="DV1752" s="7"/>
      <c r="DX1752" s="7"/>
      <c r="DY1752" s="7"/>
      <c r="EA1752" s="7"/>
      <c r="EC1752" s="7"/>
      <c r="EE1752" s="7"/>
      <c r="EG1752" s="7"/>
      <c r="EI1752" s="7"/>
      <c r="EK1752" s="7"/>
      <c r="EM1752" s="7"/>
      <c r="EO1752" s="7"/>
      <c r="EQ1752" s="7"/>
      <c r="ES1752" s="7"/>
      <c r="EU1752" s="7"/>
      <c r="EY1752" s="7"/>
      <c r="FA1752" s="7"/>
      <c r="FB1752" s="7"/>
      <c r="FD1752" s="7"/>
      <c r="FE1752" s="7"/>
      <c r="FG1752" s="7"/>
      <c r="FI1752" s="7"/>
      <c r="FJ1752" s="7"/>
      <c r="FL1752" s="7"/>
      <c r="FN1752" s="7"/>
      <c r="FP1752" s="7"/>
      <c r="FR1752" s="7"/>
      <c r="FT1752" s="7"/>
      <c r="FV1752" s="7"/>
      <c r="FX1752" s="7"/>
      <c r="FZ1752" s="7"/>
      <c r="GB1752" s="7"/>
    </row>
    <row r="1753" spans="5:184" s="166" customFormat="1" x14ac:dyDescent="0.2">
      <c r="E1753" s="7"/>
      <c r="G1753" s="7"/>
      <c r="I1753" s="7"/>
      <c r="K1753" s="7"/>
      <c r="M1753" s="7"/>
      <c r="N1753" s="7"/>
      <c r="P1753" s="7"/>
      <c r="R1753" s="7"/>
      <c r="T1753" s="7"/>
      <c r="V1753" s="7"/>
      <c r="X1753" s="7"/>
      <c r="Z1753" s="7"/>
      <c r="AB1753" s="7"/>
      <c r="AD1753" s="7"/>
      <c r="AF1753" s="7"/>
      <c r="AH1753" s="7"/>
      <c r="AJ1753" s="7"/>
      <c r="AL1753" s="7"/>
      <c r="AN1753" s="7"/>
      <c r="AO1753" s="7"/>
      <c r="AQ1753" s="7"/>
      <c r="AR1753" s="7"/>
      <c r="AS1753" s="7"/>
      <c r="AT1753" s="7"/>
      <c r="AU1753" s="7"/>
      <c r="AV1753" s="7"/>
      <c r="AW1753" s="7"/>
      <c r="AX1753" s="7"/>
      <c r="AZ1753" s="7"/>
      <c r="BB1753" s="7"/>
      <c r="BC1753" s="7"/>
      <c r="BD1753" s="7"/>
      <c r="BF1753" s="7"/>
      <c r="BH1753" s="7"/>
      <c r="BJ1753" s="7"/>
      <c r="BL1753" s="7"/>
      <c r="BN1753" s="7"/>
      <c r="BP1753" s="7"/>
      <c r="BR1753" s="7"/>
      <c r="BT1753" s="7"/>
      <c r="BV1753" s="7"/>
      <c r="BX1753" s="7"/>
      <c r="BZ1753" s="7"/>
      <c r="CB1753" s="7"/>
      <c r="CD1753" s="7"/>
      <c r="CF1753" s="7"/>
      <c r="CH1753" s="7"/>
      <c r="CJ1753" s="7"/>
      <c r="CL1753" s="7"/>
      <c r="CM1753" s="7"/>
      <c r="CO1753" s="7"/>
      <c r="CQ1753" s="7"/>
      <c r="CS1753" s="7"/>
      <c r="CU1753" s="7"/>
      <c r="CW1753" s="7"/>
      <c r="CY1753" s="7"/>
      <c r="DA1753" s="7"/>
      <c r="DC1753" s="7"/>
      <c r="DE1753" s="7"/>
      <c r="DG1753" s="7"/>
      <c r="DI1753" s="7"/>
      <c r="DK1753" s="7"/>
      <c r="DL1753" s="7"/>
      <c r="DM1753" s="7"/>
      <c r="DN1753" s="7"/>
      <c r="DP1753" s="7"/>
      <c r="DR1753" s="7"/>
      <c r="DT1753" s="7"/>
      <c r="DV1753" s="7"/>
      <c r="DX1753" s="7"/>
      <c r="DY1753" s="7"/>
      <c r="EA1753" s="7"/>
      <c r="EC1753" s="7"/>
      <c r="EE1753" s="7"/>
      <c r="EG1753" s="7"/>
      <c r="EI1753" s="7"/>
      <c r="EK1753" s="7"/>
      <c r="EM1753" s="7"/>
      <c r="EO1753" s="7"/>
      <c r="EQ1753" s="7"/>
      <c r="ES1753" s="7"/>
      <c r="EU1753" s="7"/>
      <c r="EY1753" s="7"/>
      <c r="FA1753" s="7"/>
      <c r="FB1753" s="7"/>
      <c r="FD1753" s="7"/>
      <c r="FE1753" s="7"/>
      <c r="FG1753" s="7"/>
      <c r="FI1753" s="7"/>
      <c r="FJ1753" s="7"/>
      <c r="FL1753" s="7"/>
      <c r="FN1753" s="7"/>
      <c r="FP1753" s="7"/>
      <c r="FR1753" s="7"/>
      <c r="FT1753" s="7"/>
      <c r="FV1753" s="7"/>
      <c r="FX1753" s="7"/>
      <c r="FZ1753" s="7"/>
      <c r="GB1753" s="7"/>
    </row>
    <row r="1754" spans="5:184" s="166" customFormat="1" x14ac:dyDescent="0.2">
      <c r="E1754" s="7"/>
      <c r="G1754" s="7"/>
      <c r="I1754" s="7"/>
      <c r="K1754" s="7"/>
      <c r="M1754" s="7"/>
      <c r="N1754" s="7"/>
      <c r="P1754" s="7"/>
      <c r="R1754" s="7"/>
      <c r="T1754" s="7"/>
      <c r="V1754" s="7"/>
      <c r="X1754" s="7"/>
      <c r="Z1754" s="7"/>
      <c r="AB1754" s="7"/>
      <c r="AD1754" s="7"/>
      <c r="AF1754" s="7"/>
      <c r="AH1754" s="7"/>
      <c r="AJ1754" s="7"/>
      <c r="AL1754" s="7"/>
      <c r="AN1754" s="7"/>
      <c r="AO1754" s="7"/>
      <c r="AQ1754" s="7"/>
      <c r="AR1754" s="7"/>
      <c r="AS1754" s="7"/>
      <c r="AT1754" s="7"/>
      <c r="AU1754" s="7"/>
      <c r="AV1754" s="7"/>
      <c r="AW1754" s="7"/>
      <c r="AX1754" s="7"/>
      <c r="AZ1754" s="7"/>
      <c r="BB1754" s="7"/>
      <c r="BC1754" s="7"/>
      <c r="BD1754" s="7"/>
      <c r="BF1754" s="7"/>
      <c r="BH1754" s="7"/>
      <c r="BJ1754" s="7"/>
      <c r="BL1754" s="7"/>
      <c r="BN1754" s="7"/>
      <c r="BP1754" s="7"/>
      <c r="BR1754" s="7"/>
      <c r="BT1754" s="7"/>
      <c r="BV1754" s="7"/>
      <c r="BX1754" s="7"/>
      <c r="BZ1754" s="7"/>
      <c r="CB1754" s="7"/>
      <c r="CD1754" s="7"/>
      <c r="CF1754" s="7"/>
      <c r="CH1754" s="7"/>
      <c r="CJ1754" s="7"/>
      <c r="CL1754" s="7"/>
      <c r="CM1754" s="7"/>
      <c r="CO1754" s="7"/>
      <c r="CQ1754" s="7"/>
      <c r="CS1754" s="7"/>
      <c r="CU1754" s="7"/>
      <c r="CW1754" s="7"/>
      <c r="CY1754" s="7"/>
      <c r="DA1754" s="7"/>
      <c r="DC1754" s="7"/>
      <c r="DE1754" s="7"/>
      <c r="DG1754" s="7"/>
      <c r="DI1754" s="7"/>
      <c r="DK1754" s="7"/>
      <c r="DL1754" s="7"/>
      <c r="DM1754" s="7"/>
      <c r="DN1754" s="7"/>
      <c r="DP1754" s="7"/>
      <c r="DR1754" s="7"/>
      <c r="DT1754" s="7"/>
      <c r="DV1754" s="7"/>
      <c r="DX1754" s="7"/>
      <c r="DY1754" s="7"/>
      <c r="EA1754" s="7"/>
      <c r="EC1754" s="7"/>
      <c r="EE1754" s="7"/>
      <c r="EG1754" s="7"/>
      <c r="EI1754" s="7"/>
      <c r="EK1754" s="7"/>
      <c r="EM1754" s="7"/>
      <c r="EO1754" s="7"/>
      <c r="EQ1754" s="7"/>
      <c r="ES1754" s="7"/>
      <c r="EU1754" s="7"/>
      <c r="EY1754" s="7"/>
      <c r="FA1754" s="7"/>
      <c r="FB1754" s="7"/>
      <c r="FD1754" s="7"/>
      <c r="FE1754" s="7"/>
      <c r="FG1754" s="7"/>
      <c r="FI1754" s="7"/>
      <c r="FJ1754" s="7"/>
      <c r="FL1754" s="7"/>
      <c r="FN1754" s="7"/>
      <c r="FP1754" s="7"/>
      <c r="FR1754" s="7"/>
      <c r="FT1754" s="7"/>
      <c r="FV1754" s="7"/>
      <c r="FX1754" s="7"/>
      <c r="FZ1754" s="7"/>
      <c r="GB1754" s="7"/>
    </row>
    <row r="1755" spans="5:184" s="166" customFormat="1" x14ac:dyDescent="0.2">
      <c r="E1755" s="7"/>
      <c r="G1755" s="7"/>
      <c r="I1755" s="7"/>
      <c r="K1755" s="7"/>
      <c r="M1755" s="7"/>
      <c r="N1755" s="7"/>
      <c r="P1755" s="7"/>
      <c r="R1755" s="7"/>
      <c r="T1755" s="7"/>
      <c r="V1755" s="7"/>
      <c r="X1755" s="7"/>
      <c r="Z1755" s="7"/>
      <c r="AB1755" s="7"/>
      <c r="AD1755" s="7"/>
      <c r="AF1755" s="7"/>
      <c r="AH1755" s="7"/>
      <c r="AJ1755" s="7"/>
      <c r="AL1755" s="7"/>
      <c r="AN1755" s="7"/>
      <c r="AO1755" s="7"/>
      <c r="AQ1755" s="7"/>
      <c r="AR1755" s="7"/>
      <c r="AS1755" s="7"/>
      <c r="AT1755" s="7"/>
      <c r="AU1755" s="7"/>
      <c r="AV1755" s="7"/>
      <c r="AW1755" s="7"/>
      <c r="AX1755" s="7"/>
      <c r="AZ1755" s="7"/>
      <c r="BB1755" s="7"/>
      <c r="BC1755" s="7"/>
      <c r="BD1755" s="7"/>
      <c r="BF1755" s="7"/>
      <c r="BH1755" s="7"/>
      <c r="BJ1755" s="7"/>
      <c r="BL1755" s="7"/>
      <c r="BN1755" s="7"/>
      <c r="BP1755" s="7"/>
      <c r="BR1755" s="7"/>
      <c r="BT1755" s="7"/>
      <c r="BV1755" s="7"/>
      <c r="BX1755" s="7"/>
      <c r="BZ1755" s="7"/>
      <c r="CB1755" s="7"/>
      <c r="CD1755" s="7"/>
      <c r="CF1755" s="7"/>
      <c r="CH1755" s="7"/>
      <c r="CJ1755" s="7"/>
      <c r="CL1755" s="7"/>
      <c r="CM1755" s="7"/>
      <c r="CO1755" s="7"/>
      <c r="CQ1755" s="7"/>
      <c r="CS1755" s="7"/>
      <c r="CU1755" s="7"/>
      <c r="CW1755" s="7"/>
      <c r="CY1755" s="7"/>
      <c r="DA1755" s="7"/>
      <c r="DC1755" s="7"/>
      <c r="DE1755" s="7"/>
      <c r="DG1755" s="7"/>
      <c r="DI1755" s="7"/>
      <c r="DK1755" s="7"/>
      <c r="DL1755" s="7"/>
      <c r="DM1755" s="7"/>
      <c r="DN1755" s="7"/>
      <c r="DP1755" s="7"/>
      <c r="DR1755" s="7"/>
      <c r="DT1755" s="7"/>
      <c r="DV1755" s="7"/>
      <c r="DX1755" s="7"/>
      <c r="DY1755" s="7"/>
      <c r="EA1755" s="7"/>
      <c r="EC1755" s="7"/>
      <c r="EE1755" s="7"/>
      <c r="EG1755" s="7"/>
      <c r="EI1755" s="7"/>
      <c r="EK1755" s="7"/>
      <c r="EM1755" s="7"/>
      <c r="EO1755" s="7"/>
      <c r="EQ1755" s="7"/>
      <c r="ES1755" s="7"/>
      <c r="EU1755" s="7"/>
      <c r="EY1755" s="7"/>
      <c r="FA1755" s="7"/>
      <c r="FB1755" s="7"/>
      <c r="FD1755" s="7"/>
      <c r="FE1755" s="7"/>
      <c r="FG1755" s="7"/>
      <c r="FI1755" s="7"/>
      <c r="FJ1755" s="7"/>
      <c r="FL1755" s="7"/>
      <c r="FN1755" s="7"/>
      <c r="FP1755" s="7"/>
      <c r="FR1755" s="7"/>
      <c r="FT1755" s="7"/>
      <c r="FV1755" s="7"/>
      <c r="FX1755" s="7"/>
      <c r="FZ1755" s="7"/>
      <c r="GB1755" s="7"/>
    </row>
    <row r="1756" spans="5:184" s="166" customFormat="1" x14ac:dyDescent="0.2">
      <c r="E1756" s="7"/>
      <c r="G1756" s="7"/>
      <c r="I1756" s="7"/>
      <c r="K1756" s="7"/>
      <c r="M1756" s="7"/>
      <c r="N1756" s="7"/>
      <c r="P1756" s="7"/>
      <c r="R1756" s="7"/>
      <c r="T1756" s="7"/>
      <c r="V1756" s="7"/>
      <c r="X1756" s="7"/>
      <c r="Z1756" s="7"/>
      <c r="AB1756" s="7"/>
      <c r="AD1756" s="7"/>
      <c r="AF1756" s="7"/>
      <c r="AH1756" s="7"/>
      <c r="AJ1756" s="7"/>
      <c r="AL1756" s="7"/>
      <c r="AN1756" s="7"/>
      <c r="AO1756" s="7"/>
      <c r="AQ1756" s="7"/>
      <c r="AR1756" s="7"/>
      <c r="AS1756" s="7"/>
      <c r="AT1756" s="7"/>
      <c r="AU1756" s="7"/>
      <c r="AV1756" s="7"/>
      <c r="AW1756" s="7"/>
      <c r="AX1756" s="7"/>
      <c r="AZ1756" s="7"/>
      <c r="BB1756" s="7"/>
      <c r="BC1756" s="7"/>
      <c r="BD1756" s="7"/>
      <c r="BF1756" s="7"/>
      <c r="BH1756" s="7"/>
      <c r="BJ1756" s="7"/>
      <c r="BL1756" s="7"/>
      <c r="BN1756" s="7"/>
      <c r="BP1756" s="7"/>
      <c r="BR1756" s="7"/>
      <c r="BT1756" s="7"/>
      <c r="BV1756" s="7"/>
      <c r="BX1756" s="7"/>
      <c r="BZ1756" s="7"/>
      <c r="CB1756" s="7"/>
      <c r="CD1756" s="7"/>
      <c r="CF1756" s="7"/>
      <c r="CH1756" s="7"/>
      <c r="CJ1756" s="7"/>
      <c r="CL1756" s="7"/>
      <c r="CM1756" s="7"/>
      <c r="CO1756" s="7"/>
      <c r="CQ1756" s="7"/>
      <c r="CS1756" s="7"/>
      <c r="CU1756" s="7"/>
      <c r="CW1756" s="7"/>
      <c r="CY1756" s="7"/>
      <c r="DA1756" s="7"/>
      <c r="DC1756" s="7"/>
      <c r="DE1756" s="7"/>
      <c r="DG1756" s="7"/>
      <c r="DI1756" s="7"/>
      <c r="DK1756" s="7"/>
      <c r="DL1756" s="7"/>
      <c r="DM1756" s="7"/>
      <c r="DN1756" s="7"/>
      <c r="DP1756" s="7"/>
      <c r="DR1756" s="7"/>
      <c r="DT1756" s="7"/>
      <c r="DV1756" s="7"/>
      <c r="DX1756" s="7"/>
      <c r="DY1756" s="7"/>
      <c r="EA1756" s="7"/>
      <c r="EC1756" s="7"/>
      <c r="EE1756" s="7"/>
      <c r="EG1756" s="7"/>
      <c r="EI1756" s="7"/>
      <c r="EK1756" s="7"/>
      <c r="EM1756" s="7"/>
      <c r="EO1756" s="7"/>
      <c r="EQ1756" s="7"/>
      <c r="ES1756" s="7"/>
      <c r="EU1756" s="7"/>
      <c r="EY1756" s="7"/>
      <c r="FA1756" s="7"/>
      <c r="FB1756" s="7"/>
      <c r="FD1756" s="7"/>
      <c r="FE1756" s="7"/>
      <c r="FG1756" s="7"/>
      <c r="FI1756" s="7"/>
      <c r="FJ1756" s="7"/>
      <c r="FL1756" s="7"/>
      <c r="FN1756" s="7"/>
      <c r="FP1756" s="7"/>
      <c r="FR1756" s="7"/>
      <c r="FT1756" s="7"/>
      <c r="FV1756" s="7"/>
      <c r="FX1756" s="7"/>
      <c r="FZ1756" s="7"/>
      <c r="GB1756" s="7"/>
    </row>
    <row r="1757" spans="5:184" s="166" customFormat="1" x14ac:dyDescent="0.2">
      <c r="E1757" s="7"/>
      <c r="G1757" s="7"/>
      <c r="I1757" s="7"/>
      <c r="K1757" s="7"/>
      <c r="M1757" s="7"/>
      <c r="N1757" s="7"/>
      <c r="P1757" s="7"/>
      <c r="R1757" s="7"/>
      <c r="T1757" s="7"/>
      <c r="V1757" s="7"/>
      <c r="X1757" s="7"/>
      <c r="Z1757" s="7"/>
      <c r="AB1757" s="7"/>
      <c r="AD1757" s="7"/>
      <c r="AF1757" s="7"/>
      <c r="AH1757" s="7"/>
      <c r="AJ1757" s="7"/>
      <c r="AL1757" s="7"/>
      <c r="AN1757" s="7"/>
      <c r="AO1757" s="7"/>
      <c r="AQ1757" s="7"/>
      <c r="AR1757" s="7"/>
      <c r="AS1757" s="7"/>
      <c r="AT1757" s="7"/>
      <c r="AU1757" s="7"/>
      <c r="AV1757" s="7"/>
      <c r="AW1757" s="7"/>
      <c r="AX1757" s="7"/>
      <c r="AZ1757" s="7"/>
      <c r="BB1757" s="7"/>
      <c r="BC1757" s="7"/>
      <c r="BD1757" s="7"/>
      <c r="BF1757" s="7"/>
      <c r="BH1757" s="7"/>
      <c r="BJ1757" s="7"/>
      <c r="BL1757" s="7"/>
      <c r="BN1757" s="7"/>
      <c r="BP1757" s="7"/>
      <c r="BR1757" s="7"/>
      <c r="BT1757" s="7"/>
      <c r="BV1757" s="7"/>
      <c r="BX1757" s="7"/>
      <c r="BZ1757" s="7"/>
      <c r="CB1757" s="7"/>
      <c r="CD1757" s="7"/>
      <c r="CF1757" s="7"/>
      <c r="CH1757" s="7"/>
      <c r="CJ1757" s="7"/>
      <c r="CL1757" s="7"/>
      <c r="CM1757" s="7"/>
      <c r="CO1757" s="7"/>
      <c r="CQ1757" s="7"/>
      <c r="CS1757" s="7"/>
      <c r="CU1757" s="7"/>
      <c r="CW1757" s="7"/>
      <c r="CY1757" s="7"/>
      <c r="DA1757" s="7"/>
      <c r="DC1757" s="7"/>
      <c r="DE1757" s="7"/>
      <c r="DG1757" s="7"/>
      <c r="DI1757" s="7"/>
      <c r="DK1757" s="7"/>
      <c r="DL1757" s="7"/>
      <c r="DM1757" s="7"/>
      <c r="DN1757" s="7"/>
      <c r="DP1757" s="7"/>
      <c r="DR1757" s="7"/>
      <c r="DT1757" s="7"/>
      <c r="DV1757" s="7"/>
      <c r="DX1757" s="7"/>
      <c r="DY1757" s="7"/>
      <c r="EA1757" s="7"/>
      <c r="EC1757" s="7"/>
      <c r="EE1757" s="7"/>
      <c r="EG1757" s="7"/>
      <c r="EI1757" s="7"/>
      <c r="EK1757" s="7"/>
      <c r="EM1757" s="7"/>
      <c r="EO1757" s="7"/>
      <c r="EQ1757" s="7"/>
      <c r="ES1757" s="7"/>
      <c r="EU1757" s="7"/>
      <c r="EY1757" s="7"/>
      <c r="FA1757" s="7"/>
      <c r="FB1757" s="7"/>
      <c r="FD1757" s="7"/>
      <c r="FE1757" s="7"/>
      <c r="FG1757" s="7"/>
      <c r="FI1757" s="7"/>
      <c r="FJ1757" s="7"/>
      <c r="FL1757" s="7"/>
      <c r="FN1757" s="7"/>
      <c r="FP1757" s="7"/>
      <c r="FR1757" s="7"/>
      <c r="FT1757" s="7"/>
      <c r="FV1757" s="7"/>
      <c r="FX1757" s="7"/>
      <c r="FZ1757" s="7"/>
      <c r="GB1757" s="7"/>
    </row>
    <row r="1758" spans="5:184" s="166" customFormat="1" x14ac:dyDescent="0.2">
      <c r="E1758" s="7"/>
      <c r="G1758" s="7"/>
      <c r="I1758" s="7"/>
      <c r="K1758" s="7"/>
      <c r="M1758" s="7"/>
      <c r="N1758" s="7"/>
      <c r="P1758" s="7"/>
      <c r="R1758" s="7"/>
      <c r="T1758" s="7"/>
      <c r="V1758" s="7"/>
      <c r="X1758" s="7"/>
      <c r="Z1758" s="7"/>
      <c r="AB1758" s="7"/>
      <c r="AD1758" s="7"/>
      <c r="AF1758" s="7"/>
      <c r="AH1758" s="7"/>
      <c r="AJ1758" s="7"/>
      <c r="AL1758" s="7"/>
      <c r="AN1758" s="7"/>
      <c r="AO1758" s="7"/>
      <c r="AQ1758" s="7"/>
      <c r="AR1758" s="7"/>
      <c r="AS1758" s="7"/>
      <c r="AT1758" s="7"/>
      <c r="AU1758" s="7"/>
      <c r="AV1758" s="7"/>
      <c r="AW1758" s="7"/>
      <c r="AX1758" s="7"/>
      <c r="AZ1758" s="7"/>
      <c r="BB1758" s="7"/>
      <c r="BC1758" s="7"/>
      <c r="BD1758" s="7"/>
      <c r="BF1758" s="7"/>
      <c r="BH1758" s="7"/>
      <c r="BJ1758" s="7"/>
      <c r="BL1758" s="7"/>
      <c r="BN1758" s="7"/>
      <c r="BP1758" s="7"/>
      <c r="BR1758" s="7"/>
      <c r="BT1758" s="7"/>
      <c r="BV1758" s="7"/>
      <c r="BX1758" s="7"/>
      <c r="BZ1758" s="7"/>
      <c r="CB1758" s="7"/>
      <c r="CD1758" s="7"/>
      <c r="CF1758" s="7"/>
      <c r="CH1758" s="7"/>
      <c r="CJ1758" s="7"/>
      <c r="CL1758" s="7"/>
      <c r="CM1758" s="7"/>
      <c r="CO1758" s="7"/>
      <c r="CQ1758" s="7"/>
      <c r="CS1758" s="7"/>
      <c r="CU1758" s="7"/>
      <c r="CW1758" s="7"/>
      <c r="CY1758" s="7"/>
      <c r="DA1758" s="7"/>
      <c r="DC1758" s="7"/>
      <c r="DE1758" s="7"/>
      <c r="DG1758" s="7"/>
      <c r="DI1758" s="7"/>
      <c r="DK1758" s="7"/>
      <c r="DL1758" s="7"/>
      <c r="DM1758" s="7"/>
      <c r="DN1758" s="7"/>
      <c r="DP1758" s="7"/>
      <c r="DR1758" s="7"/>
      <c r="DT1758" s="7"/>
      <c r="DV1758" s="7"/>
      <c r="DX1758" s="7"/>
      <c r="DY1758" s="7"/>
      <c r="EA1758" s="7"/>
      <c r="EC1758" s="7"/>
      <c r="EE1758" s="7"/>
      <c r="EG1758" s="7"/>
      <c r="EI1758" s="7"/>
      <c r="EK1758" s="7"/>
      <c r="EM1758" s="7"/>
      <c r="EO1758" s="7"/>
      <c r="EQ1758" s="7"/>
      <c r="ES1758" s="7"/>
      <c r="EU1758" s="7"/>
      <c r="EY1758" s="7"/>
      <c r="FA1758" s="7"/>
      <c r="FB1758" s="7"/>
      <c r="FD1758" s="7"/>
      <c r="FE1758" s="7"/>
      <c r="FG1758" s="7"/>
      <c r="FI1758" s="7"/>
      <c r="FJ1758" s="7"/>
      <c r="FL1758" s="7"/>
      <c r="FN1758" s="7"/>
      <c r="FP1758" s="7"/>
      <c r="FR1758" s="7"/>
      <c r="FT1758" s="7"/>
      <c r="FV1758" s="7"/>
      <c r="FX1758" s="7"/>
      <c r="FZ1758" s="7"/>
      <c r="GB1758" s="7"/>
    </row>
    <row r="1759" spans="5:184" s="166" customFormat="1" x14ac:dyDescent="0.2">
      <c r="E1759" s="7"/>
      <c r="G1759" s="7"/>
      <c r="I1759" s="7"/>
      <c r="K1759" s="7"/>
      <c r="M1759" s="7"/>
      <c r="N1759" s="7"/>
      <c r="P1759" s="7"/>
      <c r="R1759" s="7"/>
      <c r="T1759" s="7"/>
      <c r="V1759" s="7"/>
      <c r="X1759" s="7"/>
      <c r="Z1759" s="7"/>
      <c r="AB1759" s="7"/>
      <c r="AD1759" s="7"/>
      <c r="AF1759" s="7"/>
      <c r="AH1759" s="7"/>
      <c r="AJ1759" s="7"/>
      <c r="AL1759" s="7"/>
      <c r="AN1759" s="7"/>
      <c r="AO1759" s="7"/>
      <c r="AQ1759" s="7"/>
      <c r="AR1759" s="7"/>
      <c r="AS1759" s="7"/>
      <c r="AT1759" s="7"/>
      <c r="AU1759" s="7"/>
      <c r="AV1759" s="7"/>
      <c r="AW1759" s="7"/>
      <c r="AX1759" s="7"/>
      <c r="AZ1759" s="7"/>
      <c r="BB1759" s="7"/>
      <c r="BC1759" s="7"/>
      <c r="BD1759" s="7"/>
      <c r="BF1759" s="7"/>
      <c r="BH1759" s="7"/>
      <c r="BJ1759" s="7"/>
      <c r="BL1759" s="7"/>
      <c r="BN1759" s="7"/>
      <c r="BP1759" s="7"/>
      <c r="BR1759" s="7"/>
      <c r="BT1759" s="7"/>
      <c r="BV1759" s="7"/>
      <c r="BX1759" s="7"/>
      <c r="BZ1759" s="7"/>
      <c r="CB1759" s="7"/>
      <c r="CD1759" s="7"/>
      <c r="CF1759" s="7"/>
      <c r="CH1759" s="7"/>
      <c r="CJ1759" s="7"/>
      <c r="CL1759" s="7"/>
      <c r="CM1759" s="7"/>
      <c r="CO1759" s="7"/>
      <c r="CQ1759" s="7"/>
      <c r="CS1759" s="7"/>
      <c r="CU1759" s="7"/>
      <c r="CW1759" s="7"/>
      <c r="CY1759" s="7"/>
      <c r="DA1759" s="7"/>
      <c r="DC1759" s="7"/>
      <c r="DE1759" s="7"/>
      <c r="DG1759" s="7"/>
      <c r="DI1759" s="7"/>
      <c r="DK1759" s="7"/>
      <c r="DL1759" s="7"/>
      <c r="DM1759" s="7"/>
      <c r="DN1759" s="7"/>
      <c r="DP1759" s="7"/>
      <c r="DR1759" s="7"/>
      <c r="DT1759" s="7"/>
      <c r="DV1759" s="7"/>
      <c r="DX1759" s="7"/>
      <c r="DY1759" s="7"/>
      <c r="EA1759" s="7"/>
      <c r="EC1759" s="7"/>
      <c r="EE1759" s="7"/>
      <c r="EG1759" s="7"/>
      <c r="EI1759" s="7"/>
      <c r="EK1759" s="7"/>
      <c r="EM1759" s="7"/>
      <c r="EO1759" s="7"/>
      <c r="EQ1759" s="7"/>
      <c r="ES1759" s="7"/>
      <c r="EU1759" s="7"/>
      <c r="EY1759" s="7"/>
      <c r="FA1759" s="7"/>
      <c r="FB1759" s="7"/>
      <c r="FD1759" s="7"/>
      <c r="FE1759" s="7"/>
      <c r="FG1759" s="7"/>
      <c r="FI1759" s="7"/>
      <c r="FJ1759" s="7"/>
      <c r="FL1759" s="7"/>
      <c r="FN1759" s="7"/>
      <c r="FP1759" s="7"/>
      <c r="FR1759" s="7"/>
      <c r="FT1759" s="7"/>
      <c r="FV1759" s="7"/>
      <c r="FX1759" s="7"/>
      <c r="FZ1759" s="7"/>
      <c r="GB1759" s="7"/>
    </row>
    <row r="1760" spans="5:184" s="166" customFormat="1" x14ac:dyDescent="0.2">
      <c r="E1760" s="7"/>
      <c r="G1760" s="7"/>
      <c r="I1760" s="7"/>
      <c r="K1760" s="7"/>
      <c r="M1760" s="7"/>
      <c r="N1760" s="7"/>
      <c r="P1760" s="7"/>
      <c r="R1760" s="7"/>
      <c r="T1760" s="7"/>
      <c r="V1760" s="7"/>
      <c r="X1760" s="7"/>
      <c r="Z1760" s="7"/>
      <c r="AB1760" s="7"/>
      <c r="AD1760" s="7"/>
      <c r="AF1760" s="7"/>
      <c r="AH1760" s="7"/>
      <c r="AJ1760" s="7"/>
      <c r="AL1760" s="7"/>
      <c r="AN1760" s="7"/>
      <c r="AO1760" s="7"/>
      <c r="AQ1760" s="7"/>
      <c r="AR1760" s="7"/>
      <c r="AS1760" s="7"/>
      <c r="AT1760" s="7"/>
      <c r="AU1760" s="7"/>
      <c r="AV1760" s="7"/>
      <c r="AW1760" s="7"/>
      <c r="AX1760" s="7"/>
      <c r="AZ1760" s="7"/>
      <c r="BB1760" s="7"/>
      <c r="BC1760" s="7"/>
      <c r="BD1760" s="7"/>
      <c r="BF1760" s="7"/>
      <c r="BH1760" s="7"/>
      <c r="BJ1760" s="7"/>
      <c r="BL1760" s="7"/>
      <c r="BN1760" s="7"/>
      <c r="BP1760" s="7"/>
      <c r="BR1760" s="7"/>
      <c r="BT1760" s="7"/>
      <c r="BV1760" s="7"/>
      <c r="BX1760" s="7"/>
      <c r="BZ1760" s="7"/>
      <c r="CB1760" s="7"/>
      <c r="CD1760" s="7"/>
      <c r="CF1760" s="7"/>
      <c r="CH1760" s="7"/>
      <c r="CJ1760" s="7"/>
      <c r="CL1760" s="7"/>
      <c r="CM1760" s="7"/>
      <c r="CO1760" s="7"/>
      <c r="CQ1760" s="7"/>
      <c r="CS1760" s="7"/>
      <c r="CU1760" s="7"/>
      <c r="CW1760" s="7"/>
      <c r="CY1760" s="7"/>
      <c r="DA1760" s="7"/>
      <c r="DC1760" s="7"/>
      <c r="DE1760" s="7"/>
      <c r="DG1760" s="7"/>
      <c r="DI1760" s="7"/>
      <c r="DK1760" s="7"/>
      <c r="DL1760" s="7"/>
      <c r="DM1760" s="7"/>
      <c r="DN1760" s="7"/>
      <c r="DP1760" s="7"/>
      <c r="DR1760" s="7"/>
      <c r="DT1760" s="7"/>
      <c r="DV1760" s="7"/>
      <c r="DX1760" s="7"/>
      <c r="DY1760" s="7"/>
      <c r="EA1760" s="7"/>
      <c r="EC1760" s="7"/>
      <c r="EE1760" s="7"/>
      <c r="EG1760" s="7"/>
      <c r="EI1760" s="7"/>
      <c r="EK1760" s="7"/>
      <c r="EM1760" s="7"/>
      <c r="EO1760" s="7"/>
      <c r="EQ1760" s="7"/>
      <c r="ES1760" s="7"/>
      <c r="EU1760" s="7"/>
      <c r="EY1760" s="7"/>
      <c r="FA1760" s="7"/>
      <c r="FB1760" s="7"/>
      <c r="FD1760" s="7"/>
      <c r="FE1760" s="7"/>
      <c r="FG1760" s="7"/>
      <c r="FI1760" s="7"/>
      <c r="FJ1760" s="7"/>
      <c r="FL1760" s="7"/>
      <c r="FN1760" s="7"/>
      <c r="FP1760" s="7"/>
      <c r="FR1760" s="7"/>
      <c r="FT1760" s="7"/>
      <c r="FV1760" s="7"/>
      <c r="FX1760" s="7"/>
      <c r="FZ1760" s="7"/>
      <c r="GB1760" s="7"/>
    </row>
    <row r="1761" spans="5:184" s="166" customFormat="1" x14ac:dyDescent="0.2">
      <c r="E1761" s="7"/>
      <c r="G1761" s="7"/>
      <c r="I1761" s="7"/>
      <c r="K1761" s="7"/>
      <c r="M1761" s="7"/>
      <c r="N1761" s="7"/>
      <c r="P1761" s="7"/>
      <c r="R1761" s="7"/>
      <c r="T1761" s="7"/>
      <c r="V1761" s="7"/>
      <c r="X1761" s="7"/>
      <c r="Z1761" s="7"/>
      <c r="AB1761" s="7"/>
      <c r="AD1761" s="7"/>
      <c r="AF1761" s="7"/>
      <c r="AH1761" s="7"/>
      <c r="AJ1761" s="7"/>
      <c r="AL1761" s="7"/>
      <c r="AN1761" s="7"/>
      <c r="AO1761" s="7"/>
      <c r="AQ1761" s="7"/>
      <c r="AR1761" s="7"/>
      <c r="AS1761" s="7"/>
      <c r="AT1761" s="7"/>
      <c r="AU1761" s="7"/>
      <c r="AV1761" s="7"/>
      <c r="AW1761" s="7"/>
      <c r="AX1761" s="7"/>
      <c r="AZ1761" s="7"/>
      <c r="BB1761" s="7"/>
      <c r="BC1761" s="7"/>
      <c r="BD1761" s="7"/>
      <c r="BF1761" s="7"/>
      <c r="BH1761" s="7"/>
      <c r="BJ1761" s="7"/>
      <c r="BL1761" s="7"/>
      <c r="BN1761" s="7"/>
      <c r="BP1761" s="7"/>
      <c r="BR1761" s="7"/>
      <c r="BT1761" s="7"/>
      <c r="BV1761" s="7"/>
      <c r="BX1761" s="7"/>
      <c r="BZ1761" s="7"/>
      <c r="CB1761" s="7"/>
      <c r="CD1761" s="7"/>
      <c r="CF1761" s="7"/>
      <c r="CH1761" s="7"/>
      <c r="CJ1761" s="7"/>
      <c r="CL1761" s="7"/>
      <c r="CM1761" s="7"/>
      <c r="CO1761" s="7"/>
      <c r="CQ1761" s="7"/>
      <c r="CS1761" s="7"/>
      <c r="CU1761" s="7"/>
      <c r="CW1761" s="7"/>
      <c r="CY1761" s="7"/>
      <c r="DA1761" s="7"/>
      <c r="DC1761" s="7"/>
      <c r="DE1761" s="7"/>
      <c r="DG1761" s="7"/>
      <c r="DI1761" s="7"/>
      <c r="DK1761" s="7"/>
      <c r="DL1761" s="7"/>
      <c r="DM1761" s="7"/>
      <c r="DN1761" s="7"/>
      <c r="DP1761" s="7"/>
      <c r="DR1761" s="7"/>
      <c r="DT1761" s="7"/>
      <c r="DV1761" s="7"/>
      <c r="DX1761" s="7"/>
      <c r="DY1761" s="7"/>
      <c r="EA1761" s="7"/>
      <c r="EC1761" s="7"/>
      <c r="EE1761" s="7"/>
      <c r="EG1761" s="7"/>
      <c r="EI1761" s="7"/>
      <c r="EK1761" s="7"/>
      <c r="EM1761" s="7"/>
      <c r="EO1761" s="7"/>
      <c r="EQ1761" s="7"/>
      <c r="ES1761" s="7"/>
      <c r="EU1761" s="7"/>
      <c r="EY1761" s="7"/>
      <c r="FA1761" s="7"/>
      <c r="FB1761" s="7"/>
      <c r="FD1761" s="7"/>
      <c r="FE1761" s="7"/>
      <c r="FG1761" s="7"/>
      <c r="FI1761" s="7"/>
      <c r="FJ1761" s="7"/>
      <c r="FL1761" s="7"/>
      <c r="FN1761" s="7"/>
      <c r="FP1761" s="7"/>
      <c r="FR1761" s="7"/>
      <c r="FT1761" s="7"/>
      <c r="FV1761" s="7"/>
      <c r="FX1761" s="7"/>
      <c r="FZ1761" s="7"/>
      <c r="GB1761" s="7"/>
    </row>
    <row r="1762" spans="5:184" s="166" customFormat="1" x14ac:dyDescent="0.2">
      <c r="E1762" s="7"/>
      <c r="G1762" s="7"/>
      <c r="I1762" s="7"/>
      <c r="K1762" s="7"/>
      <c r="M1762" s="7"/>
      <c r="N1762" s="7"/>
      <c r="P1762" s="7"/>
      <c r="R1762" s="7"/>
      <c r="T1762" s="7"/>
      <c r="V1762" s="7"/>
      <c r="X1762" s="7"/>
      <c r="Z1762" s="7"/>
      <c r="AB1762" s="7"/>
      <c r="AD1762" s="7"/>
      <c r="AF1762" s="7"/>
      <c r="AH1762" s="7"/>
      <c r="AJ1762" s="7"/>
      <c r="AL1762" s="7"/>
      <c r="AN1762" s="7"/>
      <c r="AO1762" s="7"/>
      <c r="AQ1762" s="7"/>
      <c r="AR1762" s="7"/>
      <c r="AS1762" s="7"/>
      <c r="AT1762" s="7"/>
      <c r="AU1762" s="7"/>
      <c r="AV1762" s="7"/>
      <c r="AW1762" s="7"/>
      <c r="AX1762" s="7"/>
      <c r="AZ1762" s="7"/>
      <c r="BB1762" s="7"/>
      <c r="BC1762" s="7"/>
      <c r="BD1762" s="7"/>
      <c r="BF1762" s="7"/>
      <c r="BH1762" s="7"/>
      <c r="BJ1762" s="7"/>
      <c r="BL1762" s="7"/>
      <c r="BN1762" s="7"/>
      <c r="BP1762" s="7"/>
      <c r="BR1762" s="7"/>
      <c r="BT1762" s="7"/>
      <c r="BV1762" s="7"/>
      <c r="BX1762" s="7"/>
      <c r="BZ1762" s="7"/>
      <c r="CB1762" s="7"/>
      <c r="CD1762" s="7"/>
      <c r="CF1762" s="7"/>
      <c r="CH1762" s="7"/>
      <c r="CJ1762" s="7"/>
      <c r="CL1762" s="7"/>
      <c r="CM1762" s="7"/>
      <c r="CO1762" s="7"/>
      <c r="CQ1762" s="7"/>
      <c r="CS1762" s="7"/>
      <c r="CU1762" s="7"/>
      <c r="CW1762" s="7"/>
      <c r="CY1762" s="7"/>
      <c r="DA1762" s="7"/>
      <c r="DC1762" s="7"/>
      <c r="DE1762" s="7"/>
      <c r="DG1762" s="7"/>
      <c r="DI1762" s="7"/>
      <c r="DK1762" s="7"/>
      <c r="DL1762" s="7"/>
      <c r="DM1762" s="7"/>
      <c r="DN1762" s="7"/>
      <c r="DP1762" s="7"/>
      <c r="DR1762" s="7"/>
      <c r="DT1762" s="7"/>
      <c r="DV1762" s="7"/>
      <c r="DX1762" s="7"/>
      <c r="DY1762" s="7"/>
      <c r="EA1762" s="7"/>
      <c r="EC1762" s="7"/>
      <c r="EE1762" s="7"/>
      <c r="EG1762" s="7"/>
      <c r="EI1762" s="7"/>
      <c r="EK1762" s="7"/>
      <c r="EM1762" s="7"/>
      <c r="EO1762" s="7"/>
      <c r="EQ1762" s="7"/>
      <c r="ES1762" s="7"/>
      <c r="EU1762" s="7"/>
      <c r="EY1762" s="7"/>
      <c r="FA1762" s="7"/>
      <c r="FB1762" s="7"/>
      <c r="FD1762" s="7"/>
      <c r="FE1762" s="7"/>
      <c r="FG1762" s="7"/>
      <c r="FI1762" s="7"/>
      <c r="FJ1762" s="7"/>
      <c r="FL1762" s="7"/>
      <c r="FN1762" s="7"/>
      <c r="FP1762" s="7"/>
      <c r="FR1762" s="7"/>
      <c r="FT1762" s="7"/>
      <c r="FV1762" s="7"/>
      <c r="FX1762" s="7"/>
      <c r="FZ1762" s="7"/>
      <c r="GB1762" s="7"/>
    </row>
    <row r="1763" spans="5:184" s="166" customFormat="1" x14ac:dyDescent="0.2">
      <c r="E1763" s="7"/>
      <c r="G1763" s="7"/>
      <c r="I1763" s="7"/>
      <c r="K1763" s="7"/>
      <c r="M1763" s="7"/>
      <c r="N1763" s="7"/>
      <c r="P1763" s="7"/>
      <c r="R1763" s="7"/>
      <c r="T1763" s="7"/>
      <c r="V1763" s="7"/>
      <c r="X1763" s="7"/>
      <c r="Z1763" s="7"/>
      <c r="AB1763" s="7"/>
      <c r="AD1763" s="7"/>
      <c r="AF1763" s="7"/>
      <c r="AH1763" s="7"/>
      <c r="AJ1763" s="7"/>
      <c r="AL1763" s="7"/>
      <c r="AN1763" s="7"/>
      <c r="AO1763" s="7"/>
      <c r="AQ1763" s="7"/>
      <c r="AR1763" s="7"/>
      <c r="AS1763" s="7"/>
      <c r="AT1763" s="7"/>
      <c r="AU1763" s="7"/>
      <c r="AV1763" s="7"/>
      <c r="AW1763" s="7"/>
      <c r="AX1763" s="7"/>
      <c r="AZ1763" s="7"/>
      <c r="BB1763" s="7"/>
      <c r="BC1763" s="7"/>
      <c r="BD1763" s="7"/>
      <c r="BF1763" s="7"/>
      <c r="BH1763" s="7"/>
      <c r="BJ1763" s="7"/>
      <c r="BL1763" s="7"/>
      <c r="BN1763" s="7"/>
      <c r="BP1763" s="7"/>
      <c r="BR1763" s="7"/>
      <c r="BT1763" s="7"/>
      <c r="BV1763" s="7"/>
      <c r="BX1763" s="7"/>
      <c r="BZ1763" s="7"/>
      <c r="CB1763" s="7"/>
      <c r="CD1763" s="7"/>
      <c r="CF1763" s="7"/>
      <c r="CH1763" s="7"/>
      <c r="CJ1763" s="7"/>
      <c r="CL1763" s="7"/>
      <c r="CM1763" s="7"/>
      <c r="CO1763" s="7"/>
      <c r="CQ1763" s="7"/>
      <c r="CS1763" s="7"/>
      <c r="CU1763" s="7"/>
      <c r="CW1763" s="7"/>
      <c r="CY1763" s="7"/>
      <c r="DA1763" s="7"/>
      <c r="DC1763" s="7"/>
      <c r="DE1763" s="7"/>
      <c r="DG1763" s="7"/>
      <c r="DI1763" s="7"/>
      <c r="DK1763" s="7"/>
      <c r="DL1763" s="7"/>
      <c r="DM1763" s="7"/>
      <c r="DN1763" s="7"/>
      <c r="DP1763" s="7"/>
      <c r="DR1763" s="7"/>
      <c r="DT1763" s="7"/>
      <c r="DV1763" s="7"/>
      <c r="DX1763" s="7"/>
      <c r="DY1763" s="7"/>
      <c r="EA1763" s="7"/>
      <c r="EC1763" s="7"/>
      <c r="EE1763" s="7"/>
      <c r="EG1763" s="7"/>
      <c r="EI1763" s="7"/>
      <c r="EK1763" s="7"/>
      <c r="EM1763" s="7"/>
      <c r="EO1763" s="7"/>
      <c r="EQ1763" s="7"/>
      <c r="ES1763" s="7"/>
      <c r="EU1763" s="7"/>
      <c r="EY1763" s="7"/>
      <c r="FA1763" s="7"/>
      <c r="FB1763" s="7"/>
      <c r="FD1763" s="7"/>
      <c r="FE1763" s="7"/>
      <c r="FG1763" s="7"/>
      <c r="FI1763" s="7"/>
      <c r="FJ1763" s="7"/>
      <c r="FL1763" s="7"/>
      <c r="FN1763" s="7"/>
      <c r="FP1763" s="7"/>
      <c r="FR1763" s="7"/>
      <c r="FT1763" s="7"/>
      <c r="FV1763" s="7"/>
      <c r="FX1763" s="7"/>
      <c r="FZ1763" s="7"/>
      <c r="GB1763" s="7"/>
    </row>
    <row r="1764" spans="5:184" s="166" customFormat="1" x14ac:dyDescent="0.2">
      <c r="E1764" s="7"/>
      <c r="G1764" s="7"/>
      <c r="I1764" s="7"/>
      <c r="K1764" s="7"/>
      <c r="M1764" s="7"/>
      <c r="N1764" s="7"/>
      <c r="P1764" s="7"/>
      <c r="R1764" s="7"/>
      <c r="T1764" s="7"/>
      <c r="V1764" s="7"/>
      <c r="X1764" s="7"/>
      <c r="Z1764" s="7"/>
      <c r="AB1764" s="7"/>
      <c r="AD1764" s="7"/>
      <c r="AF1764" s="7"/>
      <c r="AH1764" s="7"/>
      <c r="AJ1764" s="7"/>
      <c r="AL1764" s="7"/>
      <c r="AN1764" s="7"/>
      <c r="AO1764" s="7"/>
      <c r="AQ1764" s="7"/>
      <c r="AR1764" s="7"/>
      <c r="AS1764" s="7"/>
      <c r="AT1764" s="7"/>
      <c r="AU1764" s="7"/>
      <c r="AV1764" s="7"/>
      <c r="AW1764" s="7"/>
      <c r="AX1764" s="7"/>
      <c r="AZ1764" s="7"/>
      <c r="BB1764" s="7"/>
      <c r="BC1764" s="7"/>
      <c r="BD1764" s="7"/>
      <c r="BF1764" s="7"/>
      <c r="BH1764" s="7"/>
      <c r="BJ1764" s="7"/>
      <c r="BL1764" s="7"/>
      <c r="BN1764" s="7"/>
      <c r="BP1764" s="7"/>
      <c r="BR1764" s="7"/>
      <c r="BT1764" s="7"/>
      <c r="BV1764" s="7"/>
      <c r="BX1764" s="7"/>
      <c r="BZ1764" s="7"/>
      <c r="CB1764" s="7"/>
      <c r="CD1764" s="7"/>
      <c r="CF1764" s="7"/>
      <c r="CH1764" s="7"/>
      <c r="CJ1764" s="7"/>
      <c r="CL1764" s="7"/>
      <c r="CM1764" s="7"/>
      <c r="CO1764" s="7"/>
      <c r="CQ1764" s="7"/>
      <c r="CS1764" s="7"/>
      <c r="CU1764" s="7"/>
      <c r="CW1764" s="7"/>
      <c r="CY1764" s="7"/>
      <c r="DA1764" s="7"/>
      <c r="DC1764" s="7"/>
      <c r="DE1764" s="7"/>
      <c r="DG1764" s="7"/>
      <c r="DI1764" s="7"/>
      <c r="DK1764" s="7"/>
      <c r="DL1764" s="7"/>
      <c r="DM1764" s="7"/>
      <c r="DN1764" s="7"/>
      <c r="DP1764" s="7"/>
      <c r="DR1764" s="7"/>
      <c r="DT1764" s="7"/>
      <c r="DV1764" s="7"/>
      <c r="DX1764" s="7"/>
      <c r="DY1764" s="7"/>
      <c r="EA1764" s="7"/>
      <c r="EC1764" s="7"/>
      <c r="EE1764" s="7"/>
      <c r="EG1764" s="7"/>
      <c r="EI1764" s="7"/>
      <c r="EK1764" s="7"/>
      <c r="EM1764" s="7"/>
      <c r="EO1764" s="7"/>
      <c r="EQ1764" s="7"/>
      <c r="ES1764" s="7"/>
      <c r="EU1764" s="7"/>
      <c r="EY1764" s="7"/>
      <c r="FA1764" s="7"/>
      <c r="FB1764" s="7"/>
      <c r="FD1764" s="7"/>
      <c r="FE1764" s="7"/>
      <c r="FG1764" s="7"/>
      <c r="FI1764" s="7"/>
      <c r="FJ1764" s="7"/>
      <c r="FL1764" s="7"/>
      <c r="FN1764" s="7"/>
      <c r="FP1764" s="7"/>
      <c r="FR1764" s="7"/>
      <c r="FT1764" s="7"/>
      <c r="FV1764" s="7"/>
      <c r="FX1764" s="7"/>
      <c r="FZ1764" s="7"/>
      <c r="GB1764" s="7"/>
    </row>
    <row r="1765" spans="5:184" s="166" customFormat="1" x14ac:dyDescent="0.2">
      <c r="E1765" s="7"/>
      <c r="G1765" s="7"/>
      <c r="I1765" s="7"/>
      <c r="K1765" s="7"/>
      <c r="M1765" s="7"/>
      <c r="N1765" s="7"/>
      <c r="P1765" s="7"/>
      <c r="R1765" s="7"/>
      <c r="T1765" s="7"/>
      <c r="V1765" s="7"/>
      <c r="X1765" s="7"/>
      <c r="Z1765" s="7"/>
      <c r="AB1765" s="7"/>
      <c r="AD1765" s="7"/>
      <c r="AF1765" s="7"/>
      <c r="AH1765" s="7"/>
      <c r="AJ1765" s="7"/>
      <c r="AL1765" s="7"/>
      <c r="AN1765" s="7"/>
      <c r="AO1765" s="7"/>
      <c r="AQ1765" s="7"/>
      <c r="AR1765" s="7"/>
      <c r="AS1765" s="7"/>
      <c r="AT1765" s="7"/>
      <c r="AU1765" s="7"/>
      <c r="AV1765" s="7"/>
      <c r="AW1765" s="7"/>
      <c r="AX1765" s="7"/>
      <c r="AZ1765" s="7"/>
      <c r="BB1765" s="7"/>
      <c r="BC1765" s="7"/>
      <c r="BD1765" s="7"/>
      <c r="BF1765" s="7"/>
      <c r="BH1765" s="7"/>
      <c r="BJ1765" s="7"/>
      <c r="BL1765" s="7"/>
      <c r="BN1765" s="7"/>
      <c r="BP1765" s="7"/>
      <c r="BR1765" s="7"/>
      <c r="BT1765" s="7"/>
      <c r="BV1765" s="7"/>
      <c r="BX1765" s="7"/>
      <c r="BZ1765" s="7"/>
      <c r="CB1765" s="7"/>
      <c r="CD1765" s="7"/>
      <c r="CF1765" s="7"/>
      <c r="CH1765" s="7"/>
      <c r="CJ1765" s="7"/>
      <c r="CL1765" s="7"/>
      <c r="CM1765" s="7"/>
      <c r="CO1765" s="7"/>
      <c r="CQ1765" s="7"/>
      <c r="CS1765" s="7"/>
      <c r="CU1765" s="7"/>
      <c r="CW1765" s="7"/>
      <c r="CY1765" s="7"/>
      <c r="DA1765" s="7"/>
      <c r="DC1765" s="7"/>
      <c r="DE1765" s="7"/>
      <c r="DG1765" s="7"/>
      <c r="DI1765" s="7"/>
      <c r="DK1765" s="7"/>
      <c r="DL1765" s="7"/>
      <c r="DM1765" s="7"/>
      <c r="DN1765" s="7"/>
      <c r="DP1765" s="7"/>
      <c r="DR1765" s="7"/>
      <c r="DT1765" s="7"/>
      <c r="DV1765" s="7"/>
      <c r="DX1765" s="7"/>
      <c r="DY1765" s="7"/>
      <c r="EA1765" s="7"/>
      <c r="EC1765" s="7"/>
      <c r="EE1765" s="7"/>
      <c r="EG1765" s="7"/>
      <c r="EI1765" s="7"/>
      <c r="EK1765" s="7"/>
      <c r="EM1765" s="7"/>
      <c r="EO1765" s="7"/>
      <c r="EQ1765" s="7"/>
      <c r="ES1765" s="7"/>
      <c r="EU1765" s="7"/>
      <c r="EY1765" s="7"/>
      <c r="FA1765" s="7"/>
      <c r="FB1765" s="7"/>
      <c r="FD1765" s="7"/>
      <c r="FE1765" s="7"/>
      <c r="FG1765" s="7"/>
      <c r="FI1765" s="7"/>
      <c r="FJ1765" s="7"/>
      <c r="FL1765" s="7"/>
      <c r="FN1765" s="7"/>
      <c r="FP1765" s="7"/>
      <c r="FR1765" s="7"/>
      <c r="FT1765" s="7"/>
      <c r="FV1765" s="7"/>
      <c r="FX1765" s="7"/>
      <c r="FZ1765" s="7"/>
      <c r="GB1765" s="7"/>
    </row>
    <row r="1766" spans="5:184" s="166" customFormat="1" x14ac:dyDescent="0.2">
      <c r="E1766" s="7"/>
      <c r="G1766" s="7"/>
      <c r="I1766" s="7"/>
      <c r="K1766" s="7"/>
      <c r="M1766" s="7"/>
      <c r="N1766" s="7"/>
      <c r="P1766" s="7"/>
      <c r="R1766" s="7"/>
      <c r="T1766" s="7"/>
      <c r="V1766" s="7"/>
      <c r="X1766" s="7"/>
      <c r="Z1766" s="7"/>
      <c r="AB1766" s="7"/>
      <c r="AD1766" s="7"/>
      <c r="AF1766" s="7"/>
      <c r="AH1766" s="7"/>
      <c r="AJ1766" s="7"/>
      <c r="AL1766" s="7"/>
      <c r="AN1766" s="7"/>
      <c r="AO1766" s="7"/>
      <c r="AQ1766" s="7"/>
      <c r="AR1766" s="7"/>
      <c r="AS1766" s="7"/>
      <c r="AT1766" s="7"/>
      <c r="AU1766" s="7"/>
      <c r="AV1766" s="7"/>
      <c r="AW1766" s="7"/>
      <c r="AX1766" s="7"/>
      <c r="AZ1766" s="7"/>
      <c r="BB1766" s="7"/>
      <c r="BC1766" s="7"/>
      <c r="BD1766" s="7"/>
      <c r="BF1766" s="7"/>
      <c r="BH1766" s="7"/>
      <c r="BJ1766" s="7"/>
      <c r="BL1766" s="7"/>
      <c r="BN1766" s="7"/>
      <c r="BP1766" s="7"/>
      <c r="BR1766" s="7"/>
      <c r="BT1766" s="7"/>
      <c r="BV1766" s="7"/>
      <c r="BX1766" s="7"/>
      <c r="BZ1766" s="7"/>
      <c r="CB1766" s="7"/>
      <c r="CD1766" s="7"/>
      <c r="CF1766" s="7"/>
      <c r="CH1766" s="7"/>
      <c r="CJ1766" s="7"/>
      <c r="CL1766" s="7"/>
      <c r="CM1766" s="7"/>
      <c r="CO1766" s="7"/>
      <c r="CQ1766" s="7"/>
      <c r="CS1766" s="7"/>
      <c r="CU1766" s="7"/>
      <c r="CW1766" s="7"/>
      <c r="CY1766" s="7"/>
      <c r="DA1766" s="7"/>
      <c r="DC1766" s="7"/>
      <c r="DE1766" s="7"/>
      <c r="DG1766" s="7"/>
      <c r="DI1766" s="7"/>
      <c r="DK1766" s="7"/>
      <c r="DL1766" s="7"/>
      <c r="DM1766" s="7"/>
      <c r="DN1766" s="7"/>
      <c r="DP1766" s="7"/>
      <c r="DR1766" s="7"/>
      <c r="DT1766" s="7"/>
      <c r="DV1766" s="7"/>
      <c r="DX1766" s="7"/>
      <c r="DY1766" s="7"/>
      <c r="EA1766" s="7"/>
      <c r="EC1766" s="7"/>
      <c r="EE1766" s="7"/>
      <c r="EG1766" s="7"/>
      <c r="EI1766" s="7"/>
      <c r="EK1766" s="7"/>
      <c r="EM1766" s="7"/>
      <c r="EO1766" s="7"/>
      <c r="EQ1766" s="7"/>
      <c r="ES1766" s="7"/>
      <c r="EU1766" s="7"/>
      <c r="EY1766" s="7"/>
      <c r="FA1766" s="7"/>
      <c r="FB1766" s="7"/>
      <c r="FD1766" s="7"/>
      <c r="FE1766" s="7"/>
      <c r="FG1766" s="7"/>
      <c r="FI1766" s="7"/>
      <c r="FJ1766" s="7"/>
      <c r="FL1766" s="7"/>
      <c r="FN1766" s="7"/>
      <c r="FP1766" s="7"/>
      <c r="FR1766" s="7"/>
      <c r="FT1766" s="7"/>
      <c r="FV1766" s="7"/>
      <c r="FX1766" s="7"/>
      <c r="FZ1766" s="7"/>
      <c r="GB1766" s="7"/>
    </row>
    <row r="1767" spans="5:184" s="166" customFormat="1" x14ac:dyDescent="0.2">
      <c r="E1767" s="7"/>
      <c r="G1767" s="7"/>
      <c r="I1767" s="7"/>
      <c r="K1767" s="7"/>
      <c r="M1767" s="7"/>
      <c r="N1767" s="7"/>
      <c r="P1767" s="7"/>
      <c r="R1767" s="7"/>
      <c r="T1767" s="7"/>
      <c r="V1767" s="7"/>
      <c r="X1767" s="7"/>
      <c r="Z1767" s="7"/>
      <c r="AB1767" s="7"/>
      <c r="AD1767" s="7"/>
      <c r="AF1767" s="7"/>
      <c r="AH1767" s="7"/>
      <c r="AJ1767" s="7"/>
      <c r="AL1767" s="7"/>
      <c r="AN1767" s="7"/>
      <c r="AO1767" s="7"/>
      <c r="AQ1767" s="7"/>
      <c r="AR1767" s="7"/>
      <c r="AS1767" s="7"/>
      <c r="AT1767" s="7"/>
      <c r="AU1767" s="7"/>
      <c r="AV1767" s="7"/>
      <c r="AW1767" s="7"/>
      <c r="AX1767" s="7"/>
      <c r="AZ1767" s="7"/>
      <c r="BB1767" s="7"/>
      <c r="BC1767" s="7"/>
      <c r="BD1767" s="7"/>
      <c r="BF1767" s="7"/>
      <c r="BH1767" s="7"/>
      <c r="BJ1767" s="7"/>
      <c r="BL1767" s="7"/>
      <c r="BN1767" s="7"/>
      <c r="BP1767" s="7"/>
      <c r="BR1767" s="7"/>
      <c r="BT1767" s="7"/>
      <c r="BV1767" s="7"/>
      <c r="BX1767" s="7"/>
      <c r="BZ1767" s="7"/>
      <c r="CB1767" s="7"/>
      <c r="CD1767" s="7"/>
      <c r="CF1767" s="7"/>
      <c r="CH1767" s="7"/>
      <c r="CJ1767" s="7"/>
      <c r="CL1767" s="7"/>
      <c r="CM1767" s="7"/>
      <c r="CO1767" s="7"/>
      <c r="CQ1767" s="7"/>
      <c r="CS1767" s="7"/>
      <c r="CU1767" s="7"/>
      <c r="CW1767" s="7"/>
      <c r="CY1767" s="7"/>
      <c r="DA1767" s="7"/>
      <c r="DC1767" s="7"/>
      <c r="DE1767" s="7"/>
      <c r="DG1767" s="7"/>
      <c r="DI1767" s="7"/>
      <c r="DK1767" s="7"/>
      <c r="DL1767" s="7"/>
      <c r="DM1767" s="7"/>
      <c r="DN1767" s="7"/>
      <c r="DP1767" s="7"/>
      <c r="DR1767" s="7"/>
      <c r="DT1767" s="7"/>
      <c r="DV1767" s="7"/>
      <c r="DX1767" s="7"/>
      <c r="DY1767" s="7"/>
      <c r="EA1767" s="7"/>
      <c r="EC1767" s="7"/>
      <c r="EE1767" s="7"/>
      <c r="EG1767" s="7"/>
      <c r="EI1767" s="7"/>
      <c r="EK1767" s="7"/>
      <c r="EM1767" s="7"/>
      <c r="EO1767" s="7"/>
      <c r="EQ1767" s="7"/>
      <c r="ES1767" s="7"/>
      <c r="EU1767" s="7"/>
      <c r="EY1767" s="7"/>
      <c r="FA1767" s="7"/>
      <c r="FB1767" s="7"/>
      <c r="FD1767" s="7"/>
      <c r="FE1767" s="7"/>
      <c r="FG1767" s="7"/>
      <c r="FI1767" s="7"/>
      <c r="FJ1767" s="7"/>
      <c r="FL1767" s="7"/>
      <c r="FN1767" s="7"/>
      <c r="FP1767" s="7"/>
      <c r="FR1767" s="7"/>
      <c r="FT1767" s="7"/>
      <c r="FV1767" s="7"/>
      <c r="FX1767" s="7"/>
      <c r="FZ1767" s="7"/>
      <c r="GB1767" s="7"/>
    </row>
    <row r="1768" spans="5:184" s="166" customFormat="1" x14ac:dyDescent="0.2">
      <c r="E1768" s="7"/>
      <c r="G1768" s="7"/>
      <c r="I1768" s="7"/>
      <c r="K1768" s="7"/>
      <c r="M1768" s="7"/>
      <c r="N1768" s="7"/>
      <c r="P1768" s="7"/>
      <c r="R1768" s="7"/>
      <c r="T1768" s="7"/>
      <c r="V1768" s="7"/>
      <c r="X1768" s="7"/>
      <c r="Z1768" s="7"/>
      <c r="AB1768" s="7"/>
      <c r="AD1768" s="7"/>
      <c r="AF1768" s="7"/>
      <c r="AH1768" s="7"/>
      <c r="AJ1768" s="7"/>
      <c r="AL1768" s="7"/>
      <c r="AN1768" s="7"/>
      <c r="AO1768" s="7"/>
      <c r="AQ1768" s="7"/>
      <c r="AR1768" s="7"/>
      <c r="AS1768" s="7"/>
      <c r="AT1768" s="7"/>
      <c r="AU1768" s="7"/>
      <c r="AV1768" s="7"/>
      <c r="AW1768" s="7"/>
      <c r="AX1768" s="7"/>
      <c r="AZ1768" s="7"/>
      <c r="BB1768" s="7"/>
      <c r="BC1768" s="7"/>
      <c r="BD1768" s="7"/>
      <c r="BF1768" s="7"/>
      <c r="BH1768" s="7"/>
      <c r="BJ1768" s="7"/>
      <c r="BL1768" s="7"/>
      <c r="BN1768" s="7"/>
      <c r="BP1768" s="7"/>
      <c r="BR1768" s="7"/>
      <c r="BT1768" s="7"/>
      <c r="BV1768" s="7"/>
      <c r="BX1768" s="7"/>
      <c r="BZ1768" s="7"/>
      <c r="CB1768" s="7"/>
      <c r="CD1768" s="7"/>
      <c r="CF1768" s="7"/>
      <c r="CH1768" s="7"/>
      <c r="CJ1768" s="7"/>
      <c r="CL1768" s="7"/>
      <c r="CM1768" s="7"/>
      <c r="CO1768" s="7"/>
      <c r="CQ1768" s="7"/>
      <c r="CS1768" s="7"/>
      <c r="CU1768" s="7"/>
      <c r="CW1768" s="7"/>
      <c r="CY1768" s="7"/>
      <c r="DA1768" s="7"/>
      <c r="DC1768" s="7"/>
      <c r="DE1768" s="7"/>
      <c r="DG1768" s="7"/>
      <c r="DI1768" s="7"/>
      <c r="DK1768" s="7"/>
      <c r="DL1768" s="7"/>
      <c r="DM1768" s="7"/>
      <c r="DN1768" s="7"/>
      <c r="DP1768" s="7"/>
      <c r="DR1768" s="7"/>
      <c r="DT1768" s="7"/>
      <c r="DV1768" s="7"/>
      <c r="DX1768" s="7"/>
      <c r="DY1768" s="7"/>
      <c r="EA1768" s="7"/>
      <c r="EC1768" s="7"/>
      <c r="EE1768" s="7"/>
      <c r="EG1768" s="7"/>
      <c r="EI1768" s="7"/>
      <c r="EK1768" s="7"/>
      <c r="EM1768" s="7"/>
      <c r="EO1768" s="7"/>
      <c r="EQ1768" s="7"/>
      <c r="ES1768" s="7"/>
      <c r="EU1768" s="7"/>
      <c r="EY1768" s="7"/>
      <c r="FA1768" s="7"/>
      <c r="FB1768" s="7"/>
      <c r="FD1768" s="7"/>
      <c r="FE1768" s="7"/>
      <c r="FG1768" s="7"/>
      <c r="FI1768" s="7"/>
      <c r="FJ1768" s="7"/>
      <c r="FL1768" s="7"/>
      <c r="FN1768" s="7"/>
      <c r="FP1768" s="7"/>
      <c r="FR1768" s="7"/>
      <c r="FT1768" s="7"/>
      <c r="FV1768" s="7"/>
      <c r="FX1768" s="7"/>
      <c r="FZ1768" s="7"/>
      <c r="GB1768" s="7"/>
    </row>
    <row r="1769" spans="5:184" s="166" customFormat="1" x14ac:dyDescent="0.2">
      <c r="E1769" s="7"/>
      <c r="G1769" s="7"/>
      <c r="I1769" s="7"/>
      <c r="K1769" s="7"/>
      <c r="M1769" s="7"/>
      <c r="N1769" s="7"/>
      <c r="P1769" s="7"/>
      <c r="R1769" s="7"/>
      <c r="T1769" s="7"/>
      <c r="V1769" s="7"/>
      <c r="X1769" s="7"/>
      <c r="Z1769" s="7"/>
      <c r="AB1769" s="7"/>
      <c r="AD1769" s="7"/>
      <c r="AF1769" s="7"/>
      <c r="AH1769" s="7"/>
      <c r="AJ1769" s="7"/>
      <c r="AL1769" s="7"/>
      <c r="AN1769" s="7"/>
      <c r="AO1769" s="7"/>
      <c r="AQ1769" s="7"/>
      <c r="AR1769" s="7"/>
      <c r="AS1769" s="7"/>
      <c r="AT1769" s="7"/>
      <c r="AU1769" s="7"/>
      <c r="AV1769" s="7"/>
      <c r="AW1769" s="7"/>
      <c r="AX1769" s="7"/>
      <c r="AZ1769" s="7"/>
      <c r="BB1769" s="7"/>
      <c r="BC1769" s="7"/>
      <c r="BD1769" s="7"/>
      <c r="BF1769" s="7"/>
      <c r="BH1769" s="7"/>
      <c r="BJ1769" s="7"/>
      <c r="BL1769" s="7"/>
      <c r="BN1769" s="7"/>
      <c r="BP1769" s="7"/>
      <c r="BR1769" s="7"/>
      <c r="BT1769" s="7"/>
      <c r="BV1769" s="7"/>
      <c r="BX1769" s="7"/>
      <c r="BZ1769" s="7"/>
      <c r="CB1769" s="7"/>
      <c r="CD1769" s="7"/>
      <c r="CF1769" s="7"/>
      <c r="CH1769" s="7"/>
      <c r="CJ1769" s="7"/>
      <c r="CL1769" s="7"/>
      <c r="CM1769" s="7"/>
      <c r="CO1769" s="7"/>
      <c r="CQ1769" s="7"/>
      <c r="CS1769" s="7"/>
      <c r="CU1769" s="7"/>
      <c r="CW1769" s="7"/>
      <c r="CY1769" s="7"/>
      <c r="DA1769" s="7"/>
      <c r="DC1769" s="7"/>
      <c r="DE1769" s="7"/>
      <c r="DG1769" s="7"/>
      <c r="DI1769" s="7"/>
      <c r="DK1769" s="7"/>
      <c r="DL1769" s="7"/>
      <c r="DM1769" s="7"/>
      <c r="DN1769" s="7"/>
      <c r="DP1769" s="7"/>
      <c r="DR1769" s="7"/>
      <c r="DT1769" s="7"/>
      <c r="DV1769" s="7"/>
      <c r="DX1769" s="7"/>
      <c r="DY1769" s="7"/>
      <c r="EA1769" s="7"/>
      <c r="EC1769" s="7"/>
      <c r="EE1769" s="7"/>
      <c r="EG1769" s="7"/>
      <c r="EI1769" s="7"/>
      <c r="EK1769" s="7"/>
      <c r="EM1769" s="7"/>
      <c r="EO1769" s="7"/>
      <c r="EQ1769" s="7"/>
      <c r="ES1769" s="7"/>
      <c r="EU1769" s="7"/>
      <c r="EY1769" s="7"/>
      <c r="FA1769" s="7"/>
      <c r="FB1769" s="7"/>
      <c r="FD1769" s="7"/>
      <c r="FE1769" s="7"/>
      <c r="FG1769" s="7"/>
      <c r="FI1769" s="7"/>
      <c r="FJ1769" s="7"/>
      <c r="FL1769" s="7"/>
      <c r="FN1769" s="7"/>
      <c r="FP1769" s="7"/>
      <c r="FR1769" s="7"/>
      <c r="FT1769" s="7"/>
      <c r="FV1769" s="7"/>
      <c r="FX1769" s="7"/>
      <c r="FZ1769" s="7"/>
      <c r="GB1769" s="7"/>
    </row>
    <row r="1770" spans="5:184" s="166" customFormat="1" x14ac:dyDescent="0.2">
      <c r="E1770" s="7"/>
      <c r="G1770" s="7"/>
      <c r="I1770" s="7"/>
      <c r="K1770" s="7"/>
      <c r="M1770" s="7"/>
      <c r="N1770" s="7"/>
      <c r="P1770" s="7"/>
      <c r="R1770" s="7"/>
      <c r="T1770" s="7"/>
      <c r="V1770" s="7"/>
      <c r="X1770" s="7"/>
      <c r="Z1770" s="7"/>
      <c r="AB1770" s="7"/>
      <c r="AD1770" s="7"/>
      <c r="AF1770" s="7"/>
      <c r="AH1770" s="7"/>
      <c r="AJ1770" s="7"/>
      <c r="AL1770" s="7"/>
      <c r="AN1770" s="7"/>
      <c r="AO1770" s="7"/>
      <c r="AQ1770" s="7"/>
      <c r="AR1770" s="7"/>
      <c r="AS1770" s="7"/>
      <c r="AT1770" s="7"/>
      <c r="AU1770" s="7"/>
      <c r="AV1770" s="7"/>
      <c r="AW1770" s="7"/>
      <c r="AX1770" s="7"/>
      <c r="AZ1770" s="7"/>
      <c r="BB1770" s="7"/>
      <c r="BC1770" s="7"/>
      <c r="BD1770" s="7"/>
      <c r="BF1770" s="7"/>
      <c r="BH1770" s="7"/>
      <c r="BJ1770" s="7"/>
      <c r="BL1770" s="7"/>
      <c r="BN1770" s="7"/>
      <c r="BP1770" s="7"/>
      <c r="BR1770" s="7"/>
      <c r="BT1770" s="7"/>
      <c r="BV1770" s="7"/>
      <c r="BX1770" s="7"/>
      <c r="BZ1770" s="7"/>
      <c r="CB1770" s="7"/>
      <c r="CD1770" s="7"/>
      <c r="CF1770" s="7"/>
      <c r="CH1770" s="7"/>
      <c r="CJ1770" s="7"/>
      <c r="CL1770" s="7"/>
      <c r="CM1770" s="7"/>
      <c r="CO1770" s="7"/>
      <c r="CQ1770" s="7"/>
      <c r="CS1770" s="7"/>
      <c r="CU1770" s="7"/>
      <c r="CW1770" s="7"/>
      <c r="CY1770" s="7"/>
      <c r="DA1770" s="7"/>
      <c r="DC1770" s="7"/>
      <c r="DE1770" s="7"/>
      <c r="DG1770" s="7"/>
      <c r="DI1770" s="7"/>
      <c r="DK1770" s="7"/>
      <c r="DL1770" s="7"/>
      <c r="DM1770" s="7"/>
      <c r="DN1770" s="7"/>
      <c r="DP1770" s="7"/>
      <c r="DR1770" s="7"/>
      <c r="DT1770" s="7"/>
      <c r="DV1770" s="7"/>
      <c r="DX1770" s="7"/>
      <c r="DY1770" s="7"/>
      <c r="EA1770" s="7"/>
      <c r="EC1770" s="7"/>
      <c r="EE1770" s="7"/>
      <c r="EG1770" s="7"/>
      <c r="EI1770" s="7"/>
      <c r="EK1770" s="7"/>
      <c r="EM1770" s="7"/>
      <c r="EO1770" s="7"/>
      <c r="EQ1770" s="7"/>
      <c r="ES1770" s="7"/>
      <c r="EU1770" s="7"/>
      <c r="EY1770" s="7"/>
      <c r="FA1770" s="7"/>
      <c r="FB1770" s="7"/>
      <c r="FD1770" s="7"/>
      <c r="FE1770" s="7"/>
      <c r="FG1770" s="7"/>
      <c r="FI1770" s="7"/>
      <c r="FJ1770" s="7"/>
      <c r="FL1770" s="7"/>
      <c r="FN1770" s="7"/>
      <c r="FP1770" s="7"/>
      <c r="FR1770" s="7"/>
      <c r="FT1770" s="7"/>
      <c r="FV1770" s="7"/>
      <c r="FX1770" s="7"/>
      <c r="FZ1770" s="7"/>
      <c r="GB1770" s="7"/>
    </row>
    <row r="1771" spans="5:184" s="166" customFormat="1" x14ac:dyDescent="0.2">
      <c r="E1771" s="7"/>
      <c r="G1771" s="7"/>
      <c r="I1771" s="7"/>
      <c r="K1771" s="7"/>
      <c r="M1771" s="7"/>
      <c r="N1771" s="7"/>
      <c r="P1771" s="7"/>
      <c r="R1771" s="7"/>
      <c r="T1771" s="7"/>
      <c r="V1771" s="7"/>
      <c r="X1771" s="7"/>
      <c r="Z1771" s="7"/>
      <c r="AB1771" s="7"/>
      <c r="AD1771" s="7"/>
      <c r="AF1771" s="7"/>
      <c r="AH1771" s="7"/>
      <c r="AJ1771" s="7"/>
      <c r="AL1771" s="7"/>
      <c r="AN1771" s="7"/>
      <c r="AO1771" s="7"/>
      <c r="AQ1771" s="7"/>
      <c r="AR1771" s="7"/>
      <c r="AS1771" s="7"/>
      <c r="AT1771" s="7"/>
      <c r="AU1771" s="7"/>
      <c r="AV1771" s="7"/>
      <c r="AW1771" s="7"/>
      <c r="AX1771" s="7"/>
      <c r="AZ1771" s="7"/>
      <c r="BB1771" s="7"/>
      <c r="BC1771" s="7"/>
      <c r="BD1771" s="7"/>
      <c r="BF1771" s="7"/>
      <c r="BH1771" s="7"/>
      <c r="BJ1771" s="7"/>
      <c r="BL1771" s="7"/>
      <c r="BN1771" s="7"/>
      <c r="BP1771" s="7"/>
      <c r="BR1771" s="7"/>
      <c r="BT1771" s="7"/>
      <c r="BV1771" s="7"/>
      <c r="BX1771" s="7"/>
      <c r="BZ1771" s="7"/>
      <c r="CB1771" s="7"/>
      <c r="CD1771" s="7"/>
      <c r="CF1771" s="7"/>
      <c r="CH1771" s="7"/>
      <c r="CJ1771" s="7"/>
      <c r="CL1771" s="7"/>
      <c r="CM1771" s="7"/>
      <c r="CO1771" s="7"/>
      <c r="CQ1771" s="7"/>
      <c r="CS1771" s="7"/>
      <c r="CU1771" s="7"/>
      <c r="CW1771" s="7"/>
      <c r="CY1771" s="7"/>
      <c r="DA1771" s="7"/>
      <c r="DC1771" s="7"/>
      <c r="DE1771" s="7"/>
      <c r="DG1771" s="7"/>
      <c r="DI1771" s="7"/>
      <c r="DK1771" s="7"/>
      <c r="DL1771" s="7"/>
      <c r="DM1771" s="7"/>
      <c r="DN1771" s="7"/>
      <c r="DP1771" s="7"/>
      <c r="DR1771" s="7"/>
      <c r="DT1771" s="7"/>
      <c r="DV1771" s="7"/>
      <c r="DX1771" s="7"/>
      <c r="DY1771" s="7"/>
      <c r="EA1771" s="7"/>
      <c r="EC1771" s="7"/>
      <c r="EE1771" s="7"/>
      <c r="EG1771" s="7"/>
      <c r="EI1771" s="7"/>
      <c r="EK1771" s="7"/>
      <c r="EM1771" s="7"/>
      <c r="EO1771" s="7"/>
      <c r="EQ1771" s="7"/>
      <c r="ES1771" s="7"/>
      <c r="EU1771" s="7"/>
      <c r="EY1771" s="7"/>
      <c r="FA1771" s="7"/>
      <c r="FB1771" s="7"/>
      <c r="FD1771" s="7"/>
      <c r="FE1771" s="7"/>
      <c r="FG1771" s="7"/>
      <c r="FI1771" s="7"/>
      <c r="FJ1771" s="7"/>
      <c r="FL1771" s="7"/>
      <c r="FN1771" s="7"/>
      <c r="FP1771" s="7"/>
      <c r="FR1771" s="7"/>
      <c r="FT1771" s="7"/>
      <c r="FV1771" s="7"/>
      <c r="FX1771" s="7"/>
      <c r="FZ1771" s="7"/>
      <c r="GB1771" s="7"/>
    </row>
    <row r="1772" spans="5:184" s="166" customFormat="1" x14ac:dyDescent="0.2">
      <c r="E1772" s="7"/>
      <c r="G1772" s="7"/>
      <c r="I1772" s="7"/>
      <c r="K1772" s="7"/>
      <c r="M1772" s="7"/>
      <c r="N1772" s="7"/>
      <c r="P1772" s="7"/>
      <c r="R1772" s="7"/>
      <c r="T1772" s="7"/>
      <c r="V1772" s="7"/>
      <c r="X1772" s="7"/>
      <c r="Z1772" s="7"/>
      <c r="AB1772" s="7"/>
      <c r="AD1772" s="7"/>
      <c r="AF1772" s="7"/>
      <c r="AH1772" s="7"/>
      <c r="AJ1772" s="7"/>
      <c r="AL1772" s="7"/>
      <c r="AN1772" s="7"/>
      <c r="AO1772" s="7"/>
      <c r="AQ1772" s="7"/>
      <c r="AR1772" s="7"/>
      <c r="AS1772" s="7"/>
      <c r="AT1772" s="7"/>
      <c r="AU1772" s="7"/>
      <c r="AV1772" s="7"/>
      <c r="AW1772" s="7"/>
      <c r="AX1772" s="7"/>
      <c r="AZ1772" s="7"/>
      <c r="BB1772" s="7"/>
      <c r="BC1772" s="7"/>
      <c r="BD1772" s="7"/>
      <c r="BF1772" s="7"/>
      <c r="BH1772" s="7"/>
      <c r="BJ1772" s="7"/>
      <c r="BL1772" s="7"/>
      <c r="BN1772" s="7"/>
      <c r="BP1772" s="7"/>
      <c r="BR1772" s="7"/>
      <c r="BT1772" s="7"/>
      <c r="BV1772" s="7"/>
      <c r="BX1772" s="7"/>
      <c r="BZ1772" s="7"/>
      <c r="CB1772" s="7"/>
      <c r="CD1772" s="7"/>
      <c r="CF1772" s="7"/>
      <c r="CH1772" s="7"/>
      <c r="CJ1772" s="7"/>
      <c r="CL1772" s="7"/>
      <c r="CM1772" s="7"/>
      <c r="CO1772" s="7"/>
      <c r="CQ1772" s="7"/>
      <c r="CS1772" s="7"/>
      <c r="CU1772" s="7"/>
      <c r="CW1772" s="7"/>
      <c r="CY1772" s="7"/>
      <c r="DA1772" s="7"/>
      <c r="DC1772" s="7"/>
      <c r="DE1772" s="7"/>
      <c r="DG1772" s="7"/>
      <c r="DI1772" s="7"/>
      <c r="DK1772" s="7"/>
      <c r="DL1772" s="7"/>
      <c r="DM1772" s="7"/>
      <c r="DN1772" s="7"/>
      <c r="DP1772" s="7"/>
      <c r="DR1772" s="7"/>
      <c r="DT1772" s="7"/>
      <c r="DV1772" s="7"/>
      <c r="DX1772" s="7"/>
      <c r="DY1772" s="7"/>
      <c r="EA1772" s="7"/>
      <c r="EC1772" s="7"/>
      <c r="EE1772" s="7"/>
      <c r="EG1772" s="7"/>
      <c r="EI1772" s="7"/>
      <c r="EK1772" s="7"/>
      <c r="EM1772" s="7"/>
      <c r="EO1772" s="7"/>
      <c r="EQ1772" s="7"/>
      <c r="ES1772" s="7"/>
      <c r="EU1772" s="7"/>
      <c r="EY1772" s="7"/>
      <c r="FA1772" s="7"/>
      <c r="FB1772" s="7"/>
      <c r="FD1772" s="7"/>
      <c r="FE1772" s="7"/>
      <c r="FG1772" s="7"/>
      <c r="FI1772" s="7"/>
      <c r="FJ1772" s="7"/>
      <c r="FL1772" s="7"/>
      <c r="FN1772" s="7"/>
      <c r="FP1772" s="7"/>
      <c r="FR1772" s="7"/>
      <c r="FT1772" s="7"/>
      <c r="FV1772" s="7"/>
      <c r="FX1772" s="7"/>
      <c r="FZ1772" s="7"/>
      <c r="GB1772" s="7"/>
    </row>
    <row r="1773" spans="5:184" s="166" customFormat="1" x14ac:dyDescent="0.2">
      <c r="E1773" s="7"/>
      <c r="G1773" s="7"/>
      <c r="I1773" s="7"/>
      <c r="K1773" s="7"/>
      <c r="M1773" s="7"/>
      <c r="N1773" s="7"/>
      <c r="P1773" s="7"/>
      <c r="R1773" s="7"/>
      <c r="T1773" s="7"/>
      <c r="V1773" s="7"/>
      <c r="X1773" s="7"/>
      <c r="Z1773" s="7"/>
      <c r="AB1773" s="7"/>
      <c r="AD1773" s="7"/>
      <c r="AF1773" s="7"/>
      <c r="AH1773" s="7"/>
      <c r="AJ1773" s="7"/>
      <c r="AL1773" s="7"/>
      <c r="AN1773" s="7"/>
      <c r="AO1773" s="7"/>
      <c r="AQ1773" s="7"/>
      <c r="AR1773" s="7"/>
      <c r="AS1773" s="7"/>
      <c r="AT1773" s="7"/>
      <c r="AU1773" s="7"/>
      <c r="AV1773" s="7"/>
      <c r="AW1773" s="7"/>
      <c r="AX1773" s="7"/>
      <c r="AZ1773" s="7"/>
      <c r="BB1773" s="7"/>
      <c r="BC1773" s="7"/>
      <c r="BD1773" s="7"/>
      <c r="BF1773" s="7"/>
      <c r="BH1773" s="7"/>
      <c r="BJ1773" s="7"/>
      <c r="BL1773" s="7"/>
      <c r="BN1773" s="7"/>
      <c r="BP1773" s="7"/>
      <c r="BR1773" s="7"/>
      <c r="BT1773" s="7"/>
      <c r="BV1773" s="7"/>
      <c r="BX1773" s="7"/>
      <c r="BZ1773" s="7"/>
      <c r="CB1773" s="7"/>
      <c r="CD1773" s="7"/>
      <c r="CF1773" s="7"/>
      <c r="CH1773" s="7"/>
      <c r="CJ1773" s="7"/>
      <c r="CL1773" s="7"/>
      <c r="CM1773" s="7"/>
      <c r="CO1773" s="7"/>
      <c r="CQ1773" s="7"/>
      <c r="CS1773" s="7"/>
      <c r="CU1773" s="7"/>
      <c r="CW1773" s="7"/>
      <c r="CY1773" s="7"/>
      <c r="DA1773" s="7"/>
      <c r="DC1773" s="7"/>
      <c r="DE1773" s="7"/>
      <c r="DG1773" s="7"/>
      <c r="DI1773" s="7"/>
      <c r="DK1773" s="7"/>
      <c r="DL1773" s="7"/>
      <c r="DM1773" s="7"/>
      <c r="DN1773" s="7"/>
      <c r="DP1773" s="7"/>
      <c r="DR1773" s="7"/>
      <c r="DT1773" s="7"/>
      <c r="DV1773" s="7"/>
      <c r="DX1773" s="7"/>
      <c r="DY1773" s="7"/>
      <c r="EA1773" s="7"/>
      <c r="EC1773" s="7"/>
      <c r="EE1773" s="7"/>
      <c r="EG1773" s="7"/>
      <c r="EI1773" s="7"/>
      <c r="EK1773" s="7"/>
      <c r="EM1773" s="7"/>
      <c r="EO1773" s="7"/>
      <c r="EQ1773" s="7"/>
      <c r="ES1773" s="7"/>
      <c r="EU1773" s="7"/>
      <c r="EY1773" s="7"/>
      <c r="FA1773" s="7"/>
      <c r="FB1773" s="7"/>
      <c r="FD1773" s="7"/>
      <c r="FE1773" s="7"/>
      <c r="FG1773" s="7"/>
      <c r="FI1773" s="7"/>
      <c r="FJ1773" s="7"/>
      <c r="FL1773" s="7"/>
      <c r="FN1773" s="7"/>
      <c r="FP1773" s="7"/>
      <c r="FR1773" s="7"/>
      <c r="FT1773" s="7"/>
      <c r="FV1773" s="7"/>
      <c r="FX1773" s="7"/>
      <c r="FZ1773" s="7"/>
      <c r="GB1773" s="7"/>
    </row>
    <row r="1774" spans="5:184" s="166" customFormat="1" x14ac:dyDescent="0.2">
      <c r="E1774" s="7"/>
      <c r="G1774" s="7"/>
      <c r="I1774" s="7"/>
      <c r="K1774" s="7"/>
      <c r="M1774" s="7"/>
      <c r="N1774" s="7"/>
      <c r="P1774" s="7"/>
      <c r="R1774" s="7"/>
      <c r="T1774" s="7"/>
      <c r="V1774" s="7"/>
      <c r="X1774" s="7"/>
      <c r="Z1774" s="7"/>
      <c r="AB1774" s="7"/>
      <c r="AD1774" s="7"/>
      <c r="AF1774" s="7"/>
      <c r="AH1774" s="7"/>
      <c r="AJ1774" s="7"/>
      <c r="AL1774" s="7"/>
      <c r="AN1774" s="7"/>
      <c r="AO1774" s="7"/>
      <c r="AQ1774" s="7"/>
      <c r="AR1774" s="7"/>
      <c r="AS1774" s="7"/>
      <c r="AT1774" s="7"/>
      <c r="AU1774" s="7"/>
      <c r="AV1774" s="7"/>
      <c r="AW1774" s="7"/>
      <c r="AX1774" s="7"/>
      <c r="AZ1774" s="7"/>
      <c r="BB1774" s="7"/>
      <c r="BC1774" s="7"/>
      <c r="BD1774" s="7"/>
      <c r="BF1774" s="7"/>
      <c r="BH1774" s="7"/>
      <c r="BJ1774" s="7"/>
      <c r="BL1774" s="7"/>
      <c r="BN1774" s="7"/>
      <c r="BP1774" s="7"/>
      <c r="BR1774" s="7"/>
      <c r="BT1774" s="7"/>
      <c r="BV1774" s="7"/>
      <c r="BX1774" s="7"/>
      <c r="BZ1774" s="7"/>
      <c r="CB1774" s="7"/>
      <c r="CD1774" s="7"/>
      <c r="CF1774" s="7"/>
      <c r="CH1774" s="7"/>
      <c r="CJ1774" s="7"/>
      <c r="CL1774" s="7"/>
      <c r="CM1774" s="7"/>
      <c r="CO1774" s="7"/>
      <c r="CQ1774" s="7"/>
      <c r="CS1774" s="7"/>
      <c r="CU1774" s="7"/>
      <c r="CW1774" s="7"/>
      <c r="CY1774" s="7"/>
      <c r="DA1774" s="7"/>
      <c r="DC1774" s="7"/>
      <c r="DE1774" s="7"/>
      <c r="DG1774" s="7"/>
      <c r="DI1774" s="7"/>
      <c r="DK1774" s="7"/>
      <c r="DL1774" s="7"/>
      <c r="DM1774" s="7"/>
      <c r="DN1774" s="7"/>
      <c r="DP1774" s="7"/>
      <c r="DR1774" s="7"/>
      <c r="DT1774" s="7"/>
      <c r="DV1774" s="7"/>
      <c r="DX1774" s="7"/>
      <c r="DY1774" s="7"/>
      <c r="EA1774" s="7"/>
      <c r="EC1774" s="7"/>
      <c r="EE1774" s="7"/>
      <c r="EG1774" s="7"/>
      <c r="EI1774" s="7"/>
      <c r="EK1774" s="7"/>
      <c r="EM1774" s="7"/>
      <c r="EO1774" s="7"/>
      <c r="EQ1774" s="7"/>
      <c r="ES1774" s="7"/>
      <c r="EU1774" s="7"/>
      <c r="EY1774" s="7"/>
      <c r="FA1774" s="7"/>
      <c r="FB1774" s="7"/>
      <c r="FD1774" s="7"/>
      <c r="FE1774" s="7"/>
      <c r="FG1774" s="7"/>
      <c r="FI1774" s="7"/>
      <c r="FJ1774" s="7"/>
      <c r="FL1774" s="7"/>
      <c r="FN1774" s="7"/>
      <c r="FP1774" s="7"/>
      <c r="FR1774" s="7"/>
      <c r="FT1774" s="7"/>
      <c r="FV1774" s="7"/>
      <c r="FX1774" s="7"/>
      <c r="FZ1774" s="7"/>
      <c r="GB1774" s="7"/>
    </row>
    <row r="1775" spans="5:184" s="166" customFormat="1" x14ac:dyDescent="0.2">
      <c r="E1775" s="7"/>
      <c r="G1775" s="7"/>
      <c r="I1775" s="7"/>
      <c r="K1775" s="7"/>
      <c r="M1775" s="7"/>
      <c r="N1775" s="7"/>
      <c r="P1775" s="7"/>
      <c r="R1775" s="7"/>
      <c r="T1775" s="7"/>
      <c r="V1775" s="7"/>
      <c r="X1775" s="7"/>
      <c r="Z1775" s="7"/>
      <c r="AB1775" s="7"/>
      <c r="AD1775" s="7"/>
      <c r="AF1775" s="7"/>
      <c r="AH1775" s="7"/>
      <c r="AJ1775" s="7"/>
      <c r="AL1775" s="7"/>
      <c r="AN1775" s="7"/>
      <c r="AO1775" s="7"/>
      <c r="AQ1775" s="7"/>
      <c r="AR1775" s="7"/>
      <c r="AS1775" s="7"/>
      <c r="AT1775" s="7"/>
      <c r="AU1775" s="7"/>
      <c r="AV1775" s="7"/>
      <c r="AW1775" s="7"/>
      <c r="AX1775" s="7"/>
      <c r="AZ1775" s="7"/>
      <c r="BB1775" s="7"/>
      <c r="BC1775" s="7"/>
      <c r="BD1775" s="7"/>
      <c r="BF1775" s="7"/>
      <c r="BH1775" s="7"/>
      <c r="BJ1775" s="7"/>
      <c r="BL1775" s="7"/>
      <c r="BN1775" s="7"/>
      <c r="BP1775" s="7"/>
      <c r="BR1775" s="7"/>
      <c r="BT1775" s="7"/>
      <c r="BV1775" s="7"/>
      <c r="BX1775" s="7"/>
      <c r="BZ1775" s="7"/>
      <c r="CB1775" s="7"/>
      <c r="CD1775" s="7"/>
      <c r="CF1775" s="7"/>
      <c r="CH1775" s="7"/>
      <c r="CJ1775" s="7"/>
      <c r="CL1775" s="7"/>
      <c r="CM1775" s="7"/>
      <c r="CO1775" s="7"/>
      <c r="CQ1775" s="7"/>
      <c r="CS1775" s="7"/>
      <c r="CU1775" s="7"/>
      <c r="CW1775" s="7"/>
      <c r="CY1775" s="7"/>
      <c r="DA1775" s="7"/>
      <c r="DC1775" s="7"/>
      <c r="DE1775" s="7"/>
      <c r="DG1775" s="7"/>
      <c r="DI1775" s="7"/>
      <c r="DK1775" s="7"/>
      <c r="DL1775" s="7"/>
      <c r="DM1775" s="7"/>
      <c r="DN1775" s="7"/>
      <c r="DP1775" s="7"/>
      <c r="DR1775" s="7"/>
      <c r="DT1775" s="7"/>
      <c r="DV1775" s="7"/>
      <c r="DX1775" s="7"/>
      <c r="DY1775" s="7"/>
      <c r="EA1775" s="7"/>
      <c r="EC1775" s="7"/>
      <c r="EE1775" s="7"/>
      <c r="EG1775" s="7"/>
      <c r="EI1775" s="7"/>
      <c r="EK1775" s="7"/>
      <c r="EM1775" s="7"/>
      <c r="EO1775" s="7"/>
      <c r="EQ1775" s="7"/>
      <c r="ES1775" s="7"/>
      <c r="EU1775" s="7"/>
      <c r="EY1775" s="7"/>
      <c r="FA1775" s="7"/>
      <c r="FB1775" s="7"/>
      <c r="FD1775" s="7"/>
      <c r="FE1775" s="7"/>
      <c r="FG1775" s="7"/>
      <c r="FI1775" s="7"/>
      <c r="FJ1775" s="7"/>
      <c r="FL1775" s="7"/>
      <c r="FN1775" s="7"/>
      <c r="FP1775" s="7"/>
      <c r="FR1775" s="7"/>
      <c r="FT1775" s="7"/>
      <c r="FV1775" s="7"/>
      <c r="FX1775" s="7"/>
      <c r="FZ1775" s="7"/>
      <c r="GB1775" s="7"/>
    </row>
    <row r="1776" spans="5:184" s="166" customFormat="1" x14ac:dyDescent="0.2">
      <c r="E1776" s="7"/>
      <c r="G1776" s="7"/>
      <c r="I1776" s="7"/>
      <c r="K1776" s="7"/>
      <c r="M1776" s="7"/>
      <c r="N1776" s="7"/>
      <c r="P1776" s="7"/>
      <c r="R1776" s="7"/>
      <c r="T1776" s="7"/>
      <c r="V1776" s="7"/>
      <c r="X1776" s="7"/>
      <c r="Z1776" s="7"/>
      <c r="AB1776" s="7"/>
      <c r="AD1776" s="7"/>
      <c r="AF1776" s="7"/>
      <c r="AH1776" s="7"/>
      <c r="AJ1776" s="7"/>
      <c r="AL1776" s="7"/>
      <c r="AN1776" s="7"/>
      <c r="AO1776" s="7"/>
      <c r="AQ1776" s="7"/>
      <c r="AR1776" s="7"/>
      <c r="AS1776" s="7"/>
      <c r="AT1776" s="7"/>
      <c r="AU1776" s="7"/>
      <c r="AV1776" s="7"/>
      <c r="AW1776" s="7"/>
      <c r="AX1776" s="7"/>
      <c r="AZ1776" s="7"/>
      <c r="BB1776" s="7"/>
      <c r="BC1776" s="7"/>
      <c r="BD1776" s="7"/>
      <c r="BF1776" s="7"/>
      <c r="BH1776" s="7"/>
      <c r="BJ1776" s="7"/>
      <c r="BL1776" s="7"/>
      <c r="BN1776" s="7"/>
      <c r="BP1776" s="7"/>
      <c r="BR1776" s="7"/>
      <c r="BT1776" s="7"/>
      <c r="BV1776" s="7"/>
      <c r="BX1776" s="7"/>
      <c r="BZ1776" s="7"/>
      <c r="CB1776" s="7"/>
      <c r="CD1776" s="7"/>
      <c r="CF1776" s="7"/>
      <c r="CH1776" s="7"/>
      <c r="CJ1776" s="7"/>
      <c r="CL1776" s="7"/>
      <c r="CM1776" s="7"/>
      <c r="CO1776" s="7"/>
      <c r="CQ1776" s="7"/>
      <c r="CS1776" s="7"/>
      <c r="CU1776" s="7"/>
      <c r="CW1776" s="7"/>
      <c r="CY1776" s="7"/>
      <c r="DA1776" s="7"/>
      <c r="DC1776" s="7"/>
      <c r="DE1776" s="7"/>
      <c r="DG1776" s="7"/>
      <c r="DI1776" s="7"/>
      <c r="DK1776" s="7"/>
      <c r="DL1776" s="7"/>
      <c r="DM1776" s="7"/>
      <c r="DN1776" s="7"/>
      <c r="DP1776" s="7"/>
      <c r="DR1776" s="7"/>
      <c r="DT1776" s="7"/>
      <c r="DV1776" s="7"/>
      <c r="DX1776" s="7"/>
      <c r="DY1776" s="7"/>
      <c r="EA1776" s="7"/>
      <c r="EC1776" s="7"/>
      <c r="EE1776" s="7"/>
      <c r="EG1776" s="7"/>
      <c r="EI1776" s="7"/>
      <c r="EK1776" s="7"/>
      <c r="EM1776" s="7"/>
      <c r="EO1776" s="7"/>
      <c r="EQ1776" s="7"/>
      <c r="ES1776" s="7"/>
      <c r="EU1776" s="7"/>
      <c r="EY1776" s="7"/>
      <c r="FA1776" s="7"/>
      <c r="FB1776" s="7"/>
      <c r="FD1776" s="7"/>
      <c r="FE1776" s="7"/>
      <c r="FG1776" s="7"/>
      <c r="FI1776" s="7"/>
      <c r="FJ1776" s="7"/>
      <c r="FL1776" s="7"/>
      <c r="FN1776" s="7"/>
      <c r="FP1776" s="7"/>
      <c r="FR1776" s="7"/>
      <c r="FT1776" s="7"/>
      <c r="FV1776" s="7"/>
      <c r="FX1776" s="7"/>
      <c r="FZ1776" s="7"/>
      <c r="GB1776" s="7"/>
    </row>
    <row r="1777" spans="5:184" s="166" customFormat="1" x14ac:dyDescent="0.2">
      <c r="E1777" s="7"/>
      <c r="G1777" s="7"/>
      <c r="I1777" s="7"/>
      <c r="K1777" s="7"/>
      <c r="M1777" s="7"/>
      <c r="N1777" s="7"/>
      <c r="P1777" s="7"/>
      <c r="R1777" s="7"/>
      <c r="T1777" s="7"/>
      <c r="V1777" s="7"/>
      <c r="X1777" s="7"/>
      <c r="Z1777" s="7"/>
      <c r="AB1777" s="7"/>
      <c r="AD1777" s="7"/>
      <c r="AF1777" s="7"/>
      <c r="AH1777" s="7"/>
      <c r="AJ1777" s="7"/>
      <c r="AL1777" s="7"/>
      <c r="AN1777" s="7"/>
      <c r="AO1777" s="7"/>
      <c r="AQ1777" s="7"/>
      <c r="AR1777" s="7"/>
      <c r="AS1777" s="7"/>
      <c r="AT1777" s="7"/>
      <c r="AU1777" s="7"/>
      <c r="AV1777" s="7"/>
      <c r="AW1777" s="7"/>
      <c r="AX1777" s="7"/>
      <c r="AZ1777" s="7"/>
      <c r="BB1777" s="7"/>
      <c r="BC1777" s="7"/>
      <c r="BD1777" s="7"/>
      <c r="BF1777" s="7"/>
      <c r="BH1777" s="7"/>
      <c r="BJ1777" s="7"/>
      <c r="BL1777" s="7"/>
      <c r="BN1777" s="7"/>
      <c r="BP1777" s="7"/>
      <c r="BR1777" s="7"/>
      <c r="BT1777" s="7"/>
      <c r="BV1777" s="7"/>
      <c r="BX1777" s="7"/>
      <c r="BZ1777" s="7"/>
      <c r="CB1777" s="7"/>
      <c r="CD1777" s="7"/>
      <c r="CF1777" s="7"/>
      <c r="CH1777" s="7"/>
      <c r="CJ1777" s="7"/>
      <c r="CL1777" s="7"/>
      <c r="CM1777" s="7"/>
      <c r="CO1777" s="7"/>
      <c r="CQ1777" s="7"/>
      <c r="CS1777" s="7"/>
      <c r="CU1777" s="7"/>
      <c r="CW1777" s="7"/>
      <c r="CY1777" s="7"/>
      <c r="DA1777" s="7"/>
      <c r="DC1777" s="7"/>
      <c r="DE1777" s="7"/>
      <c r="DG1777" s="7"/>
      <c r="DI1777" s="7"/>
      <c r="DK1777" s="7"/>
      <c r="DL1777" s="7"/>
      <c r="DM1777" s="7"/>
      <c r="DN1777" s="7"/>
      <c r="DP1777" s="7"/>
      <c r="DR1777" s="7"/>
      <c r="DT1777" s="7"/>
      <c r="DV1777" s="7"/>
      <c r="DX1777" s="7"/>
      <c r="DY1777" s="7"/>
      <c r="EA1777" s="7"/>
      <c r="EC1777" s="7"/>
      <c r="EE1777" s="7"/>
      <c r="EG1777" s="7"/>
      <c r="EI1777" s="7"/>
      <c r="EK1777" s="7"/>
      <c r="EM1777" s="7"/>
      <c r="EO1777" s="7"/>
      <c r="EQ1777" s="7"/>
      <c r="ES1777" s="7"/>
      <c r="EU1777" s="7"/>
      <c r="EY1777" s="7"/>
      <c r="FA1777" s="7"/>
      <c r="FB1777" s="7"/>
      <c r="FD1777" s="7"/>
      <c r="FE1777" s="7"/>
      <c r="FG1777" s="7"/>
      <c r="FI1777" s="7"/>
      <c r="FJ1777" s="7"/>
      <c r="FL1777" s="7"/>
      <c r="FN1777" s="7"/>
      <c r="FP1777" s="7"/>
      <c r="FR1777" s="7"/>
      <c r="FT1777" s="7"/>
      <c r="FV1777" s="7"/>
      <c r="FX1777" s="7"/>
      <c r="FZ1777" s="7"/>
      <c r="GB1777" s="7"/>
    </row>
    <row r="1778" spans="5:184" s="166" customFormat="1" x14ac:dyDescent="0.2">
      <c r="E1778" s="7"/>
      <c r="G1778" s="7"/>
      <c r="I1778" s="7"/>
      <c r="K1778" s="7"/>
      <c r="M1778" s="7"/>
      <c r="N1778" s="7"/>
      <c r="P1778" s="7"/>
      <c r="R1778" s="7"/>
      <c r="T1778" s="7"/>
      <c r="V1778" s="7"/>
      <c r="X1778" s="7"/>
      <c r="Z1778" s="7"/>
      <c r="AB1778" s="7"/>
      <c r="AD1778" s="7"/>
      <c r="AF1778" s="7"/>
      <c r="AH1778" s="7"/>
      <c r="AJ1778" s="7"/>
      <c r="AL1778" s="7"/>
      <c r="AN1778" s="7"/>
      <c r="AO1778" s="7"/>
      <c r="AQ1778" s="7"/>
      <c r="AR1778" s="7"/>
      <c r="AS1778" s="7"/>
      <c r="AT1778" s="7"/>
      <c r="AU1778" s="7"/>
      <c r="AV1778" s="7"/>
      <c r="AW1778" s="7"/>
      <c r="AX1778" s="7"/>
      <c r="AZ1778" s="7"/>
      <c r="BB1778" s="7"/>
      <c r="BC1778" s="7"/>
      <c r="BD1778" s="7"/>
      <c r="BF1778" s="7"/>
      <c r="BH1778" s="7"/>
      <c r="BJ1778" s="7"/>
      <c r="BL1778" s="7"/>
      <c r="BN1778" s="7"/>
      <c r="BP1778" s="7"/>
      <c r="BR1778" s="7"/>
      <c r="BT1778" s="7"/>
      <c r="BV1778" s="7"/>
      <c r="BX1778" s="7"/>
      <c r="BZ1778" s="7"/>
      <c r="CB1778" s="7"/>
      <c r="CD1778" s="7"/>
      <c r="CF1778" s="7"/>
      <c r="CH1778" s="7"/>
      <c r="CJ1778" s="7"/>
      <c r="CL1778" s="7"/>
      <c r="CM1778" s="7"/>
      <c r="CO1778" s="7"/>
      <c r="CQ1778" s="7"/>
      <c r="CS1778" s="7"/>
      <c r="CU1778" s="7"/>
      <c r="CW1778" s="7"/>
      <c r="CY1778" s="7"/>
      <c r="DA1778" s="7"/>
      <c r="DC1778" s="7"/>
      <c r="DE1778" s="7"/>
      <c r="DG1778" s="7"/>
      <c r="DI1778" s="7"/>
      <c r="DK1778" s="7"/>
      <c r="DL1778" s="7"/>
      <c r="DM1778" s="7"/>
      <c r="DN1778" s="7"/>
      <c r="DP1778" s="7"/>
      <c r="DR1778" s="7"/>
      <c r="DT1778" s="7"/>
      <c r="DV1778" s="7"/>
      <c r="DX1778" s="7"/>
      <c r="DY1778" s="7"/>
      <c r="EA1778" s="7"/>
      <c r="EC1778" s="7"/>
      <c r="EE1778" s="7"/>
      <c r="EG1778" s="7"/>
      <c r="EI1778" s="7"/>
      <c r="EK1778" s="7"/>
      <c r="EM1778" s="7"/>
      <c r="EO1778" s="7"/>
      <c r="EQ1778" s="7"/>
      <c r="ES1778" s="7"/>
      <c r="EU1778" s="7"/>
      <c r="EY1778" s="7"/>
      <c r="FA1778" s="7"/>
      <c r="FB1778" s="7"/>
      <c r="FD1778" s="7"/>
      <c r="FE1778" s="7"/>
      <c r="FG1778" s="7"/>
      <c r="FI1778" s="7"/>
      <c r="FJ1778" s="7"/>
      <c r="FL1778" s="7"/>
      <c r="FN1778" s="7"/>
      <c r="FP1778" s="7"/>
      <c r="FR1778" s="7"/>
      <c r="FT1778" s="7"/>
      <c r="FV1778" s="7"/>
      <c r="FX1778" s="7"/>
      <c r="FZ1778" s="7"/>
      <c r="GB1778" s="7"/>
    </row>
    <row r="1779" spans="5:184" s="166" customFormat="1" x14ac:dyDescent="0.2">
      <c r="E1779" s="7"/>
      <c r="G1779" s="7"/>
      <c r="I1779" s="7"/>
      <c r="K1779" s="7"/>
      <c r="M1779" s="7"/>
      <c r="N1779" s="7"/>
      <c r="P1779" s="7"/>
      <c r="R1779" s="7"/>
      <c r="T1779" s="7"/>
      <c r="V1779" s="7"/>
      <c r="X1779" s="7"/>
      <c r="Z1779" s="7"/>
      <c r="AB1779" s="7"/>
      <c r="AD1779" s="7"/>
      <c r="AF1779" s="7"/>
      <c r="AH1779" s="7"/>
      <c r="AJ1779" s="7"/>
      <c r="AL1779" s="7"/>
      <c r="AN1779" s="7"/>
      <c r="AO1779" s="7"/>
      <c r="AQ1779" s="7"/>
      <c r="AR1779" s="7"/>
      <c r="AS1779" s="7"/>
      <c r="AT1779" s="7"/>
      <c r="AU1779" s="7"/>
      <c r="AV1779" s="7"/>
      <c r="AW1779" s="7"/>
      <c r="AX1779" s="7"/>
      <c r="AZ1779" s="7"/>
      <c r="BB1779" s="7"/>
      <c r="BC1779" s="7"/>
      <c r="BD1779" s="7"/>
      <c r="BF1779" s="7"/>
      <c r="BH1779" s="7"/>
      <c r="BJ1779" s="7"/>
      <c r="BL1779" s="7"/>
      <c r="BN1779" s="7"/>
      <c r="BP1779" s="7"/>
      <c r="BR1779" s="7"/>
      <c r="BT1779" s="7"/>
      <c r="BV1779" s="7"/>
      <c r="BX1779" s="7"/>
      <c r="BZ1779" s="7"/>
      <c r="CB1779" s="7"/>
      <c r="CD1779" s="7"/>
      <c r="CF1779" s="7"/>
      <c r="CH1779" s="7"/>
      <c r="CJ1779" s="7"/>
      <c r="CL1779" s="7"/>
      <c r="CM1779" s="7"/>
      <c r="CO1779" s="7"/>
      <c r="CQ1779" s="7"/>
      <c r="CS1779" s="7"/>
      <c r="CU1779" s="7"/>
      <c r="CW1779" s="7"/>
      <c r="CY1779" s="7"/>
      <c r="DA1779" s="7"/>
      <c r="DC1779" s="7"/>
      <c r="DE1779" s="7"/>
      <c r="DG1779" s="7"/>
      <c r="DI1779" s="7"/>
      <c r="DK1779" s="7"/>
      <c r="DL1779" s="7"/>
      <c r="DM1779" s="7"/>
      <c r="DN1779" s="7"/>
      <c r="DP1779" s="7"/>
      <c r="DR1779" s="7"/>
      <c r="DT1779" s="7"/>
      <c r="DV1779" s="7"/>
      <c r="DX1779" s="7"/>
      <c r="DY1779" s="7"/>
      <c r="EA1779" s="7"/>
      <c r="EC1779" s="7"/>
      <c r="EE1779" s="7"/>
      <c r="EG1779" s="7"/>
      <c r="EI1779" s="7"/>
      <c r="EK1779" s="7"/>
      <c r="EM1779" s="7"/>
      <c r="EO1779" s="7"/>
      <c r="EQ1779" s="7"/>
      <c r="ES1779" s="7"/>
      <c r="EU1779" s="7"/>
      <c r="EY1779" s="7"/>
      <c r="FA1779" s="7"/>
      <c r="FB1779" s="7"/>
      <c r="FD1779" s="7"/>
      <c r="FE1779" s="7"/>
      <c r="FG1779" s="7"/>
      <c r="FI1779" s="7"/>
      <c r="FJ1779" s="7"/>
      <c r="FL1779" s="7"/>
      <c r="FN1779" s="7"/>
      <c r="FP1779" s="7"/>
      <c r="FR1779" s="7"/>
      <c r="FT1779" s="7"/>
      <c r="FV1779" s="7"/>
      <c r="FX1779" s="7"/>
      <c r="FZ1779" s="7"/>
      <c r="GB1779" s="7"/>
    </row>
    <row r="1780" spans="5:184" s="166" customFormat="1" x14ac:dyDescent="0.2">
      <c r="E1780" s="7"/>
      <c r="G1780" s="7"/>
      <c r="I1780" s="7"/>
      <c r="K1780" s="7"/>
      <c r="M1780" s="7"/>
      <c r="N1780" s="7"/>
      <c r="P1780" s="7"/>
      <c r="R1780" s="7"/>
      <c r="T1780" s="7"/>
      <c r="V1780" s="7"/>
      <c r="X1780" s="7"/>
      <c r="Z1780" s="7"/>
      <c r="AB1780" s="7"/>
      <c r="AD1780" s="7"/>
      <c r="AF1780" s="7"/>
      <c r="AH1780" s="7"/>
      <c r="AJ1780" s="7"/>
      <c r="AL1780" s="7"/>
      <c r="AN1780" s="7"/>
      <c r="AO1780" s="7"/>
      <c r="AQ1780" s="7"/>
      <c r="AR1780" s="7"/>
      <c r="AS1780" s="7"/>
      <c r="AT1780" s="7"/>
      <c r="AU1780" s="7"/>
      <c r="AV1780" s="7"/>
      <c r="AW1780" s="7"/>
      <c r="AX1780" s="7"/>
      <c r="AZ1780" s="7"/>
      <c r="BB1780" s="7"/>
      <c r="BC1780" s="7"/>
      <c r="BD1780" s="7"/>
      <c r="BF1780" s="7"/>
      <c r="BH1780" s="7"/>
      <c r="BJ1780" s="7"/>
      <c r="BL1780" s="7"/>
      <c r="BN1780" s="7"/>
      <c r="BP1780" s="7"/>
      <c r="BR1780" s="7"/>
      <c r="BT1780" s="7"/>
      <c r="BV1780" s="7"/>
      <c r="BX1780" s="7"/>
      <c r="BZ1780" s="7"/>
      <c r="CB1780" s="7"/>
      <c r="CD1780" s="7"/>
      <c r="CF1780" s="7"/>
      <c r="CH1780" s="7"/>
      <c r="CJ1780" s="7"/>
      <c r="CL1780" s="7"/>
      <c r="CM1780" s="7"/>
      <c r="CO1780" s="7"/>
      <c r="CQ1780" s="7"/>
      <c r="CS1780" s="7"/>
      <c r="CU1780" s="7"/>
      <c r="CW1780" s="7"/>
      <c r="CY1780" s="7"/>
      <c r="DA1780" s="7"/>
      <c r="DC1780" s="7"/>
      <c r="DE1780" s="7"/>
      <c r="DG1780" s="7"/>
      <c r="DI1780" s="7"/>
      <c r="DK1780" s="7"/>
      <c r="DL1780" s="7"/>
      <c r="DM1780" s="7"/>
      <c r="DN1780" s="7"/>
      <c r="DP1780" s="7"/>
      <c r="DR1780" s="7"/>
      <c r="DT1780" s="7"/>
      <c r="DV1780" s="7"/>
      <c r="DX1780" s="7"/>
      <c r="DY1780" s="7"/>
      <c r="EA1780" s="7"/>
      <c r="EC1780" s="7"/>
      <c r="EE1780" s="7"/>
      <c r="EG1780" s="7"/>
      <c r="EI1780" s="7"/>
      <c r="EK1780" s="7"/>
      <c r="EM1780" s="7"/>
      <c r="EO1780" s="7"/>
      <c r="EQ1780" s="7"/>
      <c r="ES1780" s="7"/>
      <c r="EU1780" s="7"/>
      <c r="EY1780" s="7"/>
      <c r="FA1780" s="7"/>
      <c r="FB1780" s="7"/>
      <c r="FD1780" s="7"/>
      <c r="FE1780" s="7"/>
      <c r="FG1780" s="7"/>
      <c r="FI1780" s="7"/>
      <c r="FJ1780" s="7"/>
      <c r="FL1780" s="7"/>
      <c r="FN1780" s="7"/>
      <c r="FP1780" s="7"/>
      <c r="FR1780" s="7"/>
      <c r="FT1780" s="7"/>
      <c r="FV1780" s="7"/>
      <c r="FX1780" s="7"/>
      <c r="FZ1780" s="7"/>
      <c r="GB1780" s="7"/>
    </row>
    <row r="1781" spans="5:184" s="166" customFormat="1" x14ac:dyDescent="0.2">
      <c r="E1781" s="7"/>
      <c r="G1781" s="7"/>
      <c r="I1781" s="7"/>
      <c r="K1781" s="7"/>
      <c r="M1781" s="7"/>
      <c r="N1781" s="7"/>
      <c r="P1781" s="7"/>
      <c r="R1781" s="7"/>
      <c r="T1781" s="7"/>
      <c r="V1781" s="7"/>
      <c r="X1781" s="7"/>
      <c r="Z1781" s="7"/>
      <c r="AB1781" s="7"/>
      <c r="AD1781" s="7"/>
      <c r="AF1781" s="7"/>
      <c r="AH1781" s="7"/>
      <c r="AJ1781" s="7"/>
      <c r="AL1781" s="7"/>
      <c r="AN1781" s="7"/>
      <c r="AO1781" s="7"/>
      <c r="AQ1781" s="7"/>
      <c r="AR1781" s="7"/>
      <c r="AS1781" s="7"/>
      <c r="AT1781" s="7"/>
      <c r="AU1781" s="7"/>
      <c r="AV1781" s="7"/>
      <c r="AW1781" s="7"/>
      <c r="AX1781" s="7"/>
      <c r="AZ1781" s="7"/>
      <c r="BB1781" s="7"/>
      <c r="BC1781" s="7"/>
      <c r="BD1781" s="7"/>
      <c r="BF1781" s="7"/>
      <c r="BH1781" s="7"/>
      <c r="BJ1781" s="7"/>
      <c r="BL1781" s="7"/>
      <c r="BN1781" s="7"/>
      <c r="BP1781" s="7"/>
      <c r="BR1781" s="7"/>
      <c r="BT1781" s="7"/>
      <c r="BV1781" s="7"/>
      <c r="BX1781" s="7"/>
      <c r="BZ1781" s="7"/>
      <c r="CB1781" s="7"/>
      <c r="CD1781" s="7"/>
      <c r="CF1781" s="7"/>
      <c r="CH1781" s="7"/>
      <c r="CJ1781" s="7"/>
      <c r="CL1781" s="7"/>
      <c r="CM1781" s="7"/>
      <c r="CO1781" s="7"/>
      <c r="CQ1781" s="7"/>
      <c r="CS1781" s="7"/>
      <c r="CU1781" s="7"/>
      <c r="CW1781" s="7"/>
      <c r="CY1781" s="7"/>
      <c r="DA1781" s="7"/>
      <c r="DC1781" s="7"/>
      <c r="DE1781" s="7"/>
      <c r="DG1781" s="7"/>
      <c r="DI1781" s="7"/>
      <c r="DK1781" s="7"/>
      <c r="DL1781" s="7"/>
      <c r="DM1781" s="7"/>
      <c r="DN1781" s="7"/>
      <c r="DP1781" s="7"/>
      <c r="DR1781" s="7"/>
      <c r="DT1781" s="7"/>
      <c r="DV1781" s="7"/>
      <c r="DX1781" s="7"/>
      <c r="DY1781" s="7"/>
      <c r="EA1781" s="7"/>
      <c r="EC1781" s="7"/>
      <c r="EE1781" s="7"/>
      <c r="EG1781" s="7"/>
      <c r="EI1781" s="7"/>
      <c r="EK1781" s="7"/>
      <c r="EM1781" s="7"/>
      <c r="EO1781" s="7"/>
      <c r="EQ1781" s="7"/>
      <c r="ES1781" s="7"/>
      <c r="EU1781" s="7"/>
      <c r="EY1781" s="7"/>
      <c r="FA1781" s="7"/>
      <c r="FB1781" s="7"/>
      <c r="FD1781" s="7"/>
      <c r="FE1781" s="7"/>
      <c r="FG1781" s="7"/>
      <c r="FI1781" s="7"/>
      <c r="FJ1781" s="7"/>
      <c r="FL1781" s="7"/>
      <c r="FN1781" s="7"/>
      <c r="FP1781" s="7"/>
      <c r="FR1781" s="7"/>
      <c r="FT1781" s="7"/>
      <c r="FV1781" s="7"/>
      <c r="FX1781" s="7"/>
      <c r="FZ1781" s="7"/>
      <c r="GB1781" s="7"/>
    </row>
    <row r="1782" spans="5:184" s="166" customFormat="1" x14ac:dyDescent="0.2">
      <c r="E1782" s="7"/>
      <c r="G1782" s="7"/>
      <c r="I1782" s="7"/>
      <c r="K1782" s="7"/>
      <c r="M1782" s="7"/>
      <c r="N1782" s="7"/>
      <c r="P1782" s="7"/>
      <c r="R1782" s="7"/>
      <c r="T1782" s="7"/>
      <c r="V1782" s="7"/>
      <c r="X1782" s="7"/>
      <c r="Z1782" s="7"/>
      <c r="AB1782" s="7"/>
      <c r="AD1782" s="7"/>
      <c r="AF1782" s="7"/>
      <c r="AH1782" s="7"/>
      <c r="AJ1782" s="7"/>
      <c r="AL1782" s="7"/>
      <c r="AN1782" s="7"/>
      <c r="AO1782" s="7"/>
      <c r="AQ1782" s="7"/>
      <c r="AR1782" s="7"/>
      <c r="AS1782" s="7"/>
      <c r="AT1782" s="7"/>
      <c r="AU1782" s="7"/>
      <c r="AV1782" s="7"/>
      <c r="AW1782" s="7"/>
      <c r="AX1782" s="7"/>
      <c r="AZ1782" s="7"/>
      <c r="BB1782" s="7"/>
      <c r="BC1782" s="7"/>
      <c r="BD1782" s="7"/>
      <c r="BF1782" s="7"/>
      <c r="BH1782" s="7"/>
      <c r="BJ1782" s="7"/>
      <c r="BL1782" s="7"/>
      <c r="BN1782" s="7"/>
      <c r="BP1782" s="7"/>
      <c r="BR1782" s="7"/>
      <c r="BT1782" s="7"/>
      <c r="BV1782" s="7"/>
      <c r="BX1782" s="7"/>
      <c r="BZ1782" s="7"/>
      <c r="CB1782" s="7"/>
      <c r="CD1782" s="7"/>
      <c r="CF1782" s="7"/>
      <c r="CH1782" s="7"/>
      <c r="CJ1782" s="7"/>
      <c r="CL1782" s="7"/>
      <c r="CM1782" s="7"/>
      <c r="CO1782" s="7"/>
      <c r="CQ1782" s="7"/>
      <c r="CS1782" s="7"/>
      <c r="CU1782" s="7"/>
      <c r="CW1782" s="7"/>
      <c r="CY1782" s="7"/>
      <c r="DA1782" s="7"/>
      <c r="DC1782" s="7"/>
      <c r="DE1782" s="7"/>
      <c r="DG1782" s="7"/>
      <c r="DI1782" s="7"/>
      <c r="DK1782" s="7"/>
      <c r="DL1782" s="7"/>
      <c r="DM1782" s="7"/>
      <c r="DN1782" s="7"/>
      <c r="DP1782" s="7"/>
      <c r="DR1782" s="7"/>
      <c r="DT1782" s="7"/>
      <c r="DV1782" s="7"/>
      <c r="DX1782" s="7"/>
      <c r="DY1782" s="7"/>
      <c r="EA1782" s="7"/>
      <c r="EC1782" s="7"/>
      <c r="EE1782" s="7"/>
      <c r="EG1782" s="7"/>
      <c r="EI1782" s="7"/>
      <c r="EK1782" s="7"/>
      <c r="EM1782" s="7"/>
      <c r="EO1782" s="7"/>
      <c r="EQ1782" s="7"/>
      <c r="ES1782" s="7"/>
      <c r="EU1782" s="7"/>
      <c r="EY1782" s="7"/>
      <c r="FA1782" s="7"/>
      <c r="FB1782" s="7"/>
      <c r="FD1782" s="7"/>
      <c r="FE1782" s="7"/>
      <c r="FG1782" s="7"/>
      <c r="FI1782" s="7"/>
      <c r="FJ1782" s="7"/>
      <c r="FL1782" s="7"/>
      <c r="FN1782" s="7"/>
      <c r="FP1782" s="7"/>
      <c r="FR1782" s="7"/>
      <c r="FT1782" s="7"/>
      <c r="FV1782" s="7"/>
      <c r="FX1782" s="7"/>
      <c r="FZ1782" s="7"/>
      <c r="GB1782" s="7"/>
    </row>
    <row r="1783" spans="5:184" s="166" customFormat="1" x14ac:dyDescent="0.2">
      <c r="E1783" s="7"/>
      <c r="G1783" s="7"/>
      <c r="I1783" s="7"/>
      <c r="K1783" s="7"/>
      <c r="M1783" s="7"/>
      <c r="N1783" s="7"/>
      <c r="P1783" s="7"/>
      <c r="R1783" s="7"/>
      <c r="T1783" s="7"/>
      <c r="V1783" s="7"/>
      <c r="X1783" s="7"/>
      <c r="Z1783" s="7"/>
      <c r="AB1783" s="7"/>
      <c r="AD1783" s="7"/>
      <c r="AF1783" s="7"/>
      <c r="AH1783" s="7"/>
      <c r="AJ1783" s="7"/>
      <c r="AL1783" s="7"/>
      <c r="AN1783" s="7"/>
      <c r="AO1783" s="7"/>
      <c r="AQ1783" s="7"/>
      <c r="AR1783" s="7"/>
      <c r="AS1783" s="7"/>
      <c r="AT1783" s="7"/>
      <c r="AU1783" s="7"/>
      <c r="AV1783" s="7"/>
      <c r="AW1783" s="7"/>
      <c r="AX1783" s="7"/>
      <c r="AZ1783" s="7"/>
      <c r="BB1783" s="7"/>
      <c r="BC1783" s="7"/>
      <c r="BD1783" s="7"/>
      <c r="BF1783" s="7"/>
      <c r="BH1783" s="7"/>
      <c r="BJ1783" s="7"/>
      <c r="BL1783" s="7"/>
      <c r="BN1783" s="7"/>
      <c r="BP1783" s="7"/>
      <c r="BR1783" s="7"/>
      <c r="BT1783" s="7"/>
      <c r="BV1783" s="7"/>
      <c r="BX1783" s="7"/>
      <c r="BZ1783" s="7"/>
      <c r="CB1783" s="7"/>
      <c r="CD1783" s="7"/>
      <c r="CF1783" s="7"/>
      <c r="CH1783" s="7"/>
      <c r="CJ1783" s="7"/>
      <c r="CL1783" s="7"/>
      <c r="CM1783" s="7"/>
      <c r="CO1783" s="7"/>
      <c r="CQ1783" s="7"/>
      <c r="CS1783" s="7"/>
      <c r="CU1783" s="7"/>
      <c r="CW1783" s="7"/>
      <c r="CY1783" s="7"/>
      <c r="DA1783" s="7"/>
      <c r="DC1783" s="7"/>
      <c r="DE1783" s="7"/>
      <c r="DG1783" s="7"/>
      <c r="DI1783" s="7"/>
      <c r="DK1783" s="7"/>
      <c r="DL1783" s="7"/>
      <c r="DM1783" s="7"/>
      <c r="DN1783" s="7"/>
      <c r="DP1783" s="7"/>
      <c r="DR1783" s="7"/>
      <c r="DT1783" s="7"/>
      <c r="DV1783" s="7"/>
      <c r="DX1783" s="7"/>
      <c r="DY1783" s="7"/>
      <c r="EA1783" s="7"/>
      <c r="EC1783" s="7"/>
      <c r="EE1783" s="7"/>
      <c r="EG1783" s="7"/>
      <c r="EI1783" s="7"/>
      <c r="EK1783" s="7"/>
      <c r="EM1783" s="7"/>
      <c r="EO1783" s="7"/>
      <c r="EQ1783" s="7"/>
      <c r="ES1783" s="7"/>
      <c r="EU1783" s="7"/>
      <c r="EY1783" s="7"/>
      <c r="FA1783" s="7"/>
      <c r="FB1783" s="7"/>
      <c r="FD1783" s="7"/>
      <c r="FE1783" s="7"/>
      <c r="FG1783" s="7"/>
      <c r="FI1783" s="7"/>
      <c r="FJ1783" s="7"/>
      <c r="FL1783" s="7"/>
      <c r="FN1783" s="7"/>
      <c r="FP1783" s="7"/>
      <c r="FR1783" s="7"/>
      <c r="FT1783" s="7"/>
      <c r="FV1783" s="7"/>
      <c r="FX1783" s="7"/>
      <c r="FZ1783" s="7"/>
      <c r="GB1783" s="7"/>
    </row>
    <row r="1784" spans="5:184" s="166" customFormat="1" x14ac:dyDescent="0.2">
      <c r="E1784" s="7"/>
      <c r="G1784" s="7"/>
      <c r="I1784" s="7"/>
      <c r="K1784" s="7"/>
      <c r="M1784" s="7"/>
      <c r="N1784" s="7"/>
      <c r="P1784" s="7"/>
      <c r="R1784" s="7"/>
      <c r="T1784" s="7"/>
      <c r="V1784" s="7"/>
      <c r="X1784" s="7"/>
      <c r="Z1784" s="7"/>
      <c r="AB1784" s="7"/>
      <c r="AD1784" s="7"/>
      <c r="AF1784" s="7"/>
      <c r="AH1784" s="7"/>
      <c r="AJ1784" s="7"/>
      <c r="AL1784" s="7"/>
      <c r="AN1784" s="7"/>
      <c r="AO1784" s="7"/>
      <c r="AQ1784" s="7"/>
      <c r="AR1784" s="7"/>
      <c r="AS1784" s="7"/>
      <c r="AT1784" s="7"/>
      <c r="AU1784" s="7"/>
      <c r="AV1784" s="7"/>
      <c r="AW1784" s="7"/>
      <c r="AX1784" s="7"/>
      <c r="AZ1784" s="7"/>
      <c r="BB1784" s="7"/>
      <c r="BC1784" s="7"/>
      <c r="BD1784" s="7"/>
      <c r="BF1784" s="7"/>
      <c r="BH1784" s="7"/>
      <c r="BJ1784" s="7"/>
      <c r="BL1784" s="7"/>
      <c r="BN1784" s="7"/>
      <c r="BP1784" s="7"/>
      <c r="BR1784" s="7"/>
      <c r="BT1784" s="7"/>
      <c r="BV1784" s="7"/>
      <c r="BX1784" s="7"/>
      <c r="BZ1784" s="7"/>
      <c r="CB1784" s="7"/>
      <c r="CD1784" s="7"/>
      <c r="CF1784" s="7"/>
      <c r="CH1784" s="7"/>
      <c r="CJ1784" s="7"/>
      <c r="CL1784" s="7"/>
      <c r="CM1784" s="7"/>
      <c r="CO1784" s="7"/>
      <c r="CQ1784" s="7"/>
      <c r="CS1784" s="7"/>
      <c r="CU1784" s="7"/>
      <c r="CW1784" s="7"/>
      <c r="CY1784" s="7"/>
      <c r="DA1784" s="7"/>
      <c r="DC1784" s="7"/>
      <c r="DE1784" s="7"/>
      <c r="DG1784" s="7"/>
      <c r="DI1784" s="7"/>
      <c r="DK1784" s="7"/>
      <c r="DL1784" s="7"/>
      <c r="DM1784" s="7"/>
      <c r="DN1784" s="7"/>
      <c r="DP1784" s="7"/>
      <c r="DR1784" s="7"/>
      <c r="DT1784" s="7"/>
      <c r="DV1784" s="7"/>
      <c r="DX1784" s="7"/>
      <c r="DY1784" s="7"/>
      <c r="EA1784" s="7"/>
      <c r="EC1784" s="7"/>
      <c r="EE1784" s="7"/>
      <c r="EG1784" s="7"/>
      <c r="EI1784" s="7"/>
      <c r="EK1784" s="7"/>
      <c r="EM1784" s="7"/>
      <c r="EO1784" s="7"/>
      <c r="EQ1784" s="7"/>
      <c r="ES1784" s="7"/>
      <c r="EU1784" s="7"/>
      <c r="EY1784" s="7"/>
      <c r="FA1784" s="7"/>
      <c r="FB1784" s="7"/>
      <c r="FD1784" s="7"/>
      <c r="FE1784" s="7"/>
      <c r="FG1784" s="7"/>
      <c r="FI1784" s="7"/>
      <c r="FJ1784" s="7"/>
      <c r="FL1784" s="7"/>
      <c r="FN1784" s="7"/>
      <c r="FP1784" s="7"/>
      <c r="FR1784" s="7"/>
      <c r="FT1784" s="7"/>
      <c r="FV1784" s="7"/>
      <c r="FX1784" s="7"/>
      <c r="FZ1784" s="7"/>
      <c r="GB1784" s="7"/>
    </row>
    <row r="1785" spans="5:184" s="166" customFormat="1" x14ac:dyDescent="0.2">
      <c r="E1785" s="7"/>
      <c r="G1785" s="7"/>
      <c r="I1785" s="7"/>
      <c r="K1785" s="7"/>
      <c r="M1785" s="7"/>
      <c r="N1785" s="7"/>
      <c r="P1785" s="7"/>
      <c r="R1785" s="7"/>
      <c r="T1785" s="7"/>
      <c r="V1785" s="7"/>
      <c r="X1785" s="7"/>
      <c r="Z1785" s="7"/>
      <c r="AB1785" s="7"/>
      <c r="AD1785" s="7"/>
      <c r="AF1785" s="7"/>
      <c r="AH1785" s="7"/>
      <c r="AJ1785" s="7"/>
      <c r="AL1785" s="7"/>
      <c r="AN1785" s="7"/>
      <c r="AO1785" s="7"/>
      <c r="AQ1785" s="7"/>
      <c r="AR1785" s="7"/>
      <c r="AS1785" s="7"/>
      <c r="AT1785" s="7"/>
      <c r="AU1785" s="7"/>
      <c r="AV1785" s="7"/>
      <c r="AW1785" s="7"/>
      <c r="AX1785" s="7"/>
      <c r="AZ1785" s="7"/>
      <c r="BB1785" s="7"/>
      <c r="BC1785" s="7"/>
      <c r="BD1785" s="7"/>
      <c r="BF1785" s="7"/>
      <c r="BH1785" s="7"/>
      <c r="BJ1785" s="7"/>
      <c r="BL1785" s="7"/>
      <c r="BN1785" s="7"/>
      <c r="BP1785" s="7"/>
      <c r="BR1785" s="7"/>
      <c r="BT1785" s="7"/>
      <c r="BV1785" s="7"/>
      <c r="BX1785" s="7"/>
      <c r="BZ1785" s="7"/>
      <c r="CB1785" s="7"/>
      <c r="CD1785" s="7"/>
      <c r="CF1785" s="7"/>
      <c r="CH1785" s="7"/>
      <c r="CJ1785" s="7"/>
      <c r="CL1785" s="7"/>
      <c r="CM1785" s="7"/>
      <c r="CO1785" s="7"/>
      <c r="CQ1785" s="7"/>
      <c r="CS1785" s="7"/>
      <c r="CU1785" s="7"/>
      <c r="CW1785" s="7"/>
      <c r="CY1785" s="7"/>
      <c r="DA1785" s="7"/>
      <c r="DC1785" s="7"/>
      <c r="DE1785" s="7"/>
      <c r="DG1785" s="7"/>
      <c r="DI1785" s="7"/>
      <c r="DK1785" s="7"/>
      <c r="DL1785" s="7"/>
      <c r="DM1785" s="7"/>
      <c r="DN1785" s="7"/>
      <c r="DP1785" s="7"/>
      <c r="DR1785" s="7"/>
      <c r="DT1785" s="7"/>
      <c r="DV1785" s="7"/>
      <c r="DX1785" s="7"/>
      <c r="DY1785" s="7"/>
      <c r="EA1785" s="7"/>
      <c r="EC1785" s="7"/>
      <c r="EE1785" s="7"/>
      <c r="EG1785" s="7"/>
      <c r="EI1785" s="7"/>
      <c r="EK1785" s="7"/>
      <c r="EM1785" s="7"/>
      <c r="EO1785" s="7"/>
      <c r="EQ1785" s="7"/>
      <c r="ES1785" s="7"/>
      <c r="EU1785" s="7"/>
      <c r="EY1785" s="7"/>
      <c r="FA1785" s="7"/>
      <c r="FB1785" s="7"/>
      <c r="FD1785" s="7"/>
      <c r="FE1785" s="7"/>
      <c r="FG1785" s="7"/>
      <c r="FI1785" s="7"/>
      <c r="FJ1785" s="7"/>
      <c r="FL1785" s="7"/>
      <c r="FN1785" s="7"/>
      <c r="FP1785" s="7"/>
      <c r="FR1785" s="7"/>
      <c r="FT1785" s="7"/>
      <c r="FV1785" s="7"/>
      <c r="FX1785" s="7"/>
      <c r="FZ1785" s="7"/>
      <c r="GB1785" s="7"/>
    </row>
    <row r="1786" spans="5:184" s="166" customFormat="1" x14ac:dyDescent="0.2">
      <c r="E1786" s="7"/>
      <c r="G1786" s="7"/>
      <c r="I1786" s="7"/>
      <c r="K1786" s="7"/>
      <c r="M1786" s="7"/>
      <c r="N1786" s="7"/>
      <c r="P1786" s="7"/>
      <c r="R1786" s="7"/>
      <c r="T1786" s="7"/>
      <c r="V1786" s="7"/>
      <c r="X1786" s="7"/>
      <c r="Z1786" s="7"/>
      <c r="AB1786" s="7"/>
      <c r="AD1786" s="7"/>
      <c r="AF1786" s="7"/>
      <c r="AH1786" s="7"/>
      <c r="AJ1786" s="7"/>
      <c r="AL1786" s="7"/>
      <c r="AN1786" s="7"/>
      <c r="AO1786" s="7"/>
      <c r="AQ1786" s="7"/>
      <c r="AR1786" s="7"/>
      <c r="AS1786" s="7"/>
      <c r="AT1786" s="7"/>
      <c r="AU1786" s="7"/>
      <c r="AV1786" s="7"/>
      <c r="AW1786" s="7"/>
      <c r="AX1786" s="7"/>
      <c r="AZ1786" s="7"/>
      <c r="BB1786" s="7"/>
      <c r="BC1786" s="7"/>
      <c r="BD1786" s="7"/>
      <c r="BF1786" s="7"/>
      <c r="BH1786" s="7"/>
      <c r="BJ1786" s="7"/>
      <c r="BL1786" s="7"/>
      <c r="BN1786" s="7"/>
      <c r="BP1786" s="7"/>
      <c r="BR1786" s="7"/>
      <c r="BT1786" s="7"/>
      <c r="BV1786" s="7"/>
      <c r="BX1786" s="7"/>
      <c r="BZ1786" s="7"/>
      <c r="CB1786" s="7"/>
      <c r="CD1786" s="7"/>
      <c r="CF1786" s="7"/>
      <c r="CH1786" s="7"/>
      <c r="CJ1786" s="7"/>
      <c r="CL1786" s="7"/>
      <c r="CM1786" s="7"/>
      <c r="CO1786" s="7"/>
      <c r="CQ1786" s="7"/>
      <c r="CS1786" s="7"/>
      <c r="CU1786" s="7"/>
      <c r="CW1786" s="7"/>
      <c r="CY1786" s="7"/>
      <c r="DA1786" s="7"/>
      <c r="DC1786" s="7"/>
      <c r="DE1786" s="7"/>
      <c r="DG1786" s="7"/>
      <c r="DI1786" s="7"/>
      <c r="DK1786" s="7"/>
      <c r="DL1786" s="7"/>
      <c r="DM1786" s="7"/>
      <c r="DN1786" s="7"/>
      <c r="DP1786" s="7"/>
      <c r="DR1786" s="7"/>
      <c r="DT1786" s="7"/>
      <c r="DV1786" s="7"/>
      <c r="DX1786" s="7"/>
      <c r="DY1786" s="7"/>
      <c r="EA1786" s="7"/>
      <c r="EC1786" s="7"/>
      <c r="EE1786" s="7"/>
      <c r="EG1786" s="7"/>
      <c r="EI1786" s="7"/>
      <c r="EK1786" s="7"/>
      <c r="EM1786" s="7"/>
      <c r="EO1786" s="7"/>
      <c r="EQ1786" s="7"/>
      <c r="ES1786" s="7"/>
      <c r="EU1786" s="7"/>
      <c r="EY1786" s="7"/>
      <c r="FA1786" s="7"/>
      <c r="FB1786" s="7"/>
      <c r="FD1786" s="7"/>
      <c r="FE1786" s="7"/>
      <c r="FG1786" s="7"/>
      <c r="FI1786" s="7"/>
      <c r="FJ1786" s="7"/>
      <c r="FL1786" s="7"/>
      <c r="FN1786" s="7"/>
      <c r="FP1786" s="7"/>
      <c r="FR1786" s="7"/>
      <c r="FT1786" s="7"/>
      <c r="FV1786" s="7"/>
      <c r="FX1786" s="7"/>
      <c r="FZ1786" s="7"/>
      <c r="GB1786" s="7"/>
    </row>
    <row r="1787" spans="5:184" s="166" customFormat="1" x14ac:dyDescent="0.2">
      <c r="E1787" s="7"/>
      <c r="G1787" s="7"/>
      <c r="I1787" s="7"/>
      <c r="K1787" s="7"/>
      <c r="M1787" s="7"/>
      <c r="N1787" s="7"/>
      <c r="P1787" s="7"/>
      <c r="R1787" s="7"/>
      <c r="T1787" s="7"/>
      <c r="V1787" s="7"/>
      <c r="X1787" s="7"/>
      <c r="Z1787" s="7"/>
      <c r="AB1787" s="7"/>
      <c r="AD1787" s="7"/>
      <c r="AF1787" s="7"/>
      <c r="AH1787" s="7"/>
      <c r="AJ1787" s="7"/>
      <c r="AL1787" s="7"/>
      <c r="AN1787" s="7"/>
      <c r="AO1787" s="7"/>
      <c r="AQ1787" s="7"/>
      <c r="AR1787" s="7"/>
      <c r="AS1787" s="7"/>
      <c r="AT1787" s="7"/>
      <c r="AU1787" s="7"/>
      <c r="AV1787" s="7"/>
      <c r="AW1787" s="7"/>
      <c r="AX1787" s="7"/>
      <c r="AZ1787" s="7"/>
      <c r="BB1787" s="7"/>
      <c r="BC1787" s="7"/>
      <c r="BD1787" s="7"/>
      <c r="BF1787" s="7"/>
      <c r="BH1787" s="7"/>
      <c r="BJ1787" s="7"/>
      <c r="BL1787" s="7"/>
      <c r="BN1787" s="7"/>
      <c r="BP1787" s="7"/>
      <c r="BR1787" s="7"/>
      <c r="BT1787" s="7"/>
      <c r="BV1787" s="7"/>
      <c r="BX1787" s="7"/>
      <c r="BZ1787" s="7"/>
      <c r="CB1787" s="7"/>
      <c r="CD1787" s="7"/>
      <c r="CF1787" s="7"/>
      <c r="CH1787" s="7"/>
      <c r="CJ1787" s="7"/>
      <c r="CL1787" s="7"/>
      <c r="CM1787" s="7"/>
      <c r="CO1787" s="7"/>
      <c r="CQ1787" s="7"/>
      <c r="CS1787" s="7"/>
      <c r="CU1787" s="7"/>
      <c r="CW1787" s="7"/>
      <c r="CY1787" s="7"/>
      <c r="DA1787" s="7"/>
      <c r="DC1787" s="7"/>
      <c r="DE1787" s="7"/>
      <c r="DG1787" s="7"/>
      <c r="DI1787" s="7"/>
      <c r="DK1787" s="7"/>
      <c r="DL1787" s="7"/>
      <c r="DM1787" s="7"/>
      <c r="DN1787" s="7"/>
      <c r="DP1787" s="7"/>
      <c r="DR1787" s="7"/>
      <c r="DT1787" s="7"/>
      <c r="DV1787" s="7"/>
      <c r="DX1787" s="7"/>
      <c r="DY1787" s="7"/>
      <c r="EA1787" s="7"/>
      <c r="EC1787" s="7"/>
      <c r="EE1787" s="7"/>
      <c r="EG1787" s="7"/>
      <c r="EI1787" s="7"/>
      <c r="EK1787" s="7"/>
      <c r="EM1787" s="7"/>
      <c r="EO1787" s="7"/>
      <c r="EQ1787" s="7"/>
      <c r="ES1787" s="7"/>
      <c r="EU1787" s="7"/>
      <c r="EY1787" s="7"/>
      <c r="FA1787" s="7"/>
      <c r="FB1787" s="7"/>
      <c r="FD1787" s="7"/>
      <c r="FE1787" s="7"/>
      <c r="FG1787" s="7"/>
      <c r="FI1787" s="7"/>
      <c r="FJ1787" s="7"/>
      <c r="FL1787" s="7"/>
      <c r="FN1787" s="7"/>
      <c r="FP1787" s="7"/>
      <c r="FR1787" s="7"/>
      <c r="FT1787" s="7"/>
      <c r="FV1787" s="7"/>
      <c r="FX1787" s="7"/>
      <c r="FZ1787" s="7"/>
      <c r="GB1787" s="7"/>
    </row>
    <row r="1788" spans="5:184" s="166" customFormat="1" x14ac:dyDescent="0.2">
      <c r="E1788" s="7"/>
      <c r="G1788" s="7"/>
      <c r="I1788" s="7"/>
      <c r="K1788" s="7"/>
      <c r="M1788" s="7"/>
      <c r="N1788" s="7"/>
      <c r="P1788" s="7"/>
      <c r="R1788" s="7"/>
      <c r="T1788" s="7"/>
      <c r="V1788" s="7"/>
      <c r="X1788" s="7"/>
      <c r="Z1788" s="7"/>
      <c r="AB1788" s="7"/>
      <c r="AD1788" s="7"/>
      <c r="AF1788" s="7"/>
      <c r="AH1788" s="7"/>
      <c r="AJ1788" s="7"/>
      <c r="AL1788" s="7"/>
      <c r="AN1788" s="7"/>
      <c r="AO1788" s="7"/>
      <c r="AQ1788" s="7"/>
      <c r="AR1788" s="7"/>
      <c r="AS1788" s="7"/>
      <c r="AT1788" s="7"/>
      <c r="AU1788" s="7"/>
      <c r="AV1788" s="7"/>
      <c r="AW1788" s="7"/>
      <c r="AX1788" s="7"/>
      <c r="AZ1788" s="7"/>
      <c r="BB1788" s="7"/>
      <c r="BC1788" s="7"/>
      <c r="BD1788" s="7"/>
      <c r="BF1788" s="7"/>
      <c r="BH1788" s="7"/>
      <c r="BJ1788" s="7"/>
      <c r="BL1788" s="7"/>
      <c r="BN1788" s="7"/>
      <c r="BP1788" s="7"/>
      <c r="BR1788" s="7"/>
      <c r="BT1788" s="7"/>
      <c r="BV1788" s="7"/>
      <c r="BX1788" s="7"/>
      <c r="BZ1788" s="7"/>
      <c r="CB1788" s="7"/>
      <c r="CD1788" s="7"/>
      <c r="CF1788" s="7"/>
      <c r="CH1788" s="7"/>
      <c r="CJ1788" s="7"/>
      <c r="CL1788" s="7"/>
      <c r="CM1788" s="7"/>
      <c r="CO1788" s="7"/>
      <c r="CQ1788" s="7"/>
      <c r="CS1788" s="7"/>
      <c r="CU1788" s="7"/>
      <c r="CW1788" s="7"/>
      <c r="CY1788" s="7"/>
      <c r="DA1788" s="7"/>
      <c r="DC1788" s="7"/>
      <c r="DE1788" s="7"/>
      <c r="DG1788" s="7"/>
      <c r="DI1788" s="7"/>
      <c r="DK1788" s="7"/>
      <c r="DL1788" s="7"/>
      <c r="DM1788" s="7"/>
      <c r="DN1788" s="7"/>
      <c r="DP1788" s="7"/>
      <c r="DR1788" s="7"/>
      <c r="DT1788" s="7"/>
      <c r="DV1788" s="7"/>
      <c r="DX1788" s="7"/>
      <c r="DY1788" s="7"/>
      <c r="EA1788" s="7"/>
      <c r="EC1788" s="7"/>
      <c r="EE1788" s="7"/>
      <c r="EG1788" s="7"/>
      <c r="EI1788" s="7"/>
      <c r="EK1788" s="7"/>
      <c r="EM1788" s="7"/>
      <c r="EO1788" s="7"/>
      <c r="EQ1788" s="7"/>
      <c r="ES1788" s="7"/>
      <c r="EU1788" s="7"/>
      <c r="EY1788" s="7"/>
      <c r="FA1788" s="7"/>
      <c r="FB1788" s="7"/>
      <c r="FD1788" s="7"/>
      <c r="FE1788" s="7"/>
      <c r="FG1788" s="7"/>
      <c r="FI1788" s="7"/>
      <c r="FJ1788" s="7"/>
      <c r="FL1788" s="7"/>
      <c r="FN1788" s="7"/>
      <c r="FP1788" s="7"/>
      <c r="FR1788" s="7"/>
      <c r="FT1788" s="7"/>
      <c r="FV1788" s="7"/>
      <c r="FX1788" s="7"/>
      <c r="FZ1788" s="7"/>
      <c r="GB1788" s="7"/>
    </row>
    <row r="1789" spans="5:184" s="166" customFormat="1" x14ac:dyDescent="0.2">
      <c r="E1789" s="7"/>
      <c r="G1789" s="7"/>
      <c r="I1789" s="7"/>
      <c r="K1789" s="7"/>
      <c r="M1789" s="7"/>
      <c r="N1789" s="7"/>
      <c r="P1789" s="7"/>
      <c r="R1789" s="7"/>
      <c r="T1789" s="7"/>
      <c r="V1789" s="7"/>
      <c r="X1789" s="7"/>
      <c r="Z1789" s="7"/>
      <c r="AB1789" s="7"/>
      <c r="AD1789" s="7"/>
      <c r="AF1789" s="7"/>
      <c r="AH1789" s="7"/>
      <c r="AJ1789" s="7"/>
      <c r="AL1789" s="7"/>
      <c r="AN1789" s="7"/>
      <c r="AO1789" s="7"/>
      <c r="AQ1789" s="7"/>
      <c r="AR1789" s="7"/>
      <c r="AS1789" s="7"/>
      <c r="AT1789" s="7"/>
      <c r="AU1789" s="7"/>
      <c r="AV1789" s="7"/>
      <c r="AW1789" s="7"/>
      <c r="AX1789" s="7"/>
      <c r="AZ1789" s="7"/>
      <c r="BB1789" s="7"/>
      <c r="BC1789" s="7"/>
      <c r="BD1789" s="7"/>
      <c r="BF1789" s="7"/>
      <c r="BH1789" s="7"/>
      <c r="BJ1789" s="7"/>
      <c r="BL1789" s="7"/>
      <c r="BN1789" s="7"/>
      <c r="BP1789" s="7"/>
      <c r="BR1789" s="7"/>
      <c r="BT1789" s="7"/>
      <c r="BV1789" s="7"/>
      <c r="BX1789" s="7"/>
      <c r="BZ1789" s="7"/>
      <c r="CB1789" s="7"/>
      <c r="CD1789" s="7"/>
      <c r="CF1789" s="7"/>
      <c r="CH1789" s="7"/>
      <c r="CJ1789" s="7"/>
      <c r="CL1789" s="7"/>
      <c r="CM1789" s="7"/>
      <c r="CO1789" s="7"/>
      <c r="CQ1789" s="7"/>
      <c r="CS1789" s="7"/>
      <c r="CU1789" s="7"/>
      <c r="CW1789" s="7"/>
      <c r="CY1789" s="7"/>
      <c r="DA1789" s="7"/>
      <c r="DC1789" s="7"/>
      <c r="DE1789" s="7"/>
      <c r="DG1789" s="7"/>
      <c r="DI1789" s="7"/>
      <c r="DK1789" s="7"/>
      <c r="DL1789" s="7"/>
      <c r="DM1789" s="7"/>
      <c r="DN1789" s="7"/>
      <c r="DP1789" s="7"/>
      <c r="DR1789" s="7"/>
      <c r="DT1789" s="7"/>
      <c r="DV1789" s="7"/>
      <c r="DX1789" s="7"/>
      <c r="DY1789" s="7"/>
      <c r="EA1789" s="7"/>
      <c r="EC1789" s="7"/>
      <c r="EE1789" s="7"/>
      <c r="EG1789" s="7"/>
      <c r="EI1789" s="7"/>
      <c r="EK1789" s="7"/>
      <c r="EM1789" s="7"/>
      <c r="EO1789" s="7"/>
      <c r="EQ1789" s="7"/>
      <c r="ES1789" s="7"/>
      <c r="EU1789" s="7"/>
      <c r="EY1789" s="7"/>
      <c r="FA1789" s="7"/>
      <c r="FB1789" s="7"/>
      <c r="FD1789" s="7"/>
      <c r="FE1789" s="7"/>
      <c r="FG1789" s="7"/>
      <c r="FI1789" s="7"/>
      <c r="FJ1789" s="7"/>
      <c r="FL1789" s="7"/>
      <c r="FN1789" s="7"/>
      <c r="FP1789" s="7"/>
      <c r="FR1789" s="7"/>
      <c r="FT1789" s="7"/>
      <c r="FV1789" s="7"/>
      <c r="FX1789" s="7"/>
      <c r="FZ1789" s="7"/>
      <c r="GB1789" s="7"/>
    </row>
    <row r="1790" spans="5:184" s="166" customFormat="1" x14ac:dyDescent="0.2">
      <c r="E1790" s="7"/>
      <c r="G1790" s="7"/>
      <c r="I1790" s="7"/>
      <c r="K1790" s="7"/>
      <c r="M1790" s="7"/>
      <c r="N1790" s="7"/>
      <c r="P1790" s="7"/>
      <c r="R1790" s="7"/>
      <c r="T1790" s="7"/>
      <c r="V1790" s="7"/>
      <c r="X1790" s="7"/>
      <c r="Z1790" s="7"/>
      <c r="AB1790" s="7"/>
      <c r="AD1790" s="7"/>
      <c r="AF1790" s="7"/>
      <c r="AH1790" s="7"/>
      <c r="AJ1790" s="7"/>
      <c r="AL1790" s="7"/>
      <c r="AN1790" s="7"/>
      <c r="AO1790" s="7"/>
      <c r="AQ1790" s="7"/>
      <c r="AR1790" s="7"/>
      <c r="AS1790" s="7"/>
      <c r="AT1790" s="7"/>
      <c r="AU1790" s="7"/>
      <c r="AV1790" s="7"/>
      <c r="AW1790" s="7"/>
      <c r="AX1790" s="7"/>
      <c r="AZ1790" s="7"/>
      <c r="BB1790" s="7"/>
      <c r="BC1790" s="7"/>
      <c r="BD1790" s="7"/>
      <c r="BF1790" s="7"/>
      <c r="BH1790" s="7"/>
      <c r="BJ1790" s="7"/>
      <c r="BL1790" s="7"/>
      <c r="BN1790" s="7"/>
      <c r="BP1790" s="7"/>
      <c r="BR1790" s="7"/>
      <c r="BT1790" s="7"/>
      <c r="BV1790" s="7"/>
      <c r="BX1790" s="7"/>
      <c r="BZ1790" s="7"/>
      <c r="CB1790" s="7"/>
      <c r="CD1790" s="7"/>
      <c r="CF1790" s="7"/>
      <c r="CH1790" s="7"/>
      <c r="CJ1790" s="7"/>
      <c r="CL1790" s="7"/>
      <c r="CM1790" s="7"/>
      <c r="CO1790" s="7"/>
      <c r="CQ1790" s="7"/>
      <c r="CS1790" s="7"/>
      <c r="CU1790" s="7"/>
      <c r="CW1790" s="7"/>
      <c r="CY1790" s="7"/>
      <c r="DA1790" s="7"/>
      <c r="DC1790" s="7"/>
      <c r="DE1790" s="7"/>
      <c r="DG1790" s="7"/>
      <c r="DI1790" s="7"/>
      <c r="DK1790" s="7"/>
      <c r="DL1790" s="7"/>
      <c r="DM1790" s="7"/>
      <c r="DN1790" s="7"/>
      <c r="DP1790" s="7"/>
      <c r="DR1790" s="7"/>
      <c r="DT1790" s="7"/>
      <c r="DV1790" s="7"/>
      <c r="DX1790" s="7"/>
      <c r="DY1790" s="7"/>
      <c r="EA1790" s="7"/>
      <c r="EC1790" s="7"/>
      <c r="EE1790" s="7"/>
      <c r="EG1790" s="7"/>
      <c r="EI1790" s="7"/>
      <c r="EK1790" s="7"/>
      <c r="EM1790" s="7"/>
      <c r="EO1790" s="7"/>
      <c r="EQ1790" s="7"/>
      <c r="ES1790" s="7"/>
      <c r="EU1790" s="7"/>
      <c r="EY1790" s="7"/>
      <c r="FA1790" s="7"/>
      <c r="FB1790" s="7"/>
      <c r="FD1790" s="7"/>
      <c r="FE1790" s="7"/>
      <c r="FG1790" s="7"/>
      <c r="FI1790" s="7"/>
      <c r="FJ1790" s="7"/>
      <c r="FL1790" s="7"/>
      <c r="FN1790" s="7"/>
      <c r="FP1790" s="7"/>
      <c r="FR1790" s="7"/>
      <c r="FT1790" s="7"/>
      <c r="FV1790" s="7"/>
      <c r="FX1790" s="7"/>
      <c r="FZ1790" s="7"/>
      <c r="GB1790" s="7"/>
    </row>
    <row r="1791" spans="5:184" s="166" customFormat="1" x14ac:dyDescent="0.2">
      <c r="E1791" s="7"/>
      <c r="G1791" s="7"/>
      <c r="I1791" s="7"/>
      <c r="K1791" s="7"/>
      <c r="M1791" s="7"/>
      <c r="N1791" s="7"/>
      <c r="P1791" s="7"/>
      <c r="R1791" s="7"/>
      <c r="T1791" s="7"/>
      <c r="V1791" s="7"/>
      <c r="X1791" s="7"/>
      <c r="Z1791" s="7"/>
      <c r="AB1791" s="7"/>
      <c r="AD1791" s="7"/>
      <c r="AF1791" s="7"/>
      <c r="AH1791" s="7"/>
      <c r="AJ1791" s="7"/>
      <c r="AL1791" s="7"/>
      <c r="AN1791" s="7"/>
      <c r="AO1791" s="7"/>
      <c r="AQ1791" s="7"/>
      <c r="AR1791" s="7"/>
      <c r="AS1791" s="7"/>
      <c r="AT1791" s="7"/>
      <c r="AU1791" s="7"/>
      <c r="AV1791" s="7"/>
      <c r="AW1791" s="7"/>
      <c r="AX1791" s="7"/>
      <c r="AZ1791" s="7"/>
      <c r="BB1791" s="7"/>
      <c r="BC1791" s="7"/>
      <c r="BD1791" s="7"/>
      <c r="BF1791" s="7"/>
      <c r="BH1791" s="7"/>
      <c r="BJ1791" s="7"/>
      <c r="BL1791" s="7"/>
      <c r="BN1791" s="7"/>
      <c r="BP1791" s="7"/>
      <c r="BR1791" s="7"/>
      <c r="BT1791" s="7"/>
      <c r="BV1791" s="7"/>
      <c r="BX1791" s="7"/>
      <c r="BZ1791" s="7"/>
      <c r="CB1791" s="7"/>
      <c r="CD1791" s="7"/>
      <c r="CF1791" s="7"/>
      <c r="CH1791" s="7"/>
      <c r="CJ1791" s="7"/>
      <c r="CL1791" s="7"/>
      <c r="CM1791" s="7"/>
      <c r="CO1791" s="7"/>
      <c r="CQ1791" s="7"/>
      <c r="CS1791" s="7"/>
      <c r="CU1791" s="7"/>
      <c r="CW1791" s="7"/>
      <c r="CY1791" s="7"/>
      <c r="DA1791" s="7"/>
      <c r="DC1791" s="7"/>
      <c r="DE1791" s="7"/>
      <c r="DG1791" s="7"/>
      <c r="DI1791" s="7"/>
      <c r="DK1791" s="7"/>
      <c r="DL1791" s="7"/>
      <c r="DM1791" s="7"/>
      <c r="DN1791" s="7"/>
      <c r="DP1791" s="7"/>
      <c r="DR1791" s="7"/>
      <c r="DT1791" s="7"/>
      <c r="DV1791" s="7"/>
      <c r="DX1791" s="7"/>
      <c r="DY1791" s="7"/>
      <c r="EA1791" s="7"/>
      <c r="EC1791" s="7"/>
      <c r="EE1791" s="7"/>
      <c r="EG1791" s="7"/>
      <c r="EI1791" s="7"/>
      <c r="EK1791" s="7"/>
      <c r="EM1791" s="7"/>
      <c r="EO1791" s="7"/>
      <c r="EQ1791" s="7"/>
      <c r="ES1791" s="7"/>
      <c r="EU1791" s="7"/>
      <c r="EY1791" s="7"/>
      <c r="FA1791" s="7"/>
      <c r="FB1791" s="7"/>
      <c r="FD1791" s="7"/>
      <c r="FE1791" s="7"/>
      <c r="FG1791" s="7"/>
      <c r="FI1791" s="7"/>
      <c r="FJ1791" s="7"/>
      <c r="FL1791" s="7"/>
      <c r="FN1791" s="7"/>
      <c r="FP1791" s="7"/>
      <c r="FR1791" s="7"/>
      <c r="FT1791" s="7"/>
      <c r="FV1791" s="7"/>
      <c r="FX1791" s="7"/>
      <c r="FZ1791" s="7"/>
      <c r="GB1791" s="7"/>
    </row>
    <row r="1792" spans="5:184" s="166" customFormat="1" x14ac:dyDescent="0.2">
      <c r="E1792" s="7"/>
      <c r="G1792" s="7"/>
      <c r="I1792" s="7"/>
      <c r="K1792" s="7"/>
      <c r="M1792" s="7"/>
      <c r="N1792" s="7"/>
      <c r="P1792" s="7"/>
      <c r="R1792" s="7"/>
      <c r="T1792" s="7"/>
      <c r="V1792" s="7"/>
      <c r="X1792" s="7"/>
      <c r="Z1792" s="7"/>
      <c r="AB1792" s="7"/>
      <c r="AD1792" s="7"/>
      <c r="AF1792" s="7"/>
      <c r="AH1792" s="7"/>
      <c r="AJ1792" s="7"/>
      <c r="AL1792" s="7"/>
      <c r="AN1792" s="7"/>
      <c r="AO1792" s="7"/>
      <c r="AQ1792" s="7"/>
      <c r="AR1792" s="7"/>
      <c r="AS1792" s="7"/>
      <c r="AT1792" s="7"/>
      <c r="AU1792" s="7"/>
      <c r="AV1792" s="7"/>
      <c r="AW1792" s="7"/>
      <c r="AX1792" s="7"/>
      <c r="AZ1792" s="7"/>
      <c r="BB1792" s="7"/>
      <c r="BC1792" s="7"/>
      <c r="BD1792" s="7"/>
      <c r="BF1792" s="7"/>
      <c r="BH1792" s="7"/>
      <c r="BJ1792" s="7"/>
      <c r="BL1792" s="7"/>
      <c r="BN1792" s="7"/>
      <c r="BP1792" s="7"/>
      <c r="BR1792" s="7"/>
      <c r="BT1792" s="7"/>
      <c r="BV1792" s="7"/>
      <c r="BX1792" s="7"/>
      <c r="BZ1792" s="7"/>
      <c r="CB1792" s="7"/>
      <c r="CD1792" s="7"/>
      <c r="CF1792" s="7"/>
      <c r="CH1792" s="7"/>
      <c r="CJ1792" s="7"/>
      <c r="CL1792" s="7"/>
      <c r="CM1792" s="7"/>
      <c r="CO1792" s="7"/>
      <c r="CQ1792" s="7"/>
      <c r="CS1792" s="7"/>
      <c r="CU1792" s="7"/>
      <c r="CW1792" s="7"/>
      <c r="CY1792" s="7"/>
      <c r="DA1792" s="7"/>
      <c r="DC1792" s="7"/>
      <c r="DE1792" s="7"/>
      <c r="DG1792" s="7"/>
      <c r="DI1792" s="7"/>
      <c r="DK1792" s="7"/>
      <c r="DL1792" s="7"/>
      <c r="DM1792" s="7"/>
      <c r="DN1792" s="7"/>
      <c r="DP1792" s="7"/>
      <c r="DR1792" s="7"/>
      <c r="DT1792" s="7"/>
      <c r="DV1792" s="7"/>
      <c r="DX1792" s="7"/>
      <c r="DY1792" s="7"/>
      <c r="EA1792" s="7"/>
      <c r="EC1792" s="7"/>
      <c r="EE1792" s="7"/>
      <c r="EG1792" s="7"/>
      <c r="EI1792" s="7"/>
      <c r="EK1792" s="7"/>
      <c r="EM1792" s="7"/>
      <c r="EO1792" s="7"/>
      <c r="EQ1792" s="7"/>
      <c r="ES1792" s="7"/>
      <c r="EU1792" s="7"/>
      <c r="EY1792" s="7"/>
      <c r="FA1792" s="7"/>
      <c r="FB1792" s="7"/>
      <c r="FD1792" s="7"/>
      <c r="FE1792" s="7"/>
      <c r="FG1792" s="7"/>
      <c r="FI1792" s="7"/>
      <c r="FJ1792" s="7"/>
      <c r="FL1792" s="7"/>
      <c r="FN1792" s="7"/>
      <c r="FP1792" s="7"/>
      <c r="FR1792" s="7"/>
      <c r="FT1792" s="7"/>
      <c r="FV1792" s="7"/>
      <c r="FX1792" s="7"/>
      <c r="FZ1792" s="7"/>
      <c r="GB1792" s="7"/>
    </row>
    <row r="1793" spans="5:184" s="166" customFormat="1" x14ac:dyDescent="0.2">
      <c r="E1793" s="7"/>
      <c r="G1793" s="7"/>
      <c r="I1793" s="7"/>
      <c r="K1793" s="7"/>
      <c r="M1793" s="7"/>
      <c r="N1793" s="7"/>
      <c r="P1793" s="7"/>
      <c r="R1793" s="7"/>
      <c r="T1793" s="7"/>
      <c r="V1793" s="7"/>
      <c r="X1793" s="7"/>
      <c r="Z1793" s="7"/>
      <c r="AB1793" s="7"/>
      <c r="AD1793" s="7"/>
      <c r="AF1793" s="7"/>
      <c r="AH1793" s="7"/>
      <c r="AJ1793" s="7"/>
      <c r="AL1793" s="7"/>
      <c r="AN1793" s="7"/>
      <c r="AO1793" s="7"/>
      <c r="AQ1793" s="7"/>
      <c r="AR1793" s="7"/>
      <c r="AS1793" s="7"/>
      <c r="AT1793" s="7"/>
      <c r="AU1793" s="7"/>
      <c r="AV1793" s="7"/>
      <c r="AW1793" s="7"/>
      <c r="AX1793" s="7"/>
      <c r="AZ1793" s="7"/>
      <c r="BB1793" s="7"/>
      <c r="BC1793" s="7"/>
      <c r="BD1793" s="7"/>
      <c r="BF1793" s="7"/>
      <c r="BH1793" s="7"/>
      <c r="BJ1793" s="7"/>
      <c r="BL1793" s="7"/>
      <c r="BN1793" s="7"/>
      <c r="BP1793" s="7"/>
      <c r="BR1793" s="7"/>
      <c r="BT1793" s="7"/>
      <c r="BV1793" s="7"/>
      <c r="BX1793" s="7"/>
      <c r="BZ1793" s="7"/>
      <c r="CB1793" s="7"/>
      <c r="CD1793" s="7"/>
      <c r="CF1793" s="7"/>
      <c r="CH1793" s="7"/>
      <c r="CJ1793" s="7"/>
      <c r="CL1793" s="7"/>
      <c r="CM1793" s="7"/>
      <c r="CO1793" s="7"/>
      <c r="CQ1793" s="7"/>
      <c r="CS1793" s="7"/>
      <c r="CU1793" s="7"/>
      <c r="CW1793" s="7"/>
      <c r="CY1793" s="7"/>
      <c r="DA1793" s="7"/>
      <c r="DC1793" s="7"/>
      <c r="DE1793" s="7"/>
      <c r="DG1793" s="7"/>
      <c r="DI1793" s="7"/>
      <c r="DK1793" s="7"/>
      <c r="DL1793" s="7"/>
      <c r="DM1793" s="7"/>
      <c r="DN1793" s="7"/>
      <c r="DP1793" s="7"/>
      <c r="DR1793" s="7"/>
      <c r="DT1793" s="7"/>
      <c r="DV1793" s="7"/>
      <c r="DX1793" s="7"/>
      <c r="DY1793" s="7"/>
      <c r="EA1793" s="7"/>
      <c r="EC1793" s="7"/>
      <c r="EE1793" s="7"/>
      <c r="EG1793" s="7"/>
      <c r="EI1793" s="7"/>
      <c r="EK1793" s="7"/>
      <c r="EM1793" s="7"/>
      <c r="EO1793" s="7"/>
      <c r="EQ1793" s="7"/>
      <c r="ES1793" s="7"/>
      <c r="EU1793" s="7"/>
      <c r="EY1793" s="7"/>
      <c r="FA1793" s="7"/>
      <c r="FB1793" s="7"/>
      <c r="FD1793" s="7"/>
      <c r="FE1793" s="7"/>
      <c r="FG1793" s="7"/>
      <c r="FI1793" s="7"/>
      <c r="FJ1793" s="7"/>
      <c r="FL1793" s="7"/>
      <c r="FN1793" s="7"/>
      <c r="FP1793" s="7"/>
      <c r="FR1793" s="7"/>
      <c r="FT1793" s="7"/>
      <c r="FV1793" s="7"/>
      <c r="FX1793" s="7"/>
      <c r="FZ1793" s="7"/>
      <c r="GB1793" s="7"/>
    </row>
    <row r="1794" spans="5:184" s="166" customFormat="1" x14ac:dyDescent="0.2">
      <c r="E1794" s="7"/>
      <c r="G1794" s="7"/>
      <c r="I1794" s="7"/>
      <c r="K1794" s="7"/>
      <c r="M1794" s="7"/>
      <c r="N1794" s="7"/>
      <c r="P1794" s="7"/>
      <c r="R1794" s="7"/>
      <c r="T1794" s="7"/>
      <c r="V1794" s="7"/>
      <c r="X1794" s="7"/>
      <c r="Z1794" s="7"/>
      <c r="AB1794" s="7"/>
      <c r="AD1794" s="7"/>
      <c r="AF1794" s="7"/>
      <c r="AH1794" s="7"/>
      <c r="AJ1794" s="7"/>
      <c r="AL1794" s="7"/>
      <c r="AN1794" s="7"/>
      <c r="AO1794" s="7"/>
      <c r="AQ1794" s="7"/>
      <c r="AR1794" s="7"/>
      <c r="AS1794" s="7"/>
      <c r="AT1794" s="7"/>
      <c r="AU1794" s="7"/>
      <c r="AV1794" s="7"/>
      <c r="AW1794" s="7"/>
      <c r="AX1794" s="7"/>
      <c r="AZ1794" s="7"/>
      <c r="BB1794" s="7"/>
      <c r="BC1794" s="7"/>
      <c r="BD1794" s="7"/>
      <c r="BF1794" s="7"/>
      <c r="BH1794" s="7"/>
      <c r="BJ1794" s="7"/>
      <c r="BL1794" s="7"/>
      <c r="BN1794" s="7"/>
      <c r="BP1794" s="7"/>
      <c r="BR1794" s="7"/>
      <c r="BT1794" s="7"/>
      <c r="BV1794" s="7"/>
      <c r="BX1794" s="7"/>
      <c r="BZ1794" s="7"/>
      <c r="CB1794" s="7"/>
      <c r="CD1794" s="7"/>
      <c r="CF1794" s="7"/>
      <c r="CH1794" s="7"/>
      <c r="CJ1794" s="7"/>
      <c r="CL1794" s="7"/>
      <c r="CM1794" s="7"/>
      <c r="CO1794" s="7"/>
      <c r="CQ1794" s="7"/>
      <c r="CS1794" s="7"/>
      <c r="CU1794" s="7"/>
      <c r="CW1794" s="7"/>
      <c r="CY1794" s="7"/>
      <c r="DA1794" s="7"/>
      <c r="DC1794" s="7"/>
      <c r="DE1794" s="7"/>
      <c r="DG1794" s="7"/>
      <c r="DI1794" s="7"/>
      <c r="DK1794" s="7"/>
      <c r="DL1794" s="7"/>
      <c r="DM1794" s="7"/>
      <c r="DN1794" s="7"/>
      <c r="DP1794" s="7"/>
      <c r="DR1794" s="7"/>
      <c r="DT1794" s="7"/>
      <c r="DV1794" s="7"/>
      <c r="DX1794" s="7"/>
      <c r="DY1794" s="7"/>
      <c r="EA1794" s="7"/>
      <c r="EC1794" s="7"/>
      <c r="EE1794" s="7"/>
      <c r="EG1794" s="7"/>
      <c r="EI1794" s="7"/>
      <c r="EK1794" s="7"/>
      <c r="EM1794" s="7"/>
      <c r="EO1794" s="7"/>
      <c r="EQ1794" s="7"/>
      <c r="ES1794" s="7"/>
      <c r="EU1794" s="7"/>
      <c r="EY1794" s="7"/>
      <c r="FA1794" s="7"/>
      <c r="FB1794" s="7"/>
      <c r="FD1794" s="7"/>
      <c r="FE1794" s="7"/>
      <c r="FG1794" s="7"/>
      <c r="FI1794" s="7"/>
      <c r="FJ1794" s="7"/>
      <c r="FL1794" s="7"/>
      <c r="FN1794" s="7"/>
      <c r="FP1794" s="7"/>
      <c r="FR1794" s="7"/>
      <c r="FT1794" s="7"/>
      <c r="FV1794" s="7"/>
      <c r="FX1794" s="7"/>
      <c r="FZ1794" s="7"/>
      <c r="GB1794" s="7"/>
    </row>
    <row r="1795" spans="5:184" s="166" customFormat="1" x14ac:dyDescent="0.2">
      <c r="E1795" s="7"/>
      <c r="G1795" s="7"/>
      <c r="I1795" s="7"/>
      <c r="K1795" s="7"/>
      <c r="M1795" s="7"/>
      <c r="N1795" s="7"/>
      <c r="P1795" s="7"/>
      <c r="R1795" s="7"/>
      <c r="T1795" s="7"/>
      <c r="V1795" s="7"/>
      <c r="X1795" s="7"/>
      <c r="Z1795" s="7"/>
      <c r="AB1795" s="7"/>
      <c r="AD1795" s="7"/>
      <c r="AF1795" s="7"/>
      <c r="AH1795" s="7"/>
      <c r="AJ1795" s="7"/>
      <c r="AL1795" s="7"/>
      <c r="AN1795" s="7"/>
      <c r="AO1795" s="7"/>
      <c r="AQ1795" s="7"/>
      <c r="AR1795" s="7"/>
      <c r="AS1795" s="7"/>
      <c r="AT1795" s="7"/>
      <c r="AU1795" s="7"/>
      <c r="AV1795" s="7"/>
      <c r="AW1795" s="7"/>
      <c r="AX1795" s="7"/>
      <c r="AZ1795" s="7"/>
      <c r="BB1795" s="7"/>
      <c r="BC1795" s="7"/>
      <c r="BD1795" s="7"/>
      <c r="BF1795" s="7"/>
      <c r="BH1795" s="7"/>
      <c r="BJ1795" s="7"/>
      <c r="BL1795" s="7"/>
      <c r="BN1795" s="7"/>
      <c r="BP1795" s="7"/>
      <c r="BR1795" s="7"/>
      <c r="BT1795" s="7"/>
      <c r="BV1795" s="7"/>
      <c r="BX1795" s="7"/>
      <c r="BZ1795" s="7"/>
      <c r="CB1795" s="7"/>
      <c r="CD1795" s="7"/>
      <c r="CF1795" s="7"/>
      <c r="CH1795" s="7"/>
      <c r="CJ1795" s="7"/>
      <c r="CL1795" s="7"/>
      <c r="CM1795" s="7"/>
      <c r="CO1795" s="7"/>
      <c r="CQ1795" s="7"/>
      <c r="CS1795" s="7"/>
      <c r="CU1795" s="7"/>
      <c r="CW1795" s="7"/>
      <c r="CY1795" s="7"/>
      <c r="DA1795" s="7"/>
      <c r="DC1795" s="7"/>
      <c r="DE1795" s="7"/>
      <c r="DG1795" s="7"/>
      <c r="DI1795" s="7"/>
      <c r="DK1795" s="7"/>
      <c r="DL1795" s="7"/>
      <c r="DM1795" s="7"/>
      <c r="DN1795" s="7"/>
      <c r="DP1795" s="7"/>
      <c r="DR1795" s="7"/>
      <c r="DT1795" s="7"/>
      <c r="DV1795" s="7"/>
      <c r="DX1795" s="7"/>
      <c r="DY1795" s="7"/>
      <c r="EA1795" s="7"/>
      <c r="EC1795" s="7"/>
      <c r="EE1795" s="7"/>
      <c r="EG1795" s="7"/>
      <c r="EI1795" s="7"/>
      <c r="EK1795" s="7"/>
      <c r="EM1795" s="7"/>
      <c r="EO1795" s="7"/>
      <c r="EQ1795" s="7"/>
      <c r="ES1795" s="7"/>
      <c r="EU1795" s="7"/>
      <c r="EY1795" s="7"/>
      <c r="FA1795" s="7"/>
      <c r="FB1795" s="7"/>
      <c r="FD1795" s="7"/>
      <c r="FE1795" s="7"/>
      <c r="FG1795" s="7"/>
      <c r="FI1795" s="7"/>
      <c r="FJ1795" s="7"/>
      <c r="FL1795" s="7"/>
      <c r="FN1795" s="7"/>
      <c r="FP1795" s="7"/>
      <c r="FR1795" s="7"/>
      <c r="FT1795" s="7"/>
      <c r="FV1795" s="7"/>
      <c r="FX1795" s="7"/>
      <c r="FZ1795" s="7"/>
      <c r="GB1795" s="7"/>
    </row>
    <row r="1796" spans="5:184" s="166" customFormat="1" x14ac:dyDescent="0.2">
      <c r="E1796" s="7"/>
      <c r="G1796" s="7"/>
      <c r="I1796" s="7"/>
      <c r="K1796" s="7"/>
      <c r="M1796" s="7"/>
      <c r="N1796" s="7"/>
      <c r="P1796" s="7"/>
      <c r="R1796" s="7"/>
      <c r="T1796" s="7"/>
      <c r="V1796" s="7"/>
      <c r="X1796" s="7"/>
      <c r="Z1796" s="7"/>
      <c r="AB1796" s="7"/>
      <c r="AD1796" s="7"/>
      <c r="AF1796" s="7"/>
      <c r="AH1796" s="7"/>
      <c r="AJ1796" s="7"/>
      <c r="AL1796" s="7"/>
      <c r="AN1796" s="7"/>
      <c r="AO1796" s="7"/>
      <c r="AQ1796" s="7"/>
      <c r="AR1796" s="7"/>
      <c r="AS1796" s="7"/>
      <c r="AT1796" s="7"/>
      <c r="AU1796" s="7"/>
      <c r="AV1796" s="7"/>
      <c r="AW1796" s="7"/>
      <c r="AX1796" s="7"/>
      <c r="AZ1796" s="7"/>
      <c r="BB1796" s="7"/>
      <c r="BC1796" s="7"/>
      <c r="BD1796" s="7"/>
      <c r="BF1796" s="7"/>
      <c r="BH1796" s="7"/>
      <c r="BJ1796" s="7"/>
      <c r="BL1796" s="7"/>
      <c r="BN1796" s="7"/>
      <c r="BP1796" s="7"/>
      <c r="BR1796" s="7"/>
      <c r="BT1796" s="7"/>
      <c r="BV1796" s="7"/>
      <c r="BX1796" s="7"/>
      <c r="BZ1796" s="7"/>
      <c r="CB1796" s="7"/>
      <c r="CD1796" s="7"/>
      <c r="CF1796" s="7"/>
      <c r="CH1796" s="7"/>
      <c r="CJ1796" s="7"/>
      <c r="CL1796" s="7"/>
      <c r="CM1796" s="7"/>
      <c r="CO1796" s="7"/>
      <c r="CQ1796" s="7"/>
      <c r="CS1796" s="7"/>
      <c r="CU1796" s="7"/>
      <c r="CW1796" s="7"/>
      <c r="CY1796" s="7"/>
      <c r="DA1796" s="7"/>
      <c r="DC1796" s="7"/>
      <c r="DE1796" s="7"/>
      <c r="DG1796" s="7"/>
      <c r="DI1796" s="7"/>
      <c r="DK1796" s="7"/>
      <c r="DL1796" s="7"/>
      <c r="DM1796" s="7"/>
      <c r="DN1796" s="7"/>
      <c r="DP1796" s="7"/>
      <c r="DR1796" s="7"/>
      <c r="DT1796" s="7"/>
      <c r="DV1796" s="7"/>
      <c r="DX1796" s="7"/>
      <c r="DY1796" s="7"/>
      <c r="EA1796" s="7"/>
      <c r="EC1796" s="7"/>
      <c r="EE1796" s="7"/>
      <c r="EG1796" s="7"/>
      <c r="EI1796" s="7"/>
      <c r="EK1796" s="7"/>
      <c r="EM1796" s="7"/>
      <c r="EO1796" s="7"/>
      <c r="EQ1796" s="7"/>
      <c r="ES1796" s="7"/>
      <c r="EU1796" s="7"/>
      <c r="EY1796" s="7"/>
      <c r="FA1796" s="7"/>
      <c r="FB1796" s="7"/>
      <c r="FD1796" s="7"/>
      <c r="FE1796" s="7"/>
      <c r="FG1796" s="7"/>
      <c r="FI1796" s="7"/>
      <c r="FJ1796" s="7"/>
      <c r="FL1796" s="7"/>
      <c r="FN1796" s="7"/>
      <c r="FP1796" s="7"/>
      <c r="FR1796" s="7"/>
      <c r="FT1796" s="7"/>
      <c r="FV1796" s="7"/>
      <c r="FX1796" s="7"/>
      <c r="FZ1796" s="7"/>
      <c r="GB1796" s="7"/>
    </row>
    <row r="1797" spans="5:184" s="166" customFormat="1" x14ac:dyDescent="0.2">
      <c r="E1797" s="7"/>
      <c r="G1797" s="7"/>
      <c r="I1797" s="7"/>
      <c r="K1797" s="7"/>
      <c r="M1797" s="7"/>
      <c r="N1797" s="7"/>
      <c r="P1797" s="7"/>
      <c r="R1797" s="7"/>
      <c r="T1797" s="7"/>
      <c r="V1797" s="7"/>
      <c r="X1797" s="7"/>
      <c r="Z1797" s="7"/>
      <c r="AB1797" s="7"/>
      <c r="AD1797" s="7"/>
      <c r="AF1797" s="7"/>
      <c r="AH1797" s="7"/>
      <c r="AJ1797" s="7"/>
      <c r="AL1797" s="7"/>
      <c r="AN1797" s="7"/>
      <c r="AO1797" s="7"/>
      <c r="AQ1797" s="7"/>
      <c r="AR1797" s="7"/>
      <c r="AS1797" s="7"/>
      <c r="AT1797" s="7"/>
      <c r="AU1797" s="7"/>
      <c r="AV1797" s="7"/>
      <c r="AW1797" s="7"/>
      <c r="AX1797" s="7"/>
      <c r="AZ1797" s="7"/>
      <c r="BB1797" s="7"/>
      <c r="BC1797" s="7"/>
      <c r="BD1797" s="7"/>
      <c r="BF1797" s="7"/>
      <c r="BH1797" s="7"/>
      <c r="BJ1797" s="7"/>
      <c r="BL1797" s="7"/>
      <c r="BN1797" s="7"/>
      <c r="BP1797" s="7"/>
      <c r="BR1797" s="7"/>
      <c r="BT1797" s="7"/>
      <c r="BV1797" s="7"/>
      <c r="BX1797" s="7"/>
      <c r="BZ1797" s="7"/>
      <c r="CB1797" s="7"/>
      <c r="CD1797" s="7"/>
      <c r="CF1797" s="7"/>
      <c r="CH1797" s="7"/>
      <c r="CJ1797" s="7"/>
      <c r="CL1797" s="7"/>
      <c r="CM1797" s="7"/>
      <c r="CO1797" s="7"/>
      <c r="CQ1797" s="7"/>
      <c r="CS1797" s="7"/>
      <c r="CU1797" s="7"/>
      <c r="CW1797" s="7"/>
      <c r="CY1797" s="7"/>
      <c r="DA1797" s="7"/>
      <c r="DC1797" s="7"/>
      <c r="DE1797" s="7"/>
      <c r="DG1797" s="7"/>
      <c r="DI1797" s="7"/>
      <c r="DK1797" s="7"/>
      <c r="DL1797" s="7"/>
      <c r="DM1797" s="7"/>
      <c r="DN1797" s="7"/>
      <c r="DP1797" s="7"/>
      <c r="DR1797" s="7"/>
      <c r="DT1797" s="7"/>
      <c r="DV1797" s="7"/>
      <c r="DX1797" s="7"/>
      <c r="DY1797" s="7"/>
      <c r="EA1797" s="7"/>
      <c r="EC1797" s="7"/>
      <c r="EE1797" s="7"/>
      <c r="EG1797" s="7"/>
      <c r="EI1797" s="7"/>
      <c r="EK1797" s="7"/>
      <c r="EM1797" s="7"/>
      <c r="EO1797" s="7"/>
      <c r="EQ1797" s="7"/>
      <c r="ES1797" s="7"/>
      <c r="EU1797" s="7"/>
      <c r="EY1797" s="7"/>
      <c r="FA1797" s="7"/>
      <c r="FB1797" s="7"/>
      <c r="FD1797" s="7"/>
      <c r="FE1797" s="7"/>
      <c r="FG1797" s="7"/>
      <c r="FI1797" s="7"/>
      <c r="FJ1797" s="7"/>
      <c r="FL1797" s="7"/>
      <c r="FN1797" s="7"/>
      <c r="FP1797" s="7"/>
      <c r="FR1797" s="7"/>
      <c r="FT1797" s="7"/>
      <c r="FV1797" s="7"/>
      <c r="FX1797" s="7"/>
      <c r="FZ1797" s="7"/>
      <c r="GB1797" s="7"/>
    </row>
    <row r="1798" spans="5:184" s="166" customFormat="1" x14ac:dyDescent="0.2">
      <c r="E1798" s="7"/>
      <c r="G1798" s="7"/>
      <c r="I1798" s="7"/>
      <c r="K1798" s="7"/>
      <c r="M1798" s="7"/>
      <c r="N1798" s="7"/>
      <c r="P1798" s="7"/>
      <c r="R1798" s="7"/>
      <c r="T1798" s="7"/>
      <c r="V1798" s="7"/>
      <c r="X1798" s="7"/>
      <c r="Z1798" s="7"/>
      <c r="AB1798" s="7"/>
      <c r="AD1798" s="7"/>
      <c r="AF1798" s="7"/>
      <c r="AH1798" s="7"/>
      <c r="AJ1798" s="7"/>
      <c r="AL1798" s="7"/>
      <c r="AN1798" s="7"/>
      <c r="AO1798" s="7"/>
      <c r="AQ1798" s="7"/>
      <c r="AR1798" s="7"/>
      <c r="AS1798" s="7"/>
      <c r="AT1798" s="7"/>
      <c r="AU1798" s="7"/>
      <c r="AV1798" s="7"/>
      <c r="AW1798" s="7"/>
      <c r="AX1798" s="7"/>
      <c r="AZ1798" s="7"/>
      <c r="BB1798" s="7"/>
      <c r="BC1798" s="7"/>
      <c r="BD1798" s="7"/>
      <c r="BF1798" s="7"/>
      <c r="BH1798" s="7"/>
      <c r="BJ1798" s="7"/>
      <c r="BL1798" s="7"/>
      <c r="BN1798" s="7"/>
      <c r="BP1798" s="7"/>
      <c r="BR1798" s="7"/>
      <c r="BT1798" s="7"/>
      <c r="BV1798" s="7"/>
      <c r="BX1798" s="7"/>
      <c r="BZ1798" s="7"/>
      <c r="CB1798" s="7"/>
      <c r="CD1798" s="7"/>
      <c r="CF1798" s="7"/>
      <c r="CH1798" s="7"/>
      <c r="CJ1798" s="7"/>
      <c r="CL1798" s="7"/>
      <c r="CM1798" s="7"/>
      <c r="CO1798" s="7"/>
      <c r="CQ1798" s="7"/>
      <c r="CS1798" s="7"/>
      <c r="CU1798" s="7"/>
      <c r="CW1798" s="7"/>
      <c r="CY1798" s="7"/>
      <c r="DA1798" s="7"/>
      <c r="DC1798" s="7"/>
      <c r="DE1798" s="7"/>
      <c r="DG1798" s="7"/>
      <c r="DI1798" s="7"/>
      <c r="DK1798" s="7"/>
      <c r="DL1798" s="7"/>
      <c r="DM1798" s="7"/>
      <c r="DN1798" s="7"/>
      <c r="DP1798" s="7"/>
      <c r="DR1798" s="7"/>
      <c r="DT1798" s="7"/>
      <c r="DV1798" s="7"/>
      <c r="DX1798" s="7"/>
      <c r="DY1798" s="7"/>
      <c r="EA1798" s="7"/>
      <c r="EC1798" s="7"/>
      <c r="EE1798" s="7"/>
      <c r="EG1798" s="7"/>
      <c r="EI1798" s="7"/>
      <c r="EK1798" s="7"/>
      <c r="EM1798" s="7"/>
      <c r="EO1798" s="7"/>
      <c r="EQ1798" s="7"/>
      <c r="ES1798" s="7"/>
      <c r="EU1798" s="7"/>
      <c r="EY1798" s="7"/>
      <c r="FA1798" s="7"/>
      <c r="FB1798" s="7"/>
      <c r="FD1798" s="7"/>
      <c r="FE1798" s="7"/>
      <c r="FG1798" s="7"/>
      <c r="FI1798" s="7"/>
      <c r="FJ1798" s="7"/>
      <c r="FL1798" s="7"/>
      <c r="FN1798" s="7"/>
      <c r="FP1798" s="7"/>
      <c r="FR1798" s="7"/>
      <c r="FT1798" s="7"/>
      <c r="FV1798" s="7"/>
      <c r="FX1798" s="7"/>
      <c r="FZ1798" s="7"/>
      <c r="GB1798" s="7"/>
    </row>
    <row r="1799" spans="5:184" s="166" customFormat="1" x14ac:dyDescent="0.2">
      <c r="E1799" s="7"/>
      <c r="G1799" s="7"/>
      <c r="I1799" s="7"/>
      <c r="K1799" s="7"/>
      <c r="M1799" s="7"/>
      <c r="N1799" s="7"/>
      <c r="P1799" s="7"/>
      <c r="R1799" s="7"/>
      <c r="T1799" s="7"/>
      <c r="V1799" s="7"/>
      <c r="X1799" s="7"/>
      <c r="Z1799" s="7"/>
      <c r="AB1799" s="7"/>
      <c r="AD1799" s="7"/>
      <c r="AF1799" s="7"/>
      <c r="AH1799" s="7"/>
      <c r="AJ1799" s="7"/>
      <c r="AL1799" s="7"/>
      <c r="AN1799" s="7"/>
      <c r="AO1799" s="7"/>
      <c r="AQ1799" s="7"/>
      <c r="AR1799" s="7"/>
      <c r="AS1799" s="7"/>
      <c r="AT1799" s="7"/>
      <c r="AU1799" s="7"/>
      <c r="AV1799" s="7"/>
      <c r="AW1799" s="7"/>
      <c r="AX1799" s="7"/>
      <c r="AZ1799" s="7"/>
      <c r="BB1799" s="7"/>
      <c r="BC1799" s="7"/>
      <c r="BD1799" s="7"/>
      <c r="BF1799" s="7"/>
      <c r="BH1799" s="7"/>
      <c r="BJ1799" s="7"/>
      <c r="BL1799" s="7"/>
      <c r="BN1799" s="7"/>
      <c r="BP1799" s="7"/>
      <c r="BR1799" s="7"/>
      <c r="BT1799" s="7"/>
      <c r="BV1799" s="7"/>
      <c r="BX1799" s="7"/>
      <c r="BZ1799" s="7"/>
      <c r="CB1799" s="7"/>
      <c r="CD1799" s="7"/>
      <c r="CF1799" s="7"/>
      <c r="CH1799" s="7"/>
      <c r="CJ1799" s="7"/>
      <c r="CL1799" s="7"/>
      <c r="CM1799" s="7"/>
      <c r="CO1799" s="7"/>
      <c r="CQ1799" s="7"/>
      <c r="CS1799" s="7"/>
      <c r="CU1799" s="7"/>
      <c r="CW1799" s="7"/>
      <c r="CY1799" s="7"/>
      <c r="DA1799" s="7"/>
      <c r="DC1799" s="7"/>
      <c r="DE1799" s="7"/>
      <c r="DG1799" s="7"/>
      <c r="DI1799" s="7"/>
      <c r="DK1799" s="7"/>
      <c r="DL1799" s="7"/>
      <c r="DM1799" s="7"/>
      <c r="DN1799" s="7"/>
      <c r="DP1799" s="7"/>
      <c r="DR1799" s="7"/>
      <c r="DT1799" s="7"/>
      <c r="DV1799" s="7"/>
      <c r="DX1799" s="7"/>
      <c r="DY1799" s="7"/>
      <c r="EA1799" s="7"/>
      <c r="EC1799" s="7"/>
      <c r="EE1799" s="7"/>
      <c r="EG1799" s="7"/>
      <c r="EI1799" s="7"/>
      <c r="EK1799" s="7"/>
      <c r="EM1799" s="7"/>
      <c r="EO1799" s="7"/>
      <c r="EQ1799" s="7"/>
      <c r="ES1799" s="7"/>
      <c r="EU1799" s="7"/>
      <c r="EY1799" s="7"/>
      <c r="FA1799" s="7"/>
      <c r="FB1799" s="7"/>
      <c r="FD1799" s="7"/>
      <c r="FE1799" s="7"/>
      <c r="FG1799" s="7"/>
      <c r="FI1799" s="7"/>
      <c r="FJ1799" s="7"/>
      <c r="FL1799" s="7"/>
      <c r="FN1799" s="7"/>
      <c r="FP1799" s="7"/>
      <c r="FR1799" s="7"/>
      <c r="FT1799" s="7"/>
      <c r="FV1799" s="7"/>
      <c r="FX1799" s="7"/>
      <c r="FZ1799" s="7"/>
      <c r="GB1799" s="7"/>
    </row>
    <row r="1800" spans="5:184" s="166" customFormat="1" x14ac:dyDescent="0.2">
      <c r="E1800" s="7"/>
      <c r="G1800" s="7"/>
      <c r="I1800" s="7"/>
      <c r="K1800" s="7"/>
      <c r="M1800" s="7"/>
      <c r="N1800" s="7"/>
      <c r="P1800" s="7"/>
      <c r="R1800" s="7"/>
      <c r="T1800" s="7"/>
      <c r="V1800" s="7"/>
      <c r="X1800" s="7"/>
      <c r="Z1800" s="7"/>
      <c r="AB1800" s="7"/>
      <c r="AD1800" s="7"/>
      <c r="AF1800" s="7"/>
      <c r="AH1800" s="7"/>
      <c r="AJ1800" s="7"/>
      <c r="AL1800" s="7"/>
      <c r="AN1800" s="7"/>
      <c r="AO1800" s="7"/>
      <c r="AQ1800" s="7"/>
      <c r="AR1800" s="7"/>
      <c r="AS1800" s="7"/>
      <c r="AT1800" s="7"/>
      <c r="AU1800" s="7"/>
      <c r="AV1800" s="7"/>
      <c r="AW1800" s="7"/>
      <c r="AX1800" s="7"/>
      <c r="AZ1800" s="7"/>
      <c r="BB1800" s="7"/>
      <c r="BC1800" s="7"/>
      <c r="BD1800" s="7"/>
      <c r="BF1800" s="7"/>
      <c r="BH1800" s="7"/>
      <c r="BJ1800" s="7"/>
      <c r="BL1800" s="7"/>
      <c r="BN1800" s="7"/>
      <c r="BP1800" s="7"/>
      <c r="BR1800" s="7"/>
      <c r="BT1800" s="7"/>
      <c r="BV1800" s="7"/>
      <c r="BX1800" s="7"/>
      <c r="BZ1800" s="7"/>
      <c r="CB1800" s="7"/>
      <c r="CD1800" s="7"/>
      <c r="CF1800" s="7"/>
      <c r="CH1800" s="7"/>
      <c r="CJ1800" s="7"/>
      <c r="CL1800" s="7"/>
      <c r="CM1800" s="7"/>
      <c r="CO1800" s="7"/>
      <c r="CQ1800" s="7"/>
      <c r="CS1800" s="7"/>
      <c r="CU1800" s="7"/>
      <c r="CW1800" s="7"/>
      <c r="CY1800" s="7"/>
      <c r="DA1800" s="7"/>
      <c r="DC1800" s="7"/>
      <c r="DE1800" s="7"/>
      <c r="DG1800" s="7"/>
      <c r="DI1800" s="7"/>
      <c r="DK1800" s="7"/>
      <c r="DL1800" s="7"/>
      <c r="DM1800" s="7"/>
      <c r="DN1800" s="7"/>
      <c r="DP1800" s="7"/>
      <c r="DR1800" s="7"/>
      <c r="DT1800" s="7"/>
      <c r="DV1800" s="7"/>
      <c r="DX1800" s="7"/>
      <c r="DY1800" s="7"/>
      <c r="EA1800" s="7"/>
      <c r="EC1800" s="7"/>
      <c r="EE1800" s="7"/>
      <c r="EG1800" s="7"/>
      <c r="EI1800" s="7"/>
      <c r="EK1800" s="7"/>
      <c r="EM1800" s="7"/>
      <c r="EO1800" s="7"/>
      <c r="EQ1800" s="7"/>
      <c r="ES1800" s="7"/>
      <c r="EU1800" s="7"/>
      <c r="EY1800" s="7"/>
      <c r="FA1800" s="7"/>
      <c r="FB1800" s="7"/>
      <c r="FD1800" s="7"/>
      <c r="FE1800" s="7"/>
      <c r="FG1800" s="7"/>
      <c r="FI1800" s="7"/>
      <c r="FJ1800" s="7"/>
      <c r="FL1800" s="7"/>
      <c r="FN1800" s="7"/>
      <c r="FP1800" s="7"/>
      <c r="FR1800" s="7"/>
      <c r="FT1800" s="7"/>
      <c r="FV1800" s="7"/>
      <c r="FX1800" s="7"/>
      <c r="FZ1800" s="7"/>
      <c r="GB1800" s="7"/>
    </row>
    <row r="1801" spans="5:184" s="166" customFormat="1" x14ac:dyDescent="0.2">
      <c r="E1801" s="7"/>
      <c r="G1801" s="7"/>
      <c r="I1801" s="7"/>
      <c r="K1801" s="7"/>
      <c r="M1801" s="7"/>
      <c r="N1801" s="7"/>
      <c r="P1801" s="7"/>
      <c r="R1801" s="7"/>
      <c r="T1801" s="7"/>
      <c r="V1801" s="7"/>
      <c r="X1801" s="7"/>
      <c r="Z1801" s="7"/>
      <c r="AB1801" s="7"/>
      <c r="AD1801" s="7"/>
      <c r="AF1801" s="7"/>
      <c r="AH1801" s="7"/>
      <c r="AJ1801" s="7"/>
      <c r="AL1801" s="7"/>
      <c r="AN1801" s="7"/>
      <c r="AO1801" s="7"/>
      <c r="AQ1801" s="7"/>
      <c r="AR1801" s="7"/>
      <c r="AS1801" s="7"/>
      <c r="AT1801" s="7"/>
      <c r="AU1801" s="7"/>
      <c r="AV1801" s="7"/>
      <c r="AW1801" s="7"/>
      <c r="AX1801" s="7"/>
      <c r="AZ1801" s="7"/>
      <c r="BB1801" s="7"/>
      <c r="BC1801" s="7"/>
      <c r="BD1801" s="7"/>
      <c r="BF1801" s="7"/>
      <c r="BH1801" s="7"/>
      <c r="BJ1801" s="7"/>
      <c r="BL1801" s="7"/>
      <c r="BN1801" s="7"/>
      <c r="BP1801" s="7"/>
      <c r="BR1801" s="7"/>
      <c r="BT1801" s="7"/>
      <c r="BV1801" s="7"/>
      <c r="BX1801" s="7"/>
      <c r="BZ1801" s="7"/>
      <c r="CB1801" s="7"/>
      <c r="CD1801" s="7"/>
      <c r="CF1801" s="7"/>
      <c r="CH1801" s="7"/>
      <c r="CJ1801" s="7"/>
      <c r="CL1801" s="7"/>
      <c r="CM1801" s="7"/>
      <c r="CO1801" s="7"/>
      <c r="CQ1801" s="7"/>
      <c r="CS1801" s="7"/>
      <c r="CU1801" s="7"/>
      <c r="CW1801" s="7"/>
      <c r="CY1801" s="7"/>
      <c r="DA1801" s="7"/>
      <c r="DC1801" s="7"/>
      <c r="DE1801" s="7"/>
      <c r="DG1801" s="7"/>
      <c r="DI1801" s="7"/>
      <c r="DK1801" s="7"/>
      <c r="DL1801" s="7"/>
      <c r="DM1801" s="7"/>
      <c r="DN1801" s="7"/>
      <c r="DP1801" s="7"/>
      <c r="DR1801" s="7"/>
      <c r="DT1801" s="7"/>
      <c r="DV1801" s="7"/>
      <c r="DX1801" s="7"/>
      <c r="DY1801" s="7"/>
      <c r="EA1801" s="7"/>
      <c r="EC1801" s="7"/>
      <c r="EE1801" s="7"/>
      <c r="EG1801" s="7"/>
      <c r="EI1801" s="7"/>
      <c r="EK1801" s="7"/>
      <c r="EM1801" s="7"/>
      <c r="EO1801" s="7"/>
      <c r="EQ1801" s="7"/>
      <c r="ES1801" s="7"/>
      <c r="EU1801" s="7"/>
      <c r="EY1801" s="7"/>
      <c r="FA1801" s="7"/>
      <c r="FB1801" s="7"/>
      <c r="FD1801" s="7"/>
      <c r="FE1801" s="7"/>
      <c r="FG1801" s="7"/>
      <c r="FI1801" s="7"/>
      <c r="FJ1801" s="7"/>
      <c r="FL1801" s="7"/>
      <c r="FN1801" s="7"/>
      <c r="FP1801" s="7"/>
      <c r="FR1801" s="7"/>
      <c r="FT1801" s="7"/>
      <c r="FV1801" s="7"/>
      <c r="FX1801" s="7"/>
      <c r="FZ1801" s="7"/>
      <c r="GB1801" s="7"/>
    </row>
    <row r="1802" spans="5:184" s="166" customFormat="1" x14ac:dyDescent="0.2">
      <c r="E1802" s="7"/>
      <c r="G1802" s="7"/>
      <c r="I1802" s="7"/>
      <c r="K1802" s="7"/>
      <c r="M1802" s="7"/>
      <c r="N1802" s="7"/>
      <c r="P1802" s="7"/>
      <c r="R1802" s="7"/>
      <c r="T1802" s="7"/>
      <c r="V1802" s="7"/>
      <c r="X1802" s="7"/>
      <c r="Z1802" s="7"/>
      <c r="AB1802" s="7"/>
      <c r="AD1802" s="7"/>
      <c r="AF1802" s="7"/>
      <c r="AH1802" s="7"/>
      <c r="AJ1802" s="7"/>
      <c r="AL1802" s="7"/>
      <c r="AN1802" s="7"/>
      <c r="AO1802" s="7"/>
      <c r="AQ1802" s="7"/>
      <c r="AR1802" s="7"/>
      <c r="AS1802" s="7"/>
      <c r="AT1802" s="7"/>
      <c r="AU1802" s="7"/>
      <c r="AV1802" s="7"/>
      <c r="AW1802" s="7"/>
      <c r="AX1802" s="7"/>
      <c r="AZ1802" s="7"/>
      <c r="BB1802" s="7"/>
      <c r="BC1802" s="7"/>
      <c r="BD1802" s="7"/>
      <c r="BF1802" s="7"/>
      <c r="BH1802" s="7"/>
      <c r="BJ1802" s="7"/>
      <c r="BL1802" s="7"/>
      <c r="BN1802" s="7"/>
      <c r="BP1802" s="7"/>
      <c r="BR1802" s="7"/>
      <c r="BT1802" s="7"/>
      <c r="BV1802" s="7"/>
      <c r="BX1802" s="7"/>
      <c r="BZ1802" s="7"/>
      <c r="CB1802" s="7"/>
      <c r="CD1802" s="7"/>
      <c r="CF1802" s="7"/>
      <c r="CH1802" s="7"/>
      <c r="CJ1802" s="7"/>
      <c r="CL1802" s="7"/>
      <c r="CM1802" s="7"/>
      <c r="CO1802" s="7"/>
      <c r="CQ1802" s="7"/>
      <c r="CS1802" s="7"/>
      <c r="CU1802" s="7"/>
      <c r="CW1802" s="7"/>
      <c r="CY1802" s="7"/>
      <c r="DA1802" s="7"/>
      <c r="DC1802" s="7"/>
      <c r="DE1802" s="7"/>
      <c r="DG1802" s="7"/>
      <c r="DI1802" s="7"/>
      <c r="DK1802" s="7"/>
      <c r="DL1802" s="7"/>
      <c r="DM1802" s="7"/>
      <c r="DN1802" s="7"/>
      <c r="DP1802" s="7"/>
      <c r="DR1802" s="7"/>
      <c r="DT1802" s="7"/>
      <c r="DV1802" s="7"/>
      <c r="DX1802" s="7"/>
      <c r="DY1802" s="7"/>
      <c r="EA1802" s="7"/>
      <c r="EC1802" s="7"/>
      <c r="EE1802" s="7"/>
      <c r="EG1802" s="7"/>
      <c r="EI1802" s="7"/>
      <c r="EK1802" s="7"/>
      <c r="EM1802" s="7"/>
      <c r="EO1802" s="7"/>
      <c r="EQ1802" s="7"/>
      <c r="ES1802" s="7"/>
      <c r="EU1802" s="7"/>
      <c r="EY1802" s="7"/>
      <c r="FA1802" s="7"/>
      <c r="FB1802" s="7"/>
      <c r="FD1802" s="7"/>
      <c r="FE1802" s="7"/>
      <c r="FG1802" s="7"/>
      <c r="FI1802" s="7"/>
      <c r="FJ1802" s="7"/>
      <c r="FL1802" s="7"/>
      <c r="FN1802" s="7"/>
      <c r="FP1802" s="7"/>
      <c r="FR1802" s="7"/>
      <c r="FT1802" s="7"/>
      <c r="FV1802" s="7"/>
      <c r="FX1802" s="7"/>
      <c r="FZ1802" s="7"/>
      <c r="GB1802" s="7"/>
    </row>
    <row r="1803" spans="5:184" s="166" customFormat="1" x14ac:dyDescent="0.2">
      <c r="E1803" s="7"/>
      <c r="G1803" s="7"/>
      <c r="I1803" s="7"/>
      <c r="K1803" s="7"/>
      <c r="M1803" s="7"/>
      <c r="N1803" s="7"/>
      <c r="P1803" s="7"/>
      <c r="R1803" s="7"/>
      <c r="T1803" s="7"/>
      <c r="V1803" s="7"/>
      <c r="X1803" s="7"/>
      <c r="Z1803" s="7"/>
      <c r="AB1803" s="7"/>
      <c r="AD1803" s="7"/>
      <c r="AF1803" s="7"/>
      <c r="AH1803" s="7"/>
      <c r="AJ1803" s="7"/>
      <c r="AL1803" s="7"/>
      <c r="AN1803" s="7"/>
      <c r="AO1803" s="7"/>
      <c r="AQ1803" s="7"/>
      <c r="AR1803" s="7"/>
      <c r="AS1803" s="7"/>
      <c r="AT1803" s="7"/>
      <c r="AU1803" s="7"/>
      <c r="AV1803" s="7"/>
      <c r="AW1803" s="7"/>
      <c r="AX1803" s="7"/>
      <c r="AZ1803" s="7"/>
      <c r="BB1803" s="7"/>
      <c r="BC1803" s="7"/>
      <c r="BD1803" s="7"/>
      <c r="BF1803" s="7"/>
      <c r="BH1803" s="7"/>
      <c r="BJ1803" s="7"/>
      <c r="BL1803" s="7"/>
      <c r="BN1803" s="7"/>
      <c r="BP1803" s="7"/>
      <c r="BR1803" s="7"/>
      <c r="BT1803" s="7"/>
      <c r="BV1803" s="7"/>
      <c r="BX1803" s="7"/>
      <c r="BZ1803" s="7"/>
      <c r="CB1803" s="7"/>
      <c r="CD1803" s="7"/>
      <c r="CF1803" s="7"/>
      <c r="CH1803" s="7"/>
      <c r="CJ1803" s="7"/>
      <c r="CL1803" s="7"/>
      <c r="CM1803" s="7"/>
      <c r="CO1803" s="7"/>
      <c r="CQ1803" s="7"/>
      <c r="CS1803" s="7"/>
      <c r="CU1803" s="7"/>
      <c r="CW1803" s="7"/>
      <c r="CY1803" s="7"/>
      <c r="DA1803" s="7"/>
      <c r="DC1803" s="7"/>
      <c r="DE1803" s="7"/>
      <c r="DG1803" s="7"/>
      <c r="DI1803" s="7"/>
      <c r="DK1803" s="7"/>
      <c r="DL1803" s="7"/>
      <c r="DM1803" s="7"/>
      <c r="DN1803" s="7"/>
      <c r="DP1803" s="7"/>
      <c r="DR1803" s="7"/>
      <c r="DT1803" s="7"/>
      <c r="DV1803" s="7"/>
      <c r="DX1803" s="7"/>
      <c r="DY1803" s="7"/>
      <c r="EA1803" s="7"/>
      <c r="EC1803" s="7"/>
      <c r="EE1803" s="7"/>
      <c r="EG1803" s="7"/>
      <c r="EI1803" s="7"/>
      <c r="EK1803" s="7"/>
      <c r="EM1803" s="7"/>
      <c r="EO1803" s="7"/>
      <c r="EQ1803" s="7"/>
      <c r="ES1803" s="7"/>
      <c r="EU1803" s="7"/>
      <c r="EY1803" s="7"/>
      <c r="FA1803" s="7"/>
      <c r="FB1803" s="7"/>
      <c r="FD1803" s="7"/>
      <c r="FE1803" s="7"/>
      <c r="FG1803" s="7"/>
      <c r="FI1803" s="7"/>
      <c r="FJ1803" s="7"/>
      <c r="FL1803" s="7"/>
      <c r="FN1803" s="7"/>
      <c r="FP1803" s="7"/>
      <c r="FR1803" s="7"/>
      <c r="FT1803" s="7"/>
      <c r="FV1803" s="7"/>
      <c r="FX1803" s="7"/>
      <c r="FZ1803" s="7"/>
      <c r="GB1803" s="7"/>
    </row>
    <row r="1804" spans="5:184" s="166" customFormat="1" x14ac:dyDescent="0.2">
      <c r="E1804" s="7"/>
      <c r="G1804" s="7"/>
      <c r="I1804" s="7"/>
      <c r="K1804" s="7"/>
      <c r="M1804" s="7"/>
      <c r="N1804" s="7"/>
      <c r="P1804" s="7"/>
      <c r="R1804" s="7"/>
      <c r="T1804" s="7"/>
      <c r="V1804" s="7"/>
      <c r="X1804" s="7"/>
      <c r="Z1804" s="7"/>
      <c r="AB1804" s="7"/>
      <c r="AD1804" s="7"/>
      <c r="AF1804" s="7"/>
      <c r="AH1804" s="7"/>
      <c r="AJ1804" s="7"/>
      <c r="AL1804" s="7"/>
      <c r="AN1804" s="7"/>
      <c r="AO1804" s="7"/>
      <c r="AQ1804" s="7"/>
      <c r="AR1804" s="7"/>
      <c r="AS1804" s="7"/>
      <c r="AT1804" s="7"/>
      <c r="AU1804" s="7"/>
      <c r="AV1804" s="7"/>
      <c r="AW1804" s="7"/>
      <c r="AX1804" s="7"/>
      <c r="AZ1804" s="7"/>
      <c r="BB1804" s="7"/>
      <c r="BC1804" s="7"/>
      <c r="BD1804" s="7"/>
      <c r="BF1804" s="7"/>
      <c r="BH1804" s="7"/>
      <c r="BJ1804" s="7"/>
      <c r="BL1804" s="7"/>
      <c r="BN1804" s="7"/>
      <c r="BP1804" s="7"/>
      <c r="BR1804" s="7"/>
      <c r="BT1804" s="7"/>
      <c r="BV1804" s="7"/>
      <c r="BX1804" s="7"/>
      <c r="BZ1804" s="7"/>
      <c r="CB1804" s="7"/>
      <c r="CD1804" s="7"/>
      <c r="CF1804" s="7"/>
      <c r="CH1804" s="7"/>
      <c r="CJ1804" s="7"/>
      <c r="CL1804" s="7"/>
      <c r="CM1804" s="7"/>
      <c r="CO1804" s="7"/>
      <c r="CQ1804" s="7"/>
      <c r="CS1804" s="7"/>
      <c r="CU1804" s="7"/>
      <c r="CW1804" s="7"/>
      <c r="CY1804" s="7"/>
      <c r="DA1804" s="7"/>
      <c r="DC1804" s="7"/>
      <c r="DE1804" s="7"/>
      <c r="DG1804" s="7"/>
      <c r="DI1804" s="7"/>
      <c r="DK1804" s="7"/>
      <c r="DL1804" s="7"/>
      <c r="DM1804" s="7"/>
      <c r="DN1804" s="7"/>
      <c r="DP1804" s="7"/>
      <c r="DR1804" s="7"/>
      <c r="DT1804" s="7"/>
      <c r="DV1804" s="7"/>
      <c r="DX1804" s="7"/>
      <c r="DY1804" s="7"/>
      <c r="EA1804" s="7"/>
      <c r="EC1804" s="7"/>
      <c r="EE1804" s="7"/>
      <c r="EG1804" s="7"/>
      <c r="EI1804" s="7"/>
      <c r="EK1804" s="7"/>
      <c r="EM1804" s="7"/>
      <c r="EO1804" s="7"/>
      <c r="EQ1804" s="7"/>
      <c r="ES1804" s="7"/>
      <c r="EU1804" s="7"/>
      <c r="EY1804" s="7"/>
      <c r="FA1804" s="7"/>
      <c r="FB1804" s="7"/>
      <c r="FD1804" s="7"/>
      <c r="FE1804" s="7"/>
      <c r="FG1804" s="7"/>
      <c r="FI1804" s="7"/>
      <c r="FJ1804" s="7"/>
      <c r="FL1804" s="7"/>
      <c r="FN1804" s="7"/>
      <c r="FP1804" s="7"/>
      <c r="FR1804" s="7"/>
      <c r="FT1804" s="7"/>
      <c r="FV1804" s="7"/>
      <c r="FX1804" s="7"/>
      <c r="FZ1804" s="7"/>
      <c r="GB1804" s="7"/>
    </row>
    <row r="1805" spans="5:184" s="166" customFormat="1" x14ac:dyDescent="0.2">
      <c r="E1805" s="7"/>
      <c r="G1805" s="7"/>
      <c r="I1805" s="7"/>
      <c r="K1805" s="7"/>
      <c r="M1805" s="7"/>
      <c r="N1805" s="7"/>
      <c r="P1805" s="7"/>
      <c r="R1805" s="7"/>
      <c r="T1805" s="7"/>
      <c r="V1805" s="7"/>
      <c r="X1805" s="7"/>
      <c r="Z1805" s="7"/>
      <c r="AB1805" s="7"/>
      <c r="AD1805" s="7"/>
      <c r="AF1805" s="7"/>
      <c r="AH1805" s="7"/>
      <c r="AJ1805" s="7"/>
      <c r="AL1805" s="7"/>
      <c r="AN1805" s="7"/>
      <c r="AO1805" s="7"/>
      <c r="AQ1805" s="7"/>
      <c r="AR1805" s="7"/>
      <c r="AS1805" s="7"/>
      <c r="AT1805" s="7"/>
      <c r="AU1805" s="7"/>
      <c r="AV1805" s="7"/>
      <c r="AW1805" s="7"/>
      <c r="AX1805" s="7"/>
      <c r="AZ1805" s="7"/>
      <c r="BB1805" s="7"/>
      <c r="BC1805" s="7"/>
      <c r="BD1805" s="7"/>
      <c r="BF1805" s="7"/>
      <c r="BH1805" s="7"/>
      <c r="BJ1805" s="7"/>
      <c r="BL1805" s="7"/>
      <c r="BN1805" s="7"/>
      <c r="BP1805" s="7"/>
      <c r="BR1805" s="7"/>
      <c r="BT1805" s="7"/>
      <c r="BV1805" s="7"/>
      <c r="BX1805" s="7"/>
      <c r="BZ1805" s="7"/>
      <c r="CB1805" s="7"/>
      <c r="CD1805" s="7"/>
      <c r="CF1805" s="7"/>
      <c r="CH1805" s="7"/>
      <c r="CJ1805" s="7"/>
      <c r="CL1805" s="7"/>
      <c r="CM1805" s="7"/>
      <c r="CO1805" s="7"/>
      <c r="CQ1805" s="7"/>
      <c r="CS1805" s="7"/>
      <c r="CU1805" s="7"/>
      <c r="CW1805" s="7"/>
      <c r="CY1805" s="7"/>
      <c r="DA1805" s="7"/>
      <c r="DC1805" s="7"/>
      <c r="DE1805" s="7"/>
      <c r="DG1805" s="7"/>
      <c r="DI1805" s="7"/>
      <c r="DK1805" s="7"/>
      <c r="DL1805" s="7"/>
      <c r="DM1805" s="7"/>
      <c r="DN1805" s="7"/>
      <c r="DP1805" s="7"/>
      <c r="DR1805" s="7"/>
      <c r="DT1805" s="7"/>
      <c r="DV1805" s="7"/>
      <c r="DX1805" s="7"/>
      <c r="DY1805" s="7"/>
      <c r="EA1805" s="7"/>
      <c r="EC1805" s="7"/>
      <c r="EE1805" s="7"/>
      <c r="EG1805" s="7"/>
      <c r="EI1805" s="7"/>
      <c r="EK1805" s="7"/>
      <c r="EM1805" s="7"/>
      <c r="EO1805" s="7"/>
      <c r="EQ1805" s="7"/>
      <c r="ES1805" s="7"/>
      <c r="EU1805" s="7"/>
      <c r="EY1805" s="7"/>
      <c r="FA1805" s="7"/>
      <c r="FB1805" s="7"/>
      <c r="FD1805" s="7"/>
      <c r="FE1805" s="7"/>
      <c r="FG1805" s="7"/>
      <c r="FI1805" s="7"/>
      <c r="FJ1805" s="7"/>
      <c r="FL1805" s="7"/>
      <c r="FN1805" s="7"/>
      <c r="FP1805" s="7"/>
      <c r="FR1805" s="7"/>
      <c r="FT1805" s="7"/>
      <c r="FV1805" s="7"/>
      <c r="FX1805" s="7"/>
      <c r="FZ1805" s="7"/>
      <c r="GB1805" s="7"/>
    </row>
    <row r="1806" spans="5:184" s="166" customFormat="1" x14ac:dyDescent="0.2">
      <c r="E1806" s="7"/>
      <c r="G1806" s="7"/>
      <c r="I1806" s="7"/>
      <c r="K1806" s="7"/>
      <c r="M1806" s="7"/>
      <c r="N1806" s="7"/>
      <c r="P1806" s="7"/>
      <c r="R1806" s="7"/>
      <c r="T1806" s="7"/>
      <c r="V1806" s="7"/>
      <c r="X1806" s="7"/>
      <c r="Z1806" s="7"/>
      <c r="AB1806" s="7"/>
      <c r="AD1806" s="7"/>
      <c r="AF1806" s="7"/>
      <c r="AH1806" s="7"/>
      <c r="AJ1806" s="7"/>
      <c r="AL1806" s="7"/>
      <c r="AN1806" s="7"/>
      <c r="AO1806" s="7"/>
      <c r="AQ1806" s="7"/>
      <c r="AR1806" s="7"/>
      <c r="AS1806" s="7"/>
      <c r="AT1806" s="7"/>
      <c r="AU1806" s="7"/>
      <c r="AV1806" s="7"/>
      <c r="AW1806" s="7"/>
      <c r="AX1806" s="7"/>
      <c r="AZ1806" s="7"/>
      <c r="BB1806" s="7"/>
      <c r="BC1806" s="7"/>
      <c r="BD1806" s="7"/>
      <c r="BF1806" s="7"/>
      <c r="BH1806" s="7"/>
      <c r="BJ1806" s="7"/>
      <c r="BL1806" s="7"/>
      <c r="BN1806" s="7"/>
      <c r="BP1806" s="7"/>
      <c r="BR1806" s="7"/>
      <c r="BT1806" s="7"/>
      <c r="BV1806" s="7"/>
      <c r="BX1806" s="7"/>
      <c r="BZ1806" s="7"/>
      <c r="CB1806" s="7"/>
      <c r="CD1806" s="7"/>
      <c r="CF1806" s="7"/>
      <c r="CH1806" s="7"/>
      <c r="CJ1806" s="7"/>
      <c r="CL1806" s="7"/>
      <c r="CM1806" s="7"/>
      <c r="CO1806" s="7"/>
      <c r="CQ1806" s="7"/>
      <c r="CS1806" s="7"/>
      <c r="CU1806" s="7"/>
      <c r="CW1806" s="7"/>
      <c r="CY1806" s="7"/>
      <c r="DA1806" s="7"/>
      <c r="DC1806" s="7"/>
      <c r="DE1806" s="7"/>
      <c r="DG1806" s="7"/>
      <c r="DI1806" s="7"/>
      <c r="DK1806" s="7"/>
      <c r="DL1806" s="7"/>
      <c r="DM1806" s="7"/>
      <c r="DN1806" s="7"/>
      <c r="DP1806" s="7"/>
      <c r="DR1806" s="7"/>
      <c r="DT1806" s="7"/>
      <c r="DV1806" s="7"/>
      <c r="DX1806" s="7"/>
      <c r="DY1806" s="7"/>
      <c r="EA1806" s="7"/>
      <c r="EC1806" s="7"/>
      <c r="EE1806" s="7"/>
      <c r="EG1806" s="7"/>
      <c r="EI1806" s="7"/>
      <c r="EK1806" s="7"/>
      <c r="EM1806" s="7"/>
      <c r="EO1806" s="7"/>
      <c r="EQ1806" s="7"/>
      <c r="ES1806" s="7"/>
      <c r="EU1806" s="7"/>
      <c r="EY1806" s="7"/>
      <c r="FA1806" s="7"/>
      <c r="FB1806" s="7"/>
      <c r="FD1806" s="7"/>
      <c r="FE1806" s="7"/>
      <c r="FG1806" s="7"/>
      <c r="FI1806" s="7"/>
      <c r="FJ1806" s="7"/>
      <c r="FL1806" s="7"/>
      <c r="FN1806" s="7"/>
      <c r="FP1806" s="7"/>
      <c r="FR1806" s="7"/>
      <c r="FT1806" s="7"/>
      <c r="FV1806" s="7"/>
      <c r="FX1806" s="7"/>
      <c r="FZ1806" s="7"/>
      <c r="GB1806" s="7"/>
    </row>
    <row r="1807" spans="5:184" s="166" customFormat="1" x14ac:dyDescent="0.2">
      <c r="E1807" s="7"/>
      <c r="G1807" s="7"/>
      <c r="I1807" s="7"/>
      <c r="K1807" s="7"/>
      <c r="M1807" s="7"/>
      <c r="N1807" s="7"/>
      <c r="P1807" s="7"/>
      <c r="R1807" s="7"/>
      <c r="T1807" s="7"/>
      <c r="V1807" s="7"/>
      <c r="X1807" s="7"/>
      <c r="Z1807" s="7"/>
      <c r="AB1807" s="7"/>
      <c r="AD1807" s="7"/>
      <c r="AF1807" s="7"/>
      <c r="AH1807" s="7"/>
      <c r="AJ1807" s="7"/>
      <c r="AL1807" s="7"/>
      <c r="AN1807" s="7"/>
      <c r="AO1807" s="7"/>
      <c r="AQ1807" s="7"/>
      <c r="AR1807" s="7"/>
      <c r="AS1807" s="7"/>
      <c r="AT1807" s="7"/>
      <c r="AU1807" s="7"/>
      <c r="AV1807" s="7"/>
      <c r="AW1807" s="7"/>
      <c r="AX1807" s="7"/>
      <c r="AZ1807" s="7"/>
      <c r="BB1807" s="7"/>
      <c r="BC1807" s="7"/>
      <c r="BD1807" s="7"/>
      <c r="BF1807" s="7"/>
      <c r="BH1807" s="7"/>
      <c r="BJ1807" s="7"/>
      <c r="BL1807" s="7"/>
      <c r="BN1807" s="7"/>
      <c r="BP1807" s="7"/>
      <c r="BR1807" s="7"/>
      <c r="BT1807" s="7"/>
      <c r="BV1807" s="7"/>
      <c r="BX1807" s="7"/>
      <c r="BZ1807" s="7"/>
      <c r="CB1807" s="7"/>
      <c r="CD1807" s="7"/>
      <c r="CF1807" s="7"/>
      <c r="CH1807" s="7"/>
      <c r="CJ1807" s="7"/>
      <c r="CL1807" s="7"/>
      <c r="CM1807" s="7"/>
      <c r="CO1807" s="7"/>
      <c r="CQ1807" s="7"/>
      <c r="CS1807" s="7"/>
      <c r="CU1807" s="7"/>
      <c r="CW1807" s="7"/>
      <c r="CY1807" s="7"/>
      <c r="DA1807" s="7"/>
      <c r="DC1807" s="7"/>
      <c r="DE1807" s="7"/>
      <c r="DG1807" s="7"/>
      <c r="DI1807" s="7"/>
      <c r="DK1807" s="7"/>
      <c r="DL1807" s="7"/>
      <c r="DM1807" s="7"/>
      <c r="DN1807" s="7"/>
      <c r="DP1807" s="7"/>
      <c r="DR1807" s="7"/>
      <c r="DT1807" s="7"/>
      <c r="DV1807" s="7"/>
      <c r="DX1807" s="7"/>
      <c r="DY1807" s="7"/>
      <c r="EA1807" s="7"/>
      <c r="EC1807" s="7"/>
      <c r="EE1807" s="7"/>
      <c r="EG1807" s="7"/>
      <c r="EI1807" s="7"/>
      <c r="EK1807" s="7"/>
      <c r="EM1807" s="7"/>
      <c r="EO1807" s="7"/>
      <c r="EQ1807" s="7"/>
      <c r="ES1807" s="7"/>
      <c r="EU1807" s="7"/>
      <c r="EY1807" s="7"/>
      <c r="FA1807" s="7"/>
      <c r="FB1807" s="7"/>
      <c r="FD1807" s="7"/>
      <c r="FE1807" s="7"/>
      <c r="FG1807" s="7"/>
      <c r="FI1807" s="7"/>
      <c r="FJ1807" s="7"/>
      <c r="FL1807" s="7"/>
      <c r="FN1807" s="7"/>
      <c r="FP1807" s="7"/>
      <c r="FR1807" s="7"/>
      <c r="FT1807" s="7"/>
      <c r="FV1807" s="7"/>
      <c r="FX1807" s="7"/>
      <c r="FZ1807" s="7"/>
      <c r="GB1807" s="7"/>
    </row>
    <row r="1808" spans="5:184" s="166" customFormat="1" x14ac:dyDescent="0.2">
      <c r="E1808" s="7"/>
      <c r="G1808" s="7"/>
      <c r="I1808" s="7"/>
      <c r="K1808" s="7"/>
      <c r="M1808" s="7"/>
      <c r="N1808" s="7"/>
      <c r="P1808" s="7"/>
      <c r="R1808" s="7"/>
      <c r="T1808" s="7"/>
      <c r="V1808" s="7"/>
      <c r="X1808" s="7"/>
      <c r="Z1808" s="7"/>
      <c r="AB1808" s="7"/>
      <c r="AD1808" s="7"/>
      <c r="AF1808" s="7"/>
      <c r="AH1808" s="7"/>
      <c r="AJ1808" s="7"/>
      <c r="AL1808" s="7"/>
      <c r="AN1808" s="7"/>
      <c r="AO1808" s="7"/>
      <c r="AQ1808" s="7"/>
      <c r="AR1808" s="7"/>
      <c r="AS1808" s="7"/>
      <c r="AT1808" s="7"/>
      <c r="AU1808" s="7"/>
      <c r="AV1808" s="7"/>
      <c r="AW1808" s="7"/>
      <c r="AX1808" s="7"/>
      <c r="AZ1808" s="7"/>
      <c r="BB1808" s="7"/>
      <c r="BC1808" s="7"/>
      <c r="BD1808" s="7"/>
      <c r="BF1808" s="7"/>
      <c r="BH1808" s="7"/>
      <c r="BJ1808" s="7"/>
      <c r="BL1808" s="7"/>
      <c r="BN1808" s="7"/>
      <c r="BP1808" s="7"/>
      <c r="BR1808" s="7"/>
      <c r="BT1808" s="7"/>
      <c r="BV1808" s="7"/>
      <c r="BX1808" s="7"/>
      <c r="BZ1808" s="7"/>
      <c r="CB1808" s="7"/>
      <c r="CD1808" s="7"/>
      <c r="CF1808" s="7"/>
      <c r="CH1808" s="7"/>
      <c r="CJ1808" s="7"/>
      <c r="CL1808" s="7"/>
      <c r="CM1808" s="7"/>
      <c r="CO1808" s="7"/>
      <c r="CQ1808" s="7"/>
      <c r="CS1808" s="7"/>
      <c r="CU1808" s="7"/>
      <c r="CW1808" s="7"/>
      <c r="CY1808" s="7"/>
      <c r="DA1808" s="7"/>
      <c r="DC1808" s="7"/>
      <c r="DE1808" s="7"/>
      <c r="DG1808" s="7"/>
      <c r="DI1808" s="7"/>
      <c r="DK1808" s="7"/>
      <c r="DL1808" s="7"/>
      <c r="DM1808" s="7"/>
      <c r="DN1808" s="7"/>
      <c r="DP1808" s="7"/>
      <c r="DR1808" s="7"/>
      <c r="DT1808" s="7"/>
      <c r="DV1808" s="7"/>
      <c r="DX1808" s="7"/>
      <c r="DY1808" s="7"/>
      <c r="EA1808" s="7"/>
      <c r="EC1808" s="7"/>
      <c r="EE1808" s="7"/>
      <c r="EG1808" s="7"/>
      <c r="EI1808" s="7"/>
      <c r="EK1808" s="7"/>
      <c r="EM1808" s="7"/>
      <c r="EO1808" s="7"/>
      <c r="EQ1808" s="7"/>
      <c r="ES1808" s="7"/>
      <c r="EU1808" s="7"/>
      <c r="EY1808" s="7"/>
      <c r="FA1808" s="7"/>
      <c r="FB1808" s="7"/>
      <c r="FD1808" s="7"/>
      <c r="FE1808" s="7"/>
      <c r="FG1808" s="7"/>
      <c r="FI1808" s="7"/>
      <c r="FJ1808" s="7"/>
      <c r="FL1808" s="7"/>
      <c r="FN1808" s="7"/>
      <c r="FP1808" s="7"/>
      <c r="FR1808" s="7"/>
      <c r="FT1808" s="7"/>
      <c r="FV1808" s="7"/>
      <c r="FX1808" s="7"/>
      <c r="FZ1808" s="7"/>
      <c r="GB1808" s="7"/>
    </row>
    <row r="1809" spans="5:184" s="166" customFormat="1" x14ac:dyDescent="0.2">
      <c r="E1809" s="7"/>
      <c r="G1809" s="7"/>
      <c r="I1809" s="7"/>
      <c r="K1809" s="7"/>
      <c r="M1809" s="7"/>
      <c r="N1809" s="7"/>
      <c r="P1809" s="7"/>
      <c r="R1809" s="7"/>
      <c r="T1809" s="7"/>
      <c r="V1809" s="7"/>
      <c r="X1809" s="7"/>
      <c r="Z1809" s="7"/>
      <c r="AB1809" s="7"/>
      <c r="AD1809" s="7"/>
      <c r="AF1809" s="7"/>
      <c r="AH1809" s="7"/>
      <c r="AJ1809" s="7"/>
      <c r="AL1809" s="7"/>
      <c r="AN1809" s="7"/>
      <c r="AO1809" s="7"/>
      <c r="AQ1809" s="7"/>
      <c r="AR1809" s="7"/>
      <c r="AS1809" s="7"/>
      <c r="AT1809" s="7"/>
      <c r="AU1809" s="7"/>
      <c r="AV1809" s="7"/>
      <c r="AW1809" s="7"/>
      <c r="AX1809" s="7"/>
      <c r="AZ1809" s="7"/>
      <c r="BB1809" s="7"/>
      <c r="BC1809" s="7"/>
      <c r="BD1809" s="7"/>
      <c r="BF1809" s="7"/>
      <c r="BH1809" s="7"/>
      <c r="BJ1809" s="7"/>
      <c r="BL1809" s="7"/>
      <c r="BN1809" s="7"/>
      <c r="BP1809" s="7"/>
      <c r="BR1809" s="7"/>
      <c r="BT1809" s="7"/>
      <c r="BV1809" s="7"/>
      <c r="BX1809" s="7"/>
      <c r="BZ1809" s="7"/>
      <c r="CB1809" s="7"/>
      <c r="CD1809" s="7"/>
      <c r="CF1809" s="7"/>
      <c r="CH1809" s="7"/>
      <c r="CJ1809" s="7"/>
      <c r="CL1809" s="7"/>
      <c r="CM1809" s="7"/>
      <c r="CO1809" s="7"/>
      <c r="CQ1809" s="7"/>
      <c r="CS1809" s="7"/>
      <c r="CU1809" s="7"/>
      <c r="CW1809" s="7"/>
      <c r="CY1809" s="7"/>
      <c r="DA1809" s="7"/>
      <c r="DC1809" s="7"/>
      <c r="DE1809" s="7"/>
      <c r="DG1809" s="7"/>
      <c r="DI1809" s="7"/>
      <c r="DK1809" s="7"/>
      <c r="DL1809" s="7"/>
      <c r="DM1809" s="7"/>
      <c r="DN1809" s="7"/>
      <c r="DP1809" s="7"/>
      <c r="DR1809" s="7"/>
      <c r="DT1809" s="7"/>
      <c r="DV1809" s="7"/>
      <c r="DX1809" s="7"/>
      <c r="DY1809" s="7"/>
      <c r="EA1809" s="7"/>
      <c r="EC1809" s="7"/>
      <c r="EE1809" s="7"/>
      <c r="EG1809" s="7"/>
      <c r="EI1809" s="7"/>
      <c r="EK1809" s="7"/>
      <c r="EM1809" s="7"/>
      <c r="EO1809" s="7"/>
      <c r="EQ1809" s="7"/>
      <c r="ES1809" s="7"/>
      <c r="EU1809" s="7"/>
      <c r="EY1809" s="7"/>
      <c r="FA1809" s="7"/>
      <c r="FB1809" s="7"/>
      <c r="FD1809" s="7"/>
      <c r="FE1809" s="7"/>
      <c r="FG1809" s="7"/>
      <c r="FI1809" s="7"/>
      <c r="FJ1809" s="7"/>
      <c r="FL1809" s="7"/>
      <c r="FN1809" s="7"/>
      <c r="FP1809" s="7"/>
      <c r="FR1809" s="7"/>
      <c r="FT1809" s="7"/>
      <c r="FV1809" s="7"/>
      <c r="FX1809" s="7"/>
      <c r="FZ1809" s="7"/>
      <c r="GB1809" s="7"/>
    </row>
    <row r="1810" spans="5:184" s="166" customFormat="1" x14ac:dyDescent="0.2">
      <c r="E1810" s="7"/>
      <c r="G1810" s="7"/>
      <c r="I1810" s="7"/>
      <c r="K1810" s="7"/>
      <c r="M1810" s="7"/>
      <c r="N1810" s="7"/>
      <c r="P1810" s="7"/>
      <c r="R1810" s="7"/>
      <c r="T1810" s="7"/>
      <c r="V1810" s="7"/>
      <c r="X1810" s="7"/>
      <c r="Z1810" s="7"/>
      <c r="AB1810" s="7"/>
      <c r="AD1810" s="7"/>
      <c r="AF1810" s="7"/>
      <c r="AH1810" s="7"/>
      <c r="AJ1810" s="7"/>
      <c r="AL1810" s="7"/>
      <c r="AN1810" s="7"/>
      <c r="AO1810" s="7"/>
      <c r="AQ1810" s="7"/>
      <c r="AR1810" s="7"/>
      <c r="AS1810" s="7"/>
      <c r="AT1810" s="7"/>
      <c r="AU1810" s="7"/>
      <c r="AV1810" s="7"/>
      <c r="AW1810" s="7"/>
      <c r="AX1810" s="7"/>
      <c r="AZ1810" s="7"/>
      <c r="BB1810" s="7"/>
      <c r="BC1810" s="7"/>
      <c r="BD1810" s="7"/>
      <c r="BF1810" s="7"/>
      <c r="BH1810" s="7"/>
      <c r="BJ1810" s="7"/>
      <c r="BL1810" s="7"/>
      <c r="BN1810" s="7"/>
      <c r="BP1810" s="7"/>
      <c r="BR1810" s="7"/>
      <c r="BT1810" s="7"/>
      <c r="BV1810" s="7"/>
      <c r="BX1810" s="7"/>
      <c r="BZ1810" s="7"/>
      <c r="CB1810" s="7"/>
      <c r="CD1810" s="7"/>
      <c r="CF1810" s="7"/>
      <c r="CH1810" s="7"/>
      <c r="CJ1810" s="7"/>
      <c r="CL1810" s="7"/>
      <c r="CM1810" s="7"/>
      <c r="CO1810" s="7"/>
      <c r="CQ1810" s="7"/>
      <c r="CS1810" s="7"/>
      <c r="CU1810" s="7"/>
      <c r="CW1810" s="7"/>
      <c r="CY1810" s="7"/>
      <c r="DA1810" s="7"/>
      <c r="DC1810" s="7"/>
      <c r="DE1810" s="7"/>
      <c r="DG1810" s="7"/>
      <c r="DI1810" s="7"/>
      <c r="DK1810" s="7"/>
      <c r="DL1810" s="7"/>
      <c r="DM1810" s="7"/>
      <c r="DN1810" s="7"/>
      <c r="DP1810" s="7"/>
      <c r="DR1810" s="7"/>
      <c r="DT1810" s="7"/>
      <c r="DV1810" s="7"/>
      <c r="DX1810" s="7"/>
      <c r="DY1810" s="7"/>
      <c r="EA1810" s="7"/>
      <c r="EC1810" s="7"/>
      <c r="EE1810" s="7"/>
      <c r="EG1810" s="7"/>
      <c r="EI1810" s="7"/>
      <c r="EK1810" s="7"/>
      <c r="EM1810" s="7"/>
      <c r="EO1810" s="7"/>
      <c r="EQ1810" s="7"/>
      <c r="ES1810" s="7"/>
      <c r="EU1810" s="7"/>
      <c r="EY1810" s="7"/>
      <c r="FA1810" s="7"/>
      <c r="FB1810" s="7"/>
      <c r="FD1810" s="7"/>
      <c r="FE1810" s="7"/>
      <c r="FG1810" s="7"/>
      <c r="FI1810" s="7"/>
      <c r="FJ1810" s="7"/>
      <c r="FL1810" s="7"/>
      <c r="FN1810" s="7"/>
      <c r="FP1810" s="7"/>
      <c r="FR1810" s="7"/>
      <c r="FT1810" s="7"/>
      <c r="FV1810" s="7"/>
      <c r="FX1810" s="7"/>
      <c r="FZ1810" s="7"/>
      <c r="GB1810" s="7"/>
    </row>
    <row r="1811" spans="5:184" s="166" customFormat="1" x14ac:dyDescent="0.2">
      <c r="E1811" s="7"/>
      <c r="G1811" s="7"/>
      <c r="I1811" s="7"/>
      <c r="K1811" s="7"/>
      <c r="M1811" s="7"/>
      <c r="N1811" s="7"/>
      <c r="P1811" s="7"/>
      <c r="R1811" s="7"/>
      <c r="T1811" s="7"/>
      <c r="V1811" s="7"/>
      <c r="X1811" s="7"/>
      <c r="Z1811" s="7"/>
      <c r="AB1811" s="7"/>
      <c r="AD1811" s="7"/>
      <c r="AF1811" s="7"/>
      <c r="AH1811" s="7"/>
      <c r="AJ1811" s="7"/>
      <c r="AL1811" s="7"/>
      <c r="AN1811" s="7"/>
      <c r="AO1811" s="7"/>
      <c r="AQ1811" s="7"/>
      <c r="AR1811" s="7"/>
      <c r="AS1811" s="7"/>
      <c r="AT1811" s="7"/>
      <c r="AU1811" s="7"/>
      <c r="AV1811" s="7"/>
      <c r="AW1811" s="7"/>
      <c r="AX1811" s="7"/>
      <c r="AZ1811" s="7"/>
      <c r="BB1811" s="7"/>
      <c r="BC1811" s="7"/>
      <c r="BD1811" s="7"/>
      <c r="BF1811" s="7"/>
      <c r="BH1811" s="7"/>
      <c r="BJ1811" s="7"/>
      <c r="BL1811" s="7"/>
      <c r="BN1811" s="7"/>
      <c r="BP1811" s="7"/>
      <c r="BR1811" s="7"/>
      <c r="BT1811" s="7"/>
      <c r="BV1811" s="7"/>
      <c r="BX1811" s="7"/>
      <c r="BZ1811" s="7"/>
      <c r="CB1811" s="7"/>
      <c r="CD1811" s="7"/>
      <c r="CF1811" s="7"/>
      <c r="CH1811" s="7"/>
      <c r="CJ1811" s="7"/>
      <c r="CL1811" s="7"/>
      <c r="CM1811" s="7"/>
      <c r="CO1811" s="7"/>
      <c r="CQ1811" s="7"/>
      <c r="CS1811" s="7"/>
      <c r="CU1811" s="7"/>
      <c r="CW1811" s="7"/>
      <c r="CY1811" s="7"/>
      <c r="DA1811" s="7"/>
      <c r="DC1811" s="7"/>
      <c r="DE1811" s="7"/>
      <c r="DG1811" s="7"/>
      <c r="DI1811" s="7"/>
      <c r="DK1811" s="7"/>
      <c r="DL1811" s="7"/>
      <c r="DM1811" s="7"/>
      <c r="DN1811" s="7"/>
      <c r="DP1811" s="7"/>
      <c r="DR1811" s="7"/>
      <c r="DT1811" s="7"/>
      <c r="DV1811" s="7"/>
      <c r="DX1811" s="7"/>
      <c r="DY1811" s="7"/>
      <c r="EA1811" s="7"/>
      <c r="EC1811" s="7"/>
      <c r="EE1811" s="7"/>
      <c r="EG1811" s="7"/>
      <c r="EI1811" s="7"/>
      <c r="EK1811" s="7"/>
      <c r="EM1811" s="7"/>
      <c r="EO1811" s="7"/>
      <c r="EQ1811" s="7"/>
      <c r="ES1811" s="7"/>
      <c r="EU1811" s="7"/>
      <c r="EY1811" s="7"/>
      <c r="FA1811" s="7"/>
      <c r="FB1811" s="7"/>
      <c r="FD1811" s="7"/>
      <c r="FE1811" s="7"/>
      <c r="FG1811" s="7"/>
      <c r="FI1811" s="7"/>
      <c r="FJ1811" s="7"/>
      <c r="FL1811" s="7"/>
      <c r="FN1811" s="7"/>
      <c r="FP1811" s="7"/>
      <c r="FR1811" s="7"/>
      <c r="FT1811" s="7"/>
      <c r="FV1811" s="7"/>
      <c r="FX1811" s="7"/>
      <c r="FZ1811" s="7"/>
      <c r="GB1811" s="7"/>
    </row>
    <row r="1812" spans="5:184" s="166" customFormat="1" x14ac:dyDescent="0.2">
      <c r="E1812" s="7"/>
      <c r="G1812" s="7"/>
      <c r="I1812" s="7"/>
      <c r="K1812" s="7"/>
      <c r="M1812" s="7"/>
      <c r="N1812" s="7"/>
      <c r="P1812" s="7"/>
      <c r="R1812" s="7"/>
      <c r="T1812" s="7"/>
      <c r="V1812" s="7"/>
      <c r="X1812" s="7"/>
      <c r="Z1812" s="7"/>
      <c r="AB1812" s="7"/>
      <c r="AD1812" s="7"/>
      <c r="AF1812" s="7"/>
      <c r="AH1812" s="7"/>
      <c r="AJ1812" s="7"/>
      <c r="AL1812" s="7"/>
      <c r="AN1812" s="7"/>
      <c r="AO1812" s="7"/>
      <c r="AQ1812" s="7"/>
      <c r="AR1812" s="7"/>
      <c r="AS1812" s="7"/>
      <c r="AT1812" s="7"/>
      <c r="AU1812" s="7"/>
      <c r="AV1812" s="7"/>
      <c r="AW1812" s="7"/>
      <c r="AX1812" s="7"/>
      <c r="AZ1812" s="7"/>
      <c r="BB1812" s="7"/>
      <c r="BC1812" s="7"/>
      <c r="BD1812" s="7"/>
      <c r="BF1812" s="7"/>
      <c r="BH1812" s="7"/>
      <c r="BJ1812" s="7"/>
      <c r="BL1812" s="7"/>
      <c r="BN1812" s="7"/>
      <c r="BP1812" s="7"/>
      <c r="BR1812" s="7"/>
      <c r="BT1812" s="7"/>
      <c r="BV1812" s="7"/>
      <c r="BX1812" s="7"/>
      <c r="BZ1812" s="7"/>
      <c r="CB1812" s="7"/>
      <c r="CD1812" s="7"/>
      <c r="CF1812" s="7"/>
      <c r="CH1812" s="7"/>
      <c r="CJ1812" s="7"/>
      <c r="CL1812" s="7"/>
      <c r="CM1812" s="7"/>
      <c r="CO1812" s="7"/>
      <c r="CQ1812" s="7"/>
      <c r="CS1812" s="7"/>
      <c r="CU1812" s="7"/>
      <c r="CW1812" s="7"/>
      <c r="CY1812" s="7"/>
      <c r="DA1812" s="7"/>
      <c r="DC1812" s="7"/>
      <c r="DE1812" s="7"/>
      <c r="DG1812" s="7"/>
      <c r="DI1812" s="7"/>
      <c r="DK1812" s="7"/>
      <c r="DL1812" s="7"/>
      <c r="DM1812" s="7"/>
      <c r="DN1812" s="7"/>
      <c r="DP1812" s="7"/>
      <c r="DR1812" s="7"/>
      <c r="DT1812" s="7"/>
      <c r="DV1812" s="7"/>
      <c r="DX1812" s="7"/>
      <c r="DY1812" s="7"/>
      <c r="EA1812" s="7"/>
      <c r="EC1812" s="7"/>
      <c r="EE1812" s="7"/>
      <c r="EG1812" s="7"/>
      <c r="EI1812" s="7"/>
      <c r="EK1812" s="7"/>
      <c r="EM1812" s="7"/>
      <c r="EO1812" s="7"/>
      <c r="EQ1812" s="7"/>
      <c r="ES1812" s="7"/>
      <c r="EU1812" s="7"/>
      <c r="EY1812" s="7"/>
      <c r="FA1812" s="7"/>
      <c r="FB1812" s="7"/>
      <c r="FD1812" s="7"/>
      <c r="FE1812" s="7"/>
      <c r="FG1812" s="7"/>
      <c r="FI1812" s="7"/>
      <c r="FJ1812" s="7"/>
      <c r="FL1812" s="7"/>
      <c r="FN1812" s="7"/>
      <c r="FP1812" s="7"/>
      <c r="FR1812" s="7"/>
      <c r="FT1812" s="7"/>
      <c r="FV1812" s="7"/>
      <c r="FX1812" s="7"/>
      <c r="FZ1812" s="7"/>
      <c r="GB1812" s="7"/>
    </row>
    <row r="1813" spans="5:184" s="166" customFormat="1" x14ac:dyDescent="0.2">
      <c r="E1813" s="7"/>
      <c r="G1813" s="7"/>
      <c r="I1813" s="7"/>
      <c r="K1813" s="7"/>
      <c r="M1813" s="7"/>
      <c r="N1813" s="7"/>
      <c r="P1813" s="7"/>
      <c r="R1813" s="7"/>
      <c r="T1813" s="7"/>
      <c r="V1813" s="7"/>
      <c r="X1813" s="7"/>
      <c r="Z1813" s="7"/>
      <c r="AB1813" s="7"/>
      <c r="AD1813" s="7"/>
      <c r="AF1813" s="7"/>
      <c r="AH1813" s="7"/>
      <c r="AJ1813" s="7"/>
      <c r="AL1813" s="7"/>
      <c r="AN1813" s="7"/>
      <c r="AO1813" s="7"/>
      <c r="AQ1813" s="7"/>
      <c r="AR1813" s="7"/>
      <c r="AS1813" s="7"/>
      <c r="AT1813" s="7"/>
      <c r="AU1813" s="7"/>
      <c r="AV1813" s="7"/>
      <c r="AW1813" s="7"/>
      <c r="AX1813" s="7"/>
      <c r="AZ1813" s="7"/>
      <c r="BB1813" s="7"/>
      <c r="BC1813" s="7"/>
      <c r="BD1813" s="7"/>
      <c r="BF1813" s="7"/>
      <c r="BH1813" s="7"/>
      <c r="BJ1813" s="7"/>
      <c r="BL1813" s="7"/>
      <c r="BN1813" s="7"/>
      <c r="BP1813" s="7"/>
      <c r="BR1813" s="7"/>
      <c r="BT1813" s="7"/>
      <c r="BV1813" s="7"/>
      <c r="BX1813" s="7"/>
      <c r="BZ1813" s="7"/>
      <c r="CB1813" s="7"/>
      <c r="CD1813" s="7"/>
      <c r="CF1813" s="7"/>
      <c r="CH1813" s="7"/>
      <c r="CJ1813" s="7"/>
      <c r="CL1813" s="7"/>
      <c r="CM1813" s="7"/>
      <c r="CO1813" s="7"/>
      <c r="CQ1813" s="7"/>
      <c r="CS1813" s="7"/>
      <c r="CU1813" s="7"/>
      <c r="CW1813" s="7"/>
      <c r="CY1813" s="7"/>
      <c r="DA1813" s="7"/>
      <c r="DC1813" s="7"/>
      <c r="DE1813" s="7"/>
      <c r="DG1813" s="7"/>
      <c r="DI1813" s="7"/>
      <c r="DK1813" s="7"/>
      <c r="DL1813" s="7"/>
      <c r="DM1813" s="7"/>
      <c r="DN1813" s="7"/>
      <c r="DP1813" s="7"/>
      <c r="DR1813" s="7"/>
      <c r="DT1813" s="7"/>
      <c r="DV1813" s="7"/>
      <c r="DX1813" s="7"/>
      <c r="DY1813" s="7"/>
      <c r="EA1813" s="7"/>
      <c r="EC1813" s="7"/>
      <c r="EE1813" s="7"/>
      <c r="EG1813" s="7"/>
      <c r="EI1813" s="7"/>
      <c r="EK1813" s="7"/>
      <c r="EM1813" s="7"/>
      <c r="EO1813" s="7"/>
      <c r="EQ1813" s="7"/>
      <c r="ES1813" s="7"/>
      <c r="EU1813" s="7"/>
      <c r="EY1813" s="7"/>
      <c r="FA1813" s="7"/>
      <c r="FB1813" s="7"/>
      <c r="FD1813" s="7"/>
      <c r="FE1813" s="7"/>
      <c r="FG1813" s="7"/>
      <c r="FI1813" s="7"/>
      <c r="FJ1813" s="7"/>
      <c r="FL1813" s="7"/>
      <c r="FN1813" s="7"/>
      <c r="FP1813" s="7"/>
      <c r="FR1813" s="7"/>
      <c r="FT1813" s="7"/>
      <c r="FV1813" s="7"/>
      <c r="FX1813" s="7"/>
      <c r="FZ1813" s="7"/>
      <c r="GB1813" s="7"/>
    </row>
    <row r="1814" spans="5:184" s="166" customFormat="1" x14ac:dyDescent="0.2">
      <c r="E1814" s="7"/>
      <c r="G1814" s="7"/>
      <c r="I1814" s="7"/>
      <c r="K1814" s="7"/>
      <c r="M1814" s="7"/>
      <c r="N1814" s="7"/>
      <c r="P1814" s="7"/>
      <c r="R1814" s="7"/>
      <c r="T1814" s="7"/>
      <c r="V1814" s="7"/>
      <c r="X1814" s="7"/>
      <c r="Z1814" s="7"/>
      <c r="AB1814" s="7"/>
      <c r="AD1814" s="7"/>
      <c r="AF1814" s="7"/>
      <c r="AH1814" s="7"/>
      <c r="AJ1814" s="7"/>
      <c r="AL1814" s="7"/>
      <c r="AN1814" s="7"/>
      <c r="AO1814" s="7"/>
      <c r="AQ1814" s="7"/>
      <c r="AR1814" s="7"/>
      <c r="AS1814" s="7"/>
      <c r="AT1814" s="7"/>
      <c r="AU1814" s="7"/>
      <c r="AV1814" s="7"/>
      <c r="AW1814" s="7"/>
      <c r="AX1814" s="7"/>
      <c r="AZ1814" s="7"/>
      <c r="BB1814" s="7"/>
      <c r="BC1814" s="7"/>
      <c r="BD1814" s="7"/>
      <c r="BF1814" s="7"/>
      <c r="BH1814" s="7"/>
      <c r="BJ1814" s="7"/>
      <c r="BL1814" s="7"/>
      <c r="BN1814" s="7"/>
      <c r="BP1814" s="7"/>
      <c r="BR1814" s="7"/>
      <c r="BT1814" s="7"/>
      <c r="BV1814" s="7"/>
      <c r="BX1814" s="7"/>
      <c r="BZ1814" s="7"/>
      <c r="CB1814" s="7"/>
      <c r="CD1814" s="7"/>
      <c r="CF1814" s="7"/>
      <c r="CH1814" s="7"/>
      <c r="CJ1814" s="7"/>
      <c r="CL1814" s="7"/>
      <c r="CM1814" s="7"/>
      <c r="CO1814" s="7"/>
      <c r="CQ1814" s="7"/>
      <c r="CS1814" s="7"/>
      <c r="CU1814" s="7"/>
      <c r="CW1814" s="7"/>
      <c r="CY1814" s="7"/>
      <c r="DA1814" s="7"/>
      <c r="DC1814" s="7"/>
      <c r="DE1814" s="7"/>
      <c r="DG1814" s="7"/>
      <c r="DI1814" s="7"/>
      <c r="DK1814" s="7"/>
      <c r="DL1814" s="7"/>
      <c r="DM1814" s="7"/>
      <c r="DN1814" s="7"/>
      <c r="DP1814" s="7"/>
      <c r="DR1814" s="7"/>
      <c r="DT1814" s="7"/>
      <c r="DV1814" s="7"/>
      <c r="DX1814" s="7"/>
      <c r="DY1814" s="7"/>
      <c r="EA1814" s="7"/>
      <c r="EC1814" s="7"/>
      <c r="EE1814" s="7"/>
      <c r="EG1814" s="7"/>
      <c r="EI1814" s="7"/>
      <c r="EK1814" s="7"/>
      <c r="EM1814" s="7"/>
      <c r="EO1814" s="7"/>
      <c r="EQ1814" s="7"/>
      <c r="ES1814" s="7"/>
      <c r="EU1814" s="7"/>
      <c r="EY1814" s="7"/>
      <c r="FA1814" s="7"/>
      <c r="FB1814" s="7"/>
      <c r="FD1814" s="7"/>
      <c r="FE1814" s="7"/>
      <c r="FG1814" s="7"/>
      <c r="FI1814" s="7"/>
      <c r="FJ1814" s="7"/>
      <c r="FL1814" s="7"/>
      <c r="FN1814" s="7"/>
      <c r="FP1814" s="7"/>
      <c r="FR1814" s="7"/>
      <c r="FT1814" s="7"/>
      <c r="FV1814" s="7"/>
      <c r="FX1814" s="7"/>
      <c r="FZ1814" s="7"/>
      <c r="GB1814" s="7"/>
    </row>
    <row r="1815" spans="5:184" s="166" customFormat="1" x14ac:dyDescent="0.2">
      <c r="E1815" s="7"/>
      <c r="G1815" s="7"/>
      <c r="I1815" s="7"/>
      <c r="K1815" s="7"/>
      <c r="M1815" s="7"/>
      <c r="N1815" s="7"/>
      <c r="P1815" s="7"/>
      <c r="R1815" s="7"/>
      <c r="T1815" s="7"/>
      <c r="V1815" s="7"/>
      <c r="X1815" s="7"/>
      <c r="Z1815" s="7"/>
      <c r="AB1815" s="7"/>
      <c r="AD1815" s="7"/>
      <c r="AF1815" s="7"/>
      <c r="AH1815" s="7"/>
      <c r="AJ1815" s="7"/>
      <c r="AL1815" s="7"/>
      <c r="AN1815" s="7"/>
      <c r="AO1815" s="7"/>
      <c r="AQ1815" s="7"/>
      <c r="AR1815" s="7"/>
      <c r="AS1815" s="7"/>
      <c r="AT1815" s="7"/>
      <c r="AU1815" s="7"/>
      <c r="AV1815" s="7"/>
      <c r="AW1815" s="7"/>
      <c r="AX1815" s="7"/>
      <c r="AZ1815" s="7"/>
      <c r="BB1815" s="7"/>
      <c r="BC1815" s="7"/>
      <c r="BD1815" s="7"/>
      <c r="BF1815" s="7"/>
      <c r="BH1815" s="7"/>
      <c r="BJ1815" s="7"/>
      <c r="BL1815" s="7"/>
      <c r="BN1815" s="7"/>
      <c r="BP1815" s="7"/>
      <c r="BR1815" s="7"/>
      <c r="BT1815" s="7"/>
      <c r="BV1815" s="7"/>
      <c r="BX1815" s="7"/>
      <c r="BZ1815" s="7"/>
      <c r="CB1815" s="7"/>
      <c r="CD1815" s="7"/>
      <c r="CF1815" s="7"/>
      <c r="CH1815" s="7"/>
      <c r="CJ1815" s="7"/>
      <c r="CL1815" s="7"/>
      <c r="CM1815" s="7"/>
      <c r="CO1815" s="7"/>
      <c r="CQ1815" s="7"/>
      <c r="CS1815" s="7"/>
      <c r="CU1815" s="7"/>
      <c r="CW1815" s="7"/>
      <c r="CY1815" s="7"/>
      <c r="DA1815" s="7"/>
      <c r="DC1815" s="7"/>
      <c r="DE1815" s="7"/>
      <c r="DG1815" s="7"/>
      <c r="DI1815" s="7"/>
      <c r="DK1815" s="7"/>
      <c r="DL1815" s="7"/>
      <c r="DM1815" s="7"/>
      <c r="DN1815" s="7"/>
      <c r="DP1815" s="7"/>
      <c r="DR1815" s="7"/>
      <c r="DT1815" s="7"/>
      <c r="DV1815" s="7"/>
      <c r="DX1815" s="7"/>
      <c r="DY1815" s="7"/>
      <c r="EA1815" s="7"/>
      <c r="EC1815" s="7"/>
      <c r="EE1815" s="7"/>
      <c r="EG1815" s="7"/>
      <c r="EI1815" s="7"/>
      <c r="EK1815" s="7"/>
      <c r="EM1815" s="7"/>
      <c r="EO1815" s="7"/>
      <c r="EQ1815" s="7"/>
      <c r="ES1815" s="7"/>
      <c r="EU1815" s="7"/>
      <c r="EY1815" s="7"/>
      <c r="FA1815" s="7"/>
      <c r="FB1815" s="7"/>
      <c r="FD1815" s="7"/>
      <c r="FE1815" s="7"/>
      <c r="FG1815" s="7"/>
      <c r="FI1815" s="7"/>
      <c r="FJ1815" s="7"/>
      <c r="FL1815" s="7"/>
      <c r="FN1815" s="7"/>
      <c r="FP1815" s="7"/>
      <c r="FR1815" s="7"/>
      <c r="FT1815" s="7"/>
      <c r="FV1815" s="7"/>
      <c r="FX1815" s="7"/>
      <c r="FZ1815" s="7"/>
      <c r="GB1815" s="7"/>
    </row>
    <row r="1816" spans="5:184" s="166" customFormat="1" x14ac:dyDescent="0.2">
      <c r="E1816" s="7"/>
      <c r="G1816" s="7"/>
      <c r="I1816" s="7"/>
      <c r="K1816" s="7"/>
      <c r="M1816" s="7"/>
      <c r="N1816" s="7"/>
      <c r="P1816" s="7"/>
      <c r="R1816" s="7"/>
      <c r="T1816" s="7"/>
      <c r="V1816" s="7"/>
      <c r="X1816" s="7"/>
      <c r="Z1816" s="7"/>
      <c r="AB1816" s="7"/>
      <c r="AD1816" s="7"/>
      <c r="AF1816" s="7"/>
      <c r="AH1816" s="7"/>
      <c r="AJ1816" s="7"/>
      <c r="AL1816" s="7"/>
      <c r="AN1816" s="7"/>
      <c r="AO1816" s="7"/>
      <c r="AQ1816" s="7"/>
      <c r="AR1816" s="7"/>
      <c r="AS1816" s="7"/>
      <c r="AT1816" s="7"/>
      <c r="AU1816" s="7"/>
      <c r="AV1816" s="7"/>
      <c r="AW1816" s="7"/>
      <c r="AX1816" s="7"/>
      <c r="AZ1816" s="7"/>
      <c r="BB1816" s="7"/>
      <c r="BC1816" s="7"/>
      <c r="BD1816" s="7"/>
      <c r="BF1816" s="7"/>
      <c r="BH1816" s="7"/>
      <c r="BJ1816" s="7"/>
      <c r="BL1816" s="7"/>
      <c r="BN1816" s="7"/>
      <c r="BP1816" s="7"/>
      <c r="BR1816" s="7"/>
      <c r="BT1816" s="7"/>
      <c r="BV1816" s="7"/>
      <c r="BX1816" s="7"/>
      <c r="BZ1816" s="7"/>
      <c r="CB1816" s="7"/>
      <c r="CD1816" s="7"/>
      <c r="CF1816" s="7"/>
      <c r="CH1816" s="7"/>
      <c r="CJ1816" s="7"/>
      <c r="CL1816" s="7"/>
      <c r="CM1816" s="7"/>
      <c r="CO1816" s="7"/>
      <c r="CQ1816" s="7"/>
      <c r="CS1816" s="7"/>
      <c r="CU1816" s="7"/>
      <c r="CW1816" s="7"/>
      <c r="CY1816" s="7"/>
      <c r="DA1816" s="7"/>
      <c r="DC1816" s="7"/>
      <c r="DE1816" s="7"/>
      <c r="DG1816" s="7"/>
      <c r="DI1816" s="7"/>
      <c r="DK1816" s="7"/>
      <c r="DL1816" s="7"/>
      <c r="DM1816" s="7"/>
      <c r="DN1816" s="7"/>
      <c r="DP1816" s="7"/>
      <c r="DR1816" s="7"/>
      <c r="DT1816" s="7"/>
      <c r="DV1816" s="7"/>
      <c r="DX1816" s="7"/>
      <c r="DY1816" s="7"/>
      <c r="EA1816" s="7"/>
      <c r="EC1816" s="7"/>
      <c r="EE1816" s="7"/>
      <c r="EG1816" s="7"/>
      <c r="EI1816" s="7"/>
      <c r="EK1816" s="7"/>
      <c r="EM1816" s="7"/>
      <c r="EO1816" s="7"/>
      <c r="EQ1816" s="7"/>
      <c r="ES1816" s="7"/>
      <c r="EU1816" s="7"/>
      <c r="EY1816" s="7"/>
      <c r="FA1816" s="7"/>
      <c r="FB1816" s="7"/>
      <c r="FD1816" s="7"/>
      <c r="FE1816" s="7"/>
      <c r="FG1816" s="7"/>
      <c r="FI1816" s="7"/>
      <c r="FJ1816" s="7"/>
      <c r="FL1816" s="7"/>
      <c r="FN1816" s="7"/>
      <c r="FP1816" s="7"/>
      <c r="FR1816" s="7"/>
      <c r="FT1816" s="7"/>
      <c r="FV1816" s="7"/>
      <c r="FX1816" s="7"/>
      <c r="FZ1816" s="7"/>
      <c r="GB1816" s="7"/>
    </row>
    <row r="1817" spans="5:184" s="166" customFormat="1" x14ac:dyDescent="0.2">
      <c r="E1817" s="7"/>
      <c r="G1817" s="7"/>
      <c r="I1817" s="7"/>
      <c r="K1817" s="7"/>
      <c r="M1817" s="7"/>
      <c r="N1817" s="7"/>
      <c r="P1817" s="7"/>
      <c r="R1817" s="7"/>
      <c r="T1817" s="7"/>
      <c r="V1817" s="7"/>
      <c r="X1817" s="7"/>
      <c r="Z1817" s="7"/>
      <c r="AB1817" s="7"/>
      <c r="AD1817" s="7"/>
      <c r="AF1817" s="7"/>
      <c r="AH1817" s="7"/>
      <c r="AJ1817" s="7"/>
      <c r="AL1817" s="7"/>
      <c r="AN1817" s="7"/>
      <c r="AO1817" s="7"/>
      <c r="AQ1817" s="7"/>
      <c r="AR1817" s="7"/>
      <c r="AS1817" s="7"/>
      <c r="AT1817" s="7"/>
      <c r="AU1817" s="7"/>
      <c r="AV1817" s="7"/>
      <c r="AW1817" s="7"/>
      <c r="AX1817" s="7"/>
      <c r="AZ1817" s="7"/>
      <c r="BB1817" s="7"/>
      <c r="BC1817" s="7"/>
      <c r="BD1817" s="7"/>
      <c r="BF1817" s="7"/>
      <c r="BH1817" s="7"/>
      <c r="BJ1817" s="7"/>
      <c r="BL1817" s="7"/>
      <c r="BN1817" s="7"/>
      <c r="BP1817" s="7"/>
      <c r="BR1817" s="7"/>
      <c r="BT1817" s="7"/>
      <c r="BV1817" s="7"/>
      <c r="BX1817" s="7"/>
      <c r="BZ1817" s="7"/>
      <c r="CB1817" s="7"/>
      <c r="CD1817" s="7"/>
      <c r="CF1817" s="7"/>
      <c r="CH1817" s="7"/>
      <c r="CJ1817" s="7"/>
      <c r="CL1817" s="7"/>
      <c r="CM1817" s="7"/>
      <c r="CO1817" s="7"/>
      <c r="CQ1817" s="7"/>
      <c r="CS1817" s="7"/>
      <c r="CU1817" s="7"/>
      <c r="CW1817" s="7"/>
      <c r="CY1817" s="7"/>
      <c r="DA1817" s="7"/>
      <c r="DC1817" s="7"/>
      <c r="DE1817" s="7"/>
      <c r="DG1817" s="7"/>
      <c r="DI1817" s="7"/>
      <c r="DK1817" s="7"/>
      <c r="DL1817" s="7"/>
      <c r="DM1817" s="7"/>
      <c r="DN1817" s="7"/>
      <c r="DP1817" s="7"/>
      <c r="DR1817" s="7"/>
      <c r="DT1817" s="7"/>
      <c r="DV1817" s="7"/>
      <c r="DX1817" s="7"/>
      <c r="DY1817" s="7"/>
      <c r="EA1817" s="7"/>
      <c r="EC1817" s="7"/>
      <c r="EE1817" s="7"/>
      <c r="EG1817" s="7"/>
      <c r="EI1817" s="7"/>
      <c r="EK1817" s="7"/>
      <c r="EM1817" s="7"/>
      <c r="EO1817" s="7"/>
      <c r="EQ1817" s="7"/>
      <c r="ES1817" s="7"/>
      <c r="EU1817" s="7"/>
      <c r="EY1817" s="7"/>
      <c r="FA1817" s="7"/>
      <c r="FB1817" s="7"/>
      <c r="FD1817" s="7"/>
      <c r="FE1817" s="7"/>
      <c r="FG1817" s="7"/>
      <c r="FI1817" s="7"/>
      <c r="FJ1817" s="7"/>
      <c r="FL1817" s="7"/>
      <c r="FN1817" s="7"/>
      <c r="FP1817" s="7"/>
      <c r="FR1817" s="7"/>
      <c r="FT1817" s="7"/>
      <c r="FV1817" s="7"/>
      <c r="FX1817" s="7"/>
      <c r="FZ1817" s="7"/>
      <c r="GB1817" s="7"/>
    </row>
    <row r="1818" spans="5:184" s="166" customFormat="1" x14ac:dyDescent="0.2">
      <c r="E1818" s="7"/>
      <c r="G1818" s="7"/>
      <c r="I1818" s="7"/>
      <c r="K1818" s="7"/>
      <c r="M1818" s="7"/>
      <c r="N1818" s="7"/>
      <c r="P1818" s="7"/>
      <c r="R1818" s="7"/>
      <c r="T1818" s="7"/>
      <c r="V1818" s="7"/>
      <c r="X1818" s="7"/>
      <c r="Z1818" s="7"/>
      <c r="AB1818" s="7"/>
      <c r="AD1818" s="7"/>
      <c r="AF1818" s="7"/>
      <c r="AH1818" s="7"/>
      <c r="AJ1818" s="7"/>
      <c r="AL1818" s="7"/>
      <c r="AN1818" s="7"/>
      <c r="AO1818" s="7"/>
      <c r="AQ1818" s="7"/>
      <c r="AR1818" s="7"/>
      <c r="AS1818" s="7"/>
      <c r="AT1818" s="7"/>
      <c r="AU1818" s="7"/>
      <c r="AV1818" s="7"/>
      <c r="AW1818" s="7"/>
      <c r="AX1818" s="7"/>
      <c r="AZ1818" s="7"/>
      <c r="BB1818" s="7"/>
      <c r="BC1818" s="7"/>
      <c r="BD1818" s="7"/>
      <c r="BF1818" s="7"/>
      <c r="BH1818" s="7"/>
      <c r="BJ1818" s="7"/>
      <c r="BL1818" s="7"/>
      <c r="BN1818" s="7"/>
      <c r="BP1818" s="7"/>
      <c r="BR1818" s="7"/>
      <c r="BT1818" s="7"/>
      <c r="BV1818" s="7"/>
      <c r="BX1818" s="7"/>
      <c r="BZ1818" s="7"/>
      <c r="CB1818" s="7"/>
      <c r="CD1818" s="7"/>
      <c r="CF1818" s="7"/>
      <c r="CH1818" s="7"/>
      <c r="CJ1818" s="7"/>
      <c r="CL1818" s="7"/>
      <c r="CM1818" s="7"/>
      <c r="CO1818" s="7"/>
      <c r="CQ1818" s="7"/>
      <c r="CS1818" s="7"/>
      <c r="CU1818" s="7"/>
      <c r="CW1818" s="7"/>
      <c r="CY1818" s="7"/>
      <c r="DA1818" s="7"/>
      <c r="DC1818" s="7"/>
      <c r="DE1818" s="7"/>
      <c r="DG1818" s="7"/>
      <c r="DI1818" s="7"/>
      <c r="DK1818" s="7"/>
      <c r="DL1818" s="7"/>
      <c r="DM1818" s="7"/>
      <c r="DN1818" s="7"/>
      <c r="DP1818" s="7"/>
      <c r="DR1818" s="7"/>
      <c r="DT1818" s="7"/>
      <c r="DV1818" s="7"/>
      <c r="DX1818" s="7"/>
      <c r="DY1818" s="7"/>
      <c r="EA1818" s="7"/>
      <c r="EC1818" s="7"/>
      <c r="EE1818" s="7"/>
      <c r="EG1818" s="7"/>
      <c r="EI1818" s="7"/>
      <c r="EK1818" s="7"/>
      <c r="EM1818" s="7"/>
      <c r="EO1818" s="7"/>
      <c r="EQ1818" s="7"/>
      <c r="ES1818" s="7"/>
      <c r="EU1818" s="7"/>
      <c r="EY1818" s="7"/>
      <c r="FA1818" s="7"/>
      <c r="FB1818" s="7"/>
      <c r="FD1818" s="7"/>
      <c r="FE1818" s="7"/>
      <c r="FG1818" s="7"/>
      <c r="FI1818" s="7"/>
      <c r="FJ1818" s="7"/>
      <c r="FL1818" s="7"/>
      <c r="FN1818" s="7"/>
      <c r="FP1818" s="7"/>
      <c r="FR1818" s="7"/>
      <c r="FT1818" s="7"/>
      <c r="FV1818" s="7"/>
      <c r="FX1818" s="7"/>
      <c r="FZ1818" s="7"/>
      <c r="GB1818" s="7"/>
    </row>
    <row r="1819" spans="5:184" s="166" customFormat="1" x14ac:dyDescent="0.2">
      <c r="E1819" s="7"/>
      <c r="G1819" s="7"/>
      <c r="I1819" s="7"/>
      <c r="K1819" s="7"/>
      <c r="M1819" s="7"/>
      <c r="N1819" s="7"/>
      <c r="P1819" s="7"/>
      <c r="R1819" s="7"/>
      <c r="T1819" s="7"/>
      <c r="V1819" s="7"/>
      <c r="X1819" s="7"/>
      <c r="Z1819" s="7"/>
      <c r="AB1819" s="7"/>
      <c r="AD1819" s="7"/>
      <c r="AF1819" s="7"/>
      <c r="AH1819" s="7"/>
      <c r="AJ1819" s="7"/>
      <c r="AL1819" s="7"/>
      <c r="AN1819" s="7"/>
      <c r="AO1819" s="7"/>
      <c r="AQ1819" s="7"/>
      <c r="AR1819" s="7"/>
      <c r="AS1819" s="7"/>
      <c r="AT1819" s="7"/>
      <c r="AU1819" s="7"/>
      <c r="AV1819" s="7"/>
      <c r="AW1819" s="7"/>
      <c r="AX1819" s="7"/>
      <c r="AZ1819" s="7"/>
      <c r="BB1819" s="7"/>
      <c r="BC1819" s="7"/>
      <c r="BD1819" s="7"/>
      <c r="BF1819" s="7"/>
      <c r="BH1819" s="7"/>
      <c r="BJ1819" s="7"/>
      <c r="BL1819" s="7"/>
      <c r="BN1819" s="7"/>
      <c r="BP1819" s="7"/>
      <c r="BR1819" s="7"/>
      <c r="BT1819" s="7"/>
      <c r="BV1819" s="7"/>
      <c r="BX1819" s="7"/>
      <c r="BZ1819" s="7"/>
      <c r="CB1819" s="7"/>
      <c r="CD1819" s="7"/>
      <c r="CF1819" s="7"/>
      <c r="CH1819" s="7"/>
      <c r="CJ1819" s="7"/>
      <c r="CL1819" s="7"/>
      <c r="CM1819" s="7"/>
      <c r="CO1819" s="7"/>
      <c r="CQ1819" s="7"/>
      <c r="CS1819" s="7"/>
      <c r="CU1819" s="7"/>
      <c r="CW1819" s="7"/>
      <c r="CY1819" s="7"/>
      <c r="DA1819" s="7"/>
      <c r="DC1819" s="7"/>
      <c r="DE1819" s="7"/>
      <c r="DG1819" s="7"/>
      <c r="DI1819" s="7"/>
      <c r="DK1819" s="7"/>
      <c r="DL1819" s="7"/>
      <c r="DM1819" s="7"/>
      <c r="DN1819" s="7"/>
      <c r="DP1819" s="7"/>
      <c r="DR1819" s="7"/>
      <c r="DT1819" s="7"/>
      <c r="DV1819" s="7"/>
      <c r="DX1819" s="7"/>
      <c r="DY1819" s="7"/>
      <c r="EA1819" s="7"/>
      <c r="EC1819" s="7"/>
      <c r="EE1819" s="7"/>
      <c r="EG1819" s="7"/>
      <c r="EI1819" s="7"/>
      <c r="EK1819" s="7"/>
      <c r="EM1819" s="7"/>
      <c r="EO1819" s="7"/>
      <c r="EQ1819" s="7"/>
      <c r="ES1819" s="7"/>
      <c r="EU1819" s="7"/>
      <c r="EY1819" s="7"/>
      <c r="FA1819" s="7"/>
      <c r="FB1819" s="7"/>
      <c r="FD1819" s="7"/>
      <c r="FE1819" s="7"/>
      <c r="FG1819" s="7"/>
      <c r="FI1819" s="7"/>
      <c r="FJ1819" s="7"/>
      <c r="FL1819" s="7"/>
      <c r="FN1819" s="7"/>
      <c r="FP1819" s="7"/>
      <c r="FR1819" s="7"/>
      <c r="FT1819" s="7"/>
      <c r="FV1819" s="7"/>
      <c r="FX1819" s="7"/>
      <c r="FZ1819" s="7"/>
      <c r="GB1819" s="7"/>
    </row>
    <row r="1820" spans="5:184" s="166" customFormat="1" x14ac:dyDescent="0.2">
      <c r="E1820" s="7"/>
      <c r="G1820" s="7"/>
      <c r="I1820" s="7"/>
      <c r="K1820" s="7"/>
      <c r="M1820" s="7"/>
      <c r="N1820" s="7"/>
      <c r="P1820" s="7"/>
      <c r="R1820" s="7"/>
      <c r="T1820" s="7"/>
      <c r="V1820" s="7"/>
      <c r="X1820" s="7"/>
      <c r="Z1820" s="7"/>
      <c r="AB1820" s="7"/>
      <c r="AD1820" s="7"/>
      <c r="AF1820" s="7"/>
      <c r="AH1820" s="7"/>
      <c r="AJ1820" s="7"/>
      <c r="AL1820" s="7"/>
      <c r="AN1820" s="7"/>
      <c r="AO1820" s="7"/>
      <c r="AQ1820" s="7"/>
      <c r="AR1820" s="7"/>
      <c r="AS1820" s="7"/>
      <c r="AT1820" s="7"/>
      <c r="AU1820" s="7"/>
      <c r="AV1820" s="7"/>
      <c r="AW1820" s="7"/>
      <c r="AX1820" s="7"/>
      <c r="AZ1820" s="7"/>
      <c r="BB1820" s="7"/>
      <c r="BC1820" s="7"/>
      <c r="BD1820" s="7"/>
      <c r="BF1820" s="7"/>
      <c r="BH1820" s="7"/>
      <c r="BJ1820" s="7"/>
      <c r="BL1820" s="7"/>
      <c r="BN1820" s="7"/>
      <c r="BP1820" s="7"/>
      <c r="BR1820" s="7"/>
      <c r="BT1820" s="7"/>
      <c r="BV1820" s="7"/>
      <c r="BX1820" s="7"/>
      <c r="BZ1820" s="7"/>
      <c r="CB1820" s="7"/>
      <c r="CD1820" s="7"/>
      <c r="CF1820" s="7"/>
      <c r="CH1820" s="7"/>
      <c r="CJ1820" s="7"/>
      <c r="CL1820" s="7"/>
      <c r="CM1820" s="7"/>
      <c r="CO1820" s="7"/>
      <c r="CQ1820" s="7"/>
      <c r="CS1820" s="7"/>
      <c r="CU1820" s="7"/>
      <c r="CW1820" s="7"/>
      <c r="CY1820" s="7"/>
      <c r="DA1820" s="7"/>
      <c r="DC1820" s="7"/>
      <c r="DE1820" s="7"/>
      <c r="DG1820" s="7"/>
      <c r="DI1820" s="7"/>
      <c r="DK1820" s="7"/>
      <c r="DL1820" s="7"/>
      <c r="DM1820" s="7"/>
      <c r="DN1820" s="7"/>
      <c r="DP1820" s="7"/>
      <c r="DR1820" s="7"/>
      <c r="DT1820" s="7"/>
      <c r="DV1820" s="7"/>
      <c r="DX1820" s="7"/>
      <c r="DY1820" s="7"/>
      <c r="EA1820" s="7"/>
      <c r="EC1820" s="7"/>
      <c r="EE1820" s="7"/>
      <c r="EG1820" s="7"/>
      <c r="EI1820" s="7"/>
      <c r="EK1820" s="7"/>
      <c r="EM1820" s="7"/>
      <c r="EO1820" s="7"/>
      <c r="EQ1820" s="7"/>
      <c r="ES1820" s="7"/>
      <c r="EU1820" s="7"/>
      <c r="EY1820" s="7"/>
      <c r="FA1820" s="7"/>
      <c r="FB1820" s="7"/>
      <c r="FD1820" s="7"/>
      <c r="FE1820" s="7"/>
      <c r="FG1820" s="7"/>
      <c r="FI1820" s="7"/>
      <c r="FJ1820" s="7"/>
      <c r="FL1820" s="7"/>
      <c r="FN1820" s="7"/>
      <c r="FP1820" s="7"/>
      <c r="FR1820" s="7"/>
      <c r="FT1820" s="7"/>
      <c r="FV1820" s="7"/>
      <c r="FX1820" s="7"/>
      <c r="FZ1820" s="7"/>
      <c r="GB1820" s="7"/>
    </row>
    <row r="1821" spans="5:184" s="166" customFormat="1" x14ac:dyDescent="0.2">
      <c r="E1821" s="7"/>
      <c r="G1821" s="7"/>
      <c r="I1821" s="7"/>
      <c r="K1821" s="7"/>
      <c r="M1821" s="7"/>
      <c r="N1821" s="7"/>
      <c r="P1821" s="7"/>
      <c r="R1821" s="7"/>
      <c r="T1821" s="7"/>
      <c r="V1821" s="7"/>
      <c r="X1821" s="7"/>
      <c r="Z1821" s="7"/>
      <c r="AB1821" s="7"/>
      <c r="AD1821" s="7"/>
      <c r="AF1821" s="7"/>
      <c r="AH1821" s="7"/>
      <c r="AJ1821" s="7"/>
      <c r="AL1821" s="7"/>
      <c r="AN1821" s="7"/>
      <c r="AO1821" s="7"/>
      <c r="AQ1821" s="7"/>
      <c r="AR1821" s="7"/>
      <c r="AS1821" s="7"/>
      <c r="AT1821" s="7"/>
      <c r="AU1821" s="7"/>
      <c r="AV1821" s="7"/>
      <c r="AW1821" s="7"/>
      <c r="AX1821" s="7"/>
      <c r="AZ1821" s="7"/>
      <c r="BB1821" s="7"/>
      <c r="BC1821" s="7"/>
      <c r="BD1821" s="7"/>
      <c r="BF1821" s="7"/>
      <c r="BH1821" s="7"/>
      <c r="BJ1821" s="7"/>
      <c r="BL1821" s="7"/>
      <c r="BN1821" s="7"/>
      <c r="BP1821" s="7"/>
      <c r="BR1821" s="7"/>
      <c r="BT1821" s="7"/>
      <c r="BV1821" s="7"/>
      <c r="BX1821" s="7"/>
      <c r="BZ1821" s="7"/>
      <c r="CB1821" s="7"/>
      <c r="CD1821" s="7"/>
      <c r="CF1821" s="7"/>
      <c r="CH1821" s="7"/>
      <c r="CJ1821" s="7"/>
      <c r="CL1821" s="7"/>
      <c r="CM1821" s="7"/>
      <c r="CO1821" s="7"/>
      <c r="CQ1821" s="7"/>
      <c r="CS1821" s="7"/>
      <c r="CU1821" s="7"/>
      <c r="CW1821" s="7"/>
      <c r="CY1821" s="7"/>
      <c r="DA1821" s="7"/>
      <c r="DC1821" s="7"/>
      <c r="DE1821" s="7"/>
      <c r="DG1821" s="7"/>
      <c r="DI1821" s="7"/>
      <c r="DK1821" s="7"/>
      <c r="DL1821" s="7"/>
      <c r="DM1821" s="7"/>
      <c r="DN1821" s="7"/>
      <c r="DP1821" s="7"/>
      <c r="DR1821" s="7"/>
      <c r="DT1821" s="7"/>
      <c r="DV1821" s="7"/>
      <c r="DX1821" s="7"/>
      <c r="DY1821" s="7"/>
      <c r="EA1821" s="7"/>
      <c r="EC1821" s="7"/>
      <c r="EE1821" s="7"/>
      <c r="EG1821" s="7"/>
      <c r="EI1821" s="7"/>
      <c r="EK1821" s="7"/>
      <c r="EM1821" s="7"/>
      <c r="EO1821" s="7"/>
      <c r="EQ1821" s="7"/>
      <c r="ES1821" s="7"/>
      <c r="EU1821" s="7"/>
      <c r="EY1821" s="7"/>
      <c r="FA1821" s="7"/>
      <c r="FB1821" s="7"/>
      <c r="FD1821" s="7"/>
      <c r="FE1821" s="7"/>
      <c r="FG1821" s="7"/>
      <c r="FI1821" s="7"/>
      <c r="FJ1821" s="7"/>
      <c r="FL1821" s="7"/>
      <c r="FN1821" s="7"/>
      <c r="FP1821" s="7"/>
      <c r="FR1821" s="7"/>
      <c r="FT1821" s="7"/>
      <c r="FV1821" s="7"/>
      <c r="FX1821" s="7"/>
      <c r="FZ1821" s="7"/>
      <c r="GB1821" s="7"/>
    </row>
    <row r="1822" spans="5:184" s="166" customFormat="1" x14ac:dyDescent="0.2">
      <c r="E1822" s="7"/>
      <c r="G1822" s="7"/>
      <c r="I1822" s="7"/>
      <c r="K1822" s="7"/>
      <c r="M1822" s="7"/>
      <c r="N1822" s="7"/>
      <c r="P1822" s="7"/>
      <c r="R1822" s="7"/>
      <c r="T1822" s="7"/>
      <c r="V1822" s="7"/>
      <c r="X1822" s="7"/>
      <c r="Z1822" s="7"/>
      <c r="AB1822" s="7"/>
      <c r="AD1822" s="7"/>
      <c r="AF1822" s="7"/>
      <c r="AH1822" s="7"/>
      <c r="AJ1822" s="7"/>
      <c r="AL1822" s="7"/>
      <c r="AN1822" s="7"/>
      <c r="AO1822" s="7"/>
      <c r="AQ1822" s="7"/>
      <c r="AR1822" s="7"/>
      <c r="AS1822" s="7"/>
      <c r="AT1822" s="7"/>
      <c r="AU1822" s="7"/>
      <c r="AV1822" s="7"/>
      <c r="AW1822" s="7"/>
      <c r="AX1822" s="7"/>
      <c r="AZ1822" s="7"/>
      <c r="BB1822" s="7"/>
      <c r="BC1822" s="7"/>
      <c r="BD1822" s="7"/>
      <c r="BF1822" s="7"/>
      <c r="BH1822" s="7"/>
      <c r="BJ1822" s="7"/>
      <c r="BL1822" s="7"/>
      <c r="BN1822" s="7"/>
      <c r="BP1822" s="7"/>
      <c r="BR1822" s="7"/>
      <c r="BT1822" s="7"/>
      <c r="BV1822" s="7"/>
      <c r="BX1822" s="7"/>
      <c r="BZ1822" s="7"/>
      <c r="CB1822" s="7"/>
      <c r="CD1822" s="7"/>
      <c r="CF1822" s="7"/>
      <c r="CH1822" s="7"/>
      <c r="CJ1822" s="7"/>
      <c r="CL1822" s="7"/>
      <c r="CM1822" s="7"/>
      <c r="CO1822" s="7"/>
      <c r="CQ1822" s="7"/>
      <c r="CS1822" s="7"/>
      <c r="CU1822" s="7"/>
      <c r="CW1822" s="7"/>
      <c r="CY1822" s="7"/>
      <c r="DA1822" s="7"/>
      <c r="DC1822" s="7"/>
      <c r="DE1822" s="7"/>
      <c r="DG1822" s="7"/>
      <c r="DI1822" s="7"/>
      <c r="DK1822" s="7"/>
      <c r="DL1822" s="7"/>
      <c r="DM1822" s="7"/>
      <c r="DN1822" s="7"/>
      <c r="DP1822" s="7"/>
      <c r="DR1822" s="7"/>
      <c r="DT1822" s="7"/>
      <c r="DV1822" s="7"/>
      <c r="DX1822" s="7"/>
      <c r="DY1822" s="7"/>
      <c r="EA1822" s="7"/>
      <c r="EC1822" s="7"/>
      <c r="EE1822" s="7"/>
      <c r="EG1822" s="7"/>
      <c r="EI1822" s="7"/>
      <c r="EK1822" s="7"/>
      <c r="EM1822" s="7"/>
      <c r="EO1822" s="7"/>
      <c r="EQ1822" s="7"/>
      <c r="ES1822" s="7"/>
      <c r="EU1822" s="7"/>
      <c r="EY1822" s="7"/>
      <c r="FA1822" s="7"/>
      <c r="FB1822" s="7"/>
      <c r="FD1822" s="7"/>
      <c r="FE1822" s="7"/>
      <c r="FG1822" s="7"/>
      <c r="FI1822" s="7"/>
      <c r="FJ1822" s="7"/>
      <c r="FL1822" s="7"/>
      <c r="FN1822" s="7"/>
      <c r="FP1822" s="7"/>
      <c r="FR1822" s="7"/>
      <c r="FT1822" s="7"/>
      <c r="FV1822" s="7"/>
      <c r="FX1822" s="7"/>
      <c r="FZ1822" s="7"/>
      <c r="GB1822" s="7"/>
    </row>
    <row r="1823" spans="5:184" s="166" customFormat="1" x14ac:dyDescent="0.2">
      <c r="E1823" s="7"/>
      <c r="G1823" s="7"/>
      <c r="I1823" s="7"/>
      <c r="K1823" s="7"/>
      <c r="M1823" s="7"/>
      <c r="N1823" s="7"/>
      <c r="P1823" s="7"/>
      <c r="R1823" s="7"/>
      <c r="T1823" s="7"/>
      <c r="V1823" s="7"/>
      <c r="X1823" s="7"/>
      <c r="Z1823" s="7"/>
      <c r="AB1823" s="7"/>
      <c r="AD1823" s="7"/>
      <c r="AF1823" s="7"/>
      <c r="AH1823" s="7"/>
      <c r="AJ1823" s="7"/>
      <c r="AL1823" s="7"/>
      <c r="AN1823" s="7"/>
      <c r="AO1823" s="7"/>
      <c r="AQ1823" s="7"/>
      <c r="AR1823" s="7"/>
      <c r="AS1823" s="7"/>
      <c r="AT1823" s="7"/>
      <c r="AU1823" s="7"/>
      <c r="AV1823" s="7"/>
      <c r="AW1823" s="7"/>
      <c r="AX1823" s="7"/>
      <c r="AZ1823" s="7"/>
      <c r="BB1823" s="7"/>
      <c r="BC1823" s="7"/>
      <c r="BD1823" s="7"/>
      <c r="BF1823" s="7"/>
      <c r="BH1823" s="7"/>
      <c r="BJ1823" s="7"/>
      <c r="BL1823" s="7"/>
      <c r="BN1823" s="7"/>
      <c r="BP1823" s="7"/>
      <c r="BR1823" s="7"/>
      <c r="BT1823" s="7"/>
      <c r="BV1823" s="7"/>
      <c r="BX1823" s="7"/>
      <c r="BZ1823" s="7"/>
      <c r="CB1823" s="7"/>
      <c r="CD1823" s="7"/>
      <c r="CF1823" s="7"/>
      <c r="CH1823" s="7"/>
      <c r="CJ1823" s="7"/>
      <c r="CL1823" s="7"/>
      <c r="CM1823" s="7"/>
      <c r="CO1823" s="7"/>
      <c r="CQ1823" s="7"/>
      <c r="CS1823" s="7"/>
      <c r="CU1823" s="7"/>
      <c r="CW1823" s="7"/>
      <c r="CY1823" s="7"/>
      <c r="DA1823" s="7"/>
      <c r="DC1823" s="7"/>
      <c r="DE1823" s="7"/>
      <c r="DG1823" s="7"/>
      <c r="DI1823" s="7"/>
      <c r="DK1823" s="7"/>
      <c r="DL1823" s="7"/>
      <c r="DM1823" s="7"/>
      <c r="DN1823" s="7"/>
      <c r="DP1823" s="7"/>
      <c r="DR1823" s="7"/>
      <c r="DT1823" s="7"/>
      <c r="DV1823" s="7"/>
      <c r="DX1823" s="7"/>
      <c r="DY1823" s="7"/>
      <c r="EA1823" s="7"/>
      <c r="EC1823" s="7"/>
      <c r="EE1823" s="7"/>
      <c r="EG1823" s="7"/>
      <c r="EI1823" s="7"/>
      <c r="EK1823" s="7"/>
      <c r="EM1823" s="7"/>
      <c r="EO1823" s="7"/>
      <c r="EQ1823" s="7"/>
      <c r="ES1823" s="7"/>
      <c r="EU1823" s="7"/>
      <c r="EY1823" s="7"/>
      <c r="FA1823" s="7"/>
      <c r="FB1823" s="7"/>
      <c r="FD1823" s="7"/>
      <c r="FE1823" s="7"/>
      <c r="FG1823" s="7"/>
      <c r="FI1823" s="7"/>
      <c r="FJ1823" s="7"/>
      <c r="FL1823" s="7"/>
      <c r="FN1823" s="7"/>
      <c r="FP1823" s="7"/>
      <c r="FR1823" s="7"/>
      <c r="FT1823" s="7"/>
      <c r="FV1823" s="7"/>
      <c r="FX1823" s="7"/>
      <c r="FZ1823" s="7"/>
      <c r="GB1823" s="7"/>
    </row>
    <row r="1824" spans="5:184" s="166" customFormat="1" x14ac:dyDescent="0.2">
      <c r="E1824" s="7"/>
      <c r="G1824" s="7"/>
      <c r="I1824" s="7"/>
      <c r="K1824" s="7"/>
      <c r="M1824" s="7"/>
      <c r="N1824" s="7"/>
      <c r="P1824" s="7"/>
      <c r="R1824" s="7"/>
      <c r="T1824" s="7"/>
      <c r="V1824" s="7"/>
      <c r="X1824" s="7"/>
      <c r="Z1824" s="7"/>
      <c r="AB1824" s="7"/>
      <c r="AD1824" s="7"/>
      <c r="AF1824" s="7"/>
      <c r="AH1824" s="7"/>
      <c r="AJ1824" s="7"/>
      <c r="AL1824" s="7"/>
      <c r="AN1824" s="7"/>
      <c r="AO1824" s="7"/>
      <c r="AQ1824" s="7"/>
      <c r="AR1824" s="7"/>
      <c r="AS1824" s="7"/>
      <c r="AT1824" s="7"/>
      <c r="AU1824" s="7"/>
      <c r="AV1824" s="7"/>
      <c r="AW1824" s="7"/>
      <c r="AX1824" s="7"/>
      <c r="AZ1824" s="7"/>
      <c r="BB1824" s="7"/>
      <c r="BC1824" s="7"/>
      <c r="BD1824" s="7"/>
      <c r="BF1824" s="7"/>
      <c r="BH1824" s="7"/>
      <c r="BJ1824" s="7"/>
      <c r="BL1824" s="7"/>
      <c r="BN1824" s="7"/>
      <c r="BP1824" s="7"/>
      <c r="BR1824" s="7"/>
      <c r="BT1824" s="7"/>
      <c r="BV1824" s="7"/>
      <c r="BX1824" s="7"/>
      <c r="BZ1824" s="7"/>
      <c r="CB1824" s="7"/>
      <c r="CD1824" s="7"/>
      <c r="CF1824" s="7"/>
      <c r="CH1824" s="7"/>
      <c r="CJ1824" s="7"/>
      <c r="CL1824" s="7"/>
      <c r="CM1824" s="7"/>
      <c r="CO1824" s="7"/>
      <c r="CQ1824" s="7"/>
      <c r="CS1824" s="7"/>
      <c r="CU1824" s="7"/>
      <c r="CW1824" s="7"/>
      <c r="CY1824" s="7"/>
      <c r="DA1824" s="7"/>
      <c r="DC1824" s="7"/>
      <c r="DE1824" s="7"/>
      <c r="DG1824" s="7"/>
      <c r="DI1824" s="7"/>
      <c r="DK1824" s="7"/>
      <c r="DL1824" s="7"/>
      <c r="DM1824" s="7"/>
      <c r="DN1824" s="7"/>
      <c r="DP1824" s="7"/>
      <c r="DR1824" s="7"/>
      <c r="DT1824" s="7"/>
      <c r="DV1824" s="7"/>
      <c r="DX1824" s="7"/>
      <c r="DY1824" s="7"/>
      <c r="EA1824" s="7"/>
      <c r="EC1824" s="7"/>
      <c r="EE1824" s="7"/>
      <c r="EG1824" s="7"/>
      <c r="EI1824" s="7"/>
      <c r="EK1824" s="7"/>
      <c r="EM1824" s="7"/>
      <c r="EO1824" s="7"/>
      <c r="EQ1824" s="7"/>
      <c r="ES1824" s="7"/>
      <c r="EU1824" s="7"/>
      <c r="EY1824" s="7"/>
      <c r="FA1824" s="7"/>
      <c r="FB1824" s="7"/>
      <c r="FD1824" s="7"/>
      <c r="FE1824" s="7"/>
      <c r="FG1824" s="7"/>
      <c r="FI1824" s="7"/>
      <c r="FJ1824" s="7"/>
      <c r="FL1824" s="7"/>
      <c r="FN1824" s="7"/>
      <c r="FP1824" s="7"/>
      <c r="FR1824" s="7"/>
      <c r="FT1824" s="7"/>
      <c r="FV1824" s="7"/>
      <c r="FX1824" s="7"/>
      <c r="FZ1824" s="7"/>
      <c r="GB1824" s="7"/>
    </row>
    <row r="1825" spans="5:184" s="166" customFormat="1" x14ac:dyDescent="0.2">
      <c r="E1825" s="7"/>
      <c r="G1825" s="7"/>
      <c r="I1825" s="7"/>
      <c r="K1825" s="7"/>
      <c r="M1825" s="7"/>
      <c r="N1825" s="7"/>
      <c r="P1825" s="7"/>
      <c r="R1825" s="7"/>
      <c r="T1825" s="7"/>
      <c r="V1825" s="7"/>
      <c r="X1825" s="7"/>
      <c r="Z1825" s="7"/>
      <c r="AB1825" s="7"/>
      <c r="AD1825" s="7"/>
      <c r="AF1825" s="7"/>
      <c r="AH1825" s="7"/>
      <c r="AJ1825" s="7"/>
      <c r="AL1825" s="7"/>
      <c r="AN1825" s="7"/>
      <c r="AO1825" s="7"/>
      <c r="AQ1825" s="7"/>
      <c r="AR1825" s="7"/>
      <c r="AS1825" s="7"/>
      <c r="AT1825" s="7"/>
      <c r="AU1825" s="7"/>
      <c r="AV1825" s="7"/>
      <c r="AW1825" s="7"/>
      <c r="AX1825" s="7"/>
      <c r="AZ1825" s="7"/>
      <c r="BB1825" s="7"/>
      <c r="BC1825" s="7"/>
      <c r="BD1825" s="7"/>
      <c r="BF1825" s="7"/>
      <c r="BH1825" s="7"/>
      <c r="BJ1825" s="7"/>
      <c r="BL1825" s="7"/>
      <c r="BN1825" s="7"/>
      <c r="BP1825" s="7"/>
      <c r="BR1825" s="7"/>
      <c r="BT1825" s="7"/>
      <c r="BV1825" s="7"/>
      <c r="BX1825" s="7"/>
      <c r="BZ1825" s="7"/>
      <c r="CB1825" s="7"/>
      <c r="CD1825" s="7"/>
      <c r="CF1825" s="7"/>
      <c r="CH1825" s="7"/>
      <c r="CJ1825" s="7"/>
      <c r="CL1825" s="7"/>
      <c r="CM1825" s="7"/>
      <c r="CO1825" s="7"/>
      <c r="CQ1825" s="7"/>
      <c r="CS1825" s="7"/>
      <c r="CU1825" s="7"/>
      <c r="CW1825" s="7"/>
      <c r="CY1825" s="7"/>
      <c r="DA1825" s="7"/>
      <c r="DC1825" s="7"/>
      <c r="DE1825" s="7"/>
      <c r="DG1825" s="7"/>
      <c r="DI1825" s="7"/>
      <c r="DK1825" s="7"/>
      <c r="DL1825" s="7"/>
      <c r="DM1825" s="7"/>
      <c r="DN1825" s="7"/>
      <c r="DP1825" s="7"/>
      <c r="DR1825" s="7"/>
      <c r="DT1825" s="7"/>
      <c r="DV1825" s="7"/>
      <c r="DX1825" s="7"/>
      <c r="DY1825" s="7"/>
      <c r="EA1825" s="7"/>
      <c r="EC1825" s="7"/>
      <c r="EE1825" s="7"/>
      <c r="EG1825" s="7"/>
      <c r="EI1825" s="7"/>
      <c r="EK1825" s="7"/>
      <c r="EM1825" s="7"/>
      <c r="EO1825" s="7"/>
      <c r="EQ1825" s="7"/>
      <c r="ES1825" s="7"/>
      <c r="EU1825" s="7"/>
      <c r="EY1825" s="7"/>
      <c r="FA1825" s="7"/>
      <c r="FB1825" s="7"/>
      <c r="FD1825" s="7"/>
      <c r="FE1825" s="7"/>
      <c r="FG1825" s="7"/>
      <c r="FI1825" s="7"/>
      <c r="FJ1825" s="7"/>
      <c r="FL1825" s="7"/>
      <c r="FN1825" s="7"/>
      <c r="FP1825" s="7"/>
      <c r="FR1825" s="7"/>
      <c r="FT1825" s="7"/>
      <c r="FV1825" s="7"/>
      <c r="FX1825" s="7"/>
      <c r="FZ1825" s="7"/>
      <c r="GB1825" s="7"/>
    </row>
    <row r="1826" spans="5:184" s="166" customFormat="1" x14ac:dyDescent="0.2">
      <c r="E1826" s="7"/>
      <c r="G1826" s="7"/>
      <c r="I1826" s="7"/>
      <c r="K1826" s="7"/>
      <c r="M1826" s="7"/>
      <c r="N1826" s="7"/>
      <c r="P1826" s="7"/>
      <c r="R1826" s="7"/>
      <c r="T1826" s="7"/>
      <c r="V1826" s="7"/>
      <c r="X1826" s="7"/>
      <c r="Z1826" s="7"/>
      <c r="AB1826" s="7"/>
      <c r="AD1826" s="7"/>
      <c r="AF1826" s="7"/>
      <c r="AH1826" s="7"/>
      <c r="AJ1826" s="7"/>
      <c r="AL1826" s="7"/>
      <c r="AN1826" s="7"/>
      <c r="AO1826" s="7"/>
      <c r="AQ1826" s="7"/>
      <c r="AR1826" s="7"/>
      <c r="AS1826" s="7"/>
      <c r="AT1826" s="7"/>
      <c r="AU1826" s="7"/>
      <c r="AV1826" s="7"/>
      <c r="AW1826" s="7"/>
      <c r="AX1826" s="7"/>
      <c r="AZ1826" s="7"/>
      <c r="BB1826" s="7"/>
      <c r="BC1826" s="7"/>
      <c r="BD1826" s="7"/>
      <c r="BF1826" s="7"/>
      <c r="BH1826" s="7"/>
      <c r="BJ1826" s="7"/>
      <c r="BL1826" s="7"/>
      <c r="BN1826" s="7"/>
      <c r="BP1826" s="7"/>
      <c r="BR1826" s="7"/>
      <c r="BT1826" s="7"/>
      <c r="BV1826" s="7"/>
      <c r="BX1826" s="7"/>
      <c r="BZ1826" s="7"/>
      <c r="CB1826" s="7"/>
      <c r="CD1826" s="7"/>
      <c r="CF1826" s="7"/>
      <c r="CH1826" s="7"/>
      <c r="CJ1826" s="7"/>
      <c r="CL1826" s="7"/>
      <c r="CM1826" s="7"/>
      <c r="CO1826" s="7"/>
      <c r="CQ1826" s="7"/>
      <c r="CS1826" s="7"/>
      <c r="CU1826" s="7"/>
      <c r="CW1826" s="7"/>
      <c r="CY1826" s="7"/>
      <c r="DA1826" s="7"/>
      <c r="DC1826" s="7"/>
      <c r="DE1826" s="7"/>
      <c r="DG1826" s="7"/>
      <c r="DI1826" s="7"/>
      <c r="DK1826" s="7"/>
      <c r="DL1826" s="7"/>
      <c r="DM1826" s="7"/>
      <c r="DN1826" s="7"/>
      <c r="DP1826" s="7"/>
      <c r="DR1826" s="7"/>
      <c r="DT1826" s="7"/>
      <c r="DV1826" s="7"/>
      <c r="DX1826" s="7"/>
      <c r="DY1826" s="7"/>
      <c r="EA1826" s="7"/>
      <c r="EC1826" s="7"/>
      <c r="EE1826" s="7"/>
      <c r="EG1826" s="7"/>
      <c r="EI1826" s="7"/>
      <c r="EK1826" s="7"/>
      <c r="EM1826" s="7"/>
      <c r="EO1826" s="7"/>
      <c r="EQ1826" s="7"/>
      <c r="ES1826" s="7"/>
      <c r="EU1826" s="7"/>
      <c r="EY1826" s="7"/>
      <c r="FA1826" s="7"/>
      <c r="FB1826" s="7"/>
      <c r="FD1826" s="7"/>
      <c r="FE1826" s="7"/>
      <c r="FG1826" s="7"/>
      <c r="FI1826" s="7"/>
      <c r="FJ1826" s="7"/>
      <c r="FL1826" s="7"/>
      <c r="FN1826" s="7"/>
      <c r="FP1826" s="7"/>
      <c r="FR1826" s="7"/>
      <c r="FT1826" s="7"/>
      <c r="FV1826" s="7"/>
      <c r="FX1826" s="7"/>
      <c r="FZ1826" s="7"/>
      <c r="GB1826" s="7"/>
    </row>
    <row r="1827" spans="5:184" s="166" customFormat="1" x14ac:dyDescent="0.2">
      <c r="E1827" s="7"/>
      <c r="G1827" s="7"/>
      <c r="I1827" s="7"/>
      <c r="K1827" s="7"/>
      <c r="M1827" s="7"/>
      <c r="N1827" s="7"/>
      <c r="P1827" s="7"/>
      <c r="R1827" s="7"/>
      <c r="T1827" s="7"/>
      <c r="V1827" s="7"/>
      <c r="X1827" s="7"/>
      <c r="Z1827" s="7"/>
      <c r="AB1827" s="7"/>
      <c r="AD1827" s="7"/>
      <c r="AF1827" s="7"/>
      <c r="AH1827" s="7"/>
      <c r="AJ1827" s="7"/>
      <c r="AL1827" s="7"/>
      <c r="AN1827" s="7"/>
      <c r="AO1827" s="7"/>
      <c r="AQ1827" s="7"/>
      <c r="AR1827" s="7"/>
      <c r="AS1827" s="7"/>
      <c r="AT1827" s="7"/>
      <c r="AU1827" s="7"/>
      <c r="AV1827" s="7"/>
      <c r="AW1827" s="7"/>
      <c r="AX1827" s="7"/>
      <c r="AZ1827" s="7"/>
      <c r="BB1827" s="7"/>
      <c r="BC1827" s="7"/>
      <c r="BD1827" s="7"/>
      <c r="BF1827" s="7"/>
      <c r="BH1827" s="7"/>
      <c r="BJ1827" s="7"/>
      <c r="BL1827" s="7"/>
      <c r="BN1827" s="7"/>
      <c r="BP1827" s="7"/>
      <c r="BR1827" s="7"/>
      <c r="BT1827" s="7"/>
      <c r="BV1827" s="7"/>
      <c r="BX1827" s="7"/>
      <c r="BZ1827" s="7"/>
      <c r="CB1827" s="7"/>
      <c r="CD1827" s="7"/>
      <c r="CF1827" s="7"/>
      <c r="CH1827" s="7"/>
      <c r="CJ1827" s="7"/>
      <c r="CL1827" s="7"/>
      <c r="CM1827" s="7"/>
      <c r="CO1827" s="7"/>
      <c r="CQ1827" s="7"/>
      <c r="CS1827" s="7"/>
      <c r="CU1827" s="7"/>
      <c r="CW1827" s="7"/>
      <c r="CY1827" s="7"/>
      <c r="DA1827" s="7"/>
      <c r="DC1827" s="7"/>
      <c r="DE1827" s="7"/>
      <c r="DG1827" s="7"/>
      <c r="DI1827" s="7"/>
      <c r="DK1827" s="7"/>
      <c r="DL1827" s="7"/>
      <c r="DM1827" s="7"/>
      <c r="DN1827" s="7"/>
      <c r="DP1827" s="7"/>
      <c r="DR1827" s="7"/>
      <c r="DT1827" s="7"/>
      <c r="DV1827" s="7"/>
      <c r="DX1827" s="7"/>
      <c r="DY1827" s="7"/>
      <c r="EA1827" s="7"/>
      <c r="EC1827" s="7"/>
      <c r="EE1827" s="7"/>
      <c r="EG1827" s="7"/>
      <c r="EI1827" s="7"/>
      <c r="EK1827" s="7"/>
      <c r="EM1827" s="7"/>
      <c r="EO1827" s="7"/>
      <c r="EQ1827" s="7"/>
      <c r="ES1827" s="7"/>
      <c r="EU1827" s="7"/>
      <c r="EY1827" s="7"/>
      <c r="FA1827" s="7"/>
      <c r="FB1827" s="7"/>
      <c r="FD1827" s="7"/>
      <c r="FE1827" s="7"/>
      <c r="FG1827" s="7"/>
      <c r="FI1827" s="7"/>
      <c r="FJ1827" s="7"/>
      <c r="FL1827" s="7"/>
      <c r="FN1827" s="7"/>
      <c r="FP1827" s="7"/>
      <c r="FR1827" s="7"/>
      <c r="FT1827" s="7"/>
      <c r="FV1827" s="7"/>
      <c r="FX1827" s="7"/>
      <c r="FZ1827" s="7"/>
      <c r="GB1827" s="7"/>
    </row>
    <row r="1828" spans="5:184" s="166" customFormat="1" x14ac:dyDescent="0.2">
      <c r="E1828" s="7"/>
      <c r="G1828" s="7"/>
      <c r="I1828" s="7"/>
      <c r="K1828" s="7"/>
      <c r="M1828" s="7"/>
      <c r="N1828" s="7"/>
      <c r="P1828" s="7"/>
      <c r="R1828" s="7"/>
      <c r="T1828" s="7"/>
      <c r="V1828" s="7"/>
      <c r="X1828" s="7"/>
      <c r="Z1828" s="7"/>
      <c r="AB1828" s="7"/>
      <c r="AD1828" s="7"/>
      <c r="AF1828" s="7"/>
      <c r="AH1828" s="7"/>
      <c r="AJ1828" s="7"/>
      <c r="AL1828" s="7"/>
      <c r="AN1828" s="7"/>
      <c r="AO1828" s="7"/>
      <c r="AQ1828" s="7"/>
      <c r="AR1828" s="7"/>
      <c r="AS1828" s="7"/>
      <c r="AT1828" s="7"/>
      <c r="AU1828" s="7"/>
      <c r="AV1828" s="7"/>
      <c r="AW1828" s="7"/>
      <c r="AX1828" s="7"/>
      <c r="AZ1828" s="7"/>
      <c r="BB1828" s="7"/>
      <c r="BC1828" s="7"/>
      <c r="BD1828" s="7"/>
      <c r="BF1828" s="7"/>
      <c r="BH1828" s="7"/>
      <c r="BJ1828" s="7"/>
      <c r="BL1828" s="7"/>
      <c r="BN1828" s="7"/>
      <c r="BP1828" s="7"/>
      <c r="BR1828" s="7"/>
      <c r="BT1828" s="7"/>
      <c r="BV1828" s="7"/>
      <c r="BX1828" s="7"/>
      <c r="BZ1828" s="7"/>
      <c r="CB1828" s="7"/>
      <c r="CD1828" s="7"/>
      <c r="CF1828" s="7"/>
      <c r="CH1828" s="7"/>
      <c r="CJ1828" s="7"/>
      <c r="CL1828" s="7"/>
      <c r="CM1828" s="7"/>
      <c r="CO1828" s="7"/>
      <c r="CQ1828" s="7"/>
      <c r="CS1828" s="7"/>
      <c r="CU1828" s="7"/>
      <c r="CW1828" s="7"/>
      <c r="CY1828" s="7"/>
      <c r="DA1828" s="7"/>
      <c r="DC1828" s="7"/>
      <c r="DE1828" s="7"/>
      <c r="DG1828" s="7"/>
      <c r="DI1828" s="7"/>
      <c r="DK1828" s="7"/>
      <c r="DL1828" s="7"/>
      <c r="DM1828" s="7"/>
      <c r="DN1828" s="7"/>
      <c r="DP1828" s="7"/>
      <c r="DR1828" s="7"/>
      <c r="DT1828" s="7"/>
      <c r="DV1828" s="7"/>
      <c r="DX1828" s="7"/>
      <c r="DY1828" s="7"/>
      <c r="EA1828" s="7"/>
      <c r="EC1828" s="7"/>
      <c r="EE1828" s="7"/>
      <c r="EG1828" s="7"/>
      <c r="EI1828" s="7"/>
      <c r="EK1828" s="7"/>
      <c r="EM1828" s="7"/>
      <c r="EO1828" s="7"/>
      <c r="EQ1828" s="7"/>
      <c r="ES1828" s="7"/>
      <c r="EU1828" s="7"/>
      <c r="EY1828" s="7"/>
      <c r="FA1828" s="7"/>
      <c r="FB1828" s="7"/>
      <c r="FD1828" s="7"/>
      <c r="FE1828" s="7"/>
      <c r="FG1828" s="7"/>
      <c r="FI1828" s="7"/>
      <c r="FJ1828" s="7"/>
      <c r="FL1828" s="7"/>
      <c r="FN1828" s="7"/>
      <c r="FP1828" s="7"/>
      <c r="FR1828" s="7"/>
      <c r="FT1828" s="7"/>
      <c r="FV1828" s="7"/>
      <c r="FX1828" s="7"/>
      <c r="FZ1828" s="7"/>
      <c r="GB1828" s="7"/>
    </row>
    <row r="1829" spans="5:184" s="166" customFormat="1" x14ac:dyDescent="0.2">
      <c r="E1829" s="7"/>
      <c r="G1829" s="7"/>
      <c r="I1829" s="7"/>
      <c r="K1829" s="7"/>
      <c r="M1829" s="7"/>
      <c r="N1829" s="7"/>
      <c r="P1829" s="7"/>
      <c r="R1829" s="7"/>
      <c r="T1829" s="7"/>
      <c r="V1829" s="7"/>
      <c r="X1829" s="7"/>
      <c r="Z1829" s="7"/>
      <c r="AB1829" s="7"/>
      <c r="AD1829" s="7"/>
      <c r="AF1829" s="7"/>
      <c r="AH1829" s="7"/>
      <c r="AJ1829" s="7"/>
      <c r="AL1829" s="7"/>
      <c r="AN1829" s="7"/>
      <c r="AO1829" s="7"/>
      <c r="AQ1829" s="7"/>
      <c r="AR1829" s="7"/>
      <c r="AS1829" s="7"/>
      <c r="AT1829" s="7"/>
      <c r="AU1829" s="7"/>
      <c r="AV1829" s="7"/>
      <c r="AW1829" s="7"/>
      <c r="AX1829" s="7"/>
      <c r="AZ1829" s="7"/>
      <c r="BB1829" s="7"/>
      <c r="BC1829" s="7"/>
      <c r="BD1829" s="7"/>
      <c r="BF1829" s="7"/>
      <c r="BH1829" s="7"/>
      <c r="BJ1829" s="7"/>
      <c r="BL1829" s="7"/>
      <c r="BN1829" s="7"/>
      <c r="BP1829" s="7"/>
      <c r="BR1829" s="7"/>
      <c r="BT1829" s="7"/>
      <c r="BV1829" s="7"/>
      <c r="BX1829" s="7"/>
      <c r="BZ1829" s="7"/>
      <c r="CB1829" s="7"/>
      <c r="CD1829" s="7"/>
      <c r="CF1829" s="7"/>
      <c r="CH1829" s="7"/>
      <c r="CJ1829" s="7"/>
      <c r="CL1829" s="7"/>
      <c r="CM1829" s="7"/>
      <c r="CO1829" s="7"/>
      <c r="CQ1829" s="7"/>
      <c r="CS1829" s="7"/>
      <c r="CU1829" s="7"/>
      <c r="CW1829" s="7"/>
      <c r="CY1829" s="7"/>
      <c r="DA1829" s="7"/>
      <c r="DC1829" s="7"/>
      <c r="DE1829" s="7"/>
      <c r="DG1829" s="7"/>
      <c r="DI1829" s="7"/>
      <c r="DK1829" s="7"/>
      <c r="DL1829" s="7"/>
      <c r="DM1829" s="7"/>
      <c r="DN1829" s="7"/>
      <c r="DP1829" s="7"/>
      <c r="DR1829" s="7"/>
      <c r="DT1829" s="7"/>
      <c r="DV1829" s="7"/>
      <c r="DX1829" s="7"/>
      <c r="DY1829" s="7"/>
      <c r="EA1829" s="7"/>
      <c r="EC1829" s="7"/>
      <c r="EE1829" s="7"/>
      <c r="EG1829" s="7"/>
      <c r="EI1829" s="7"/>
      <c r="EK1829" s="7"/>
      <c r="EM1829" s="7"/>
      <c r="EO1829" s="7"/>
      <c r="EQ1829" s="7"/>
      <c r="ES1829" s="7"/>
      <c r="EU1829" s="7"/>
      <c r="EY1829" s="7"/>
      <c r="FA1829" s="7"/>
      <c r="FB1829" s="7"/>
      <c r="FD1829" s="7"/>
      <c r="FE1829" s="7"/>
      <c r="FG1829" s="7"/>
      <c r="FI1829" s="7"/>
      <c r="FJ1829" s="7"/>
      <c r="FL1829" s="7"/>
      <c r="FN1829" s="7"/>
      <c r="FP1829" s="7"/>
      <c r="FR1829" s="7"/>
      <c r="FT1829" s="7"/>
      <c r="FV1829" s="7"/>
      <c r="FX1829" s="7"/>
      <c r="FZ1829" s="7"/>
      <c r="GB1829" s="7"/>
    </row>
    <row r="1830" spans="5:184" s="166" customFormat="1" x14ac:dyDescent="0.2">
      <c r="E1830" s="7"/>
      <c r="G1830" s="7"/>
      <c r="I1830" s="7"/>
      <c r="K1830" s="7"/>
      <c r="M1830" s="7"/>
      <c r="N1830" s="7"/>
      <c r="P1830" s="7"/>
      <c r="R1830" s="7"/>
      <c r="T1830" s="7"/>
      <c r="V1830" s="7"/>
      <c r="X1830" s="7"/>
      <c r="Z1830" s="7"/>
      <c r="AB1830" s="7"/>
      <c r="AD1830" s="7"/>
      <c r="AF1830" s="7"/>
      <c r="AH1830" s="7"/>
      <c r="AJ1830" s="7"/>
      <c r="AL1830" s="7"/>
      <c r="AN1830" s="7"/>
      <c r="AO1830" s="7"/>
      <c r="AQ1830" s="7"/>
      <c r="AR1830" s="7"/>
      <c r="AS1830" s="7"/>
      <c r="AT1830" s="7"/>
      <c r="AU1830" s="7"/>
      <c r="AV1830" s="7"/>
      <c r="AW1830" s="7"/>
      <c r="AX1830" s="7"/>
      <c r="AZ1830" s="7"/>
      <c r="BB1830" s="7"/>
      <c r="BC1830" s="7"/>
      <c r="BD1830" s="7"/>
      <c r="BF1830" s="7"/>
      <c r="BH1830" s="7"/>
      <c r="BJ1830" s="7"/>
      <c r="BL1830" s="7"/>
      <c r="BN1830" s="7"/>
      <c r="BP1830" s="7"/>
      <c r="BR1830" s="7"/>
      <c r="BT1830" s="7"/>
      <c r="BV1830" s="7"/>
      <c r="BX1830" s="7"/>
      <c r="BZ1830" s="7"/>
      <c r="CB1830" s="7"/>
      <c r="CD1830" s="7"/>
      <c r="CF1830" s="7"/>
      <c r="CH1830" s="7"/>
      <c r="CJ1830" s="7"/>
      <c r="CL1830" s="7"/>
      <c r="CM1830" s="7"/>
      <c r="CO1830" s="7"/>
      <c r="CQ1830" s="7"/>
      <c r="CS1830" s="7"/>
      <c r="CU1830" s="7"/>
      <c r="CW1830" s="7"/>
      <c r="CY1830" s="7"/>
      <c r="DA1830" s="7"/>
      <c r="DC1830" s="7"/>
      <c r="DE1830" s="7"/>
      <c r="DG1830" s="7"/>
      <c r="DI1830" s="7"/>
      <c r="DK1830" s="7"/>
      <c r="DL1830" s="7"/>
      <c r="DM1830" s="7"/>
      <c r="DN1830" s="7"/>
      <c r="DP1830" s="7"/>
      <c r="DR1830" s="7"/>
      <c r="DT1830" s="7"/>
      <c r="DV1830" s="7"/>
      <c r="DX1830" s="7"/>
      <c r="DY1830" s="7"/>
      <c r="EA1830" s="7"/>
      <c r="EC1830" s="7"/>
      <c r="EE1830" s="7"/>
      <c r="EG1830" s="7"/>
      <c r="EI1830" s="7"/>
      <c r="EK1830" s="7"/>
      <c r="EM1830" s="7"/>
      <c r="EO1830" s="7"/>
      <c r="EQ1830" s="7"/>
      <c r="ES1830" s="7"/>
      <c r="EU1830" s="7"/>
      <c r="EY1830" s="7"/>
      <c r="FA1830" s="7"/>
      <c r="FB1830" s="7"/>
      <c r="FD1830" s="7"/>
      <c r="FE1830" s="7"/>
      <c r="FG1830" s="7"/>
      <c r="FI1830" s="7"/>
      <c r="FJ1830" s="7"/>
      <c r="FL1830" s="7"/>
      <c r="FN1830" s="7"/>
      <c r="FP1830" s="7"/>
      <c r="FR1830" s="7"/>
      <c r="FT1830" s="7"/>
      <c r="FV1830" s="7"/>
      <c r="FX1830" s="7"/>
      <c r="FZ1830" s="7"/>
      <c r="GB1830" s="7"/>
    </row>
    <row r="1831" spans="5:184" s="166" customFormat="1" x14ac:dyDescent="0.2">
      <c r="E1831" s="7"/>
      <c r="G1831" s="7"/>
      <c r="I1831" s="7"/>
      <c r="K1831" s="7"/>
      <c r="M1831" s="7"/>
      <c r="N1831" s="7"/>
      <c r="P1831" s="7"/>
      <c r="R1831" s="7"/>
      <c r="T1831" s="7"/>
      <c r="V1831" s="7"/>
      <c r="X1831" s="7"/>
      <c r="Z1831" s="7"/>
      <c r="AB1831" s="7"/>
      <c r="AD1831" s="7"/>
      <c r="AF1831" s="7"/>
      <c r="AH1831" s="7"/>
      <c r="AJ1831" s="7"/>
      <c r="AL1831" s="7"/>
      <c r="AN1831" s="7"/>
      <c r="AO1831" s="7"/>
      <c r="AQ1831" s="7"/>
      <c r="AR1831" s="7"/>
      <c r="AS1831" s="7"/>
      <c r="AT1831" s="7"/>
      <c r="AU1831" s="7"/>
      <c r="AV1831" s="7"/>
      <c r="AW1831" s="7"/>
      <c r="AX1831" s="7"/>
      <c r="AZ1831" s="7"/>
      <c r="BB1831" s="7"/>
      <c r="BC1831" s="7"/>
      <c r="BD1831" s="7"/>
      <c r="BF1831" s="7"/>
      <c r="BH1831" s="7"/>
      <c r="BJ1831" s="7"/>
      <c r="BL1831" s="7"/>
      <c r="BN1831" s="7"/>
      <c r="BP1831" s="7"/>
      <c r="BR1831" s="7"/>
      <c r="BT1831" s="7"/>
      <c r="BV1831" s="7"/>
      <c r="BX1831" s="7"/>
      <c r="BZ1831" s="7"/>
      <c r="CB1831" s="7"/>
      <c r="CD1831" s="7"/>
      <c r="CF1831" s="7"/>
      <c r="CH1831" s="7"/>
      <c r="CJ1831" s="7"/>
      <c r="CL1831" s="7"/>
      <c r="CM1831" s="7"/>
      <c r="CO1831" s="7"/>
      <c r="CQ1831" s="7"/>
      <c r="CS1831" s="7"/>
      <c r="CU1831" s="7"/>
      <c r="CW1831" s="7"/>
      <c r="CY1831" s="7"/>
      <c r="DA1831" s="7"/>
      <c r="DC1831" s="7"/>
      <c r="DE1831" s="7"/>
      <c r="DG1831" s="7"/>
      <c r="DI1831" s="7"/>
      <c r="DK1831" s="7"/>
      <c r="DL1831" s="7"/>
      <c r="DM1831" s="7"/>
      <c r="DN1831" s="7"/>
      <c r="DP1831" s="7"/>
      <c r="DR1831" s="7"/>
      <c r="DT1831" s="7"/>
      <c r="DV1831" s="7"/>
      <c r="DX1831" s="7"/>
      <c r="DY1831" s="7"/>
      <c r="EA1831" s="7"/>
      <c r="EC1831" s="7"/>
      <c r="EE1831" s="7"/>
      <c r="EG1831" s="7"/>
      <c r="EI1831" s="7"/>
      <c r="EK1831" s="7"/>
      <c r="EM1831" s="7"/>
      <c r="EO1831" s="7"/>
      <c r="EQ1831" s="7"/>
      <c r="ES1831" s="7"/>
      <c r="EU1831" s="7"/>
      <c r="EY1831" s="7"/>
      <c r="FA1831" s="7"/>
      <c r="FB1831" s="7"/>
      <c r="FD1831" s="7"/>
      <c r="FE1831" s="7"/>
      <c r="FG1831" s="7"/>
      <c r="FI1831" s="7"/>
      <c r="FJ1831" s="7"/>
      <c r="FL1831" s="7"/>
      <c r="FN1831" s="7"/>
      <c r="FP1831" s="7"/>
      <c r="FR1831" s="7"/>
      <c r="FT1831" s="7"/>
      <c r="FV1831" s="7"/>
      <c r="FX1831" s="7"/>
      <c r="FZ1831" s="7"/>
      <c r="GB1831" s="7"/>
    </row>
    <row r="1832" spans="5:184" s="166" customFormat="1" x14ac:dyDescent="0.2">
      <c r="E1832" s="7"/>
      <c r="G1832" s="7"/>
      <c r="I1832" s="7"/>
      <c r="K1832" s="7"/>
      <c r="M1832" s="7"/>
      <c r="N1832" s="7"/>
      <c r="P1832" s="7"/>
      <c r="R1832" s="7"/>
      <c r="T1832" s="7"/>
      <c r="V1832" s="7"/>
      <c r="X1832" s="7"/>
      <c r="Z1832" s="7"/>
      <c r="AB1832" s="7"/>
      <c r="AD1832" s="7"/>
      <c r="AF1832" s="7"/>
      <c r="AH1832" s="7"/>
      <c r="AJ1832" s="7"/>
      <c r="AL1832" s="7"/>
      <c r="AN1832" s="7"/>
      <c r="AO1832" s="7"/>
      <c r="AQ1832" s="7"/>
      <c r="AR1832" s="7"/>
      <c r="AS1832" s="7"/>
      <c r="AT1832" s="7"/>
      <c r="AU1832" s="7"/>
      <c r="AV1832" s="7"/>
      <c r="AW1832" s="7"/>
      <c r="AX1832" s="7"/>
      <c r="AZ1832" s="7"/>
      <c r="BB1832" s="7"/>
      <c r="BC1832" s="7"/>
      <c r="BD1832" s="7"/>
      <c r="BF1832" s="7"/>
      <c r="BH1832" s="7"/>
      <c r="BJ1832" s="7"/>
      <c r="BL1832" s="7"/>
      <c r="BN1832" s="7"/>
      <c r="BP1832" s="7"/>
      <c r="BR1832" s="7"/>
      <c r="BT1832" s="7"/>
      <c r="BV1832" s="7"/>
      <c r="BX1832" s="7"/>
      <c r="BZ1832" s="7"/>
      <c r="CB1832" s="7"/>
      <c r="CD1832" s="7"/>
      <c r="CF1832" s="7"/>
      <c r="CH1832" s="7"/>
      <c r="CJ1832" s="7"/>
      <c r="CL1832" s="7"/>
      <c r="CM1832" s="7"/>
      <c r="CO1832" s="7"/>
      <c r="CQ1832" s="7"/>
      <c r="CS1832" s="7"/>
      <c r="CU1832" s="7"/>
      <c r="CW1832" s="7"/>
      <c r="CY1832" s="7"/>
      <c r="DA1832" s="7"/>
      <c r="DC1832" s="7"/>
      <c r="DE1832" s="7"/>
      <c r="DG1832" s="7"/>
      <c r="DI1832" s="7"/>
      <c r="DK1832" s="7"/>
      <c r="DL1832" s="7"/>
      <c r="DM1832" s="7"/>
      <c r="DN1832" s="7"/>
      <c r="DP1832" s="7"/>
      <c r="DR1832" s="7"/>
      <c r="DT1832" s="7"/>
      <c r="DV1832" s="7"/>
      <c r="DX1832" s="7"/>
      <c r="DY1832" s="7"/>
      <c r="EA1832" s="7"/>
      <c r="EC1832" s="7"/>
      <c r="EE1832" s="7"/>
      <c r="EG1832" s="7"/>
      <c r="EI1832" s="7"/>
      <c r="EK1832" s="7"/>
      <c r="EM1832" s="7"/>
      <c r="EO1832" s="7"/>
      <c r="EQ1832" s="7"/>
      <c r="ES1832" s="7"/>
      <c r="EU1832" s="7"/>
      <c r="EY1832" s="7"/>
      <c r="FA1832" s="7"/>
      <c r="FB1832" s="7"/>
      <c r="FD1832" s="7"/>
      <c r="FE1832" s="7"/>
      <c r="FG1832" s="7"/>
      <c r="FI1832" s="7"/>
      <c r="FJ1832" s="7"/>
      <c r="FL1832" s="7"/>
      <c r="FN1832" s="7"/>
      <c r="FP1832" s="7"/>
      <c r="FR1832" s="7"/>
      <c r="FT1832" s="7"/>
      <c r="FV1832" s="7"/>
      <c r="FX1832" s="7"/>
      <c r="FZ1832" s="7"/>
      <c r="GB1832" s="7"/>
    </row>
    <row r="1833" spans="5:184" s="166" customFormat="1" x14ac:dyDescent="0.2">
      <c r="E1833" s="7"/>
      <c r="G1833" s="7"/>
      <c r="I1833" s="7"/>
      <c r="K1833" s="7"/>
      <c r="M1833" s="7"/>
      <c r="N1833" s="7"/>
      <c r="P1833" s="7"/>
      <c r="R1833" s="7"/>
      <c r="T1833" s="7"/>
      <c r="V1833" s="7"/>
      <c r="X1833" s="7"/>
      <c r="Z1833" s="7"/>
      <c r="AB1833" s="7"/>
      <c r="AD1833" s="7"/>
      <c r="AF1833" s="7"/>
      <c r="AH1833" s="7"/>
      <c r="AJ1833" s="7"/>
      <c r="AL1833" s="7"/>
      <c r="AN1833" s="7"/>
      <c r="AO1833" s="7"/>
      <c r="AQ1833" s="7"/>
      <c r="AR1833" s="7"/>
      <c r="AS1833" s="7"/>
      <c r="AT1833" s="7"/>
      <c r="AU1833" s="7"/>
      <c r="AV1833" s="7"/>
      <c r="AW1833" s="7"/>
      <c r="AX1833" s="7"/>
      <c r="AZ1833" s="7"/>
      <c r="BB1833" s="7"/>
      <c r="BC1833" s="7"/>
      <c r="BD1833" s="7"/>
      <c r="BF1833" s="7"/>
      <c r="BH1833" s="7"/>
      <c r="BJ1833" s="7"/>
      <c r="BL1833" s="7"/>
      <c r="BN1833" s="7"/>
      <c r="BP1833" s="7"/>
      <c r="BR1833" s="7"/>
      <c r="BT1833" s="7"/>
      <c r="BV1833" s="7"/>
      <c r="BX1833" s="7"/>
      <c r="BZ1833" s="7"/>
      <c r="CB1833" s="7"/>
      <c r="CD1833" s="7"/>
      <c r="CF1833" s="7"/>
      <c r="CH1833" s="7"/>
      <c r="CJ1833" s="7"/>
      <c r="CL1833" s="7"/>
      <c r="CM1833" s="7"/>
      <c r="CO1833" s="7"/>
      <c r="CQ1833" s="7"/>
      <c r="CS1833" s="7"/>
      <c r="CU1833" s="7"/>
      <c r="CW1833" s="7"/>
      <c r="CY1833" s="7"/>
      <c r="DA1833" s="7"/>
      <c r="DC1833" s="7"/>
      <c r="DE1833" s="7"/>
      <c r="DG1833" s="7"/>
      <c r="DI1833" s="7"/>
      <c r="DK1833" s="7"/>
      <c r="DL1833" s="7"/>
      <c r="DM1833" s="7"/>
      <c r="DN1833" s="7"/>
      <c r="DP1833" s="7"/>
      <c r="DR1833" s="7"/>
      <c r="DT1833" s="7"/>
      <c r="DV1833" s="7"/>
      <c r="DX1833" s="7"/>
      <c r="DY1833" s="7"/>
      <c r="EA1833" s="7"/>
      <c r="EC1833" s="7"/>
      <c r="EE1833" s="7"/>
      <c r="EG1833" s="7"/>
      <c r="EI1833" s="7"/>
      <c r="EK1833" s="7"/>
      <c r="EM1833" s="7"/>
      <c r="EO1833" s="7"/>
      <c r="EQ1833" s="7"/>
      <c r="ES1833" s="7"/>
      <c r="EU1833" s="7"/>
      <c r="EY1833" s="7"/>
      <c r="FA1833" s="7"/>
      <c r="FB1833" s="7"/>
      <c r="FD1833" s="7"/>
      <c r="FE1833" s="7"/>
      <c r="FG1833" s="7"/>
      <c r="FI1833" s="7"/>
      <c r="FJ1833" s="7"/>
      <c r="FL1833" s="7"/>
      <c r="FN1833" s="7"/>
      <c r="FP1833" s="7"/>
      <c r="FR1833" s="7"/>
      <c r="FT1833" s="7"/>
      <c r="FV1833" s="7"/>
      <c r="FX1833" s="7"/>
      <c r="FZ1833" s="7"/>
      <c r="GB1833" s="7"/>
    </row>
    <row r="1834" spans="5:184" s="166" customFormat="1" x14ac:dyDescent="0.2">
      <c r="E1834" s="7"/>
      <c r="G1834" s="7"/>
      <c r="I1834" s="7"/>
      <c r="K1834" s="7"/>
      <c r="M1834" s="7"/>
      <c r="N1834" s="7"/>
      <c r="P1834" s="7"/>
      <c r="R1834" s="7"/>
      <c r="T1834" s="7"/>
      <c r="V1834" s="7"/>
      <c r="X1834" s="7"/>
      <c r="Z1834" s="7"/>
      <c r="AB1834" s="7"/>
      <c r="AD1834" s="7"/>
      <c r="AF1834" s="7"/>
      <c r="AH1834" s="7"/>
      <c r="AJ1834" s="7"/>
      <c r="AL1834" s="7"/>
      <c r="AN1834" s="7"/>
      <c r="AO1834" s="7"/>
      <c r="AQ1834" s="7"/>
      <c r="AR1834" s="7"/>
      <c r="AS1834" s="7"/>
      <c r="AT1834" s="7"/>
      <c r="AU1834" s="7"/>
      <c r="AV1834" s="7"/>
      <c r="AW1834" s="7"/>
      <c r="AX1834" s="7"/>
      <c r="AZ1834" s="7"/>
      <c r="BB1834" s="7"/>
      <c r="BC1834" s="7"/>
      <c r="BD1834" s="7"/>
      <c r="BF1834" s="7"/>
      <c r="BH1834" s="7"/>
      <c r="BJ1834" s="7"/>
      <c r="BL1834" s="7"/>
      <c r="BN1834" s="7"/>
      <c r="BP1834" s="7"/>
      <c r="BR1834" s="7"/>
      <c r="BT1834" s="7"/>
      <c r="BV1834" s="7"/>
      <c r="BX1834" s="7"/>
      <c r="BZ1834" s="7"/>
      <c r="CB1834" s="7"/>
      <c r="CD1834" s="7"/>
      <c r="CF1834" s="7"/>
      <c r="CH1834" s="7"/>
      <c r="CJ1834" s="7"/>
      <c r="CL1834" s="7"/>
      <c r="CM1834" s="7"/>
      <c r="CO1834" s="7"/>
      <c r="CQ1834" s="7"/>
      <c r="CS1834" s="7"/>
      <c r="CU1834" s="7"/>
      <c r="CW1834" s="7"/>
      <c r="CY1834" s="7"/>
      <c r="DA1834" s="7"/>
      <c r="DC1834" s="7"/>
      <c r="DE1834" s="7"/>
      <c r="DG1834" s="7"/>
      <c r="DI1834" s="7"/>
      <c r="DK1834" s="7"/>
      <c r="DL1834" s="7"/>
      <c r="DM1834" s="7"/>
      <c r="DN1834" s="7"/>
      <c r="DP1834" s="7"/>
      <c r="DR1834" s="7"/>
      <c r="DT1834" s="7"/>
      <c r="DV1834" s="7"/>
      <c r="DX1834" s="7"/>
      <c r="DY1834" s="7"/>
      <c r="EA1834" s="7"/>
      <c r="EC1834" s="7"/>
      <c r="EE1834" s="7"/>
      <c r="EG1834" s="7"/>
      <c r="EI1834" s="7"/>
      <c r="EK1834" s="7"/>
      <c r="EM1834" s="7"/>
      <c r="EO1834" s="7"/>
      <c r="EQ1834" s="7"/>
      <c r="ES1834" s="7"/>
      <c r="EU1834" s="7"/>
      <c r="EY1834" s="7"/>
      <c r="FA1834" s="7"/>
      <c r="FB1834" s="7"/>
      <c r="FD1834" s="7"/>
      <c r="FE1834" s="7"/>
      <c r="FG1834" s="7"/>
      <c r="FI1834" s="7"/>
      <c r="FJ1834" s="7"/>
      <c r="FL1834" s="7"/>
      <c r="FN1834" s="7"/>
      <c r="FP1834" s="7"/>
      <c r="FR1834" s="7"/>
      <c r="FT1834" s="7"/>
      <c r="FV1834" s="7"/>
      <c r="FX1834" s="7"/>
      <c r="FZ1834" s="7"/>
      <c r="GB1834" s="7"/>
    </row>
    <row r="1835" spans="5:184" s="166" customFormat="1" x14ac:dyDescent="0.2">
      <c r="E1835" s="7"/>
      <c r="G1835" s="7"/>
      <c r="I1835" s="7"/>
      <c r="K1835" s="7"/>
      <c r="M1835" s="7"/>
      <c r="N1835" s="7"/>
      <c r="P1835" s="7"/>
      <c r="R1835" s="7"/>
      <c r="T1835" s="7"/>
      <c r="V1835" s="7"/>
      <c r="X1835" s="7"/>
      <c r="Z1835" s="7"/>
      <c r="AB1835" s="7"/>
      <c r="AD1835" s="7"/>
      <c r="AF1835" s="7"/>
      <c r="AH1835" s="7"/>
      <c r="AJ1835" s="7"/>
      <c r="AL1835" s="7"/>
      <c r="AN1835" s="7"/>
      <c r="AO1835" s="7"/>
      <c r="AQ1835" s="7"/>
      <c r="AR1835" s="7"/>
      <c r="AS1835" s="7"/>
      <c r="AT1835" s="7"/>
      <c r="AU1835" s="7"/>
      <c r="AV1835" s="7"/>
      <c r="AW1835" s="7"/>
      <c r="AX1835" s="7"/>
      <c r="AZ1835" s="7"/>
      <c r="BB1835" s="7"/>
      <c r="BC1835" s="7"/>
      <c r="BD1835" s="7"/>
      <c r="BF1835" s="7"/>
      <c r="BH1835" s="7"/>
      <c r="BJ1835" s="7"/>
      <c r="BL1835" s="7"/>
      <c r="BN1835" s="7"/>
      <c r="BP1835" s="7"/>
      <c r="BR1835" s="7"/>
      <c r="BT1835" s="7"/>
      <c r="BV1835" s="7"/>
      <c r="BX1835" s="7"/>
      <c r="BZ1835" s="7"/>
      <c r="CB1835" s="7"/>
      <c r="CD1835" s="7"/>
      <c r="CF1835" s="7"/>
      <c r="CH1835" s="7"/>
      <c r="CJ1835" s="7"/>
      <c r="CL1835" s="7"/>
      <c r="CM1835" s="7"/>
      <c r="CO1835" s="7"/>
      <c r="CQ1835" s="7"/>
      <c r="CS1835" s="7"/>
      <c r="CU1835" s="7"/>
      <c r="CW1835" s="7"/>
      <c r="CY1835" s="7"/>
      <c r="DA1835" s="7"/>
      <c r="DC1835" s="7"/>
      <c r="DE1835" s="7"/>
      <c r="DG1835" s="7"/>
      <c r="DI1835" s="7"/>
      <c r="DK1835" s="7"/>
      <c r="DL1835" s="7"/>
      <c r="DM1835" s="7"/>
      <c r="DN1835" s="7"/>
      <c r="DP1835" s="7"/>
      <c r="DR1835" s="7"/>
      <c r="DT1835" s="7"/>
      <c r="DV1835" s="7"/>
      <c r="DX1835" s="7"/>
      <c r="DY1835" s="7"/>
      <c r="EA1835" s="7"/>
      <c r="EC1835" s="7"/>
      <c r="EE1835" s="7"/>
      <c r="EG1835" s="7"/>
      <c r="EI1835" s="7"/>
      <c r="EK1835" s="7"/>
      <c r="EM1835" s="7"/>
      <c r="EO1835" s="7"/>
      <c r="EQ1835" s="7"/>
      <c r="ES1835" s="7"/>
      <c r="EU1835" s="7"/>
      <c r="EY1835" s="7"/>
      <c r="FA1835" s="7"/>
      <c r="FB1835" s="7"/>
      <c r="FD1835" s="7"/>
      <c r="FE1835" s="7"/>
      <c r="FG1835" s="7"/>
      <c r="FI1835" s="7"/>
      <c r="FJ1835" s="7"/>
      <c r="FL1835" s="7"/>
      <c r="FN1835" s="7"/>
      <c r="FP1835" s="7"/>
      <c r="FR1835" s="7"/>
      <c r="FT1835" s="7"/>
      <c r="FV1835" s="7"/>
      <c r="FX1835" s="7"/>
      <c r="FZ1835" s="7"/>
      <c r="GB1835" s="7"/>
    </row>
    <row r="1836" spans="5:184" s="166" customFormat="1" x14ac:dyDescent="0.2">
      <c r="E1836" s="7"/>
      <c r="G1836" s="7"/>
      <c r="I1836" s="7"/>
      <c r="K1836" s="7"/>
      <c r="M1836" s="7"/>
      <c r="N1836" s="7"/>
      <c r="P1836" s="7"/>
      <c r="R1836" s="7"/>
      <c r="T1836" s="7"/>
      <c r="V1836" s="7"/>
      <c r="X1836" s="7"/>
      <c r="Z1836" s="7"/>
      <c r="AB1836" s="7"/>
      <c r="AD1836" s="7"/>
      <c r="AF1836" s="7"/>
      <c r="AH1836" s="7"/>
      <c r="AJ1836" s="7"/>
      <c r="AL1836" s="7"/>
      <c r="AN1836" s="7"/>
      <c r="AO1836" s="7"/>
      <c r="AQ1836" s="7"/>
      <c r="AR1836" s="7"/>
      <c r="AS1836" s="7"/>
      <c r="AT1836" s="7"/>
      <c r="AU1836" s="7"/>
      <c r="AV1836" s="7"/>
      <c r="AW1836" s="7"/>
      <c r="AX1836" s="7"/>
      <c r="AZ1836" s="7"/>
      <c r="BB1836" s="7"/>
      <c r="BC1836" s="7"/>
      <c r="BD1836" s="7"/>
      <c r="BF1836" s="7"/>
      <c r="BH1836" s="7"/>
      <c r="BJ1836" s="7"/>
      <c r="BL1836" s="7"/>
      <c r="BN1836" s="7"/>
      <c r="BP1836" s="7"/>
      <c r="BR1836" s="7"/>
      <c r="BT1836" s="7"/>
      <c r="BV1836" s="7"/>
      <c r="BX1836" s="7"/>
      <c r="BZ1836" s="7"/>
      <c r="CB1836" s="7"/>
      <c r="CD1836" s="7"/>
      <c r="CF1836" s="7"/>
      <c r="CH1836" s="7"/>
      <c r="CJ1836" s="7"/>
      <c r="CL1836" s="7"/>
      <c r="CM1836" s="7"/>
      <c r="CO1836" s="7"/>
      <c r="CQ1836" s="7"/>
      <c r="CS1836" s="7"/>
      <c r="CU1836" s="7"/>
      <c r="CW1836" s="7"/>
      <c r="CY1836" s="7"/>
      <c r="DA1836" s="7"/>
      <c r="DC1836" s="7"/>
      <c r="DE1836" s="7"/>
      <c r="DG1836" s="7"/>
      <c r="DI1836" s="7"/>
      <c r="DK1836" s="7"/>
      <c r="DL1836" s="7"/>
      <c r="DM1836" s="7"/>
      <c r="DN1836" s="7"/>
      <c r="DP1836" s="7"/>
      <c r="DR1836" s="7"/>
      <c r="DT1836" s="7"/>
      <c r="DV1836" s="7"/>
      <c r="DX1836" s="7"/>
      <c r="DY1836" s="7"/>
      <c r="EA1836" s="7"/>
      <c r="EC1836" s="7"/>
      <c r="EE1836" s="7"/>
      <c r="EG1836" s="7"/>
      <c r="EI1836" s="7"/>
      <c r="EK1836" s="7"/>
      <c r="EM1836" s="7"/>
      <c r="EO1836" s="7"/>
      <c r="EQ1836" s="7"/>
      <c r="ES1836" s="7"/>
      <c r="EU1836" s="7"/>
      <c r="EY1836" s="7"/>
      <c r="FA1836" s="7"/>
      <c r="FB1836" s="7"/>
      <c r="FD1836" s="7"/>
      <c r="FE1836" s="7"/>
      <c r="FG1836" s="7"/>
      <c r="FI1836" s="7"/>
      <c r="FJ1836" s="7"/>
      <c r="FL1836" s="7"/>
      <c r="FN1836" s="7"/>
      <c r="FP1836" s="7"/>
      <c r="FR1836" s="7"/>
      <c r="FT1836" s="7"/>
      <c r="FV1836" s="7"/>
      <c r="FX1836" s="7"/>
      <c r="FZ1836" s="7"/>
      <c r="GB1836" s="7"/>
    </row>
    <row r="1837" spans="5:184" s="166" customFormat="1" x14ac:dyDescent="0.2">
      <c r="E1837" s="7"/>
      <c r="G1837" s="7"/>
      <c r="I1837" s="7"/>
      <c r="K1837" s="7"/>
      <c r="M1837" s="7"/>
      <c r="N1837" s="7"/>
      <c r="P1837" s="7"/>
      <c r="R1837" s="7"/>
      <c r="T1837" s="7"/>
      <c r="V1837" s="7"/>
      <c r="X1837" s="7"/>
      <c r="Z1837" s="7"/>
      <c r="AB1837" s="7"/>
      <c r="AD1837" s="7"/>
      <c r="AF1837" s="7"/>
      <c r="AH1837" s="7"/>
      <c r="AJ1837" s="7"/>
      <c r="AL1837" s="7"/>
      <c r="AN1837" s="7"/>
      <c r="AO1837" s="7"/>
      <c r="AQ1837" s="7"/>
      <c r="AR1837" s="7"/>
      <c r="AS1837" s="7"/>
      <c r="AT1837" s="7"/>
      <c r="AU1837" s="7"/>
      <c r="AV1837" s="7"/>
      <c r="AW1837" s="7"/>
      <c r="AX1837" s="7"/>
      <c r="AZ1837" s="7"/>
      <c r="BB1837" s="7"/>
      <c r="BC1837" s="7"/>
      <c r="BD1837" s="7"/>
      <c r="BF1837" s="7"/>
      <c r="BH1837" s="7"/>
      <c r="BJ1837" s="7"/>
      <c r="BL1837" s="7"/>
      <c r="BN1837" s="7"/>
      <c r="BP1837" s="7"/>
      <c r="BR1837" s="7"/>
      <c r="BT1837" s="7"/>
      <c r="BV1837" s="7"/>
      <c r="BX1837" s="7"/>
      <c r="BZ1837" s="7"/>
      <c r="CB1837" s="7"/>
      <c r="CD1837" s="7"/>
      <c r="CF1837" s="7"/>
      <c r="CH1837" s="7"/>
      <c r="CJ1837" s="7"/>
      <c r="CL1837" s="7"/>
      <c r="CM1837" s="7"/>
      <c r="CO1837" s="7"/>
      <c r="CQ1837" s="7"/>
      <c r="CS1837" s="7"/>
      <c r="CU1837" s="7"/>
      <c r="CW1837" s="7"/>
      <c r="CY1837" s="7"/>
      <c r="DA1837" s="7"/>
      <c r="DC1837" s="7"/>
      <c r="DE1837" s="7"/>
      <c r="DG1837" s="7"/>
      <c r="DI1837" s="7"/>
      <c r="DK1837" s="7"/>
      <c r="DL1837" s="7"/>
      <c r="DM1837" s="7"/>
      <c r="DN1837" s="7"/>
      <c r="DP1837" s="7"/>
      <c r="DR1837" s="7"/>
      <c r="DT1837" s="7"/>
      <c r="DV1837" s="7"/>
      <c r="DX1837" s="7"/>
      <c r="DY1837" s="7"/>
      <c r="EA1837" s="7"/>
      <c r="EC1837" s="7"/>
      <c r="EE1837" s="7"/>
      <c r="EG1837" s="7"/>
      <c r="EI1837" s="7"/>
      <c r="EK1837" s="7"/>
      <c r="EM1837" s="7"/>
      <c r="EO1837" s="7"/>
      <c r="EQ1837" s="7"/>
      <c r="ES1837" s="7"/>
      <c r="EU1837" s="7"/>
      <c r="EY1837" s="7"/>
      <c r="FA1837" s="7"/>
      <c r="FB1837" s="7"/>
      <c r="FD1837" s="7"/>
      <c r="FE1837" s="7"/>
      <c r="FG1837" s="7"/>
      <c r="FI1837" s="7"/>
      <c r="FJ1837" s="7"/>
      <c r="FL1837" s="7"/>
      <c r="FN1837" s="7"/>
      <c r="FP1837" s="7"/>
      <c r="FR1837" s="7"/>
      <c r="FT1837" s="7"/>
      <c r="FV1837" s="7"/>
      <c r="FX1837" s="7"/>
      <c r="FZ1837" s="7"/>
      <c r="GB1837" s="7"/>
    </row>
    <row r="1838" spans="5:184" s="166" customFormat="1" x14ac:dyDescent="0.2">
      <c r="E1838" s="7"/>
      <c r="G1838" s="7"/>
      <c r="I1838" s="7"/>
      <c r="K1838" s="7"/>
      <c r="M1838" s="7"/>
      <c r="N1838" s="7"/>
      <c r="P1838" s="7"/>
      <c r="R1838" s="7"/>
      <c r="T1838" s="7"/>
      <c r="V1838" s="7"/>
      <c r="X1838" s="7"/>
      <c r="Z1838" s="7"/>
      <c r="AB1838" s="7"/>
      <c r="AD1838" s="7"/>
      <c r="AF1838" s="7"/>
      <c r="AH1838" s="7"/>
      <c r="AJ1838" s="7"/>
      <c r="AL1838" s="7"/>
      <c r="AN1838" s="7"/>
      <c r="AO1838" s="7"/>
      <c r="AQ1838" s="7"/>
      <c r="AR1838" s="7"/>
      <c r="AS1838" s="7"/>
      <c r="AT1838" s="7"/>
      <c r="AU1838" s="7"/>
      <c r="AV1838" s="7"/>
      <c r="AW1838" s="7"/>
      <c r="AX1838" s="7"/>
      <c r="AZ1838" s="7"/>
      <c r="BB1838" s="7"/>
      <c r="BC1838" s="7"/>
      <c r="BD1838" s="7"/>
      <c r="BF1838" s="7"/>
      <c r="BH1838" s="7"/>
      <c r="BJ1838" s="7"/>
      <c r="BL1838" s="7"/>
      <c r="BN1838" s="7"/>
      <c r="BP1838" s="7"/>
      <c r="BR1838" s="7"/>
      <c r="BT1838" s="7"/>
      <c r="BV1838" s="7"/>
      <c r="BX1838" s="7"/>
      <c r="BZ1838" s="7"/>
      <c r="CB1838" s="7"/>
      <c r="CD1838" s="7"/>
      <c r="CF1838" s="7"/>
      <c r="CH1838" s="7"/>
      <c r="CJ1838" s="7"/>
      <c r="CL1838" s="7"/>
      <c r="CM1838" s="7"/>
      <c r="CO1838" s="7"/>
      <c r="CQ1838" s="7"/>
      <c r="CS1838" s="7"/>
      <c r="CU1838" s="7"/>
      <c r="CW1838" s="7"/>
      <c r="CY1838" s="7"/>
      <c r="DA1838" s="7"/>
      <c r="DC1838" s="7"/>
      <c r="DE1838" s="7"/>
      <c r="DG1838" s="7"/>
      <c r="DI1838" s="7"/>
      <c r="DK1838" s="7"/>
      <c r="DL1838" s="7"/>
      <c r="DM1838" s="7"/>
      <c r="DN1838" s="7"/>
      <c r="DP1838" s="7"/>
      <c r="DR1838" s="7"/>
      <c r="DT1838" s="7"/>
      <c r="DV1838" s="7"/>
      <c r="DX1838" s="7"/>
      <c r="DY1838" s="7"/>
      <c r="EA1838" s="7"/>
      <c r="EC1838" s="7"/>
      <c r="EE1838" s="7"/>
      <c r="EG1838" s="7"/>
      <c r="EI1838" s="7"/>
      <c r="EK1838" s="7"/>
      <c r="EM1838" s="7"/>
      <c r="EO1838" s="7"/>
      <c r="EQ1838" s="7"/>
      <c r="ES1838" s="7"/>
      <c r="EU1838" s="7"/>
      <c r="EY1838" s="7"/>
      <c r="FA1838" s="7"/>
      <c r="FB1838" s="7"/>
      <c r="FD1838" s="7"/>
      <c r="FE1838" s="7"/>
      <c r="FG1838" s="7"/>
      <c r="FI1838" s="7"/>
      <c r="FJ1838" s="7"/>
      <c r="FL1838" s="7"/>
      <c r="FN1838" s="7"/>
      <c r="FP1838" s="7"/>
      <c r="FR1838" s="7"/>
      <c r="FT1838" s="7"/>
      <c r="FV1838" s="7"/>
      <c r="FX1838" s="7"/>
      <c r="FZ1838" s="7"/>
      <c r="GB1838" s="7"/>
    </row>
    <row r="1839" spans="5:184" s="166" customFormat="1" x14ac:dyDescent="0.2">
      <c r="E1839" s="7"/>
      <c r="G1839" s="7"/>
      <c r="I1839" s="7"/>
      <c r="K1839" s="7"/>
      <c r="M1839" s="7"/>
      <c r="N1839" s="7"/>
      <c r="P1839" s="7"/>
      <c r="R1839" s="7"/>
      <c r="T1839" s="7"/>
      <c r="V1839" s="7"/>
      <c r="X1839" s="7"/>
      <c r="Z1839" s="7"/>
      <c r="AB1839" s="7"/>
      <c r="AD1839" s="7"/>
      <c r="AF1839" s="7"/>
      <c r="AH1839" s="7"/>
      <c r="AJ1839" s="7"/>
      <c r="AL1839" s="7"/>
      <c r="AN1839" s="7"/>
      <c r="AO1839" s="7"/>
      <c r="AQ1839" s="7"/>
      <c r="AR1839" s="7"/>
      <c r="AS1839" s="7"/>
      <c r="AT1839" s="7"/>
      <c r="AU1839" s="7"/>
      <c r="AV1839" s="7"/>
      <c r="AW1839" s="7"/>
      <c r="AX1839" s="7"/>
      <c r="AZ1839" s="7"/>
      <c r="BB1839" s="7"/>
      <c r="BC1839" s="7"/>
      <c r="BD1839" s="7"/>
      <c r="BF1839" s="7"/>
      <c r="BH1839" s="7"/>
      <c r="BJ1839" s="7"/>
      <c r="BL1839" s="7"/>
      <c r="BN1839" s="7"/>
      <c r="BP1839" s="7"/>
      <c r="BR1839" s="7"/>
      <c r="BT1839" s="7"/>
      <c r="BV1839" s="7"/>
      <c r="BX1839" s="7"/>
      <c r="BZ1839" s="7"/>
      <c r="CB1839" s="7"/>
      <c r="CD1839" s="7"/>
      <c r="CF1839" s="7"/>
      <c r="CH1839" s="7"/>
      <c r="CJ1839" s="7"/>
      <c r="CL1839" s="7"/>
      <c r="CM1839" s="7"/>
      <c r="CO1839" s="7"/>
      <c r="CQ1839" s="7"/>
      <c r="CS1839" s="7"/>
      <c r="CU1839" s="7"/>
      <c r="CW1839" s="7"/>
      <c r="CY1839" s="7"/>
      <c r="DA1839" s="7"/>
      <c r="DC1839" s="7"/>
      <c r="DE1839" s="7"/>
      <c r="DG1839" s="7"/>
      <c r="DI1839" s="7"/>
      <c r="DK1839" s="7"/>
      <c r="DL1839" s="7"/>
      <c r="DM1839" s="7"/>
      <c r="DN1839" s="7"/>
      <c r="DP1839" s="7"/>
      <c r="DR1839" s="7"/>
      <c r="DT1839" s="7"/>
      <c r="DV1839" s="7"/>
      <c r="DX1839" s="7"/>
      <c r="DY1839" s="7"/>
      <c r="EA1839" s="7"/>
      <c r="EC1839" s="7"/>
      <c r="EE1839" s="7"/>
      <c r="EG1839" s="7"/>
      <c r="EI1839" s="7"/>
      <c r="EK1839" s="7"/>
      <c r="EM1839" s="7"/>
      <c r="EO1839" s="7"/>
      <c r="EQ1839" s="7"/>
      <c r="ES1839" s="7"/>
      <c r="EU1839" s="7"/>
      <c r="EY1839" s="7"/>
      <c r="FA1839" s="7"/>
      <c r="FB1839" s="7"/>
      <c r="FD1839" s="7"/>
      <c r="FE1839" s="7"/>
      <c r="FG1839" s="7"/>
      <c r="FI1839" s="7"/>
      <c r="FJ1839" s="7"/>
      <c r="FL1839" s="7"/>
      <c r="FN1839" s="7"/>
      <c r="FP1839" s="7"/>
      <c r="FR1839" s="7"/>
      <c r="FT1839" s="7"/>
      <c r="FV1839" s="7"/>
      <c r="FX1839" s="7"/>
      <c r="FZ1839" s="7"/>
      <c r="GB1839" s="7"/>
    </row>
    <row r="1840" spans="5:184" s="166" customFormat="1" x14ac:dyDescent="0.2">
      <c r="E1840" s="7"/>
      <c r="G1840" s="7"/>
      <c r="I1840" s="7"/>
      <c r="K1840" s="7"/>
      <c r="M1840" s="7"/>
      <c r="N1840" s="7"/>
      <c r="P1840" s="7"/>
      <c r="R1840" s="7"/>
      <c r="T1840" s="7"/>
      <c r="V1840" s="7"/>
      <c r="X1840" s="7"/>
      <c r="Z1840" s="7"/>
      <c r="AB1840" s="7"/>
      <c r="AD1840" s="7"/>
      <c r="AF1840" s="7"/>
      <c r="AH1840" s="7"/>
      <c r="AJ1840" s="7"/>
      <c r="AL1840" s="7"/>
      <c r="AN1840" s="7"/>
      <c r="AO1840" s="7"/>
      <c r="AQ1840" s="7"/>
      <c r="AR1840" s="7"/>
      <c r="AS1840" s="7"/>
      <c r="AT1840" s="7"/>
      <c r="AU1840" s="7"/>
      <c r="AV1840" s="7"/>
      <c r="AW1840" s="7"/>
      <c r="AX1840" s="7"/>
      <c r="AZ1840" s="7"/>
      <c r="BB1840" s="7"/>
      <c r="BC1840" s="7"/>
      <c r="BD1840" s="7"/>
      <c r="BF1840" s="7"/>
      <c r="BH1840" s="7"/>
      <c r="BJ1840" s="7"/>
      <c r="BL1840" s="7"/>
      <c r="BN1840" s="7"/>
      <c r="BP1840" s="7"/>
      <c r="BR1840" s="7"/>
      <c r="BT1840" s="7"/>
      <c r="BV1840" s="7"/>
      <c r="BX1840" s="7"/>
      <c r="BZ1840" s="7"/>
      <c r="CB1840" s="7"/>
      <c r="CD1840" s="7"/>
      <c r="CF1840" s="7"/>
      <c r="CH1840" s="7"/>
      <c r="CJ1840" s="7"/>
      <c r="CL1840" s="7"/>
      <c r="CM1840" s="7"/>
      <c r="CO1840" s="7"/>
      <c r="CQ1840" s="7"/>
      <c r="CS1840" s="7"/>
      <c r="CU1840" s="7"/>
      <c r="CW1840" s="7"/>
      <c r="CY1840" s="7"/>
      <c r="DA1840" s="7"/>
      <c r="DC1840" s="7"/>
      <c r="DE1840" s="7"/>
      <c r="DG1840" s="7"/>
      <c r="DI1840" s="7"/>
      <c r="DK1840" s="7"/>
      <c r="DL1840" s="7"/>
      <c r="DM1840" s="7"/>
      <c r="DN1840" s="7"/>
      <c r="DP1840" s="7"/>
      <c r="DR1840" s="7"/>
      <c r="DT1840" s="7"/>
      <c r="DV1840" s="7"/>
      <c r="DX1840" s="7"/>
      <c r="DY1840" s="7"/>
      <c r="EA1840" s="7"/>
      <c r="EC1840" s="7"/>
      <c r="EE1840" s="7"/>
      <c r="EG1840" s="7"/>
      <c r="EI1840" s="7"/>
      <c r="EK1840" s="7"/>
      <c r="EM1840" s="7"/>
      <c r="EO1840" s="7"/>
      <c r="EQ1840" s="7"/>
      <c r="ES1840" s="7"/>
      <c r="EU1840" s="7"/>
      <c r="EY1840" s="7"/>
      <c r="FA1840" s="7"/>
      <c r="FB1840" s="7"/>
      <c r="FD1840" s="7"/>
      <c r="FE1840" s="7"/>
      <c r="FG1840" s="7"/>
      <c r="FI1840" s="7"/>
      <c r="FJ1840" s="7"/>
      <c r="FL1840" s="7"/>
      <c r="FN1840" s="7"/>
      <c r="FP1840" s="7"/>
      <c r="FR1840" s="7"/>
      <c r="FT1840" s="7"/>
      <c r="FV1840" s="7"/>
      <c r="FX1840" s="7"/>
      <c r="FZ1840" s="7"/>
      <c r="GB1840" s="7"/>
    </row>
    <row r="1841" spans="5:184" s="166" customFormat="1" x14ac:dyDescent="0.2">
      <c r="E1841" s="7"/>
      <c r="G1841" s="7"/>
      <c r="I1841" s="7"/>
      <c r="K1841" s="7"/>
      <c r="M1841" s="7"/>
      <c r="N1841" s="7"/>
      <c r="P1841" s="7"/>
      <c r="R1841" s="7"/>
      <c r="T1841" s="7"/>
      <c r="V1841" s="7"/>
      <c r="X1841" s="7"/>
      <c r="Z1841" s="7"/>
      <c r="AB1841" s="7"/>
      <c r="AD1841" s="7"/>
      <c r="AF1841" s="7"/>
      <c r="AH1841" s="7"/>
      <c r="AJ1841" s="7"/>
      <c r="AL1841" s="7"/>
      <c r="AN1841" s="7"/>
      <c r="AO1841" s="7"/>
      <c r="AQ1841" s="7"/>
      <c r="AR1841" s="7"/>
      <c r="AS1841" s="7"/>
      <c r="AT1841" s="7"/>
      <c r="AU1841" s="7"/>
      <c r="AV1841" s="7"/>
      <c r="AW1841" s="7"/>
      <c r="AX1841" s="7"/>
      <c r="AZ1841" s="7"/>
      <c r="BB1841" s="7"/>
      <c r="BC1841" s="7"/>
      <c r="BD1841" s="7"/>
      <c r="BF1841" s="7"/>
      <c r="BH1841" s="7"/>
      <c r="BJ1841" s="7"/>
      <c r="BL1841" s="7"/>
      <c r="BN1841" s="7"/>
      <c r="BP1841" s="7"/>
      <c r="BR1841" s="7"/>
      <c r="BT1841" s="7"/>
      <c r="BV1841" s="7"/>
      <c r="BX1841" s="7"/>
      <c r="BZ1841" s="7"/>
      <c r="CB1841" s="7"/>
      <c r="CD1841" s="7"/>
      <c r="CF1841" s="7"/>
      <c r="CH1841" s="7"/>
      <c r="CJ1841" s="7"/>
      <c r="CL1841" s="7"/>
      <c r="CM1841" s="7"/>
      <c r="CO1841" s="7"/>
      <c r="CQ1841" s="7"/>
      <c r="CS1841" s="7"/>
      <c r="CU1841" s="7"/>
      <c r="CW1841" s="7"/>
      <c r="CY1841" s="7"/>
      <c r="DA1841" s="7"/>
      <c r="DC1841" s="7"/>
      <c r="DE1841" s="7"/>
      <c r="DG1841" s="7"/>
      <c r="DI1841" s="7"/>
      <c r="DK1841" s="7"/>
      <c r="DL1841" s="7"/>
      <c r="DM1841" s="7"/>
      <c r="DN1841" s="7"/>
      <c r="DP1841" s="7"/>
      <c r="DR1841" s="7"/>
      <c r="DT1841" s="7"/>
      <c r="DV1841" s="7"/>
      <c r="DX1841" s="7"/>
      <c r="DY1841" s="7"/>
      <c r="EA1841" s="7"/>
      <c r="EC1841" s="7"/>
      <c r="EE1841" s="7"/>
      <c r="EG1841" s="7"/>
      <c r="EI1841" s="7"/>
      <c r="EK1841" s="7"/>
      <c r="EM1841" s="7"/>
      <c r="EO1841" s="7"/>
      <c r="EQ1841" s="7"/>
      <c r="ES1841" s="7"/>
      <c r="EU1841" s="7"/>
      <c r="EY1841" s="7"/>
      <c r="FA1841" s="7"/>
      <c r="FB1841" s="7"/>
      <c r="FD1841" s="7"/>
      <c r="FE1841" s="7"/>
      <c r="FG1841" s="7"/>
      <c r="FI1841" s="7"/>
      <c r="FJ1841" s="7"/>
      <c r="FL1841" s="7"/>
      <c r="FN1841" s="7"/>
      <c r="FP1841" s="7"/>
      <c r="FR1841" s="7"/>
      <c r="FT1841" s="7"/>
      <c r="FV1841" s="7"/>
      <c r="FX1841" s="7"/>
      <c r="FZ1841" s="7"/>
      <c r="GB1841" s="7"/>
    </row>
    <row r="1842" spans="5:184" s="166" customFormat="1" x14ac:dyDescent="0.2">
      <c r="E1842" s="7"/>
      <c r="G1842" s="7"/>
      <c r="I1842" s="7"/>
      <c r="K1842" s="7"/>
      <c r="M1842" s="7"/>
      <c r="N1842" s="7"/>
      <c r="P1842" s="7"/>
      <c r="R1842" s="7"/>
      <c r="T1842" s="7"/>
      <c r="V1842" s="7"/>
      <c r="X1842" s="7"/>
      <c r="Z1842" s="7"/>
      <c r="AB1842" s="7"/>
      <c r="AD1842" s="7"/>
      <c r="AF1842" s="7"/>
      <c r="AH1842" s="7"/>
      <c r="AJ1842" s="7"/>
      <c r="AL1842" s="7"/>
      <c r="AN1842" s="7"/>
      <c r="AO1842" s="7"/>
      <c r="AQ1842" s="7"/>
      <c r="AR1842" s="7"/>
      <c r="AS1842" s="7"/>
      <c r="AT1842" s="7"/>
      <c r="AU1842" s="7"/>
      <c r="AV1842" s="7"/>
      <c r="AW1842" s="7"/>
      <c r="AX1842" s="7"/>
      <c r="AZ1842" s="7"/>
      <c r="BB1842" s="7"/>
      <c r="BC1842" s="7"/>
      <c r="BD1842" s="7"/>
      <c r="BF1842" s="7"/>
      <c r="BH1842" s="7"/>
      <c r="BJ1842" s="7"/>
      <c r="BL1842" s="7"/>
      <c r="BN1842" s="7"/>
      <c r="BP1842" s="7"/>
      <c r="BR1842" s="7"/>
      <c r="BT1842" s="7"/>
      <c r="BV1842" s="7"/>
      <c r="BX1842" s="7"/>
      <c r="BZ1842" s="7"/>
      <c r="CB1842" s="7"/>
      <c r="CD1842" s="7"/>
      <c r="CF1842" s="7"/>
      <c r="CH1842" s="7"/>
      <c r="CJ1842" s="7"/>
      <c r="CL1842" s="7"/>
      <c r="CM1842" s="7"/>
      <c r="CO1842" s="7"/>
      <c r="CQ1842" s="7"/>
      <c r="CS1842" s="7"/>
      <c r="CU1842" s="7"/>
      <c r="CW1842" s="7"/>
      <c r="CY1842" s="7"/>
      <c r="DA1842" s="7"/>
      <c r="DC1842" s="7"/>
      <c r="DE1842" s="7"/>
      <c r="DG1842" s="7"/>
      <c r="DI1842" s="7"/>
      <c r="DK1842" s="7"/>
      <c r="DL1842" s="7"/>
      <c r="DM1842" s="7"/>
      <c r="DN1842" s="7"/>
      <c r="DP1842" s="7"/>
      <c r="DR1842" s="7"/>
      <c r="DT1842" s="7"/>
      <c r="DV1842" s="7"/>
      <c r="DX1842" s="7"/>
      <c r="DY1842" s="7"/>
      <c r="EA1842" s="7"/>
      <c r="EC1842" s="7"/>
      <c r="EE1842" s="7"/>
      <c r="EG1842" s="7"/>
      <c r="EI1842" s="7"/>
      <c r="EK1842" s="7"/>
      <c r="EM1842" s="7"/>
      <c r="EO1842" s="7"/>
      <c r="EQ1842" s="7"/>
      <c r="ES1842" s="7"/>
      <c r="EU1842" s="7"/>
      <c r="EY1842" s="7"/>
      <c r="FA1842" s="7"/>
      <c r="FB1842" s="7"/>
      <c r="FD1842" s="7"/>
      <c r="FE1842" s="7"/>
      <c r="FG1842" s="7"/>
      <c r="FI1842" s="7"/>
      <c r="FJ1842" s="7"/>
      <c r="FL1842" s="7"/>
      <c r="FN1842" s="7"/>
      <c r="FP1842" s="7"/>
      <c r="FR1842" s="7"/>
      <c r="FT1842" s="7"/>
      <c r="FV1842" s="7"/>
      <c r="FX1842" s="7"/>
      <c r="FZ1842" s="7"/>
      <c r="GB1842" s="7"/>
    </row>
    <row r="1843" spans="5:184" s="166" customFormat="1" x14ac:dyDescent="0.2">
      <c r="E1843" s="7"/>
      <c r="G1843" s="7"/>
      <c r="I1843" s="7"/>
      <c r="K1843" s="7"/>
      <c r="M1843" s="7"/>
      <c r="N1843" s="7"/>
      <c r="P1843" s="7"/>
      <c r="R1843" s="7"/>
      <c r="T1843" s="7"/>
      <c r="V1843" s="7"/>
      <c r="X1843" s="7"/>
      <c r="Z1843" s="7"/>
      <c r="AB1843" s="7"/>
      <c r="AD1843" s="7"/>
      <c r="AF1843" s="7"/>
      <c r="AH1843" s="7"/>
      <c r="AJ1843" s="7"/>
      <c r="AL1843" s="7"/>
      <c r="AN1843" s="7"/>
      <c r="AO1843" s="7"/>
      <c r="AQ1843" s="7"/>
      <c r="AR1843" s="7"/>
      <c r="AS1843" s="7"/>
      <c r="AT1843" s="7"/>
      <c r="AU1843" s="7"/>
      <c r="AV1843" s="7"/>
      <c r="AW1843" s="7"/>
      <c r="AX1843" s="7"/>
      <c r="AZ1843" s="7"/>
      <c r="BB1843" s="7"/>
      <c r="BC1843" s="7"/>
      <c r="BD1843" s="7"/>
      <c r="BF1843" s="7"/>
      <c r="BH1843" s="7"/>
      <c r="BJ1843" s="7"/>
      <c r="BL1843" s="7"/>
      <c r="BN1843" s="7"/>
      <c r="BP1843" s="7"/>
      <c r="BR1843" s="7"/>
      <c r="BT1843" s="7"/>
      <c r="BV1843" s="7"/>
      <c r="BX1843" s="7"/>
      <c r="BZ1843" s="7"/>
      <c r="CB1843" s="7"/>
      <c r="CD1843" s="7"/>
      <c r="CF1843" s="7"/>
      <c r="CH1843" s="7"/>
      <c r="CJ1843" s="7"/>
      <c r="CL1843" s="7"/>
      <c r="CM1843" s="7"/>
      <c r="CO1843" s="7"/>
      <c r="CQ1843" s="7"/>
      <c r="CS1843" s="7"/>
      <c r="CU1843" s="7"/>
      <c r="CW1843" s="7"/>
      <c r="CY1843" s="7"/>
      <c r="DA1843" s="7"/>
      <c r="DC1843" s="7"/>
      <c r="DE1843" s="7"/>
      <c r="DG1843" s="7"/>
      <c r="DI1843" s="7"/>
      <c r="DK1843" s="7"/>
      <c r="DL1843" s="7"/>
      <c r="DM1843" s="7"/>
      <c r="DN1843" s="7"/>
      <c r="DP1843" s="7"/>
      <c r="DR1843" s="7"/>
      <c r="DT1843" s="7"/>
      <c r="DV1843" s="7"/>
      <c r="DX1843" s="7"/>
      <c r="DY1843" s="7"/>
      <c r="EA1843" s="7"/>
      <c r="EC1843" s="7"/>
      <c r="EE1843" s="7"/>
      <c r="EG1843" s="7"/>
      <c r="EI1843" s="7"/>
      <c r="EK1843" s="7"/>
      <c r="EM1843" s="7"/>
      <c r="EO1843" s="7"/>
      <c r="EQ1843" s="7"/>
      <c r="ES1843" s="7"/>
      <c r="EU1843" s="7"/>
      <c r="EY1843" s="7"/>
      <c r="FA1843" s="7"/>
      <c r="FB1843" s="7"/>
      <c r="FD1843" s="7"/>
      <c r="FE1843" s="7"/>
      <c r="FG1843" s="7"/>
      <c r="FI1843" s="7"/>
      <c r="FJ1843" s="7"/>
      <c r="FL1843" s="7"/>
      <c r="FN1843" s="7"/>
      <c r="FP1843" s="7"/>
      <c r="FR1843" s="7"/>
      <c r="FT1843" s="7"/>
      <c r="FV1843" s="7"/>
      <c r="FX1843" s="7"/>
      <c r="FZ1843" s="7"/>
      <c r="GB1843" s="7"/>
    </row>
    <row r="1844" spans="5:184" s="166" customFormat="1" x14ac:dyDescent="0.2">
      <c r="E1844" s="7"/>
      <c r="G1844" s="7"/>
      <c r="I1844" s="7"/>
      <c r="K1844" s="7"/>
      <c r="M1844" s="7"/>
      <c r="N1844" s="7"/>
      <c r="P1844" s="7"/>
      <c r="R1844" s="7"/>
      <c r="T1844" s="7"/>
      <c r="V1844" s="7"/>
      <c r="X1844" s="7"/>
      <c r="Z1844" s="7"/>
      <c r="AB1844" s="7"/>
      <c r="AD1844" s="7"/>
      <c r="AF1844" s="7"/>
      <c r="AH1844" s="7"/>
      <c r="AJ1844" s="7"/>
      <c r="AL1844" s="7"/>
      <c r="AN1844" s="7"/>
      <c r="AO1844" s="7"/>
      <c r="AQ1844" s="7"/>
      <c r="AR1844" s="7"/>
      <c r="AS1844" s="7"/>
      <c r="AT1844" s="7"/>
      <c r="AU1844" s="7"/>
      <c r="AV1844" s="7"/>
      <c r="AW1844" s="7"/>
      <c r="AX1844" s="7"/>
      <c r="AZ1844" s="7"/>
      <c r="BB1844" s="7"/>
      <c r="BC1844" s="7"/>
      <c r="BD1844" s="7"/>
      <c r="BF1844" s="7"/>
      <c r="BH1844" s="7"/>
      <c r="BJ1844" s="7"/>
      <c r="BL1844" s="7"/>
      <c r="BN1844" s="7"/>
      <c r="BP1844" s="7"/>
      <c r="BR1844" s="7"/>
      <c r="BT1844" s="7"/>
      <c r="BV1844" s="7"/>
      <c r="BX1844" s="7"/>
      <c r="BZ1844" s="7"/>
      <c r="CB1844" s="7"/>
      <c r="CD1844" s="7"/>
      <c r="CF1844" s="7"/>
      <c r="CH1844" s="7"/>
      <c r="CJ1844" s="7"/>
      <c r="CL1844" s="7"/>
      <c r="CM1844" s="7"/>
      <c r="CO1844" s="7"/>
      <c r="CQ1844" s="7"/>
      <c r="CS1844" s="7"/>
      <c r="CU1844" s="7"/>
      <c r="CW1844" s="7"/>
      <c r="CY1844" s="7"/>
      <c r="DA1844" s="7"/>
      <c r="DC1844" s="7"/>
      <c r="DE1844" s="7"/>
      <c r="DG1844" s="7"/>
      <c r="DI1844" s="7"/>
      <c r="DK1844" s="7"/>
      <c r="DL1844" s="7"/>
      <c r="DM1844" s="7"/>
      <c r="DN1844" s="7"/>
      <c r="DP1844" s="7"/>
      <c r="DR1844" s="7"/>
      <c r="DT1844" s="7"/>
      <c r="DV1844" s="7"/>
      <c r="DX1844" s="7"/>
      <c r="DY1844" s="7"/>
      <c r="EA1844" s="7"/>
      <c r="EC1844" s="7"/>
      <c r="EE1844" s="7"/>
      <c r="EG1844" s="7"/>
      <c r="EI1844" s="7"/>
      <c r="EK1844" s="7"/>
      <c r="EM1844" s="7"/>
      <c r="EO1844" s="7"/>
      <c r="EQ1844" s="7"/>
      <c r="ES1844" s="7"/>
      <c r="EU1844" s="7"/>
      <c r="EY1844" s="7"/>
      <c r="FA1844" s="7"/>
      <c r="FB1844" s="7"/>
      <c r="FD1844" s="7"/>
      <c r="FE1844" s="7"/>
      <c r="FG1844" s="7"/>
      <c r="FI1844" s="7"/>
      <c r="FJ1844" s="7"/>
      <c r="FL1844" s="7"/>
      <c r="FN1844" s="7"/>
      <c r="FP1844" s="7"/>
      <c r="FR1844" s="7"/>
      <c r="FT1844" s="7"/>
      <c r="FV1844" s="7"/>
      <c r="FX1844" s="7"/>
      <c r="FZ1844" s="7"/>
      <c r="GB1844" s="7"/>
    </row>
    <row r="1845" spans="5:184" s="166" customFormat="1" x14ac:dyDescent="0.2">
      <c r="E1845" s="7"/>
      <c r="G1845" s="7"/>
      <c r="I1845" s="7"/>
      <c r="K1845" s="7"/>
      <c r="M1845" s="7"/>
      <c r="N1845" s="7"/>
      <c r="P1845" s="7"/>
      <c r="R1845" s="7"/>
      <c r="T1845" s="7"/>
      <c r="V1845" s="7"/>
      <c r="X1845" s="7"/>
      <c r="Z1845" s="7"/>
      <c r="AB1845" s="7"/>
      <c r="AD1845" s="7"/>
      <c r="AF1845" s="7"/>
      <c r="AH1845" s="7"/>
      <c r="AJ1845" s="7"/>
      <c r="AL1845" s="7"/>
      <c r="AN1845" s="7"/>
      <c r="AO1845" s="7"/>
      <c r="AQ1845" s="7"/>
      <c r="AR1845" s="7"/>
      <c r="AS1845" s="7"/>
      <c r="AT1845" s="7"/>
      <c r="AU1845" s="7"/>
      <c r="AV1845" s="7"/>
      <c r="AW1845" s="7"/>
      <c r="AX1845" s="7"/>
      <c r="AZ1845" s="7"/>
      <c r="BB1845" s="7"/>
      <c r="BC1845" s="7"/>
      <c r="BD1845" s="7"/>
      <c r="BF1845" s="7"/>
      <c r="BH1845" s="7"/>
      <c r="BJ1845" s="7"/>
      <c r="BL1845" s="7"/>
      <c r="BN1845" s="7"/>
      <c r="BP1845" s="7"/>
      <c r="BR1845" s="7"/>
      <c r="BT1845" s="7"/>
      <c r="BV1845" s="7"/>
      <c r="BX1845" s="7"/>
      <c r="BZ1845" s="7"/>
      <c r="CB1845" s="7"/>
      <c r="CD1845" s="7"/>
      <c r="CF1845" s="7"/>
      <c r="CH1845" s="7"/>
      <c r="CJ1845" s="7"/>
      <c r="CL1845" s="7"/>
      <c r="CM1845" s="7"/>
      <c r="CO1845" s="7"/>
      <c r="CQ1845" s="7"/>
      <c r="CS1845" s="7"/>
      <c r="CU1845" s="7"/>
      <c r="CW1845" s="7"/>
      <c r="CY1845" s="7"/>
      <c r="DA1845" s="7"/>
      <c r="DC1845" s="7"/>
      <c r="DE1845" s="7"/>
      <c r="DG1845" s="7"/>
      <c r="DI1845" s="7"/>
      <c r="DK1845" s="7"/>
      <c r="DL1845" s="7"/>
      <c r="DM1845" s="7"/>
      <c r="DN1845" s="7"/>
      <c r="DP1845" s="7"/>
      <c r="DR1845" s="7"/>
      <c r="DT1845" s="7"/>
      <c r="DV1845" s="7"/>
      <c r="DX1845" s="7"/>
      <c r="DY1845" s="7"/>
      <c r="EA1845" s="7"/>
      <c r="EC1845" s="7"/>
      <c r="EE1845" s="7"/>
      <c r="EG1845" s="7"/>
      <c r="EI1845" s="7"/>
      <c r="EK1845" s="7"/>
      <c r="EM1845" s="7"/>
      <c r="EO1845" s="7"/>
      <c r="EQ1845" s="7"/>
      <c r="ES1845" s="7"/>
      <c r="EU1845" s="7"/>
      <c r="EY1845" s="7"/>
      <c r="FA1845" s="7"/>
      <c r="FB1845" s="7"/>
      <c r="FD1845" s="7"/>
      <c r="FE1845" s="7"/>
      <c r="FG1845" s="7"/>
      <c r="FI1845" s="7"/>
      <c r="FJ1845" s="7"/>
      <c r="FL1845" s="7"/>
      <c r="FN1845" s="7"/>
      <c r="FP1845" s="7"/>
      <c r="FR1845" s="7"/>
      <c r="FT1845" s="7"/>
      <c r="FV1845" s="7"/>
      <c r="FX1845" s="7"/>
      <c r="FZ1845" s="7"/>
      <c r="GB1845" s="7"/>
    </row>
    <row r="1846" spans="5:184" s="166" customFormat="1" x14ac:dyDescent="0.2">
      <c r="E1846" s="7"/>
      <c r="G1846" s="7"/>
      <c r="I1846" s="7"/>
      <c r="K1846" s="7"/>
      <c r="M1846" s="7"/>
      <c r="N1846" s="7"/>
      <c r="P1846" s="7"/>
      <c r="R1846" s="7"/>
      <c r="T1846" s="7"/>
      <c r="V1846" s="7"/>
      <c r="X1846" s="7"/>
      <c r="Z1846" s="7"/>
      <c r="AB1846" s="7"/>
      <c r="AD1846" s="7"/>
      <c r="AF1846" s="7"/>
      <c r="AH1846" s="7"/>
      <c r="AJ1846" s="7"/>
      <c r="AL1846" s="7"/>
      <c r="AN1846" s="7"/>
      <c r="AO1846" s="7"/>
      <c r="AQ1846" s="7"/>
      <c r="AR1846" s="7"/>
      <c r="AS1846" s="7"/>
      <c r="AT1846" s="7"/>
      <c r="AU1846" s="7"/>
      <c r="AV1846" s="7"/>
      <c r="AW1846" s="7"/>
      <c r="AX1846" s="7"/>
      <c r="AZ1846" s="7"/>
      <c r="BB1846" s="7"/>
      <c r="BC1846" s="7"/>
      <c r="BD1846" s="7"/>
      <c r="BF1846" s="7"/>
      <c r="BH1846" s="7"/>
      <c r="BJ1846" s="7"/>
      <c r="BL1846" s="7"/>
      <c r="BN1846" s="7"/>
      <c r="BP1846" s="7"/>
      <c r="BR1846" s="7"/>
      <c r="BT1846" s="7"/>
      <c r="BV1846" s="7"/>
      <c r="BX1846" s="7"/>
      <c r="BZ1846" s="7"/>
      <c r="CB1846" s="7"/>
      <c r="CD1846" s="7"/>
      <c r="CF1846" s="7"/>
      <c r="CH1846" s="7"/>
      <c r="CJ1846" s="7"/>
      <c r="CL1846" s="7"/>
      <c r="CM1846" s="7"/>
      <c r="CO1846" s="7"/>
      <c r="CQ1846" s="7"/>
      <c r="CS1846" s="7"/>
      <c r="CU1846" s="7"/>
      <c r="CW1846" s="7"/>
      <c r="CY1846" s="7"/>
      <c r="DA1846" s="7"/>
      <c r="DC1846" s="7"/>
      <c r="DE1846" s="7"/>
      <c r="DG1846" s="7"/>
      <c r="DI1846" s="7"/>
      <c r="DK1846" s="7"/>
      <c r="DL1846" s="7"/>
      <c r="DM1846" s="7"/>
      <c r="DN1846" s="7"/>
      <c r="DP1846" s="7"/>
      <c r="DR1846" s="7"/>
      <c r="DT1846" s="7"/>
      <c r="DV1846" s="7"/>
      <c r="DX1846" s="7"/>
      <c r="DY1846" s="7"/>
      <c r="EA1846" s="7"/>
      <c r="EC1846" s="7"/>
      <c r="EE1846" s="7"/>
      <c r="EG1846" s="7"/>
      <c r="EI1846" s="7"/>
      <c r="EK1846" s="7"/>
      <c r="EM1846" s="7"/>
      <c r="EO1846" s="7"/>
      <c r="EQ1846" s="7"/>
      <c r="ES1846" s="7"/>
      <c r="EU1846" s="7"/>
      <c r="EY1846" s="7"/>
      <c r="FA1846" s="7"/>
      <c r="FB1846" s="7"/>
      <c r="FD1846" s="7"/>
      <c r="FE1846" s="7"/>
      <c r="FG1846" s="7"/>
      <c r="FI1846" s="7"/>
      <c r="FJ1846" s="7"/>
      <c r="FL1846" s="7"/>
      <c r="FN1846" s="7"/>
      <c r="FP1846" s="7"/>
      <c r="FR1846" s="7"/>
      <c r="FT1846" s="7"/>
      <c r="FV1846" s="7"/>
      <c r="FX1846" s="7"/>
      <c r="FZ1846" s="7"/>
      <c r="GB1846" s="7"/>
    </row>
    <row r="1847" spans="5:184" s="166" customFormat="1" x14ac:dyDescent="0.2">
      <c r="E1847" s="7"/>
      <c r="G1847" s="7"/>
      <c r="I1847" s="7"/>
      <c r="K1847" s="7"/>
      <c r="M1847" s="7"/>
      <c r="N1847" s="7"/>
      <c r="P1847" s="7"/>
      <c r="R1847" s="7"/>
      <c r="T1847" s="7"/>
      <c r="V1847" s="7"/>
      <c r="X1847" s="7"/>
      <c r="Z1847" s="7"/>
      <c r="AB1847" s="7"/>
      <c r="AD1847" s="7"/>
      <c r="AF1847" s="7"/>
      <c r="AH1847" s="7"/>
      <c r="AJ1847" s="7"/>
      <c r="AL1847" s="7"/>
      <c r="AN1847" s="7"/>
      <c r="AO1847" s="7"/>
      <c r="AQ1847" s="7"/>
      <c r="AR1847" s="7"/>
      <c r="AS1847" s="7"/>
      <c r="AT1847" s="7"/>
      <c r="AU1847" s="7"/>
      <c r="AV1847" s="7"/>
      <c r="AW1847" s="7"/>
      <c r="AX1847" s="7"/>
      <c r="AZ1847" s="7"/>
      <c r="BB1847" s="7"/>
      <c r="BC1847" s="7"/>
      <c r="BD1847" s="7"/>
      <c r="BF1847" s="7"/>
      <c r="BH1847" s="7"/>
      <c r="BJ1847" s="7"/>
      <c r="BL1847" s="7"/>
      <c r="BN1847" s="7"/>
      <c r="BP1847" s="7"/>
      <c r="BR1847" s="7"/>
      <c r="BT1847" s="7"/>
      <c r="BV1847" s="7"/>
      <c r="BX1847" s="7"/>
      <c r="BZ1847" s="7"/>
      <c r="CB1847" s="7"/>
      <c r="CD1847" s="7"/>
      <c r="CF1847" s="7"/>
      <c r="CH1847" s="7"/>
      <c r="CJ1847" s="7"/>
      <c r="CL1847" s="7"/>
      <c r="CM1847" s="7"/>
      <c r="CO1847" s="7"/>
      <c r="CQ1847" s="7"/>
      <c r="CS1847" s="7"/>
      <c r="CU1847" s="7"/>
      <c r="CW1847" s="7"/>
      <c r="CY1847" s="7"/>
      <c r="DA1847" s="7"/>
      <c r="DC1847" s="7"/>
      <c r="DE1847" s="7"/>
      <c r="DG1847" s="7"/>
      <c r="DI1847" s="7"/>
      <c r="DK1847" s="7"/>
      <c r="DL1847" s="7"/>
      <c r="DM1847" s="7"/>
      <c r="DN1847" s="7"/>
      <c r="DP1847" s="7"/>
      <c r="DR1847" s="7"/>
      <c r="DT1847" s="7"/>
      <c r="DV1847" s="7"/>
      <c r="DX1847" s="7"/>
      <c r="DY1847" s="7"/>
      <c r="EA1847" s="7"/>
      <c r="EC1847" s="7"/>
      <c r="EE1847" s="7"/>
      <c r="EG1847" s="7"/>
      <c r="EI1847" s="7"/>
      <c r="EK1847" s="7"/>
      <c r="EM1847" s="7"/>
      <c r="EO1847" s="7"/>
      <c r="EQ1847" s="7"/>
      <c r="ES1847" s="7"/>
      <c r="EU1847" s="7"/>
      <c r="EY1847" s="7"/>
      <c r="FA1847" s="7"/>
      <c r="FB1847" s="7"/>
      <c r="FD1847" s="7"/>
      <c r="FE1847" s="7"/>
      <c r="FG1847" s="7"/>
      <c r="FI1847" s="7"/>
      <c r="FJ1847" s="7"/>
      <c r="FL1847" s="7"/>
      <c r="FN1847" s="7"/>
      <c r="FP1847" s="7"/>
      <c r="FR1847" s="7"/>
      <c r="FT1847" s="7"/>
      <c r="FV1847" s="7"/>
      <c r="FX1847" s="7"/>
      <c r="FZ1847" s="7"/>
      <c r="GB1847" s="7"/>
    </row>
    <row r="1848" spans="5:184" s="166" customFormat="1" x14ac:dyDescent="0.2">
      <c r="E1848" s="7"/>
      <c r="G1848" s="7"/>
      <c r="I1848" s="7"/>
      <c r="K1848" s="7"/>
      <c r="M1848" s="7"/>
      <c r="N1848" s="7"/>
      <c r="P1848" s="7"/>
      <c r="R1848" s="7"/>
      <c r="T1848" s="7"/>
      <c r="V1848" s="7"/>
      <c r="X1848" s="7"/>
      <c r="Z1848" s="7"/>
      <c r="AB1848" s="7"/>
      <c r="AD1848" s="7"/>
      <c r="AF1848" s="7"/>
      <c r="AH1848" s="7"/>
      <c r="AJ1848" s="7"/>
      <c r="AL1848" s="7"/>
      <c r="AN1848" s="7"/>
      <c r="AO1848" s="7"/>
      <c r="AQ1848" s="7"/>
      <c r="AR1848" s="7"/>
      <c r="AS1848" s="7"/>
      <c r="AT1848" s="7"/>
      <c r="AU1848" s="7"/>
      <c r="AV1848" s="7"/>
      <c r="AW1848" s="7"/>
      <c r="AX1848" s="7"/>
      <c r="AZ1848" s="7"/>
      <c r="BB1848" s="7"/>
      <c r="BC1848" s="7"/>
      <c r="BD1848" s="7"/>
      <c r="BF1848" s="7"/>
      <c r="BH1848" s="7"/>
      <c r="BJ1848" s="7"/>
      <c r="BL1848" s="7"/>
      <c r="BN1848" s="7"/>
      <c r="BP1848" s="7"/>
      <c r="BR1848" s="7"/>
      <c r="BT1848" s="7"/>
      <c r="BV1848" s="7"/>
      <c r="BX1848" s="7"/>
      <c r="BZ1848" s="7"/>
      <c r="CB1848" s="7"/>
      <c r="CD1848" s="7"/>
      <c r="CF1848" s="7"/>
      <c r="CH1848" s="7"/>
      <c r="CJ1848" s="7"/>
      <c r="CL1848" s="7"/>
      <c r="CM1848" s="7"/>
      <c r="CO1848" s="7"/>
      <c r="CQ1848" s="7"/>
      <c r="CS1848" s="7"/>
      <c r="CU1848" s="7"/>
      <c r="CW1848" s="7"/>
      <c r="CY1848" s="7"/>
      <c r="DA1848" s="7"/>
      <c r="DC1848" s="7"/>
      <c r="DE1848" s="7"/>
      <c r="DG1848" s="7"/>
      <c r="DI1848" s="7"/>
      <c r="DK1848" s="7"/>
      <c r="DL1848" s="7"/>
      <c r="DM1848" s="7"/>
      <c r="DN1848" s="7"/>
      <c r="DP1848" s="7"/>
      <c r="DR1848" s="7"/>
      <c r="DT1848" s="7"/>
      <c r="DV1848" s="7"/>
      <c r="DX1848" s="7"/>
      <c r="DY1848" s="7"/>
      <c r="EA1848" s="7"/>
      <c r="EC1848" s="7"/>
      <c r="EE1848" s="7"/>
      <c r="EG1848" s="7"/>
      <c r="EI1848" s="7"/>
      <c r="EK1848" s="7"/>
      <c r="EM1848" s="7"/>
      <c r="EO1848" s="7"/>
      <c r="EQ1848" s="7"/>
      <c r="ES1848" s="7"/>
      <c r="EU1848" s="7"/>
      <c r="EY1848" s="7"/>
      <c r="FA1848" s="7"/>
      <c r="FB1848" s="7"/>
      <c r="FD1848" s="7"/>
      <c r="FE1848" s="7"/>
      <c r="FG1848" s="7"/>
      <c r="FI1848" s="7"/>
      <c r="FJ1848" s="7"/>
      <c r="FL1848" s="7"/>
      <c r="FN1848" s="7"/>
      <c r="FP1848" s="7"/>
      <c r="FR1848" s="7"/>
      <c r="FT1848" s="7"/>
      <c r="FV1848" s="7"/>
      <c r="FX1848" s="7"/>
      <c r="FZ1848" s="7"/>
      <c r="GB1848" s="7"/>
    </row>
    <row r="1849" spans="5:184" s="166" customFormat="1" x14ac:dyDescent="0.2">
      <c r="E1849" s="7"/>
      <c r="G1849" s="7"/>
      <c r="I1849" s="7"/>
      <c r="K1849" s="7"/>
      <c r="M1849" s="7"/>
      <c r="N1849" s="7"/>
      <c r="P1849" s="7"/>
      <c r="R1849" s="7"/>
      <c r="T1849" s="7"/>
      <c r="V1849" s="7"/>
      <c r="X1849" s="7"/>
      <c r="Z1849" s="7"/>
      <c r="AB1849" s="7"/>
      <c r="AD1849" s="7"/>
      <c r="AF1849" s="7"/>
      <c r="AH1849" s="7"/>
      <c r="AJ1849" s="7"/>
      <c r="AL1849" s="7"/>
      <c r="AN1849" s="7"/>
      <c r="AO1849" s="7"/>
      <c r="AQ1849" s="7"/>
      <c r="AR1849" s="7"/>
      <c r="AS1849" s="7"/>
      <c r="AT1849" s="7"/>
      <c r="AU1849" s="7"/>
      <c r="AV1849" s="7"/>
      <c r="AW1849" s="7"/>
      <c r="AX1849" s="7"/>
      <c r="AZ1849" s="7"/>
      <c r="BB1849" s="7"/>
      <c r="BC1849" s="7"/>
      <c r="BD1849" s="7"/>
      <c r="BF1849" s="7"/>
      <c r="BH1849" s="7"/>
      <c r="BJ1849" s="7"/>
      <c r="BL1849" s="7"/>
      <c r="BN1849" s="7"/>
      <c r="BP1849" s="7"/>
      <c r="BR1849" s="7"/>
      <c r="BT1849" s="7"/>
      <c r="BV1849" s="7"/>
      <c r="BX1849" s="7"/>
      <c r="BZ1849" s="7"/>
      <c r="CB1849" s="7"/>
      <c r="CD1849" s="7"/>
      <c r="CF1849" s="7"/>
      <c r="CH1849" s="7"/>
      <c r="CJ1849" s="7"/>
      <c r="CL1849" s="7"/>
      <c r="CM1849" s="7"/>
      <c r="CO1849" s="7"/>
      <c r="CQ1849" s="7"/>
      <c r="CS1849" s="7"/>
      <c r="CU1849" s="7"/>
      <c r="CW1849" s="7"/>
      <c r="CY1849" s="7"/>
      <c r="DA1849" s="7"/>
      <c r="DC1849" s="7"/>
      <c r="DE1849" s="7"/>
      <c r="DG1849" s="7"/>
      <c r="DI1849" s="7"/>
      <c r="DK1849" s="7"/>
      <c r="DL1849" s="7"/>
      <c r="DM1849" s="7"/>
      <c r="DN1849" s="7"/>
      <c r="DP1849" s="7"/>
      <c r="DR1849" s="7"/>
      <c r="DT1849" s="7"/>
      <c r="DV1849" s="7"/>
      <c r="DX1849" s="7"/>
      <c r="DY1849" s="7"/>
      <c r="EA1849" s="7"/>
      <c r="EC1849" s="7"/>
      <c r="EE1849" s="7"/>
      <c r="EG1849" s="7"/>
      <c r="EI1849" s="7"/>
      <c r="EK1849" s="7"/>
      <c r="EM1849" s="7"/>
      <c r="EO1849" s="7"/>
      <c r="EQ1849" s="7"/>
      <c r="ES1849" s="7"/>
      <c r="EU1849" s="7"/>
      <c r="EY1849" s="7"/>
      <c r="FA1849" s="7"/>
      <c r="FB1849" s="7"/>
      <c r="FD1849" s="7"/>
      <c r="FE1849" s="7"/>
      <c r="FG1849" s="7"/>
      <c r="FI1849" s="7"/>
      <c r="FJ1849" s="7"/>
      <c r="FL1849" s="7"/>
      <c r="FN1849" s="7"/>
      <c r="FP1849" s="7"/>
      <c r="FR1849" s="7"/>
      <c r="FT1849" s="7"/>
      <c r="FV1849" s="7"/>
      <c r="FX1849" s="7"/>
      <c r="FZ1849" s="7"/>
      <c r="GB1849" s="7"/>
    </row>
    <row r="1850" spans="5:184" s="166" customFormat="1" x14ac:dyDescent="0.2">
      <c r="E1850" s="7"/>
      <c r="G1850" s="7"/>
      <c r="I1850" s="7"/>
      <c r="K1850" s="7"/>
      <c r="M1850" s="7"/>
      <c r="N1850" s="7"/>
      <c r="P1850" s="7"/>
      <c r="R1850" s="7"/>
      <c r="T1850" s="7"/>
      <c r="V1850" s="7"/>
      <c r="X1850" s="7"/>
      <c r="Z1850" s="7"/>
      <c r="AB1850" s="7"/>
      <c r="AD1850" s="7"/>
      <c r="AF1850" s="7"/>
      <c r="AH1850" s="7"/>
      <c r="AJ1850" s="7"/>
      <c r="AL1850" s="7"/>
      <c r="AN1850" s="7"/>
      <c r="AO1850" s="7"/>
      <c r="AQ1850" s="7"/>
      <c r="AR1850" s="7"/>
      <c r="AS1850" s="7"/>
      <c r="AT1850" s="7"/>
      <c r="AU1850" s="7"/>
      <c r="AV1850" s="7"/>
      <c r="AW1850" s="7"/>
      <c r="AX1850" s="7"/>
      <c r="AZ1850" s="7"/>
      <c r="BB1850" s="7"/>
      <c r="BC1850" s="7"/>
      <c r="BD1850" s="7"/>
      <c r="BF1850" s="7"/>
      <c r="BH1850" s="7"/>
      <c r="BJ1850" s="7"/>
      <c r="BL1850" s="7"/>
      <c r="BN1850" s="7"/>
      <c r="BP1850" s="7"/>
      <c r="BR1850" s="7"/>
      <c r="BT1850" s="7"/>
      <c r="BV1850" s="7"/>
      <c r="BX1850" s="7"/>
      <c r="BZ1850" s="7"/>
      <c r="CB1850" s="7"/>
      <c r="CD1850" s="7"/>
      <c r="CF1850" s="7"/>
      <c r="CH1850" s="7"/>
      <c r="CJ1850" s="7"/>
      <c r="CL1850" s="7"/>
      <c r="CM1850" s="7"/>
      <c r="CO1850" s="7"/>
      <c r="CQ1850" s="7"/>
      <c r="CS1850" s="7"/>
      <c r="CU1850" s="7"/>
      <c r="CW1850" s="7"/>
      <c r="CY1850" s="7"/>
      <c r="DA1850" s="7"/>
      <c r="DC1850" s="7"/>
      <c r="DE1850" s="7"/>
      <c r="DG1850" s="7"/>
      <c r="DI1850" s="7"/>
      <c r="DK1850" s="7"/>
      <c r="DL1850" s="7"/>
      <c r="DM1850" s="7"/>
      <c r="DN1850" s="7"/>
      <c r="DP1850" s="7"/>
      <c r="DR1850" s="7"/>
      <c r="DT1850" s="7"/>
      <c r="DV1850" s="7"/>
      <c r="DX1850" s="7"/>
      <c r="DY1850" s="7"/>
      <c r="EA1850" s="7"/>
      <c r="EC1850" s="7"/>
      <c r="EE1850" s="7"/>
      <c r="EG1850" s="7"/>
      <c r="EI1850" s="7"/>
      <c r="EK1850" s="7"/>
      <c r="EM1850" s="7"/>
      <c r="EO1850" s="7"/>
      <c r="EQ1850" s="7"/>
      <c r="ES1850" s="7"/>
      <c r="EU1850" s="7"/>
      <c r="EY1850" s="7"/>
      <c r="FA1850" s="7"/>
      <c r="FB1850" s="7"/>
      <c r="FD1850" s="7"/>
      <c r="FE1850" s="7"/>
      <c r="FG1850" s="7"/>
      <c r="FI1850" s="7"/>
      <c r="FJ1850" s="7"/>
      <c r="FL1850" s="7"/>
      <c r="FN1850" s="7"/>
      <c r="FP1850" s="7"/>
      <c r="FR1850" s="7"/>
      <c r="FT1850" s="7"/>
      <c r="FV1850" s="7"/>
      <c r="FX1850" s="7"/>
      <c r="FZ1850" s="7"/>
      <c r="GB1850" s="7"/>
    </row>
    <row r="1851" spans="5:184" s="166" customFormat="1" x14ac:dyDescent="0.2">
      <c r="E1851" s="7"/>
      <c r="G1851" s="7"/>
      <c r="I1851" s="7"/>
      <c r="K1851" s="7"/>
      <c r="M1851" s="7"/>
      <c r="N1851" s="7"/>
      <c r="P1851" s="7"/>
      <c r="R1851" s="7"/>
      <c r="T1851" s="7"/>
      <c r="V1851" s="7"/>
      <c r="X1851" s="7"/>
      <c r="Z1851" s="7"/>
      <c r="AB1851" s="7"/>
      <c r="AD1851" s="7"/>
      <c r="AF1851" s="7"/>
      <c r="AH1851" s="7"/>
      <c r="AJ1851" s="7"/>
      <c r="AL1851" s="7"/>
      <c r="AN1851" s="7"/>
      <c r="AO1851" s="7"/>
      <c r="AQ1851" s="7"/>
      <c r="AR1851" s="7"/>
      <c r="AS1851" s="7"/>
      <c r="AT1851" s="7"/>
      <c r="AU1851" s="7"/>
      <c r="AV1851" s="7"/>
      <c r="AW1851" s="7"/>
      <c r="AX1851" s="7"/>
      <c r="AZ1851" s="7"/>
      <c r="BB1851" s="7"/>
      <c r="BC1851" s="7"/>
      <c r="BD1851" s="7"/>
      <c r="BF1851" s="7"/>
      <c r="BH1851" s="7"/>
      <c r="BJ1851" s="7"/>
      <c r="BL1851" s="7"/>
      <c r="BN1851" s="7"/>
      <c r="BP1851" s="7"/>
      <c r="BR1851" s="7"/>
      <c r="BT1851" s="7"/>
      <c r="BV1851" s="7"/>
      <c r="BX1851" s="7"/>
      <c r="BZ1851" s="7"/>
      <c r="CB1851" s="7"/>
      <c r="CD1851" s="7"/>
      <c r="CF1851" s="7"/>
      <c r="CH1851" s="7"/>
      <c r="CJ1851" s="7"/>
      <c r="CL1851" s="7"/>
      <c r="CM1851" s="7"/>
      <c r="CO1851" s="7"/>
      <c r="CQ1851" s="7"/>
      <c r="CS1851" s="7"/>
      <c r="CU1851" s="7"/>
      <c r="CW1851" s="7"/>
      <c r="CY1851" s="7"/>
      <c r="DA1851" s="7"/>
      <c r="DC1851" s="7"/>
      <c r="DE1851" s="7"/>
      <c r="DG1851" s="7"/>
      <c r="DI1851" s="7"/>
      <c r="DK1851" s="7"/>
      <c r="DL1851" s="7"/>
      <c r="DM1851" s="7"/>
      <c r="DN1851" s="7"/>
      <c r="DP1851" s="7"/>
      <c r="DR1851" s="7"/>
      <c r="DT1851" s="7"/>
      <c r="DV1851" s="7"/>
      <c r="DX1851" s="7"/>
      <c r="DY1851" s="7"/>
      <c r="EA1851" s="7"/>
      <c r="EC1851" s="7"/>
      <c r="EE1851" s="7"/>
      <c r="EG1851" s="7"/>
      <c r="EI1851" s="7"/>
      <c r="EK1851" s="7"/>
      <c r="EM1851" s="7"/>
      <c r="EO1851" s="7"/>
      <c r="EQ1851" s="7"/>
      <c r="ES1851" s="7"/>
      <c r="EU1851" s="7"/>
      <c r="EY1851" s="7"/>
      <c r="FA1851" s="7"/>
      <c r="FB1851" s="7"/>
      <c r="FD1851" s="7"/>
      <c r="FE1851" s="7"/>
      <c r="FG1851" s="7"/>
      <c r="FI1851" s="7"/>
      <c r="FJ1851" s="7"/>
      <c r="FL1851" s="7"/>
      <c r="FN1851" s="7"/>
      <c r="FP1851" s="7"/>
      <c r="FR1851" s="7"/>
      <c r="FT1851" s="7"/>
      <c r="FV1851" s="7"/>
      <c r="FX1851" s="7"/>
      <c r="FZ1851" s="7"/>
      <c r="GB1851" s="7"/>
    </row>
    <row r="1852" spans="5:184" s="166" customFormat="1" x14ac:dyDescent="0.2">
      <c r="E1852" s="7"/>
      <c r="G1852" s="7"/>
      <c r="I1852" s="7"/>
      <c r="K1852" s="7"/>
      <c r="M1852" s="7"/>
      <c r="N1852" s="7"/>
      <c r="P1852" s="7"/>
      <c r="R1852" s="7"/>
      <c r="T1852" s="7"/>
      <c r="V1852" s="7"/>
      <c r="X1852" s="7"/>
      <c r="Z1852" s="7"/>
      <c r="AB1852" s="7"/>
      <c r="AD1852" s="7"/>
      <c r="AF1852" s="7"/>
      <c r="AH1852" s="7"/>
      <c r="AJ1852" s="7"/>
      <c r="AL1852" s="7"/>
      <c r="AN1852" s="7"/>
      <c r="AO1852" s="7"/>
      <c r="AQ1852" s="7"/>
      <c r="AR1852" s="7"/>
      <c r="AS1852" s="7"/>
      <c r="AT1852" s="7"/>
      <c r="AU1852" s="7"/>
      <c r="AV1852" s="7"/>
      <c r="AW1852" s="7"/>
      <c r="AX1852" s="7"/>
      <c r="AZ1852" s="7"/>
      <c r="BB1852" s="7"/>
      <c r="BC1852" s="7"/>
      <c r="BD1852" s="7"/>
      <c r="BF1852" s="7"/>
      <c r="BH1852" s="7"/>
      <c r="BJ1852" s="7"/>
      <c r="BL1852" s="7"/>
      <c r="BN1852" s="7"/>
      <c r="BP1852" s="7"/>
      <c r="BR1852" s="7"/>
      <c r="BT1852" s="7"/>
      <c r="BV1852" s="7"/>
      <c r="BX1852" s="7"/>
      <c r="BZ1852" s="7"/>
      <c r="CB1852" s="7"/>
      <c r="CD1852" s="7"/>
      <c r="CF1852" s="7"/>
      <c r="CH1852" s="7"/>
      <c r="CJ1852" s="7"/>
      <c r="CL1852" s="7"/>
      <c r="CM1852" s="7"/>
      <c r="CO1852" s="7"/>
      <c r="CQ1852" s="7"/>
      <c r="CS1852" s="7"/>
      <c r="CU1852" s="7"/>
      <c r="CW1852" s="7"/>
      <c r="CY1852" s="7"/>
      <c r="DA1852" s="7"/>
      <c r="DC1852" s="7"/>
      <c r="DE1852" s="7"/>
      <c r="DG1852" s="7"/>
      <c r="DI1852" s="7"/>
      <c r="DK1852" s="7"/>
      <c r="DL1852" s="7"/>
      <c r="DM1852" s="7"/>
      <c r="DN1852" s="7"/>
      <c r="DP1852" s="7"/>
      <c r="DR1852" s="7"/>
      <c r="DT1852" s="7"/>
      <c r="DV1852" s="7"/>
      <c r="DX1852" s="7"/>
      <c r="DY1852" s="7"/>
      <c r="EA1852" s="7"/>
      <c r="EC1852" s="7"/>
      <c r="EE1852" s="7"/>
      <c r="EG1852" s="7"/>
      <c r="EI1852" s="7"/>
      <c r="EK1852" s="7"/>
      <c r="EM1852" s="7"/>
      <c r="EO1852" s="7"/>
      <c r="EQ1852" s="7"/>
      <c r="ES1852" s="7"/>
      <c r="EU1852" s="7"/>
      <c r="EY1852" s="7"/>
      <c r="FA1852" s="7"/>
      <c r="FB1852" s="7"/>
      <c r="FD1852" s="7"/>
      <c r="FE1852" s="7"/>
      <c r="FG1852" s="7"/>
      <c r="FI1852" s="7"/>
      <c r="FJ1852" s="7"/>
      <c r="FL1852" s="7"/>
      <c r="FN1852" s="7"/>
      <c r="FP1852" s="7"/>
      <c r="FR1852" s="7"/>
      <c r="FT1852" s="7"/>
      <c r="FV1852" s="7"/>
      <c r="FX1852" s="7"/>
      <c r="FZ1852" s="7"/>
      <c r="GB1852" s="7"/>
    </row>
    <row r="1853" spans="5:184" s="166" customFormat="1" x14ac:dyDescent="0.2">
      <c r="E1853" s="7"/>
      <c r="G1853" s="7"/>
      <c r="I1853" s="7"/>
      <c r="K1853" s="7"/>
      <c r="M1853" s="7"/>
      <c r="N1853" s="7"/>
      <c r="P1853" s="7"/>
      <c r="R1853" s="7"/>
      <c r="T1853" s="7"/>
      <c r="V1853" s="7"/>
      <c r="X1853" s="7"/>
      <c r="Z1853" s="7"/>
      <c r="AB1853" s="7"/>
      <c r="AD1853" s="7"/>
      <c r="AF1853" s="7"/>
      <c r="AH1853" s="7"/>
      <c r="AJ1853" s="7"/>
      <c r="AL1853" s="7"/>
      <c r="AN1853" s="7"/>
      <c r="AO1853" s="7"/>
      <c r="AQ1853" s="7"/>
      <c r="AR1853" s="7"/>
      <c r="AS1853" s="7"/>
      <c r="AT1853" s="7"/>
      <c r="AU1853" s="7"/>
      <c r="AV1853" s="7"/>
      <c r="AW1853" s="7"/>
      <c r="AX1853" s="7"/>
      <c r="AZ1853" s="7"/>
      <c r="BB1853" s="7"/>
      <c r="BC1853" s="7"/>
      <c r="BD1853" s="7"/>
      <c r="BF1853" s="7"/>
      <c r="BH1853" s="7"/>
      <c r="BJ1853" s="7"/>
      <c r="BL1853" s="7"/>
      <c r="BN1853" s="7"/>
      <c r="BP1853" s="7"/>
      <c r="BR1853" s="7"/>
      <c r="BT1853" s="7"/>
      <c r="BV1853" s="7"/>
      <c r="BX1853" s="7"/>
      <c r="BZ1853" s="7"/>
      <c r="CB1853" s="7"/>
      <c r="CD1853" s="7"/>
      <c r="CF1853" s="7"/>
      <c r="CH1853" s="7"/>
      <c r="CJ1853" s="7"/>
      <c r="CL1853" s="7"/>
      <c r="CM1853" s="7"/>
      <c r="CO1853" s="7"/>
      <c r="CQ1853" s="7"/>
      <c r="CS1853" s="7"/>
      <c r="CU1853" s="7"/>
      <c r="CW1853" s="7"/>
      <c r="CY1853" s="7"/>
      <c r="DA1853" s="7"/>
      <c r="DC1853" s="7"/>
      <c r="DE1853" s="7"/>
      <c r="DG1853" s="7"/>
      <c r="DI1853" s="7"/>
      <c r="DK1853" s="7"/>
      <c r="DL1853" s="7"/>
      <c r="DM1853" s="7"/>
      <c r="DN1853" s="7"/>
      <c r="DP1853" s="7"/>
      <c r="DR1853" s="7"/>
      <c r="DT1853" s="7"/>
      <c r="DV1853" s="7"/>
      <c r="DX1853" s="7"/>
      <c r="DY1853" s="7"/>
      <c r="EA1853" s="7"/>
      <c r="EC1853" s="7"/>
      <c r="EE1853" s="7"/>
      <c r="EG1853" s="7"/>
      <c r="EI1853" s="7"/>
      <c r="EK1853" s="7"/>
      <c r="EM1853" s="7"/>
      <c r="EO1853" s="7"/>
      <c r="EQ1853" s="7"/>
      <c r="ES1853" s="7"/>
      <c r="EU1853" s="7"/>
      <c r="EY1853" s="7"/>
      <c r="FA1853" s="7"/>
      <c r="FB1853" s="7"/>
      <c r="FD1853" s="7"/>
      <c r="FE1853" s="7"/>
      <c r="FG1853" s="7"/>
      <c r="FI1853" s="7"/>
      <c r="FJ1853" s="7"/>
      <c r="FL1853" s="7"/>
      <c r="FN1853" s="7"/>
      <c r="FP1853" s="7"/>
      <c r="FR1853" s="7"/>
      <c r="FT1853" s="7"/>
      <c r="FV1853" s="7"/>
      <c r="FX1853" s="7"/>
      <c r="FZ1853" s="7"/>
      <c r="GB1853" s="7"/>
    </row>
    <row r="1854" spans="5:184" s="166" customFormat="1" x14ac:dyDescent="0.2">
      <c r="E1854" s="7"/>
      <c r="G1854" s="7"/>
      <c r="I1854" s="7"/>
      <c r="K1854" s="7"/>
      <c r="M1854" s="7"/>
      <c r="N1854" s="7"/>
      <c r="P1854" s="7"/>
      <c r="R1854" s="7"/>
      <c r="T1854" s="7"/>
      <c r="V1854" s="7"/>
      <c r="X1854" s="7"/>
      <c r="Z1854" s="7"/>
      <c r="AB1854" s="7"/>
      <c r="AD1854" s="7"/>
      <c r="AF1854" s="7"/>
      <c r="AH1854" s="7"/>
      <c r="AJ1854" s="7"/>
      <c r="AL1854" s="7"/>
      <c r="AN1854" s="7"/>
      <c r="AO1854" s="7"/>
      <c r="AQ1854" s="7"/>
      <c r="AR1854" s="7"/>
      <c r="AS1854" s="7"/>
      <c r="AT1854" s="7"/>
      <c r="AU1854" s="7"/>
      <c r="AV1854" s="7"/>
      <c r="AW1854" s="7"/>
      <c r="AX1854" s="7"/>
      <c r="AZ1854" s="7"/>
      <c r="BB1854" s="7"/>
      <c r="BC1854" s="7"/>
      <c r="BD1854" s="7"/>
      <c r="BF1854" s="7"/>
      <c r="BH1854" s="7"/>
      <c r="BJ1854" s="7"/>
      <c r="BL1854" s="7"/>
      <c r="BN1854" s="7"/>
      <c r="BP1854" s="7"/>
      <c r="BR1854" s="7"/>
      <c r="BT1854" s="7"/>
      <c r="BV1854" s="7"/>
      <c r="BX1854" s="7"/>
      <c r="BZ1854" s="7"/>
      <c r="CB1854" s="7"/>
      <c r="CD1854" s="7"/>
      <c r="CF1854" s="7"/>
      <c r="CH1854" s="7"/>
      <c r="CJ1854" s="7"/>
      <c r="CL1854" s="7"/>
      <c r="CM1854" s="7"/>
      <c r="CO1854" s="7"/>
      <c r="CQ1854" s="7"/>
      <c r="CS1854" s="7"/>
      <c r="CU1854" s="7"/>
      <c r="CW1854" s="7"/>
      <c r="CY1854" s="7"/>
      <c r="DA1854" s="7"/>
      <c r="DC1854" s="7"/>
      <c r="DE1854" s="7"/>
      <c r="DG1854" s="7"/>
      <c r="DI1854" s="7"/>
      <c r="DK1854" s="7"/>
      <c r="DL1854" s="7"/>
      <c r="DM1854" s="7"/>
      <c r="DN1854" s="7"/>
      <c r="DP1854" s="7"/>
      <c r="DR1854" s="7"/>
      <c r="DT1854" s="7"/>
      <c r="DV1854" s="7"/>
      <c r="DX1854" s="7"/>
      <c r="DY1854" s="7"/>
      <c r="EA1854" s="7"/>
      <c r="EC1854" s="7"/>
      <c r="EE1854" s="7"/>
      <c r="EG1854" s="7"/>
      <c r="EI1854" s="7"/>
      <c r="EK1854" s="7"/>
      <c r="EM1854" s="7"/>
      <c r="EO1854" s="7"/>
      <c r="EQ1854" s="7"/>
      <c r="ES1854" s="7"/>
      <c r="EU1854" s="7"/>
      <c r="EY1854" s="7"/>
      <c r="FA1854" s="7"/>
      <c r="FB1854" s="7"/>
      <c r="FD1854" s="7"/>
      <c r="FE1854" s="7"/>
      <c r="FG1854" s="7"/>
      <c r="FI1854" s="7"/>
      <c r="FJ1854" s="7"/>
      <c r="FL1854" s="7"/>
      <c r="FN1854" s="7"/>
      <c r="FP1854" s="7"/>
      <c r="FR1854" s="7"/>
      <c r="FT1854" s="7"/>
      <c r="FV1854" s="7"/>
      <c r="FX1854" s="7"/>
      <c r="FZ1854" s="7"/>
      <c r="GB1854" s="7"/>
    </row>
    <row r="1855" spans="5:184" s="166" customFormat="1" x14ac:dyDescent="0.2">
      <c r="E1855" s="7"/>
      <c r="G1855" s="7"/>
      <c r="I1855" s="7"/>
      <c r="K1855" s="7"/>
      <c r="M1855" s="7"/>
      <c r="N1855" s="7"/>
      <c r="P1855" s="7"/>
      <c r="R1855" s="7"/>
      <c r="T1855" s="7"/>
      <c r="V1855" s="7"/>
      <c r="X1855" s="7"/>
      <c r="Z1855" s="7"/>
      <c r="AB1855" s="7"/>
      <c r="AD1855" s="7"/>
      <c r="AF1855" s="7"/>
      <c r="AH1855" s="7"/>
      <c r="AJ1855" s="7"/>
      <c r="AL1855" s="7"/>
      <c r="AN1855" s="7"/>
      <c r="AO1855" s="7"/>
      <c r="AQ1855" s="7"/>
      <c r="AR1855" s="7"/>
      <c r="AS1855" s="7"/>
      <c r="AT1855" s="7"/>
      <c r="AU1855" s="7"/>
      <c r="AV1855" s="7"/>
      <c r="AW1855" s="7"/>
      <c r="AX1855" s="7"/>
      <c r="AZ1855" s="7"/>
      <c r="BB1855" s="7"/>
      <c r="BC1855" s="7"/>
      <c r="BD1855" s="7"/>
      <c r="BF1855" s="7"/>
      <c r="BH1855" s="7"/>
      <c r="BJ1855" s="7"/>
      <c r="BL1855" s="7"/>
      <c r="BN1855" s="7"/>
      <c r="BP1855" s="7"/>
      <c r="BR1855" s="7"/>
      <c r="BT1855" s="7"/>
      <c r="BV1855" s="7"/>
      <c r="BX1855" s="7"/>
      <c r="BZ1855" s="7"/>
      <c r="CB1855" s="7"/>
      <c r="CD1855" s="7"/>
      <c r="CF1855" s="7"/>
      <c r="CH1855" s="7"/>
      <c r="CJ1855" s="7"/>
      <c r="CL1855" s="7"/>
      <c r="CM1855" s="7"/>
      <c r="CO1855" s="7"/>
      <c r="CQ1855" s="7"/>
      <c r="CS1855" s="7"/>
      <c r="CU1855" s="7"/>
      <c r="CW1855" s="7"/>
      <c r="CY1855" s="7"/>
      <c r="DA1855" s="7"/>
      <c r="DC1855" s="7"/>
      <c r="DE1855" s="7"/>
      <c r="DG1855" s="7"/>
      <c r="DI1855" s="7"/>
      <c r="DK1855" s="7"/>
      <c r="DL1855" s="7"/>
      <c r="DM1855" s="7"/>
      <c r="DN1855" s="7"/>
      <c r="DP1855" s="7"/>
      <c r="DR1855" s="7"/>
      <c r="DT1855" s="7"/>
      <c r="DV1855" s="7"/>
      <c r="DX1855" s="7"/>
      <c r="DY1855" s="7"/>
      <c r="EA1855" s="7"/>
      <c r="EC1855" s="7"/>
      <c r="EE1855" s="7"/>
      <c r="EG1855" s="7"/>
      <c r="EI1855" s="7"/>
      <c r="EK1855" s="7"/>
      <c r="EM1855" s="7"/>
      <c r="EO1855" s="7"/>
      <c r="EQ1855" s="7"/>
      <c r="ES1855" s="7"/>
      <c r="EU1855" s="7"/>
      <c r="EY1855" s="7"/>
      <c r="FA1855" s="7"/>
      <c r="FB1855" s="7"/>
      <c r="FD1855" s="7"/>
      <c r="FE1855" s="7"/>
      <c r="FG1855" s="7"/>
      <c r="FI1855" s="7"/>
      <c r="FJ1855" s="7"/>
      <c r="FL1855" s="7"/>
      <c r="FN1855" s="7"/>
      <c r="FP1855" s="7"/>
      <c r="FR1855" s="7"/>
      <c r="FT1855" s="7"/>
      <c r="FV1855" s="7"/>
      <c r="FX1855" s="7"/>
      <c r="FZ1855" s="7"/>
      <c r="GB1855" s="7"/>
    </row>
    <row r="1856" spans="5:184" s="166" customFormat="1" x14ac:dyDescent="0.2">
      <c r="E1856" s="7"/>
      <c r="G1856" s="7"/>
      <c r="I1856" s="7"/>
      <c r="K1856" s="7"/>
      <c r="M1856" s="7"/>
      <c r="N1856" s="7"/>
      <c r="P1856" s="7"/>
      <c r="R1856" s="7"/>
      <c r="T1856" s="7"/>
      <c r="V1856" s="7"/>
      <c r="X1856" s="7"/>
      <c r="Z1856" s="7"/>
      <c r="AB1856" s="7"/>
      <c r="AD1856" s="7"/>
      <c r="AF1856" s="7"/>
      <c r="AH1856" s="7"/>
      <c r="AJ1856" s="7"/>
      <c r="AL1856" s="7"/>
      <c r="AN1856" s="7"/>
      <c r="AO1856" s="7"/>
      <c r="AQ1856" s="7"/>
      <c r="AR1856" s="7"/>
      <c r="AS1856" s="7"/>
      <c r="AT1856" s="7"/>
      <c r="AU1856" s="7"/>
      <c r="AV1856" s="7"/>
      <c r="AW1856" s="7"/>
      <c r="AX1856" s="7"/>
      <c r="AZ1856" s="7"/>
      <c r="BB1856" s="7"/>
      <c r="BC1856" s="7"/>
      <c r="BD1856" s="7"/>
      <c r="BF1856" s="7"/>
      <c r="BH1856" s="7"/>
      <c r="BJ1856" s="7"/>
      <c r="BL1856" s="7"/>
      <c r="BN1856" s="7"/>
      <c r="BP1856" s="7"/>
      <c r="BR1856" s="7"/>
      <c r="BT1856" s="7"/>
      <c r="BV1856" s="7"/>
      <c r="BX1856" s="7"/>
      <c r="BZ1856" s="7"/>
      <c r="CB1856" s="7"/>
      <c r="CD1856" s="7"/>
      <c r="CF1856" s="7"/>
      <c r="CH1856" s="7"/>
      <c r="CJ1856" s="7"/>
      <c r="CL1856" s="7"/>
      <c r="CM1856" s="7"/>
      <c r="CO1856" s="7"/>
      <c r="CQ1856" s="7"/>
      <c r="CS1856" s="7"/>
      <c r="CU1856" s="7"/>
      <c r="CW1856" s="7"/>
      <c r="CY1856" s="7"/>
      <c r="DA1856" s="7"/>
      <c r="DC1856" s="7"/>
      <c r="DE1856" s="7"/>
      <c r="DG1856" s="7"/>
      <c r="DI1856" s="7"/>
      <c r="DK1856" s="7"/>
      <c r="DL1856" s="7"/>
      <c r="DM1856" s="7"/>
      <c r="DN1856" s="7"/>
      <c r="DP1856" s="7"/>
      <c r="DR1856" s="7"/>
      <c r="DT1856" s="7"/>
      <c r="DV1856" s="7"/>
      <c r="DX1856" s="7"/>
      <c r="DY1856" s="7"/>
      <c r="EA1856" s="7"/>
      <c r="EC1856" s="7"/>
      <c r="EE1856" s="7"/>
      <c r="EG1856" s="7"/>
      <c r="EI1856" s="7"/>
      <c r="EK1856" s="7"/>
      <c r="EM1856" s="7"/>
      <c r="EO1856" s="7"/>
      <c r="EQ1856" s="7"/>
      <c r="ES1856" s="7"/>
      <c r="EU1856" s="7"/>
      <c r="EY1856" s="7"/>
      <c r="FA1856" s="7"/>
      <c r="FB1856" s="7"/>
      <c r="FD1856" s="7"/>
      <c r="FE1856" s="7"/>
      <c r="FG1856" s="7"/>
      <c r="FI1856" s="7"/>
      <c r="FJ1856" s="7"/>
      <c r="FL1856" s="7"/>
      <c r="FN1856" s="7"/>
      <c r="FP1856" s="7"/>
      <c r="FR1856" s="7"/>
      <c r="FT1856" s="7"/>
      <c r="FV1856" s="7"/>
      <c r="FX1856" s="7"/>
      <c r="FZ1856" s="7"/>
      <c r="GB1856" s="7"/>
    </row>
    <row r="1857" spans="5:184" s="166" customFormat="1" x14ac:dyDescent="0.2">
      <c r="E1857" s="7"/>
      <c r="G1857" s="7"/>
      <c r="I1857" s="7"/>
      <c r="K1857" s="7"/>
      <c r="M1857" s="7"/>
      <c r="N1857" s="7"/>
      <c r="P1857" s="7"/>
      <c r="R1857" s="7"/>
      <c r="T1857" s="7"/>
      <c r="V1857" s="7"/>
      <c r="X1857" s="7"/>
      <c r="Z1857" s="7"/>
      <c r="AB1857" s="7"/>
      <c r="AD1857" s="7"/>
      <c r="AF1857" s="7"/>
      <c r="AH1857" s="7"/>
      <c r="AJ1857" s="7"/>
      <c r="AL1857" s="7"/>
      <c r="AN1857" s="7"/>
      <c r="AO1857" s="7"/>
      <c r="AQ1857" s="7"/>
      <c r="AR1857" s="7"/>
      <c r="AS1857" s="7"/>
      <c r="AT1857" s="7"/>
      <c r="AU1857" s="7"/>
      <c r="AV1857" s="7"/>
      <c r="AW1857" s="7"/>
      <c r="AX1857" s="7"/>
      <c r="AZ1857" s="7"/>
      <c r="BB1857" s="7"/>
      <c r="BC1857" s="7"/>
      <c r="BD1857" s="7"/>
      <c r="BF1857" s="7"/>
      <c r="BH1857" s="7"/>
      <c r="BJ1857" s="7"/>
      <c r="BL1857" s="7"/>
      <c r="BN1857" s="7"/>
      <c r="BP1857" s="7"/>
      <c r="BR1857" s="7"/>
      <c r="BT1857" s="7"/>
      <c r="BV1857" s="7"/>
      <c r="BX1857" s="7"/>
      <c r="BZ1857" s="7"/>
      <c r="CB1857" s="7"/>
      <c r="CD1857" s="7"/>
      <c r="CF1857" s="7"/>
      <c r="CH1857" s="7"/>
      <c r="CJ1857" s="7"/>
      <c r="CL1857" s="7"/>
      <c r="CM1857" s="7"/>
      <c r="CO1857" s="7"/>
      <c r="CQ1857" s="7"/>
      <c r="CS1857" s="7"/>
      <c r="CU1857" s="7"/>
      <c r="CW1857" s="7"/>
      <c r="CY1857" s="7"/>
      <c r="DA1857" s="7"/>
      <c r="DC1857" s="7"/>
      <c r="DE1857" s="7"/>
      <c r="DG1857" s="7"/>
      <c r="DI1857" s="7"/>
      <c r="DK1857" s="7"/>
      <c r="DL1857" s="7"/>
      <c r="DM1857" s="7"/>
      <c r="DN1857" s="7"/>
      <c r="DP1857" s="7"/>
      <c r="DR1857" s="7"/>
      <c r="DT1857" s="7"/>
      <c r="DV1857" s="7"/>
      <c r="DX1857" s="7"/>
      <c r="DY1857" s="7"/>
      <c r="EA1857" s="7"/>
      <c r="EC1857" s="7"/>
      <c r="EE1857" s="7"/>
      <c r="EG1857" s="7"/>
      <c r="EI1857" s="7"/>
      <c r="EK1857" s="7"/>
      <c r="EM1857" s="7"/>
      <c r="EO1857" s="7"/>
      <c r="EQ1857" s="7"/>
      <c r="ES1857" s="7"/>
      <c r="EU1857" s="7"/>
      <c r="EY1857" s="7"/>
      <c r="FA1857" s="7"/>
      <c r="FB1857" s="7"/>
      <c r="FD1857" s="7"/>
      <c r="FE1857" s="7"/>
      <c r="FG1857" s="7"/>
      <c r="FI1857" s="7"/>
      <c r="FJ1857" s="7"/>
      <c r="FL1857" s="7"/>
      <c r="FN1857" s="7"/>
      <c r="FP1857" s="7"/>
      <c r="FR1857" s="7"/>
      <c r="FT1857" s="7"/>
      <c r="FV1857" s="7"/>
      <c r="FX1857" s="7"/>
      <c r="FZ1857" s="7"/>
      <c r="GB1857" s="7"/>
    </row>
    <row r="1858" spans="5:184" s="166" customFormat="1" x14ac:dyDescent="0.2">
      <c r="E1858" s="7"/>
      <c r="G1858" s="7"/>
      <c r="I1858" s="7"/>
      <c r="K1858" s="7"/>
      <c r="M1858" s="7"/>
      <c r="N1858" s="7"/>
      <c r="P1858" s="7"/>
      <c r="R1858" s="7"/>
      <c r="T1858" s="7"/>
      <c r="V1858" s="7"/>
      <c r="X1858" s="7"/>
      <c r="Z1858" s="7"/>
      <c r="AB1858" s="7"/>
      <c r="AD1858" s="7"/>
      <c r="AF1858" s="7"/>
      <c r="AH1858" s="7"/>
      <c r="AJ1858" s="7"/>
      <c r="AL1858" s="7"/>
      <c r="AN1858" s="7"/>
      <c r="AO1858" s="7"/>
      <c r="AQ1858" s="7"/>
      <c r="AR1858" s="7"/>
      <c r="AS1858" s="7"/>
      <c r="AT1858" s="7"/>
      <c r="AU1858" s="7"/>
      <c r="AV1858" s="7"/>
      <c r="AW1858" s="7"/>
      <c r="AX1858" s="7"/>
      <c r="AZ1858" s="7"/>
      <c r="BB1858" s="7"/>
      <c r="BC1858" s="7"/>
      <c r="BD1858" s="7"/>
      <c r="BF1858" s="7"/>
      <c r="BH1858" s="7"/>
      <c r="BJ1858" s="7"/>
      <c r="BL1858" s="7"/>
      <c r="BN1858" s="7"/>
      <c r="BP1858" s="7"/>
      <c r="BR1858" s="7"/>
      <c r="BT1858" s="7"/>
      <c r="BV1858" s="7"/>
      <c r="BX1858" s="7"/>
      <c r="BZ1858" s="7"/>
      <c r="CB1858" s="7"/>
      <c r="CD1858" s="7"/>
      <c r="CF1858" s="7"/>
      <c r="CH1858" s="7"/>
      <c r="CJ1858" s="7"/>
      <c r="CL1858" s="7"/>
      <c r="CM1858" s="7"/>
      <c r="CO1858" s="7"/>
      <c r="CQ1858" s="7"/>
      <c r="CS1858" s="7"/>
      <c r="CU1858" s="7"/>
      <c r="CW1858" s="7"/>
      <c r="CY1858" s="7"/>
      <c r="DA1858" s="7"/>
      <c r="DC1858" s="7"/>
      <c r="DE1858" s="7"/>
      <c r="DG1858" s="7"/>
      <c r="DI1858" s="7"/>
      <c r="DK1858" s="7"/>
      <c r="DL1858" s="7"/>
      <c r="DM1858" s="7"/>
      <c r="DN1858" s="7"/>
      <c r="DP1858" s="7"/>
      <c r="DR1858" s="7"/>
      <c r="DT1858" s="7"/>
      <c r="DV1858" s="7"/>
      <c r="DX1858" s="7"/>
      <c r="DY1858" s="7"/>
      <c r="EA1858" s="7"/>
      <c r="EC1858" s="7"/>
      <c r="EE1858" s="7"/>
      <c r="EG1858" s="7"/>
      <c r="EI1858" s="7"/>
      <c r="EK1858" s="7"/>
      <c r="EM1858" s="7"/>
      <c r="EO1858" s="7"/>
      <c r="EQ1858" s="7"/>
      <c r="ES1858" s="7"/>
      <c r="EU1858" s="7"/>
      <c r="EY1858" s="7"/>
      <c r="FA1858" s="7"/>
      <c r="FB1858" s="7"/>
      <c r="FD1858" s="7"/>
      <c r="FE1858" s="7"/>
      <c r="FG1858" s="7"/>
      <c r="FI1858" s="7"/>
      <c r="FJ1858" s="7"/>
      <c r="FL1858" s="7"/>
      <c r="FN1858" s="7"/>
      <c r="FP1858" s="7"/>
      <c r="FR1858" s="7"/>
      <c r="FT1858" s="7"/>
      <c r="FV1858" s="7"/>
      <c r="FX1858" s="7"/>
      <c r="FZ1858" s="7"/>
      <c r="GB1858" s="7"/>
    </row>
    <row r="1859" spans="5:184" s="166" customFormat="1" x14ac:dyDescent="0.2">
      <c r="E1859" s="7"/>
      <c r="G1859" s="7"/>
      <c r="I1859" s="7"/>
      <c r="K1859" s="7"/>
      <c r="M1859" s="7"/>
      <c r="N1859" s="7"/>
      <c r="P1859" s="7"/>
      <c r="R1859" s="7"/>
      <c r="T1859" s="7"/>
      <c r="V1859" s="7"/>
      <c r="X1859" s="7"/>
      <c r="Z1859" s="7"/>
      <c r="AB1859" s="7"/>
      <c r="AD1859" s="7"/>
      <c r="AF1859" s="7"/>
      <c r="AH1859" s="7"/>
      <c r="AJ1859" s="7"/>
      <c r="AL1859" s="7"/>
      <c r="AN1859" s="7"/>
      <c r="AO1859" s="7"/>
      <c r="AQ1859" s="7"/>
      <c r="AR1859" s="7"/>
      <c r="AS1859" s="7"/>
      <c r="AT1859" s="7"/>
      <c r="AU1859" s="7"/>
      <c r="AV1859" s="7"/>
      <c r="AW1859" s="7"/>
      <c r="AX1859" s="7"/>
      <c r="AZ1859" s="7"/>
      <c r="BB1859" s="7"/>
      <c r="BC1859" s="7"/>
      <c r="BD1859" s="7"/>
      <c r="BF1859" s="7"/>
      <c r="BH1859" s="7"/>
      <c r="BJ1859" s="7"/>
      <c r="BL1859" s="7"/>
      <c r="BN1859" s="7"/>
      <c r="BP1859" s="7"/>
      <c r="BR1859" s="7"/>
      <c r="BT1859" s="7"/>
      <c r="BV1859" s="7"/>
      <c r="BX1859" s="7"/>
      <c r="BZ1859" s="7"/>
      <c r="CB1859" s="7"/>
      <c r="CD1859" s="7"/>
      <c r="CF1859" s="7"/>
      <c r="CH1859" s="7"/>
      <c r="CJ1859" s="7"/>
      <c r="CL1859" s="7"/>
      <c r="CM1859" s="7"/>
      <c r="CO1859" s="7"/>
      <c r="CQ1859" s="7"/>
      <c r="CS1859" s="7"/>
      <c r="CU1859" s="7"/>
      <c r="CW1859" s="7"/>
      <c r="CY1859" s="7"/>
      <c r="DA1859" s="7"/>
      <c r="DC1859" s="7"/>
      <c r="DE1859" s="7"/>
      <c r="DG1859" s="7"/>
      <c r="DI1859" s="7"/>
      <c r="DK1859" s="7"/>
      <c r="DL1859" s="7"/>
      <c r="DM1859" s="7"/>
      <c r="DN1859" s="7"/>
      <c r="DP1859" s="7"/>
      <c r="DR1859" s="7"/>
      <c r="DT1859" s="7"/>
      <c r="DV1859" s="7"/>
      <c r="DX1859" s="7"/>
      <c r="DY1859" s="7"/>
      <c r="EA1859" s="7"/>
      <c r="EC1859" s="7"/>
      <c r="EE1859" s="7"/>
      <c r="EG1859" s="7"/>
      <c r="EI1859" s="7"/>
      <c r="EK1859" s="7"/>
      <c r="EM1859" s="7"/>
      <c r="EO1859" s="7"/>
      <c r="EQ1859" s="7"/>
      <c r="ES1859" s="7"/>
      <c r="EU1859" s="7"/>
      <c r="EY1859" s="7"/>
      <c r="FA1859" s="7"/>
      <c r="FB1859" s="7"/>
      <c r="FD1859" s="7"/>
      <c r="FE1859" s="7"/>
      <c r="FG1859" s="7"/>
      <c r="FI1859" s="7"/>
      <c r="FJ1859" s="7"/>
      <c r="FL1859" s="7"/>
      <c r="FN1859" s="7"/>
      <c r="FP1859" s="7"/>
      <c r="FR1859" s="7"/>
      <c r="FT1859" s="7"/>
      <c r="FV1859" s="7"/>
      <c r="FX1859" s="7"/>
      <c r="FZ1859" s="7"/>
      <c r="GB1859" s="7"/>
    </row>
    <row r="1860" spans="5:184" s="166" customFormat="1" x14ac:dyDescent="0.2">
      <c r="E1860" s="7"/>
      <c r="G1860" s="7"/>
      <c r="I1860" s="7"/>
      <c r="K1860" s="7"/>
      <c r="M1860" s="7"/>
      <c r="N1860" s="7"/>
      <c r="P1860" s="7"/>
      <c r="R1860" s="7"/>
      <c r="T1860" s="7"/>
      <c r="V1860" s="7"/>
      <c r="X1860" s="7"/>
      <c r="Z1860" s="7"/>
      <c r="AB1860" s="7"/>
      <c r="AD1860" s="7"/>
      <c r="AF1860" s="7"/>
      <c r="AH1860" s="7"/>
      <c r="AJ1860" s="7"/>
      <c r="AL1860" s="7"/>
      <c r="AN1860" s="7"/>
      <c r="AO1860" s="7"/>
      <c r="AQ1860" s="7"/>
      <c r="AR1860" s="7"/>
      <c r="AS1860" s="7"/>
      <c r="AT1860" s="7"/>
      <c r="AU1860" s="7"/>
      <c r="AV1860" s="7"/>
      <c r="AW1860" s="7"/>
      <c r="AX1860" s="7"/>
      <c r="AZ1860" s="7"/>
      <c r="BB1860" s="7"/>
      <c r="BC1860" s="7"/>
      <c r="BD1860" s="7"/>
      <c r="BF1860" s="7"/>
      <c r="BH1860" s="7"/>
      <c r="BJ1860" s="7"/>
      <c r="BL1860" s="7"/>
      <c r="BN1860" s="7"/>
      <c r="BP1860" s="7"/>
      <c r="BR1860" s="7"/>
      <c r="BT1860" s="7"/>
      <c r="BV1860" s="7"/>
      <c r="BX1860" s="7"/>
      <c r="BZ1860" s="7"/>
      <c r="CB1860" s="7"/>
      <c r="CD1860" s="7"/>
      <c r="CF1860" s="7"/>
      <c r="CH1860" s="7"/>
      <c r="CJ1860" s="7"/>
      <c r="CL1860" s="7"/>
      <c r="CM1860" s="7"/>
      <c r="CO1860" s="7"/>
      <c r="CQ1860" s="7"/>
      <c r="CS1860" s="7"/>
      <c r="CU1860" s="7"/>
      <c r="CW1860" s="7"/>
      <c r="CY1860" s="7"/>
      <c r="DA1860" s="7"/>
      <c r="DC1860" s="7"/>
      <c r="DE1860" s="7"/>
      <c r="DG1860" s="7"/>
      <c r="DI1860" s="7"/>
      <c r="DK1860" s="7"/>
      <c r="DL1860" s="7"/>
      <c r="DM1860" s="7"/>
      <c r="DN1860" s="7"/>
      <c r="DP1860" s="7"/>
      <c r="DR1860" s="7"/>
      <c r="DT1860" s="7"/>
      <c r="DV1860" s="7"/>
      <c r="DX1860" s="7"/>
      <c r="DY1860" s="7"/>
      <c r="EA1860" s="7"/>
      <c r="EC1860" s="7"/>
      <c r="EE1860" s="7"/>
      <c r="EG1860" s="7"/>
      <c r="EI1860" s="7"/>
      <c r="EK1860" s="7"/>
      <c r="EM1860" s="7"/>
      <c r="EO1860" s="7"/>
      <c r="EQ1860" s="7"/>
      <c r="ES1860" s="7"/>
      <c r="EU1860" s="7"/>
      <c r="EY1860" s="7"/>
      <c r="FA1860" s="7"/>
      <c r="FB1860" s="7"/>
      <c r="FD1860" s="7"/>
      <c r="FE1860" s="7"/>
      <c r="FG1860" s="7"/>
      <c r="FI1860" s="7"/>
      <c r="FJ1860" s="7"/>
      <c r="FL1860" s="7"/>
      <c r="FN1860" s="7"/>
      <c r="FP1860" s="7"/>
      <c r="FR1860" s="7"/>
      <c r="FT1860" s="7"/>
      <c r="FV1860" s="7"/>
      <c r="FX1860" s="7"/>
      <c r="FZ1860" s="7"/>
      <c r="GB1860" s="7"/>
    </row>
    <row r="1861" spans="5:184" s="166" customFormat="1" x14ac:dyDescent="0.2">
      <c r="E1861" s="7"/>
      <c r="G1861" s="7"/>
      <c r="I1861" s="7"/>
      <c r="K1861" s="7"/>
      <c r="M1861" s="7"/>
      <c r="N1861" s="7"/>
      <c r="P1861" s="7"/>
      <c r="R1861" s="7"/>
      <c r="T1861" s="7"/>
      <c r="V1861" s="7"/>
      <c r="X1861" s="7"/>
      <c r="Z1861" s="7"/>
      <c r="AB1861" s="7"/>
      <c r="AD1861" s="7"/>
      <c r="AF1861" s="7"/>
      <c r="AH1861" s="7"/>
      <c r="AJ1861" s="7"/>
      <c r="AL1861" s="7"/>
      <c r="AN1861" s="7"/>
      <c r="AO1861" s="7"/>
      <c r="AQ1861" s="7"/>
      <c r="AR1861" s="7"/>
      <c r="AS1861" s="7"/>
      <c r="AT1861" s="7"/>
      <c r="AU1861" s="7"/>
      <c r="AV1861" s="7"/>
      <c r="AW1861" s="7"/>
      <c r="AX1861" s="7"/>
      <c r="AZ1861" s="7"/>
      <c r="BB1861" s="7"/>
      <c r="BC1861" s="7"/>
      <c r="BD1861" s="7"/>
      <c r="BF1861" s="7"/>
      <c r="BH1861" s="7"/>
      <c r="BJ1861" s="7"/>
      <c r="BL1861" s="7"/>
      <c r="BN1861" s="7"/>
      <c r="BP1861" s="7"/>
      <c r="BR1861" s="7"/>
      <c r="BT1861" s="7"/>
      <c r="BV1861" s="7"/>
      <c r="BX1861" s="7"/>
      <c r="BZ1861" s="7"/>
      <c r="CB1861" s="7"/>
      <c r="CD1861" s="7"/>
      <c r="CF1861" s="7"/>
      <c r="CH1861" s="7"/>
      <c r="CJ1861" s="7"/>
      <c r="CL1861" s="7"/>
      <c r="CM1861" s="7"/>
      <c r="CO1861" s="7"/>
      <c r="CQ1861" s="7"/>
      <c r="CS1861" s="7"/>
      <c r="CU1861" s="7"/>
      <c r="CW1861" s="7"/>
      <c r="CY1861" s="7"/>
      <c r="DA1861" s="7"/>
      <c r="DC1861" s="7"/>
      <c r="DE1861" s="7"/>
      <c r="DG1861" s="7"/>
      <c r="DI1861" s="7"/>
      <c r="DK1861" s="7"/>
      <c r="DL1861" s="7"/>
      <c r="DM1861" s="7"/>
      <c r="DN1861" s="7"/>
      <c r="DP1861" s="7"/>
      <c r="DR1861" s="7"/>
      <c r="DT1861" s="7"/>
      <c r="DV1861" s="7"/>
      <c r="DX1861" s="7"/>
      <c r="DY1861" s="7"/>
      <c r="EA1861" s="7"/>
      <c r="EC1861" s="7"/>
      <c r="EE1861" s="7"/>
      <c r="EG1861" s="7"/>
      <c r="EI1861" s="7"/>
      <c r="EK1861" s="7"/>
      <c r="EM1861" s="7"/>
      <c r="EO1861" s="7"/>
      <c r="EQ1861" s="7"/>
      <c r="ES1861" s="7"/>
      <c r="EU1861" s="7"/>
      <c r="EY1861" s="7"/>
      <c r="FA1861" s="7"/>
      <c r="FB1861" s="7"/>
      <c r="FD1861" s="7"/>
      <c r="FE1861" s="7"/>
      <c r="FG1861" s="7"/>
      <c r="FI1861" s="7"/>
      <c r="FJ1861" s="7"/>
      <c r="FL1861" s="7"/>
      <c r="FN1861" s="7"/>
      <c r="FP1861" s="7"/>
      <c r="FR1861" s="7"/>
      <c r="FT1861" s="7"/>
      <c r="FV1861" s="7"/>
      <c r="FX1861" s="7"/>
      <c r="FZ1861" s="7"/>
      <c r="GB1861" s="7"/>
    </row>
    <row r="1862" spans="5:184" s="166" customFormat="1" x14ac:dyDescent="0.2">
      <c r="E1862" s="7"/>
      <c r="G1862" s="7"/>
      <c r="I1862" s="7"/>
      <c r="K1862" s="7"/>
      <c r="M1862" s="7"/>
      <c r="N1862" s="7"/>
      <c r="P1862" s="7"/>
      <c r="R1862" s="7"/>
      <c r="T1862" s="7"/>
      <c r="V1862" s="7"/>
      <c r="X1862" s="7"/>
      <c r="Z1862" s="7"/>
      <c r="AB1862" s="7"/>
      <c r="AD1862" s="7"/>
      <c r="AF1862" s="7"/>
      <c r="AH1862" s="7"/>
      <c r="AJ1862" s="7"/>
      <c r="AL1862" s="7"/>
      <c r="AN1862" s="7"/>
      <c r="AO1862" s="7"/>
      <c r="AQ1862" s="7"/>
      <c r="AR1862" s="7"/>
      <c r="AS1862" s="7"/>
      <c r="AT1862" s="7"/>
      <c r="AU1862" s="7"/>
      <c r="AV1862" s="7"/>
      <c r="AW1862" s="7"/>
      <c r="AX1862" s="7"/>
      <c r="AZ1862" s="7"/>
      <c r="BB1862" s="7"/>
      <c r="BC1862" s="7"/>
      <c r="BD1862" s="7"/>
      <c r="BF1862" s="7"/>
      <c r="BH1862" s="7"/>
      <c r="BJ1862" s="7"/>
      <c r="BL1862" s="7"/>
      <c r="BN1862" s="7"/>
      <c r="BP1862" s="7"/>
      <c r="BR1862" s="7"/>
      <c r="BT1862" s="7"/>
      <c r="BV1862" s="7"/>
      <c r="BX1862" s="7"/>
      <c r="BZ1862" s="7"/>
      <c r="CB1862" s="7"/>
      <c r="CD1862" s="7"/>
      <c r="CF1862" s="7"/>
      <c r="CH1862" s="7"/>
      <c r="CJ1862" s="7"/>
      <c r="CL1862" s="7"/>
      <c r="CM1862" s="7"/>
      <c r="CO1862" s="7"/>
      <c r="CQ1862" s="7"/>
      <c r="CS1862" s="7"/>
      <c r="CU1862" s="7"/>
      <c r="CW1862" s="7"/>
      <c r="CY1862" s="7"/>
      <c r="DA1862" s="7"/>
      <c r="DC1862" s="7"/>
      <c r="DE1862" s="7"/>
      <c r="DG1862" s="7"/>
      <c r="DI1862" s="7"/>
      <c r="DK1862" s="7"/>
      <c r="DL1862" s="7"/>
      <c r="DM1862" s="7"/>
      <c r="DN1862" s="7"/>
      <c r="DP1862" s="7"/>
      <c r="DR1862" s="7"/>
      <c r="DT1862" s="7"/>
      <c r="DV1862" s="7"/>
      <c r="DX1862" s="7"/>
      <c r="DY1862" s="7"/>
      <c r="EA1862" s="7"/>
      <c r="EC1862" s="7"/>
      <c r="EE1862" s="7"/>
      <c r="EG1862" s="7"/>
      <c r="EI1862" s="7"/>
      <c r="EK1862" s="7"/>
      <c r="EM1862" s="7"/>
      <c r="EO1862" s="7"/>
      <c r="EQ1862" s="7"/>
      <c r="ES1862" s="7"/>
      <c r="EU1862" s="7"/>
      <c r="EY1862" s="7"/>
      <c r="FA1862" s="7"/>
      <c r="FB1862" s="7"/>
      <c r="FD1862" s="7"/>
      <c r="FE1862" s="7"/>
      <c r="FG1862" s="7"/>
      <c r="FI1862" s="7"/>
      <c r="FJ1862" s="7"/>
      <c r="FL1862" s="7"/>
      <c r="FN1862" s="7"/>
      <c r="FP1862" s="7"/>
      <c r="FR1862" s="7"/>
      <c r="FT1862" s="7"/>
      <c r="FV1862" s="7"/>
      <c r="FX1862" s="7"/>
      <c r="FZ1862" s="7"/>
      <c r="GB1862" s="7"/>
    </row>
    <row r="1863" spans="5:184" s="166" customFormat="1" x14ac:dyDescent="0.2">
      <c r="E1863" s="7"/>
      <c r="G1863" s="7"/>
      <c r="I1863" s="7"/>
      <c r="K1863" s="7"/>
      <c r="M1863" s="7"/>
      <c r="N1863" s="7"/>
      <c r="P1863" s="7"/>
      <c r="R1863" s="7"/>
      <c r="T1863" s="7"/>
      <c r="V1863" s="7"/>
      <c r="X1863" s="7"/>
      <c r="Z1863" s="7"/>
      <c r="AB1863" s="7"/>
      <c r="AD1863" s="7"/>
      <c r="AF1863" s="7"/>
      <c r="AH1863" s="7"/>
      <c r="AJ1863" s="7"/>
      <c r="AL1863" s="7"/>
      <c r="AN1863" s="7"/>
      <c r="AO1863" s="7"/>
      <c r="AQ1863" s="7"/>
      <c r="AR1863" s="7"/>
      <c r="AS1863" s="7"/>
      <c r="AT1863" s="7"/>
      <c r="AU1863" s="7"/>
      <c r="AV1863" s="7"/>
      <c r="AW1863" s="7"/>
      <c r="AX1863" s="7"/>
      <c r="AZ1863" s="7"/>
      <c r="BB1863" s="7"/>
      <c r="BC1863" s="7"/>
      <c r="BD1863" s="7"/>
      <c r="BF1863" s="7"/>
      <c r="BH1863" s="7"/>
      <c r="BJ1863" s="7"/>
      <c r="BL1863" s="7"/>
      <c r="BN1863" s="7"/>
      <c r="BP1863" s="7"/>
      <c r="BR1863" s="7"/>
      <c r="BT1863" s="7"/>
      <c r="BV1863" s="7"/>
      <c r="BX1863" s="7"/>
      <c r="BZ1863" s="7"/>
      <c r="CB1863" s="7"/>
      <c r="CD1863" s="7"/>
      <c r="CF1863" s="7"/>
      <c r="CH1863" s="7"/>
      <c r="CJ1863" s="7"/>
      <c r="CL1863" s="7"/>
      <c r="CM1863" s="7"/>
      <c r="CO1863" s="7"/>
      <c r="CQ1863" s="7"/>
      <c r="CS1863" s="7"/>
      <c r="CU1863" s="7"/>
      <c r="CW1863" s="7"/>
      <c r="CY1863" s="7"/>
      <c r="DA1863" s="7"/>
      <c r="DC1863" s="7"/>
      <c r="DE1863" s="7"/>
      <c r="DG1863" s="7"/>
      <c r="DI1863" s="7"/>
      <c r="DK1863" s="7"/>
      <c r="DL1863" s="7"/>
      <c r="DM1863" s="7"/>
      <c r="DN1863" s="7"/>
      <c r="DP1863" s="7"/>
      <c r="DR1863" s="7"/>
      <c r="DT1863" s="7"/>
      <c r="DV1863" s="7"/>
      <c r="DX1863" s="7"/>
      <c r="DY1863" s="7"/>
      <c r="EA1863" s="7"/>
      <c r="EC1863" s="7"/>
      <c r="EE1863" s="7"/>
      <c r="EG1863" s="7"/>
      <c r="EI1863" s="7"/>
      <c r="EK1863" s="7"/>
      <c r="EM1863" s="7"/>
      <c r="EO1863" s="7"/>
      <c r="EQ1863" s="7"/>
      <c r="ES1863" s="7"/>
      <c r="EU1863" s="7"/>
      <c r="EY1863" s="7"/>
      <c r="FA1863" s="7"/>
      <c r="FB1863" s="7"/>
      <c r="FD1863" s="7"/>
      <c r="FE1863" s="7"/>
      <c r="FG1863" s="7"/>
      <c r="FI1863" s="7"/>
      <c r="FJ1863" s="7"/>
      <c r="FL1863" s="7"/>
      <c r="FN1863" s="7"/>
      <c r="FP1863" s="7"/>
      <c r="FR1863" s="7"/>
      <c r="FT1863" s="7"/>
      <c r="FV1863" s="7"/>
      <c r="FX1863" s="7"/>
      <c r="FZ1863" s="7"/>
      <c r="GB1863" s="7"/>
    </row>
    <row r="1864" spans="5:184" s="166" customFormat="1" x14ac:dyDescent="0.2">
      <c r="E1864" s="7"/>
      <c r="G1864" s="7"/>
      <c r="I1864" s="7"/>
      <c r="K1864" s="7"/>
      <c r="M1864" s="7"/>
      <c r="N1864" s="7"/>
      <c r="P1864" s="7"/>
      <c r="R1864" s="7"/>
      <c r="T1864" s="7"/>
      <c r="V1864" s="7"/>
      <c r="X1864" s="7"/>
      <c r="Z1864" s="7"/>
      <c r="AB1864" s="7"/>
      <c r="AD1864" s="7"/>
      <c r="AF1864" s="7"/>
      <c r="AH1864" s="7"/>
      <c r="AJ1864" s="7"/>
      <c r="AL1864" s="7"/>
      <c r="AN1864" s="7"/>
      <c r="AO1864" s="7"/>
      <c r="AQ1864" s="7"/>
      <c r="AR1864" s="7"/>
      <c r="AS1864" s="7"/>
      <c r="AT1864" s="7"/>
      <c r="AU1864" s="7"/>
      <c r="AV1864" s="7"/>
      <c r="AW1864" s="7"/>
      <c r="AX1864" s="7"/>
      <c r="AZ1864" s="7"/>
      <c r="BB1864" s="7"/>
      <c r="BC1864" s="7"/>
      <c r="BD1864" s="7"/>
      <c r="BF1864" s="7"/>
      <c r="BH1864" s="7"/>
      <c r="BJ1864" s="7"/>
      <c r="BL1864" s="7"/>
      <c r="BN1864" s="7"/>
      <c r="BP1864" s="7"/>
      <c r="BR1864" s="7"/>
      <c r="BT1864" s="7"/>
      <c r="BV1864" s="7"/>
      <c r="BX1864" s="7"/>
      <c r="BZ1864" s="7"/>
      <c r="CB1864" s="7"/>
      <c r="CD1864" s="7"/>
      <c r="CF1864" s="7"/>
      <c r="CH1864" s="7"/>
      <c r="CJ1864" s="7"/>
      <c r="CL1864" s="7"/>
      <c r="CM1864" s="7"/>
      <c r="CO1864" s="7"/>
      <c r="CQ1864" s="7"/>
      <c r="CS1864" s="7"/>
      <c r="CU1864" s="7"/>
      <c r="CW1864" s="7"/>
      <c r="CY1864" s="7"/>
      <c r="DA1864" s="7"/>
      <c r="DC1864" s="7"/>
      <c r="DE1864" s="7"/>
      <c r="DG1864" s="7"/>
      <c r="DI1864" s="7"/>
      <c r="DK1864" s="7"/>
      <c r="DL1864" s="7"/>
      <c r="DM1864" s="7"/>
      <c r="DN1864" s="7"/>
      <c r="DP1864" s="7"/>
      <c r="DR1864" s="7"/>
      <c r="DT1864" s="7"/>
      <c r="DV1864" s="7"/>
      <c r="DX1864" s="7"/>
      <c r="DY1864" s="7"/>
      <c r="EA1864" s="7"/>
      <c r="EC1864" s="7"/>
      <c r="EE1864" s="7"/>
      <c r="EG1864" s="7"/>
      <c r="EI1864" s="7"/>
      <c r="EK1864" s="7"/>
      <c r="EM1864" s="7"/>
      <c r="EO1864" s="7"/>
      <c r="EQ1864" s="7"/>
      <c r="ES1864" s="7"/>
      <c r="EU1864" s="7"/>
      <c r="EY1864" s="7"/>
      <c r="FA1864" s="7"/>
      <c r="FB1864" s="7"/>
      <c r="FD1864" s="7"/>
      <c r="FE1864" s="7"/>
      <c r="FG1864" s="7"/>
      <c r="FI1864" s="7"/>
      <c r="FJ1864" s="7"/>
      <c r="FL1864" s="7"/>
      <c r="FN1864" s="7"/>
      <c r="FP1864" s="7"/>
      <c r="FR1864" s="7"/>
      <c r="FT1864" s="7"/>
      <c r="FV1864" s="7"/>
      <c r="FX1864" s="7"/>
      <c r="FZ1864" s="7"/>
      <c r="GB1864" s="7"/>
    </row>
    <row r="1865" spans="5:184" s="166" customFormat="1" x14ac:dyDescent="0.2">
      <c r="E1865" s="7"/>
      <c r="G1865" s="7"/>
      <c r="I1865" s="7"/>
      <c r="K1865" s="7"/>
      <c r="M1865" s="7"/>
      <c r="N1865" s="7"/>
      <c r="P1865" s="7"/>
      <c r="R1865" s="7"/>
      <c r="T1865" s="7"/>
      <c r="V1865" s="7"/>
      <c r="X1865" s="7"/>
      <c r="Z1865" s="7"/>
      <c r="AB1865" s="7"/>
      <c r="AD1865" s="7"/>
      <c r="AF1865" s="7"/>
      <c r="AH1865" s="7"/>
      <c r="AJ1865" s="7"/>
      <c r="AL1865" s="7"/>
      <c r="AN1865" s="7"/>
      <c r="AO1865" s="7"/>
      <c r="AQ1865" s="7"/>
      <c r="AR1865" s="7"/>
      <c r="AS1865" s="7"/>
      <c r="AT1865" s="7"/>
      <c r="AU1865" s="7"/>
      <c r="AV1865" s="7"/>
      <c r="AW1865" s="7"/>
      <c r="AX1865" s="7"/>
      <c r="AZ1865" s="7"/>
      <c r="BB1865" s="7"/>
      <c r="BC1865" s="7"/>
      <c r="BD1865" s="7"/>
      <c r="BF1865" s="7"/>
      <c r="BH1865" s="7"/>
      <c r="BJ1865" s="7"/>
      <c r="BL1865" s="7"/>
      <c r="BN1865" s="7"/>
      <c r="BP1865" s="7"/>
      <c r="BR1865" s="7"/>
      <c r="BT1865" s="7"/>
      <c r="BV1865" s="7"/>
      <c r="BX1865" s="7"/>
      <c r="BZ1865" s="7"/>
      <c r="CB1865" s="7"/>
      <c r="CD1865" s="7"/>
      <c r="CF1865" s="7"/>
      <c r="CH1865" s="7"/>
      <c r="CJ1865" s="7"/>
      <c r="CL1865" s="7"/>
      <c r="CM1865" s="7"/>
      <c r="CO1865" s="7"/>
      <c r="CQ1865" s="7"/>
      <c r="CS1865" s="7"/>
      <c r="CU1865" s="7"/>
      <c r="CW1865" s="7"/>
      <c r="CY1865" s="7"/>
      <c r="DA1865" s="7"/>
      <c r="DC1865" s="7"/>
      <c r="DE1865" s="7"/>
      <c r="DG1865" s="7"/>
      <c r="DI1865" s="7"/>
      <c r="DK1865" s="7"/>
      <c r="DL1865" s="7"/>
      <c r="DM1865" s="7"/>
      <c r="DN1865" s="7"/>
      <c r="DP1865" s="7"/>
      <c r="DR1865" s="7"/>
      <c r="DT1865" s="7"/>
      <c r="DV1865" s="7"/>
      <c r="DX1865" s="7"/>
      <c r="DY1865" s="7"/>
      <c r="EA1865" s="7"/>
      <c r="EC1865" s="7"/>
      <c r="EE1865" s="7"/>
      <c r="EG1865" s="7"/>
      <c r="EI1865" s="7"/>
      <c r="EK1865" s="7"/>
      <c r="EM1865" s="7"/>
      <c r="EO1865" s="7"/>
      <c r="EQ1865" s="7"/>
      <c r="ES1865" s="7"/>
      <c r="EU1865" s="7"/>
      <c r="EY1865" s="7"/>
      <c r="FA1865" s="7"/>
      <c r="FB1865" s="7"/>
      <c r="FD1865" s="7"/>
      <c r="FE1865" s="7"/>
      <c r="FG1865" s="7"/>
      <c r="FI1865" s="7"/>
      <c r="FJ1865" s="7"/>
      <c r="FL1865" s="7"/>
      <c r="FN1865" s="7"/>
      <c r="FP1865" s="7"/>
      <c r="FR1865" s="7"/>
      <c r="FT1865" s="7"/>
      <c r="FV1865" s="7"/>
      <c r="FX1865" s="7"/>
      <c r="FZ1865" s="7"/>
      <c r="GB1865" s="7"/>
    </row>
    <row r="1866" spans="5:184" s="166" customFormat="1" x14ac:dyDescent="0.2">
      <c r="E1866" s="7"/>
      <c r="G1866" s="7"/>
      <c r="I1866" s="7"/>
      <c r="K1866" s="7"/>
      <c r="M1866" s="7"/>
      <c r="N1866" s="7"/>
      <c r="P1866" s="7"/>
      <c r="R1866" s="7"/>
      <c r="T1866" s="7"/>
      <c r="V1866" s="7"/>
      <c r="X1866" s="7"/>
      <c r="Z1866" s="7"/>
      <c r="AB1866" s="7"/>
      <c r="AD1866" s="7"/>
      <c r="AF1866" s="7"/>
      <c r="AH1866" s="7"/>
      <c r="AJ1866" s="7"/>
      <c r="AL1866" s="7"/>
      <c r="AN1866" s="7"/>
      <c r="AO1866" s="7"/>
      <c r="AQ1866" s="7"/>
      <c r="AR1866" s="7"/>
      <c r="AS1866" s="7"/>
      <c r="AT1866" s="7"/>
      <c r="AU1866" s="7"/>
      <c r="AV1866" s="7"/>
      <c r="AW1866" s="7"/>
      <c r="AX1866" s="7"/>
      <c r="AZ1866" s="7"/>
      <c r="BB1866" s="7"/>
      <c r="BC1866" s="7"/>
      <c r="BD1866" s="7"/>
      <c r="BF1866" s="7"/>
      <c r="BH1866" s="7"/>
      <c r="BJ1866" s="7"/>
      <c r="BL1866" s="7"/>
      <c r="BN1866" s="7"/>
      <c r="BP1866" s="7"/>
      <c r="BR1866" s="7"/>
      <c r="BT1866" s="7"/>
      <c r="BV1866" s="7"/>
      <c r="BX1866" s="7"/>
      <c r="BZ1866" s="7"/>
      <c r="CB1866" s="7"/>
      <c r="CD1866" s="7"/>
      <c r="CF1866" s="7"/>
      <c r="CH1866" s="7"/>
      <c r="CJ1866" s="7"/>
      <c r="CL1866" s="7"/>
      <c r="CM1866" s="7"/>
      <c r="CO1866" s="7"/>
      <c r="CQ1866" s="7"/>
      <c r="CS1866" s="7"/>
      <c r="CU1866" s="7"/>
      <c r="CW1866" s="7"/>
      <c r="CY1866" s="7"/>
      <c r="DA1866" s="7"/>
      <c r="DC1866" s="7"/>
      <c r="DE1866" s="7"/>
      <c r="DG1866" s="7"/>
      <c r="DI1866" s="7"/>
      <c r="DK1866" s="7"/>
      <c r="DL1866" s="7"/>
      <c r="DM1866" s="7"/>
      <c r="DN1866" s="7"/>
      <c r="DP1866" s="7"/>
      <c r="DR1866" s="7"/>
      <c r="DT1866" s="7"/>
      <c r="DV1866" s="7"/>
      <c r="DX1866" s="7"/>
      <c r="DY1866" s="7"/>
      <c r="EA1866" s="7"/>
      <c r="EC1866" s="7"/>
      <c r="EE1866" s="7"/>
      <c r="EG1866" s="7"/>
      <c r="EI1866" s="7"/>
      <c r="EK1866" s="7"/>
      <c r="EM1866" s="7"/>
      <c r="EO1866" s="7"/>
      <c r="EQ1866" s="7"/>
      <c r="ES1866" s="7"/>
      <c r="EU1866" s="7"/>
      <c r="EY1866" s="7"/>
      <c r="FA1866" s="7"/>
      <c r="FB1866" s="7"/>
      <c r="FD1866" s="7"/>
      <c r="FE1866" s="7"/>
      <c r="FG1866" s="7"/>
      <c r="FI1866" s="7"/>
      <c r="FJ1866" s="7"/>
      <c r="FL1866" s="7"/>
      <c r="FN1866" s="7"/>
      <c r="FP1866" s="7"/>
      <c r="FR1866" s="7"/>
      <c r="FT1866" s="7"/>
      <c r="FV1866" s="7"/>
      <c r="FX1866" s="7"/>
      <c r="FZ1866" s="7"/>
      <c r="GB1866" s="7"/>
    </row>
    <row r="1867" spans="5:184" s="166" customFormat="1" x14ac:dyDescent="0.2">
      <c r="E1867" s="7"/>
      <c r="G1867" s="7"/>
      <c r="I1867" s="7"/>
      <c r="K1867" s="7"/>
      <c r="M1867" s="7"/>
      <c r="N1867" s="7"/>
      <c r="P1867" s="7"/>
      <c r="R1867" s="7"/>
      <c r="T1867" s="7"/>
      <c r="V1867" s="7"/>
      <c r="X1867" s="7"/>
      <c r="Z1867" s="7"/>
      <c r="AB1867" s="7"/>
      <c r="AD1867" s="7"/>
      <c r="AF1867" s="7"/>
      <c r="AH1867" s="7"/>
      <c r="AJ1867" s="7"/>
      <c r="AL1867" s="7"/>
      <c r="AN1867" s="7"/>
      <c r="AO1867" s="7"/>
      <c r="AQ1867" s="7"/>
      <c r="AR1867" s="7"/>
      <c r="AS1867" s="7"/>
      <c r="AT1867" s="7"/>
      <c r="AU1867" s="7"/>
      <c r="AV1867" s="7"/>
      <c r="AW1867" s="7"/>
      <c r="AX1867" s="7"/>
      <c r="AZ1867" s="7"/>
      <c r="BB1867" s="7"/>
      <c r="BC1867" s="7"/>
      <c r="BD1867" s="7"/>
      <c r="BF1867" s="7"/>
      <c r="BH1867" s="7"/>
      <c r="BJ1867" s="7"/>
      <c r="BL1867" s="7"/>
      <c r="BN1867" s="7"/>
      <c r="BP1867" s="7"/>
      <c r="BR1867" s="7"/>
      <c r="BT1867" s="7"/>
      <c r="BV1867" s="7"/>
      <c r="BX1867" s="7"/>
      <c r="BZ1867" s="7"/>
      <c r="CB1867" s="7"/>
      <c r="CD1867" s="7"/>
      <c r="CF1867" s="7"/>
      <c r="CH1867" s="7"/>
      <c r="CJ1867" s="7"/>
      <c r="CL1867" s="7"/>
      <c r="CM1867" s="7"/>
      <c r="CO1867" s="7"/>
      <c r="CQ1867" s="7"/>
      <c r="CS1867" s="7"/>
      <c r="CU1867" s="7"/>
      <c r="CW1867" s="7"/>
      <c r="CY1867" s="7"/>
      <c r="DA1867" s="7"/>
      <c r="DC1867" s="7"/>
      <c r="DE1867" s="7"/>
      <c r="DG1867" s="7"/>
      <c r="DI1867" s="7"/>
      <c r="DK1867" s="7"/>
      <c r="DL1867" s="7"/>
      <c r="DM1867" s="7"/>
      <c r="DN1867" s="7"/>
      <c r="DP1867" s="7"/>
      <c r="DR1867" s="7"/>
      <c r="DT1867" s="7"/>
      <c r="DV1867" s="7"/>
      <c r="DX1867" s="7"/>
      <c r="DY1867" s="7"/>
      <c r="EA1867" s="7"/>
      <c r="EC1867" s="7"/>
      <c r="EE1867" s="7"/>
      <c r="EG1867" s="7"/>
      <c r="EI1867" s="7"/>
      <c r="EK1867" s="7"/>
      <c r="EM1867" s="7"/>
      <c r="EO1867" s="7"/>
      <c r="EQ1867" s="7"/>
      <c r="ES1867" s="7"/>
      <c r="EU1867" s="7"/>
      <c r="EY1867" s="7"/>
      <c r="FA1867" s="7"/>
      <c r="FB1867" s="7"/>
      <c r="FD1867" s="7"/>
      <c r="FE1867" s="7"/>
      <c r="FG1867" s="7"/>
      <c r="FI1867" s="7"/>
      <c r="FJ1867" s="7"/>
      <c r="FL1867" s="7"/>
      <c r="FN1867" s="7"/>
      <c r="FP1867" s="7"/>
      <c r="FR1867" s="7"/>
      <c r="FT1867" s="7"/>
      <c r="FV1867" s="7"/>
      <c r="FX1867" s="7"/>
      <c r="FZ1867" s="7"/>
      <c r="GB1867" s="7"/>
    </row>
    <row r="1868" spans="5:184" s="166" customFormat="1" x14ac:dyDescent="0.2">
      <c r="E1868" s="7"/>
      <c r="G1868" s="7"/>
      <c r="I1868" s="7"/>
      <c r="K1868" s="7"/>
      <c r="M1868" s="7"/>
      <c r="N1868" s="7"/>
      <c r="P1868" s="7"/>
      <c r="R1868" s="7"/>
      <c r="T1868" s="7"/>
      <c r="V1868" s="7"/>
      <c r="X1868" s="7"/>
      <c r="Z1868" s="7"/>
      <c r="AB1868" s="7"/>
      <c r="AD1868" s="7"/>
      <c r="AF1868" s="7"/>
      <c r="AH1868" s="7"/>
      <c r="AJ1868" s="7"/>
      <c r="AL1868" s="7"/>
      <c r="AN1868" s="7"/>
      <c r="AO1868" s="7"/>
      <c r="AQ1868" s="7"/>
      <c r="AR1868" s="7"/>
      <c r="AS1868" s="7"/>
      <c r="AT1868" s="7"/>
      <c r="AU1868" s="7"/>
      <c r="AV1868" s="7"/>
      <c r="AW1868" s="7"/>
      <c r="AX1868" s="7"/>
      <c r="AZ1868" s="7"/>
      <c r="BB1868" s="7"/>
      <c r="BC1868" s="7"/>
      <c r="BD1868" s="7"/>
      <c r="BF1868" s="7"/>
      <c r="BH1868" s="7"/>
      <c r="BJ1868" s="7"/>
      <c r="BL1868" s="7"/>
      <c r="BN1868" s="7"/>
      <c r="BP1868" s="7"/>
      <c r="BR1868" s="7"/>
      <c r="BT1868" s="7"/>
      <c r="BV1868" s="7"/>
      <c r="BX1868" s="7"/>
      <c r="BZ1868" s="7"/>
      <c r="CB1868" s="7"/>
      <c r="CD1868" s="7"/>
      <c r="CF1868" s="7"/>
      <c r="CH1868" s="7"/>
      <c r="CJ1868" s="7"/>
      <c r="CL1868" s="7"/>
      <c r="CM1868" s="7"/>
      <c r="CO1868" s="7"/>
      <c r="CQ1868" s="7"/>
      <c r="CS1868" s="7"/>
      <c r="CU1868" s="7"/>
      <c r="CW1868" s="7"/>
      <c r="CY1868" s="7"/>
      <c r="DA1868" s="7"/>
      <c r="DC1868" s="7"/>
      <c r="DE1868" s="7"/>
      <c r="DG1868" s="7"/>
      <c r="DI1868" s="7"/>
      <c r="DK1868" s="7"/>
      <c r="DL1868" s="7"/>
      <c r="DM1868" s="7"/>
      <c r="DN1868" s="7"/>
      <c r="DP1868" s="7"/>
      <c r="DR1868" s="7"/>
      <c r="DT1868" s="7"/>
      <c r="DV1868" s="7"/>
      <c r="DX1868" s="7"/>
      <c r="DY1868" s="7"/>
      <c r="EA1868" s="7"/>
      <c r="EC1868" s="7"/>
      <c r="EE1868" s="7"/>
      <c r="EG1868" s="7"/>
      <c r="EI1868" s="7"/>
      <c r="EK1868" s="7"/>
      <c r="EM1868" s="7"/>
      <c r="EO1868" s="7"/>
      <c r="EQ1868" s="7"/>
      <c r="ES1868" s="7"/>
      <c r="EU1868" s="7"/>
      <c r="EY1868" s="7"/>
      <c r="FA1868" s="7"/>
      <c r="FB1868" s="7"/>
      <c r="FD1868" s="7"/>
      <c r="FE1868" s="7"/>
      <c r="FG1868" s="7"/>
      <c r="FI1868" s="7"/>
      <c r="FJ1868" s="7"/>
      <c r="FL1868" s="7"/>
      <c r="FN1868" s="7"/>
      <c r="FP1868" s="7"/>
      <c r="FR1868" s="7"/>
      <c r="FT1868" s="7"/>
      <c r="FV1868" s="7"/>
      <c r="FX1868" s="7"/>
      <c r="FZ1868" s="7"/>
      <c r="GB1868" s="7"/>
    </row>
    <row r="1869" spans="5:184" s="166" customFormat="1" x14ac:dyDescent="0.2">
      <c r="E1869" s="7"/>
      <c r="G1869" s="7"/>
      <c r="I1869" s="7"/>
      <c r="K1869" s="7"/>
      <c r="M1869" s="7"/>
      <c r="N1869" s="7"/>
      <c r="P1869" s="7"/>
      <c r="R1869" s="7"/>
      <c r="T1869" s="7"/>
      <c r="V1869" s="7"/>
      <c r="X1869" s="7"/>
      <c r="Z1869" s="7"/>
      <c r="AB1869" s="7"/>
      <c r="AD1869" s="7"/>
      <c r="AF1869" s="7"/>
      <c r="AH1869" s="7"/>
      <c r="AJ1869" s="7"/>
      <c r="AL1869" s="7"/>
      <c r="AN1869" s="7"/>
      <c r="AO1869" s="7"/>
      <c r="AQ1869" s="7"/>
      <c r="AR1869" s="7"/>
      <c r="AS1869" s="7"/>
      <c r="AT1869" s="7"/>
      <c r="AU1869" s="7"/>
      <c r="AV1869" s="7"/>
      <c r="AW1869" s="7"/>
      <c r="AX1869" s="7"/>
      <c r="AZ1869" s="7"/>
      <c r="BB1869" s="7"/>
      <c r="BC1869" s="7"/>
      <c r="BD1869" s="7"/>
      <c r="BF1869" s="7"/>
      <c r="BH1869" s="7"/>
      <c r="BJ1869" s="7"/>
      <c r="BL1869" s="7"/>
      <c r="BN1869" s="7"/>
      <c r="BP1869" s="7"/>
      <c r="BR1869" s="7"/>
      <c r="BT1869" s="7"/>
      <c r="BV1869" s="7"/>
      <c r="BX1869" s="7"/>
      <c r="BZ1869" s="7"/>
      <c r="CB1869" s="7"/>
      <c r="CD1869" s="7"/>
      <c r="CF1869" s="7"/>
      <c r="CH1869" s="7"/>
      <c r="CJ1869" s="7"/>
      <c r="CL1869" s="7"/>
      <c r="CM1869" s="7"/>
      <c r="CO1869" s="7"/>
      <c r="CQ1869" s="7"/>
      <c r="CS1869" s="7"/>
      <c r="CU1869" s="7"/>
      <c r="CW1869" s="7"/>
      <c r="CY1869" s="7"/>
      <c r="DA1869" s="7"/>
      <c r="DC1869" s="7"/>
      <c r="DE1869" s="7"/>
      <c r="DG1869" s="7"/>
      <c r="DI1869" s="7"/>
      <c r="DK1869" s="7"/>
      <c r="DL1869" s="7"/>
      <c r="DM1869" s="7"/>
      <c r="DN1869" s="7"/>
      <c r="DP1869" s="7"/>
      <c r="DR1869" s="7"/>
      <c r="DT1869" s="7"/>
      <c r="DV1869" s="7"/>
      <c r="DX1869" s="7"/>
      <c r="DY1869" s="7"/>
      <c r="EA1869" s="7"/>
      <c r="EC1869" s="7"/>
      <c r="EE1869" s="7"/>
      <c r="EG1869" s="7"/>
      <c r="EI1869" s="7"/>
      <c r="EK1869" s="7"/>
      <c r="EM1869" s="7"/>
      <c r="EO1869" s="7"/>
      <c r="EQ1869" s="7"/>
      <c r="ES1869" s="7"/>
      <c r="EU1869" s="7"/>
      <c r="EY1869" s="7"/>
      <c r="FA1869" s="7"/>
      <c r="FB1869" s="7"/>
      <c r="FD1869" s="7"/>
      <c r="FE1869" s="7"/>
      <c r="FG1869" s="7"/>
      <c r="FI1869" s="7"/>
      <c r="FJ1869" s="7"/>
      <c r="FL1869" s="7"/>
      <c r="FN1869" s="7"/>
      <c r="FP1869" s="7"/>
      <c r="FR1869" s="7"/>
      <c r="FT1869" s="7"/>
      <c r="FV1869" s="7"/>
      <c r="FX1869" s="7"/>
      <c r="FZ1869" s="7"/>
      <c r="GB1869" s="7"/>
    </row>
    <row r="1870" spans="5:184" s="166" customFormat="1" x14ac:dyDescent="0.2">
      <c r="E1870" s="7"/>
      <c r="G1870" s="7"/>
      <c r="I1870" s="7"/>
      <c r="K1870" s="7"/>
      <c r="M1870" s="7"/>
      <c r="N1870" s="7"/>
      <c r="P1870" s="7"/>
      <c r="R1870" s="7"/>
      <c r="T1870" s="7"/>
      <c r="V1870" s="7"/>
      <c r="X1870" s="7"/>
      <c r="Z1870" s="7"/>
      <c r="AB1870" s="7"/>
      <c r="AD1870" s="7"/>
      <c r="AF1870" s="7"/>
      <c r="AH1870" s="7"/>
      <c r="AJ1870" s="7"/>
      <c r="AL1870" s="7"/>
      <c r="AN1870" s="7"/>
      <c r="AO1870" s="7"/>
      <c r="AQ1870" s="7"/>
      <c r="AR1870" s="7"/>
      <c r="AS1870" s="7"/>
      <c r="AT1870" s="7"/>
      <c r="AU1870" s="7"/>
      <c r="AV1870" s="7"/>
      <c r="AW1870" s="7"/>
      <c r="AX1870" s="7"/>
      <c r="AZ1870" s="7"/>
      <c r="BB1870" s="7"/>
      <c r="BC1870" s="7"/>
      <c r="BD1870" s="7"/>
      <c r="BF1870" s="7"/>
      <c r="BH1870" s="7"/>
      <c r="BJ1870" s="7"/>
      <c r="BL1870" s="7"/>
      <c r="BN1870" s="7"/>
      <c r="BP1870" s="7"/>
      <c r="BR1870" s="7"/>
      <c r="BT1870" s="7"/>
      <c r="BV1870" s="7"/>
      <c r="BX1870" s="7"/>
      <c r="BZ1870" s="7"/>
      <c r="CB1870" s="7"/>
      <c r="CD1870" s="7"/>
      <c r="CF1870" s="7"/>
      <c r="CH1870" s="7"/>
      <c r="CJ1870" s="7"/>
      <c r="CL1870" s="7"/>
      <c r="CM1870" s="7"/>
      <c r="CO1870" s="7"/>
      <c r="CQ1870" s="7"/>
      <c r="CS1870" s="7"/>
      <c r="CU1870" s="7"/>
      <c r="CW1870" s="7"/>
      <c r="CY1870" s="7"/>
      <c r="DA1870" s="7"/>
      <c r="DC1870" s="7"/>
      <c r="DE1870" s="7"/>
      <c r="DG1870" s="7"/>
      <c r="DI1870" s="7"/>
      <c r="DK1870" s="7"/>
      <c r="DL1870" s="7"/>
      <c r="DM1870" s="7"/>
      <c r="DN1870" s="7"/>
      <c r="DP1870" s="7"/>
      <c r="DR1870" s="7"/>
      <c r="DT1870" s="7"/>
      <c r="DV1870" s="7"/>
      <c r="DX1870" s="7"/>
      <c r="DY1870" s="7"/>
      <c r="EA1870" s="7"/>
      <c r="EC1870" s="7"/>
      <c r="EE1870" s="7"/>
      <c r="EG1870" s="7"/>
      <c r="EI1870" s="7"/>
      <c r="EK1870" s="7"/>
      <c r="EM1870" s="7"/>
      <c r="EO1870" s="7"/>
      <c r="EQ1870" s="7"/>
      <c r="ES1870" s="7"/>
      <c r="EU1870" s="7"/>
      <c r="EY1870" s="7"/>
      <c r="FA1870" s="7"/>
      <c r="FB1870" s="7"/>
      <c r="FD1870" s="7"/>
      <c r="FE1870" s="7"/>
      <c r="FG1870" s="7"/>
      <c r="FI1870" s="7"/>
      <c r="FJ1870" s="7"/>
      <c r="FL1870" s="7"/>
      <c r="FN1870" s="7"/>
      <c r="FP1870" s="7"/>
      <c r="FR1870" s="7"/>
      <c r="FT1870" s="7"/>
      <c r="FV1870" s="7"/>
      <c r="FX1870" s="7"/>
      <c r="FZ1870" s="7"/>
      <c r="GB1870" s="7"/>
    </row>
    <row r="1871" spans="5:184" s="166" customFormat="1" x14ac:dyDescent="0.2">
      <c r="E1871" s="7"/>
      <c r="G1871" s="7"/>
      <c r="I1871" s="7"/>
      <c r="K1871" s="7"/>
      <c r="M1871" s="7"/>
      <c r="N1871" s="7"/>
      <c r="P1871" s="7"/>
      <c r="R1871" s="7"/>
      <c r="T1871" s="7"/>
      <c r="V1871" s="7"/>
      <c r="X1871" s="7"/>
      <c r="Z1871" s="7"/>
      <c r="AB1871" s="7"/>
      <c r="AD1871" s="7"/>
      <c r="AF1871" s="7"/>
      <c r="AH1871" s="7"/>
      <c r="AJ1871" s="7"/>
      <c r="AL1871" s="7"/>
      <c r="AN1871" s="7"/>
      <c r="AO1871" s="7"/>
      <c r="AQ1871" s="7"/>
      <c r="AR1871" s="7"/>
      <c r="AS1871" s="7"/>
      <c r="AT1871" s="7"/>
      <c r="AU1871" s="7"/>
      <c r="AV1871" s="7"/>
      <c r="AW1871" s="7"/>
      <c r="AX1871" s="7"/>
      <c r="AZ1871" s="7"/>
      <c r="BB1871" s="7"/>
      <c r="BC1871" s="7"/>
      <c r="BD1871" s="7"/>
      <c r="BF1871" s="7"/>
      <c r="BH1871" s="7"/>
      <c r="BJ1871" s="7"/>
      <c r="BL1871" s="7"/>
      <c r="BN1871" s="7"/>
      <c r="BP1871" s="7"/>
      <c r="BR1871" s="7"/>
      <c r="BT1871" s="7"/>
      <c r="BV1871" s="7"/>
      <c r="BX1871" s="7"/>
      <c r="BZ1871" s="7"/>
      <c r="CB1871" s="7"/>
      <c r="CD1871" s="7"/>
      <c r="CF1871" s="7"/>
      <c r="CH1871" s="7"/>
      <c r="CJ1871" s="7"/>
      <c r="CL1871" s="7"/>
      <c r="CM1871" s="7"/>
      <c r="CO1871" s="7"/>
      <c r="CQ1871" s="7"/>
      <c r="CS1871" s="7"/>
      <c r="CU1871" s="7"/>
      <c r="CW1871" s="7"/>
      <c r="CY1871" s="7"/>
      <c r="DA1871" s="7"/>
      <c r="DC1871" s="7"/>
      <c r="DE1871" s="7"/>
      <c r="DG1871" s="7"/>
      <c r="DI1871" s="7"/>
      <c r="DK1871" s="7"/>
      <c r="DL1871" s="7"/>
      <c r="DM1871" s="7"/>
      <c r="DN1871" s="7"/>
      <c r="DP1871" s="7"/>
      <c r="DR1871" s="7"/>
      <c r="DT1871" s="7"/>
      <c r="DV1871" s="7"/>
      <c r="DX1871" s="7"/>
      <c r="DY1871" s="7"/>
      <c r="EA1871" s="7"/>
      <c r="EC1871" s="7"/>
      <c r="EE1871" s="7"/>
      <c r="EG1871" s="7"/>
      <c r="EI1871" s="7"/>
      <c r="EK1871" s="7"/>
      <c r="EM1871" s="7"/>
      <c r="EO1871" s="7"/>
      <c r="EQ1871" s="7"/>
      <c r="ES1871" s="7"/>
      <c r="EU1871" s="7"/>
      <c r="EY1871" s="7"/>
      <c r="FA1871" s="7"/>
      <c r="FB1871" s="7"/>
      <c r="FD1871" s="7"/>
      <c r="FE1871" s="7"/>
      <c r="FG1871" s="7"/>
      <c r="FI1871" s="7"/>
      <c r="FJ1871" s="7"/>
      <c r="FL1871" s="7"/>
      <c r="FN1871" s="7"/>
      <c r="FP1871" s="7"/>
      <c r="FR1871" s="7"/>
      <c r="FT1871" s="7"/>
      <c r="FV1871" s="7"/>
      <c r="FX1871" s="7"/>
      <c r="FZ1871" s="7"/>
      <c r="GB1871" s="7"/>
    </row>
    <row r="1872" spans="5:184" s="166" customFormat="1" x14ac:dyDescent="0.2">
      <c r="E1872" s="7"/>
      <c r="G1872" s="7"/>
      <c r="I1872" s="7"/>
      <c r="K1872" s="7"/>
      <c r="M1872" s="7"/>
      <c r="N1872" s="7"/>
      <c r="P1872" s="7"/>
      <c r="R1872" s="7"/>
      <c r="T1872" s="7"/>
      <c r="V1872" s="7"/>
      <c r="X1872" s="7"/>
      <c r="Z1872" s="7"/>
      <c r="AB1872" s="7"/>
      <c r="AD1872" s="7"/>
      <c r="AF1872" s="7"/>
      <c r="AH1872" s="7"/>
      <c r="AJ1872" s="7"/>
      <c r="AL1872" s="7"/>
      <c r="AN1872" s="7"/>
      <c r="AO1872" s="7"/>
      <c r="AQ1872" s="7"/>
      <c r="AR1872" s="7"/>
      <c r="AS1872" s="7"/>
      <c r="AT1872" s="7"/>
      <c r="AU1872" s="7"/>
      <c r="AV1872" s="7"/>
      <c r="AW1872" s="7"/>
      <c r="AX1872" s="7"/>
      <c r="AZ1872" s="7"/>
      <c r="BB1872" s="7"/>
      <c r="BC1872" s="7"/>
      <c r="BD1872" s="7"/>
      <c r="BF1872" s="7"/>
      <c r="BH1872" s="7"/>
      <c r="BJ1872" s="7"/>
      <c r="BL1872" s="7"/>
      <c r="BN1872" s="7"/>
      <c r="BP1872" s="7"/>
      <c r="BR1872" s="7"/>
      <c r="BT1872" s="7"/>
      <c r="BV1872" s="7"/>
      <c r="BX1872" s="7"/>
      <c r="BZ1872" s="7"/>
      <c r="CB1872" s="7"/>
      <c r="CD1872" s="7"/>
      <c r="CF1872" s="7"/>
      <c r="CH1872" s="7"/>
      <c r="CJ1872" s="7"/>
      <c r="CL1872" s="7"/>
      <c r="CM1872" s="7"/>
      <c r="CO1872" s="7"/>
      <c r="CQ1872" s="7"/>
      <c r="CS1872" s="7"/>
      <c r="CU1872" s="7"/>
      <c r="CW1872" s="7"/>
      <c r="CY1872" s="7"/>
      <c r="DA1872" s="7"/>
      <c r="DC1872" s="7"/>
      <c r="DE1872" s="7"/>
      <c r="DG1872" s="7"/>
      <c r="DI1872" s="7"/>
      <c r="DK1872" s="7"/>
      <c r="DL1872" s="7"/>
      <c r="DM1872" s="7"/>
      <c r="DN1872" s="7"/>
      <c r="DP1872" s="7"/>
      <c r="DR1872" s="7"/>
      <c r="DT1872" s="7"/>
      <c r="DV1872" s="7"/>
      <c r="DX1872" s="7"/>
      <c r="DY1872" s="7"/>
      <c r="EA1872" s="7"/>
      <c r="EC1872" s="7"/>
      <c r="EE1872" s="7"/>
      <c r="EG1872" s="7"/>
      <c r="EI1872" s="7"/>
      <c r="EK1872" s="7"/>
      <c r="EM1872" s="7"/>
      <c r="EO1872" s="7"/>
      <c r="EQ1872" s="7"/>
      <c r="ES1872" s="7"/>
      <c r="EU1872" s="7"/>
      <c r="EY1872" s="7"/>
      <c r="FA1872" s="7"/>
      <c r="FB1872" s="7"/>
      <c r="FD1872" s="7"/>
      <c r="FE1872" s="7"/>
      <c r="FG1872" s="7"/>
      <c r="FI1872" s="7"/>
      <c r="FJ1872" s="7"/>
      <c r="FL1872" s="7"/>
      <c r="FN1872" s="7"/>
      <c r="FP1872" s="7"/>
      <c r="FR1872" s="7"/>
      <c r="FT1872" s="7"/>
      <c r="FV1872" s="7"/>
      <c r="FX1872" s="7"/>
      <c r="FZ1872" s="7"/>
      <c r="GB1872" s="7"/>
    </row>
    <row r="1873" spans="5:184" s="166" customFormat="1" x14ac:dyDescent="0.2">
      <c r="E1873" s="7"/>
      <c r="G1873" s="7"/>
      <c r="I1873" s="7"/>
      <c r="K1873" s="7"/>
      <c r="M1873" s="7"/>
      <c r="N1873" s="7"/>
      <c r="P1873" s="7"/>
      <c r="R1873" s="7"/>
      <c r="T1873" s="7"/>
      <c r="V1873" s="7"/>
      <c r="X1873" s="7"/>
      <c r="Z1873" s="7"/>
      <c r="AB1873" s="7"/>
      <c r="AD1873" s="7"/>
      <c r="AF1873" s="7"/>
      <c r="AH1873" s="7"/>
      <c r="AJ1873" s="7"/>
      <c r="AL1873" s="7"/>
      <c r="AN1873" s="7"/>
      <c r="AO1873" s="7"/>
      <c r="AQ1873" s="7"/>
      <c r="AR1873" s="7"/>
      <c r="AS1873" s="7"/>
      <c r="AT1873" s="7"/>
      <c r="AU1873" s="7"/>
      <c r="AV1873" s="7"/>
      <c r="AW1873" s="7"/>
      <c r="AX1873" s="7"/>
      <c r="AZ1873" s="7"/>
      <c r="BB1873" s="7"/>
      <c r="BC1873" s="7"/>
      <c r="BD1873" s="7"/>
      <c r="BF1873" s="7"/>
      <c r="BH1873" s="7"/>
      <c r="BJ1873" s="7"/>
      <c r="BL1873" s="7"/>
      <c r="BN1873" s="7"/>
      <c r="BP1873" s="7"/>
      <c r="BR1873" s="7"/>
      <c r="BT1873" s="7"/>
      <c r="BV1873" s="7"/>
      <c r="BX1873" s="7"/>
      <c r="BZ1873" s="7"/>
      <c r="CB1873" s="7"/>
      <c r="CD1873" s="7"/>
      <c r="CF1873" s="7"/>
      <c r="CH1873" s="7"/>
      <c r="CJ1873" s="7"/>
      <c r="CL1873" s="7"/>
      <c r="CM1873" s="7"/>
      <c r="CO1873" s="7"/>
      <c r="CQ1873" s="7"/>
      <c r="CS1873" s="7"/>
      <c r="CU1873" s="7"/>
      <c r="CW1873" s="7"/>
      <c r="CY1873" s="7"/>
      <c r="DA1873" s="7"/>
      <c r="DC1873" s="7"/>
      <c r="DE1873" s="7"/>
      <c r="DG1873" s="7"/>
      <c r="DI1873" s="7"/>
      <c r="DK1873" s="7"/>
      <c r="DL1873" s="7"/>
      <c r="DM1873" s="7"/>
      <c r="DN1873" s="7"/>
      <c r="DP1873" s="7"/>
      <c r="DR1873" s="7"/>
      <c r="DT1873" s="7"/>
      <c r="DV1873" s="7"/>
      <c r="DX1873" s="7"/>
      <c r="DY1873" s="7"/>
      <c r="EA1873" s="7"/>
      <c r="EC1873" s="7"/>
      <c r="EE1873" s="7"/>
      <c r="EG1873" s="7"/>
      <c r="EI1873" s="7"/>
      <c r="EK1873" s="7"/>
      <c r="EM1873" s="7"/>
      <c r="EO1873" s="7"/>
      <c r="EQ1873" s="7"/>
      <c r="ES1873" s="7"/>
      <c r="EU1873" s="7"/>
      <c r="EY1873" s="7"/>
      <c r="FA1873" s="7"/>
      <c r="FB1873" s="7"/>
      <c r="FD1873" s="7"/>
      <c r="FE1873" s="7"/>
      <c r="FG1873" s="7"/>
      <c r="FI1873" s="7"/>
      <c r="FJ1873" s="7"/>
      <c r="FL1873" s="7"/>
      <c r="FN1873" s="7"/>
      <c r="FP1873" s="7"/>
      <c r="FR1873" s="7"/>
      <c r="FT1873" s="7"/>
      <c r="FV1873" s="7"/>
      <c r="FX1873" s="7"/>
      <c r="FZ1873" s="7"/>
      <c r="GB1873" s="7"/>
    </row>
    <row r="1874" spans="5:184" s="166" customFormat="1" x14ac:dyDescent="0.2">
      <c r="E1874" s="7"/>
      <c r="G1874" s="7"/>
      <c r="I1874" s="7"/>
      <c r="K1874" s="7"/>
      <c r="M1874" s="7"/>
      <c r="N1874" s="7"/>
      <c r="P1874" s="7"/>
      <c r="R1874" s="7"/>
      <c r="T1874" s="7"/>
      <c r="V1874" s="7"/>
      <c r="X1874" s="7"/>
      <c r="Z1874" s="7"/>
      <c r="AB1874" s="7"/>
      <c r="AD1874" s="7"/>
      <c r="AF1874" s="7"/>
      <c r="AH1874" s="7"/>
      <c r="AJ1874" s="7"/>
      <c r="AL1874" s="7"/>
      <c r="AN1874" s="7"/>
      <c r="AO1874" s="7"/>
      <c r="AQ1874" s="7"/>
      <c r="AR1874" s="7"/>
      <c r="AS1874" s="7"/>
      <c r="AT1874" s="7"/>
      <c r="AU1874" s="7"/>
      <c r="AV1874" s="7"/>
      <c r="AW1874" s="7"/>
      <c r="AX1874" s="7"/>
      <c r="AZ1874" s="7"/>
      <c r="BB1874" s="7"/>
      <c r="BC1874" s="7"/>
      <c r="BD1874" s="7"/>
      <c r="BF1874" s="7"/>
      <c r="BH1874" s="7"/>
      <c r="BJ1874" s="7"/>
      <c r="BL1874" s="7"/>
      <c r="BN1874" s="7"/>
      <c r="BP1874" s="7"/>
      <c r="BR1874" s="7"/>
      <c r="BT1874" s="7"/>
      <c r="BV1874" s="7"/>
      <c r="BX1874" s="7"/>
      <c r="BZ1874" s="7"/>
      <c r="CB1874" s="7"/>
      <c r="CD1874" s="7"/>
      <c r="CF1874" s="7"/>
      <c r="CH1874" s="7"/>
      <c r="CJ1874" s="7"/>
      <c r="CL1874" s="7"/>
      <c r="CM1874" s="7"/>
      <c r="CO1874" s="7"/>
      <c r="CQ1874" s="7"/>
      <c r="CS1874" s="7"/>
      <c r="CU1874" s="7"/>
      <c r="CW1874" s="7"/>
      <c r="CY1874" s="7"/>
      <c r="DA1874" s="7"/>
      <c r="DC1874" s="7"/>
      <c r="DE1874" s="7"/>
      <c r="DG1874" s="7"/>
      <c r="DI1874" s="7"/>
      <c r="DK1874" s="7"/>
      <c r="DL1874" s="7"/>
      <c r="DM1874" s="7"/>
      <c r="DN1874" s="7"/>
      <c r="DP1874" s="7"/>
      <c r="DR1874" s="7"/>
      <c r="DT1874" s="7"/>
      <c r="DV1874" s="7"/>
      <c r="DX1874" s="7"/>
      <c r="DY1874" s="7"/>
      <c r="EA1874" s="7"/>
      <c r="EC1874" s="7"/>
      <c r="EE1874" s="7"/>
      <c r="EG1874" s="7"/>
      <c r="EI1874" s="7"/>
      <c r="EK1874" s="7"/>
      <c r="EM1874" s="7"/>
      <c r="EO1874" s="7"/>
      <c r="EQ1874" s="7"/>
      <c r="ES1874" s="7"/>
      <c r="EU1874" s="7"/>
      <c r="EY1874" s="7"/>
      <c r="FA1874" s="7"/>
      <c r="FB1874" s="7"/>
      <c r="FD1874" s="7"/>
      <c r="FE1874" s="7"/>
      <c r="FG1874" s="7"/>
      <c r="FI1874" s="7"/>
      <c r="FJ1874" s="7"/>
      <c r="FL1874" s="7"/>
      <c r="FN1874" s="7"/>
      <c r="FP1874" s="7"/>
      <c r="FR1874" s="7"/>
      <c r="FT1874" s="7"/>
      <c r="FV1874" s="7"/>
      <c r="FX1874" s="7"/>
      <c r="FZ1874" s="7"/>
      <c r="GB1874" s="7"/>
    </row>
    <row r="1875" spans="5:184" s="166" customFormat="1" x14ac:dyDescent="0.2">
      <c r="E1875" s="7"/>
      <c r="G1875" s="7"/>
      <c r="I1875" s="7"/>
      <c r="K1875" s="7"/>
      <c r="M1875" s="7"/>
      <c r="N1875" s="7"/>
      <c r="P1875" s="7"/>
      <c r="R1875" s="7"/>
      <c r="T1875" s="7"/>
      <c r="V1875" s="7"/>
      <c r="X1875" s="7"/>
      <c r="Z1875" s="7"/>
      <c r="AB1875" s="7"/>
      <c r="AD1875" s="7"/>
      <c r="AF1875" s="7"/>
      <c r="AH1875" s="7"/>
      <c r="AJ1875" s="7"/>
      <c r="AL1875" s="7"/>
      <c r="AN1875" s="7"/>
      <c r="AO1875" s="7"/>
      <c r="AQ1875" s="7"/>
      <c r="AR1875" s="7"/>
      <c r="AS1875" s="7"/>
      <c r="AT1875" s="7"/>
      <c r="AU1875" s="7"/>
      <c r="AV1875" s="7"/>
      <c r="AW1875" s="7"/>
      <c r="AX1875" s="7"/>
      <c r="AZ1875" s="7"/>
      <c r="BB1875" s="7"/>
      <c r="BC1875" s="7"/>
      <c r="BD1875" s="7"/>
      <c r="BF1875" s="7"/>
      <c r="BH1875" s="7"/>
      <c r="BJ1875" s="7"/>
      <c r="BL1875" s="7"/>
      <c r="BN1875" s="7"/>
      <c r="BP1875" s="7"/>
      <c r="BR1875" s="7"/>
      <c r="BT1875" s="7"/>
      <c r="BV1875" s="7"/>
      <c r="BX1875" s="7"/>
      <c r="BZ1875" s="7"/>
      <c r="CB1875" s="7"/>
      <c r="CD1875" s="7"/>
      <c r="CF1875" s="7"/>
      <c r="CH1875" s="7"/>
      <c r="CJ1875" s="7"/>
      <c r="CL1875" s="7"/>
      <c r="CM1875" s="7"/>
      <c r="CO1875" s="7"/>
      <c r="CQ1875" s="7"/>
      <c r="CS1875" s="7"/>
      <c r="CU1875" s="7"/>
      <c r="CW1875" s="7"/>
      <c r="CY1875" s="7"/>
      <c r="DA1875" s="7"/>
      <c r="DC1875" s="7"/>
      <c r="DE1875" s="7"/>
      <c r="DG1875" s="7"/>
      <c r="DI1875" s="7"/>
      <c r="DK1875" s="7"/>
      <c r="DL1875" s="7"/>
      <c r="DM1875" s="7"/>
      <c r="DN1875" s="7"/>
      <c r="DP1875" s="7"/>
      <c r="DR1875" s="7"/>
      <c r="DT1875" s="7"/>
      <c r="DV1875" s="7"/>
      <c r="DX1875" s="7"/>
      <c r="DY1875" s="7"/>
      <c r="EA1875" s="7"/>
      <c r="EC1875" s="7"/>
      <c r="EE1875" s="7"/>
      <c r="EG1875" s="7"/>
      <c r="EI1875" s="7"/>
      <c r="EK1875" s="7"/>
      <c r="EM1875" s="7"/>
      <c r="EO1875" s="7"/>
      <c r="EQ1875" s="7"/>
      <c r="ES1875" s="7"/>
      <c r="EU1875" s="7"/>
      <c r="EY1875" s="7"/>
      <c r="FA1875" s="7"/>
      <c r="FB1875" s="7"/>
      <c r="FD1875" s="7"/>
      <c r="FE1875" s="7"/>
      <c r="FG1875" s="7"/>
      <c r="FI1875" s="7"/>
      <c r="FJ1875" s="7"/>
      <c r="FL1875" s="7"/>
      <c r="FN1875" s="7"/>
      <c r="FP1875" s="7"/>
      <c r="FR1875" s="7"/>
      <c r="FT1875" s="7"/>
      <c r="FV1875" s="7"/>
      <c r="FX1875" s="7"/>
      <c r="FZ1875" s="7"/>
      <c r="GB1875" s="7"/>
    </row>
    <row r="1876" spans="5:184" s="166" customFormat="1" x14ac:dyDescent="0.2">
      <c r="E1876" s="7"/>
      <c r="G1876" s="7"/>
      <c r="I1876" s="7"/>
      <c r="K1876" s="7"/>
      <c r="M1876" s="7"/>
      <c r="N1876" s="7"/>
      <c r="P1876" s="7"/>
      <c r="R1876" s="7"/>
      <c r="T1876" s="7"/>
      <c r="V1876" s="7"/>
      <c r="X1876" s="7"/>
      <c r="Z1876" s="7"/>
      <c r="AB1876" s="7"/>
      <c r="AD1876" s="7"/>
      <c r="AF1876" s="7"/>
      <c r="AH1876" s="7"/>
      <c r="AJ1876" s="7"/>
      <c r="AL1876" s="7"/>
      <c r="AN1876" s="7"/>
      <c r="AO1876" s="7"/>
      <c r="AQ1876" s="7"/>
      <c r="AR1876" s="7"/>
      <c r="AS1876" s="7"/>
      <c r="AT1876" s="7"/>
      <c r="AU1876" s="7"/>
      <c r="AV1876" s="7"/>
      <c r="AW1876" s="7"/>
      <c r="AX1876" s="7"/>
      <c r="AZ1876" s="7"/>
      <c r="BB1876" s="7"/>
      <c r="BC1876" s="7"/>
      <c r="BD1876" s="7"/>
      <c r="BF1876" s="7"/>
      <c r="BH1876" s="7"/>
      <c r="BJ1876" s="7"/>
      <c r="BL1876" s="7"/>
      <c r="BN1876" s="7"/>
      <c r="BP1876" s="7"/>
      <c r="BR1876" s="7"/>
      <c r="BT1876" s="7"/>
      <c r="BV1876" s="7"/>
      <c r="BX1876" s="7"/>
      <c r="BZ1876" s="7"/>
      <c r="CB1876" s="7"/>
      <c r="CD1876" s="7"/>
      <c r="CF1876" s="7"/>
      <c r="CH1876" s="7"/>
      <c r="CJ1876" s="7"/>
      <c r="CL1876" s="7"/>
      <c r="CM1876" s="7"/>
      <c r="CO1876" s="7"/>
      <c r="CQ1876" s="7"/>
      <c r="CS1876" s="7"/>
      <c r="CU1876" s="7"/>
      <c r="CW1876" s="7"/>
      <c r="CY1876" s="7"/>
      <c r="DA1876" s="7"/>
      <c r="DC1876" s="7"/>
      <c r="DE1876" s="7"/>
      <c r="DG1876" s="7"/>
      <c r="DI1876" s="7"/>
      <c r="DK1876" s="7"/>
      <c r="DL1876" s="7"/>
      <c r="DM1876" s="7"/>
      <c r="DN1876" s="7"/>
      <c r="DP1876" s="7"/>
      <c r="DR1876" s="7"/>
      <c r="DT1876" s="7"/>
      <c r="DV1876" s="7"/>
      <c r="DX1876" s="7"/>
      <c r="DY1876" s="7"/>
      <c r="EA1876" s="7"/>
      <c r="EC1876" s="7"/>
      <c r="EE1876" s="7"/>
      <c r="EG1876" s="7"/>
      <c r="EI1876" s="7"/>
      <c r="EK1876" s="7"/>
      <c r="EM1876" s="7"/>
      <c r="EO1876" s="7"/>
      <c r="EQ1876" s="7"/>
      <c r="ES1876" s="7"/>
      <c r="EU1876" s="7"/>
      <c r="EY1876" s="7"/>
      <c r="FA1876" s="7"/>
      <c r="FB1876" s="7"/>
      <c r="FD1876" s="7"/>
      <c r="FE1876" s="7"/>
      <c r="FG1876" s="7"/>
      <c r="FI1876" s="7"/>
      <c r="FJ1876" s="7"/>
      <c r="FL1876" s="7"/>
      <c r="FN1876" s="7"/>
      <c r="FP1876" s="7"/>
      <c r="FR1876" s="7"/>
      <c r="FT1876" s="7"/>
      <c r="FV1876" s="7"/>
      <c r="FX1876" s="7"/>
      <c r="FZ1876" s="7"/>
      <c r="GB1876" s="7"/>
    </row>
    <row r="1877" spans="5:184" s="166" customFormat="1" x14ac:dyDescent="0.2">
      <c r="E1877" s="7"/>
      <c r="G1877" s="7"/>
      <c r="I1877" s="7"/>
      <c r="K1877" s="7"/>
      <c r="M1877" s="7"/>
      <c r="N1877" s="7"/>
      <c r="P1877" s="7"/>
      <c r="R1877" s="7"/>
      <c r="T1877" s="7"/>
      <c r="V1877" s="7"/>
      <c r="X1877" s="7"/>
      <c r="Z1877" s="7"/>
      <c r="AB1877" s="7"/>
      <c r="AD1877" s="7"/>
      <c r="AF1877" s="7"/>
      <c r="AH1877" s="7"/>
      <c r="AJ1877" s="7"/>
      <c r="AL1877" s="7"/>
      <c r="AN1877" s="7"/>
      <c r="AO1877" s="7"/>
      <c r="AQ1877" s="7"/>
      <c r="AR1877" s="7"/>
      <c r="AS1877" s="7"/>
      <c r="AT1877" s="7"/>
      <c r="AU1877" s="7"/>
      <c r="AV1877" s="7"/>
      <c r="AW1877" s="7"/>
      <c r="AX1877" s="7"/>
      <c r="AZ1877" s="7"/>
      <c r="BB1877" s="7"/>
      <c r="BC1877" s="7"/>
      <c r="BD1877" s="7"/>
      <c r="BF1877" s="7"/>
      <c r="BH1877" s="7"/>
      <c r="BJ1877" s="7"/>
      <c r="BL1877" s="7"/>
      <c r="BN1877" s="7"/>
      <c r="BP1877" s="7"/>
      <c r="BR1877" s="7"/>
      <c r="BT1877" s="7"/>
      <c r="BV1877" s="7"/>
      <c r="BX1877" s="7"/>
      <c r="BZ1877" s="7"/>
      <c r="CB1877" s="7"/>
      <c r="CD1877" s="7"/>
      <c r="CF1877" s="7"/>
      <c r="CH1877" s="7"/>
      <c r="CJ1877" s="7"/>
      <c r="CL1877" s="7"/>
      <c r="CM1877" s="7"/>
      <c r="CO1877" s="7"/>
      <c r="CQ1877" s="7"/>
      <c r="CS1877" s="7"/>
      <c r="CU1877" s="7"/>
      <c r="CW1877" s="7"/>
      <c r="CY1877" s="7"/>
      <c r="DA1877" s="7"/>
      <c r="DC1877" s="7"/>
      <c r="DE1877" s="7"/>
      <c r="DG1877" s="7"/>
      <c r="DI1877" s="7"/>
      <c r="DK1877" s="7"/>
      <c r="DL1877" s="7"/>
      <c r="DM1877" s="7"/>
      <c r="DN1877" s="7"/>
      <c r="DP1877" s="7"/>
      <c r="DR1877" s="7"/>
      <c r="DT1877" s="7"/>
      <c r="DV1877" s="7"/>
      <c r="DX1877" s="7"/>
      <c r="DY1877" s="7"/>
      <c r="EA1877" s="7"/>
      <c r="EC1877" s="7"/>
      <c r="EE1877" s="7"/>
      <c r="EG1877" s="7"/>
      <c r="EI1877" s="7"/>
      <c r="EK1877" s="7"/>
      <c r="EM1877" s="7"/>
      <c r="EO1877" s="7"/>
      <c r="EQ1877" s="7"/>
      <c r="ES1877" s="7"/>
      <c r="EU1877" s="7"/>
      <c r="EY1877" s="7"/>
      <c r="FA1877" s="7"/>
      <c r="FB1877" s="7"/>
      <c r="FD1877" s="7"/>
      <c r="FE1877" s="7"/>
      <c r="FG1877" s="7"/>
      <c r="FI1877" s="7"/>
      <c r="FJ1877" s="7"/>
      <c r="FL1877" s="7"/>
      <c r="FN1877" s="7"/>
      <c r="FP1877" s="7"/>
      <c r="FR1877" s="7"/>
      <c r="FT1877" s="7"/>
      <c r="FV1877" s="7"/>
      <c r="FX1877" s="7"/>
      <c r="FZ1877" s="7"/>
      <c r="GB1877" s="7"/>
    </row>
    <row r="1878" spans="5:184" s="166" customFormat="1" x14ac:dyDescent="0.2">
      <c r="E1878" s="7"/>
      <c r="G1878" s="7"/>
      <c r="I1878" s="7"/>
      <c r="K1878" s="7"/>
      <c r="M1878" s="7"/>
      <c r="N1878" s="7"/>
      <c r="P1878" s="7"/>
      <c r="R1878" s="7"/>
      <c r="T1878" s="7"/>
      <c r="V1878" s="7"/>
      <c r="X1878" s="7"/>
      <c r="Z1878" s="7"/>
      <c r="AB1878" s="7"/>
      <c r="AD1878" s="7"/>
      <c r="AF1878" s="7"/>
      <c r="AH1878" s="7"/>
      <c r="AJ1878" s="7"/>
      <c r="AL1878" s="7"/>
      <c r="AN1878" s="7"/>
      <c r="AO1878" s="7"/>
      <c r="AQ1878" s="7"/>
      <c r="AR1878" s="7"/>
      <c r="AS1878" s="7"/>
      <c r="AT1878" s="7"/>
      <c r="AU1878" s="7"/>
      <c r="AV1878" s="7"/>
      <c r="AW1878" s="7"/>
      <c r="AX1878" s="7"/>
      <c r="AZ1878" s="7"/>
      <c r="BB1878" s="7"/>
      <c r="BC1878" s="7"/>
      <c r="BD1878" s="7"/>
      <c r="BF1878" s="7"/>
      <c r="BH1878" s="7"/>
      <c r="BJ1878" s="7"/>
      <c r="BL1878" s="7"/>
      <c r="BN1878" s="7"/>
      <c r="BP1878" s="7"/>
      <c r="BR1878" s="7"/>
      <c r="BT1878" s="7"/>
      <c r="BV1878" s="7"/>
      <c r="BX1878" s="7"/>
      <c r="BZ1878" s="7"/>
      <c r="CB1878" s="7"/>
      <c r="CD1878" s="7"/>
      <c r="CF1878" s="7"/>
      <c r="CH1878" s="7"/>
      <c r="CJ1878" s="7"/>
      <c r="CL1878" s="7"/>
      <c r="CM1878" s="7"/>
      <c r="CO1878" s="7"/>
      <c r="CQ1878" s="7"/>
      <c r="CS1878" s="7"/>
      <c r="CU1878" s="7"/>
      <c r="CW1878" s="7"/>
      <c r="CY1878" s="7"/>
      <c r="DA1878" s="7"/>
      <c r="DC1878" s="7"/>
      <c r="DE1878" s="7"/>
      <c r="DG1878" s="7"/>
      <c r="DI1878" s="7"/>
      <c r="DK1878" s="7"/>
      <c r="DL1878" s="7"/>
      <c r="DM1878" s="7"/>
      <c r="DN1878" s="7"/>
      <c r="DP1878" s="7"/>
      <c r="DR1878" s="7"/>
      <c r="DT1878" s="7"/>
      <c r="DV1878" s="7"/>
      <c r="DX1878" s="7"/>
      <c r="DY1878" s="7"/>
      <c r="EA1878" s="7"/>
      <c r="EC1878" s="7"/>
      <c r="EE1878" s="7"/>
      <c r="EG1878" s="7"/>
      <c r="EI1878" s="7"/>
      <c r="EK1878" s="7"/>
      <c r="EM1878" s="7"/>
      <c r="EO1878" s="7"/>
      <c r="EQ1878" s="7"/>
      <c r="ES1878" s="7"/>
      <c r="EU1878" s="7"/>
      <c r="EY1878" s="7"/>
      <c r="FA1878" s="7"/>
      <c r="FB1878" s="7"/>
      <c r="FD1878" s="7"/>
      <c r="FE1878" s="7"/>
      <c r="FG1878" s="7"/>
      <c r="FI1878" s="7"/>
      <c r="FJ1878" s="7"/>
      <c r="FL1878" s="7"/>
      <c r="FN1878" s="7"/>
      <c r="FP1878" s="7"/>
      <c r="FR1878" s="7"/>
      <c r="FT1878" s="7"/>
      <c r="FV1878" s="7"/>
      <c r="FX1878" s="7"/>
      <c r="FZ1878" s="7"/>
      <c r="GB1878" s="7"/>
    </row>
    <row r="1879" spans="5:184" s="166" customFormat="1" x14ac:dyDescent="0.2">
      <c r="E1879" s="7"/>
      <c r="G1879" s="7"/>
      <c r="I1879" s="7"/>
      <c r="K1879" s="7"/>
      <c r="M1879" s="7"/>
      <c r="N1879" s="7"/>
      <c r="P1879" s="7"/>
      <c r="R1879" s="7"/>
      <c r="T1879" s="7"/>
      <c r="V1879" s="7"/>
      <c r="X1879" s="7"/>
      <c r="Z1879" s="7"/>
      <c r="AB1879" s="7"/>
      <c r="AD1879" s="7"/>
      <c r="AF1879" s="7"/>
      <c r="AH1879" s="7"/>
      <c r="AJ1879" s="7"/>
      <c r="AL1879" s="7"/>
      <c r="AN1879" s="7"/>
      <c r="AO1879" s="7"/>
      <c r="AQ1879" s="7"/>
      <c r="AR1879" s="7"/>
      <c r="AS1879" s="7"/>
      <c r="AT1879" s="7"/>
      <c r="AU1879" s="7"/>
      <c r="AV1879" s="7"/>
      <c r="AW1879" s="7"/>
      <c r="AX1879" s="7"/>
      <c r="AZ1879" s="7"/>
      <c r="BB1879" s="7"/>
      <c r="BC1879" s="7"/>
      <c r="BD1879" s="7"/>
      <c r="BF1879" s="7"/>
      <c r="BH1879" s="7"/>
      <c r="BJ1879" s="7"/>
      <c r="BL1879" s="7"/>
      <c r="BN1879" s="7"/>
      <c r="BP1879" s="7"/>
      <c r="BR1879" s="7"/>
      <c r="BT1879" s="7"/>
      <c r="BV1879" s="7"/>
      <c r="BX1879" s="7"/>
      <c r="BZ1879" s="7"/>
      <c r="CB1879" s="7"/>
      <c r="CD1879" s="7"/>
      <c r="CF1879" s="7"/>
      <c r="CH1879" s="7"/>
      <c r="CJ1879" s="7"/>
      <c r="CL1879" s="7"/>
      <c r="CM1879" s="7"/>
      <c r="CO1879" s="7"/>
      <c r="CQ1879" s="7"/>
      <c r="CS1879" s="7"/>
      <c r="CU1879" s="7"/>
      <c r="CW1879" s="7"/>
      <c r="CY1879" s="7"/>
      <c r="DA1879" s="7"/>
      <c r="DC1879" s="7"/>
      <c r="DE1879" s="7"/>
      <c r="DG1879" s="7"/>
      <c r="DI1879" s="7"/>
      <c r="DK1879" s="7"/>
      <c r="DL1879" s="7"/>
      <c r="DM1879" s="7"/>
      <c r="DN1879" s="7"/>
      <c r="DP1879" s="7"/>
      <c r="DR1879" s="7"/>
      <c r="DT1879" s="7"/>
      <c r="DV1879" s="7"/>
      <c r="DX1879" s="7"/>
      <c r="DY1879" s="7"/>
      <c r="EA1879" s="7"/>
      <c r="EC1879" s="7"/>
      <c r="EE1879" s="7"/>
      <c r="EG1879" s="7"/>
      <c r="EI1879" s="7"/>
      <c r="EK1879" s="7"/>
      <c r="EM1879" s="7"/>
      <c r="EO1879" s="7"/>
      <c r="EQ1879" s="7"/>
      <c r="ES1879" s="7"/>
      <c r="EU1879" s="7"/>
      <c r="EY1879" s="7"/>
      <c r="FA1879" s="7"/>
      <c r="FB1879" s="7"/>
      <c r="FD1879" s="7"/>
      <c r="FE1879" s="7"/>
      <c r="FG1879" s="7"/>
      <c r="FI1879" s="7"/>
      <c r="FJ1879" s="7"/>
      <c r="FL1879" s="7"/>
      <c r="FN1879" s="7"/>
      <c r="FP1879" s="7"/>
      <c r="FR1879" s="7"/>
      <c r="FT1879" s="7"/>
      <c r="FV1879" s="7"/>
      <c r="FX1879" s="7"/>
      <c r="FZ1879" s="7"/>
      <c r="GB1879" s="7"/>
    </row>
    <row r="1880" spans="5:184" s="166" customFormat="1" x14ac:dyDescent="0.2">
      <c r="E1880" s="7"/>
      <c r="G1880" s="7"/>
      <c r="I1880" s="7"/>
      <c r="K1880" s="7"/>
      <c r="M1880" s="7"/>
      <c r="N1880" s="7"/>
      <c r="P1880" s="7"/>
      <c r="R1880" s="7"/>
      <c r="T1880" s="7"/>
      <c r="V1880" s="7"/>
      <c r="X1880" s="7"/>
      <c r="Z1880" s="7"/>
      <c r="AB1880" s="7"/>
      <c r="AD1880" s="7"/>
      <c r="AF1880" s="7"/>
      <c r="AH1880" s="7"/>
      <c r="AJ1880" s="7"/>
      <c r="AL1880" s="7"/>
      <c r="AN1880" s="7"/>
      <c r="AO1880" s="7"/>
      <c r="AQ1880" s="7"/>
      <c r="AR1880" s="7"/>
      <c r="AS1880" s="7"/>
      <c r="AT1880" s="7"/>
      <c r="AU1880" s="7"/>
      <c r="AV1880" s="7"/>
      <c r="AW1880" s="7"/>
      <c r="AX1880" s="7"/>
      <c r="AZ1880" s="7"/>
      <c r="BB1880" s="7"/>
      <c r="BC1880" s="7"/>
      <c r="BD1880" s="7"/>
      <c r="BF1880" s="7"/>
      <c r="BH1880" s="7"/>
      <c r="BJ1880" s="7"/>
      <c r="BL1880" s="7"/>
      <c r="BN1880" s="7"/>
      <c r="BP1880" s="7"/>
      <c r="BR1880" s="7"/>
      <c r="BT1880" s="7"/>
      <c r="BV1880" s="7"/>
      <c r="BX1880" s="7"/>
      <c r="BZ1880" s="7"/>
      <c r="CB1880" s="7"/>
      <c r="CD1880" s="7"/>
      <c r="CF1880" s="7"/>
      <c r="CH1880" s="7"/>
      <c r="CJ1880" s="7"/>
      <c r="CL1880" s="7"/>
      <c r="CM1880" s="7"/>
      <c r="CO1880" s="7"/>
      <c r="CQ1880" s="7"/>
      <c r="CS1880" s="7"/>
      <c r="CU1880" s="7"/>
      <c r="CW1880" s="7"/>
      <c r="CY1880" s="7"/>
      <c r="DA1880" s="7"/>
      <c r="DC1880" s="7"/>
      <c r="DE1880" s="7"/>
      <c r="DG1880" s="7"/>
      <c r="DI1880" s="7"/>
      <c r="DK1880" s="7"/>
      <c r="DL1880" s="7"/>
      <c r="DM1880" s="7"/>
      <c r="DN1880" s="7"/>
      <c r="DP1880" s="7"/>
      <c r="DR1880" s="7"/>
      <c r="DT1880" s="7"/>
      <c r="DV1880" s="7"/>
      <c r="DX1880" s="7"/>
      <c r="DY1880" s="7"/>
      <c r="EA1880" s="7"/>
      <c r="EC1880" s="7"/>
      <c r="EE1880" s="7"/>
      <c r="EG1880" s="7"/>
      <c r="EI1880" s="7"/>
      <c r="EK1880" s="7"/>
      <c r="EM1880" s="7"/>
      <c r="EO1880" s="7"/>
      <c r="EQ1880" s="7"/>
      <c r="ES1880" s="7"/>
      <c r="EU1880" s="7"/>
      <c r="EY1880" s="7"/>
      <c r="FA1880" s="7"/>
      <c r="FB1880" s="7"/>
      <c r="FD1880" s="7"/>
      <c r="FE1880" s="7"/>
      <c r="FG1880" s="7"/>
      <c r="FI1880" s="7"/>
      <c r="FJ1880" s="7"/>
      <c r="FL1880" s="7"/>
      <c r="FN1880" s="7"/>
      <c r="FP1880" s="7"/>
      <c r="FR1880" s="7"/>
      <c r="FT1880" s="7"/>
      <c r="FV1880" s="7"/>
      <c r="FX1880" s="7"/>
      <c r="FZ1880" s="7"/>
      <c r="GB1880" s="7"/>
    </row>
    <row r="1881" spans="5:184" s="166" customFormat="1" x14ac:dyDescent="0.2">
      <c r="E1881" s="7"/>
      <c r="G1881" s="7"/>
      <c r="I1881" s="7"/>
      <c r="K1881" s="7"/>
      <c r="M1881" s="7"/>
      <c r="N1881" s="7"/>
      <c r="P1881" s="7"/>
      <c r="R1881" s="7"/>
      <c r="T1881" s="7"/>
      <c r="V1881" s="7"/>
      <c r="X1881" s="7"/>
      <c r="Z1881" s="7"/>
      <c r="AB1881" s="7"/>
      <c r="AD1881" s="7"/>
      <c r="AF1881" s="7"/>
      <c r="AH1881" s="7"/>
      <c r="AJ1881" s="7"/>
      <c r="AL1881" s="7"/>
      <c r="AN1881" s="7"/>
      <c r="AO1881" s="7"/>
      <c r="AQ1881" s="7"/>
      <c r="AR1881" s="7"/>
      <c r="AS1881" s="7"/>
      <c r="AT1881" s="7"/>
      <c r="AU1881" s="7"/>
      <c r="AV1881" s="7"/>
      <c r="AW1881" s="7"/>
      <c r="AX1881" s="7"/>
      <c r="AZ1881" s="7"/>
      <c r="BB1881" s="7"/>
      <c r="BC1881" s="7"/>
      <c r="BD1881" s="7"/>
      <c r="BF1881" s="7"/>
      <c r="BH1881" s="7"/>
      <c r="BJ1881" s="7"/>
      <c r="BL1881" s="7"/>
      <c r="BN1881" s="7"/>
      <c r="BP1881" s="7"/>
      <c r="BR1881" s="7"/>
      <c r="BT1881" s="7"/>
      <c r="BV1881" s="7"/>
      <c r="BX1881" s="7"/>
      <c r="BZ1881" s="7"/>
      <c r="CB1881" s="7"/>
      <c r="CD1881" s="7"/>
      <c r="CF1881" s="7"/>
      <c r="CH1881" s="7"/>
      <c r="CJ1881" s="7"/>
      <c r="CL1881" s="7"/>
      <c r="CM1881" s="7"/>
      <c r="CO1881" s="7"/>
      <c r="CQ1881" s="7"/>
      <c r="CS1881" s="7"/>
      <c r="CU1881" s="7"/>
      <c r="CW1881" s="7"/>
      <c r="CY1881" s="7"/>
      <c r="DA1881" s="7"/>
      <c r="DC1881" s="7"/>
      <c r="DE1881" s="7"/>
      <c r="DG1881" s="7"/>
      <c r="DI1881" s="7"/>
      <c r="DK1881" s="7"/>
      <c r="DL1881" s="7"/>
      <c r="DM1881" s="7"/>
      <c r="DN1881" s="7"/>
      <c r="DP1881" s="7"/>
      <c r="DR1881" s="7"/>
      <c r="DT1881" s="7"/>
      <c r="DV1881" s="7"/>
      <c r="DX1881" s="7"/>
      <c r="DY1881" s="7"/>
      <c r="EA1881" s="7"/>
      <c r="EC1881" s="7"/>
      <c r="EE1881" s="7"/>
      <c r="EG1881" s="7"/>
      <c r="EI1881" s="7"/>
      <c r="EK1881" s="7"/>
      <c r="EM1881" s="7"/>
      <c r="EO1881" s="7"/>
      <c r="EQ1881" s="7"/>
      <c r="ES1881" s="7"/>
      <c r="EU1881" s="7"/>
      <c r="EY1881" s="7"/>
      <c r="FA1881" s="7"/>
      <c r="FB1881" s="7"/>
      <c r="FD1881" s="7"/>
      <c r="FE1881" s="7"/>
      <c r="FG1881" s="7"/>
      <c r="FI1881" s="7"/>
      <c r="FJ1881" s="7"/>
      <c r="FL1881" s="7"/>
      <c r="FN1881" s="7"/>
      <c r="FP1881" s="7"/>
      <c r="FR1881" s="7"/>
      <c r="FT1881" s="7"/>
      <c r="FV1881" s="7"/>
      <c r="FX1881" s="7"/>
      <c r="FZ1881" s="7"/>
      <c r="GB1881" s="7"/>
    </row>
    <row r="1882" spans="5:184" s="166" customFormat="1" x14ac:dyDescent="0.2">
      <c r="E1882" s="7"/>
      <c r="G1882" s="7"/>
      <c r="I1882" s="7"/>
      <c r="K1882" s="7"/>
      <c r="M1882" s="7"/>
      <c r="N1882" s="7"/>
      <c r="P1882" s="7"/>
      <c r="R1882" s="7"/>
      <c r="T1882" s="7"/>
      <c r="V1882" s="7"/>
      <c r="X1882" s="7"/>
      <c r="Z1882" s="7"/>
      <c r="AB1882" s="7"/>
      <c r="AD1882" s="7"/>
      <c r="AF1882" s="7"/>
      <c r="AH1882" s="7"/>
      <c r="AJ1882" s="7"/>
      <c r="AL1882" s="7"/>
      <c r="AN1882" s="7"/>
      <c r="AO1882" s="7"/>
      <c r="AQ1882" s="7"/>
      <c r="AR1882" s="7"/>
      <c r="AS1882" s="7"/>
      <c r="AT1882" s="7"/>
      <c r="AU1882" s="7"/>
      <c r="AV1882" s="7"/>
      <c r="AW1882" s="7"/>
      <c r="AX1882" s="7"/>
      <c r="AZ1882" s="7"/>
      <c r="BB1882" s="7"/>
      <c r="BC1882" s="7"/>
      <c r="BD1882" s="7"/>
      <c r="BF1882" s="7"/>
      <c r="BH1882" s="7"/>
      <c r="BJ1882" s="7"/>
      <c r="BL1882" s="7"/>
      <c r="BN1882" s="7"/>
      <c r="BP1882" s="7"/>
      <c r="BR1882" s="7"/>
      <c r="BT1882" s="7"/>
      <c r="BV1882" s="7"/>
      <c r="BX1882" s="7"/>
      <c r="BZ1882" s="7"/>
      <c r="CB1882" s="7"/>
      <c r="CD1882" s="7"/>
      <c r="CF1882" s="7"/>
      <c r="CH1882" s="7"/>
      <c r="CJ1882" s="7"/>
      <c r="CL1882" s="7"/>
      <c r="CM1882" s="7"/>
      <c r="CO1882" s="7"/>
      <c r="CQ1882" s="7"/>
      <c r="CS1882" s="7"/>
      <c r="CU1882" s="7"/>
      <c r="CW1882" s="7"/>
      <c r="CY1882" s="7"/>
      <c r="DA1882" s="7"/>
      <c r="DC1882" s="7"/>
      <c r="DE1882" s="7"/>
      <c r="DG1882" s="7"/>
      <c r="DI1882" s="7"/>
      <c r="DK1882" s="7"/>
      <c r="DL1882" s="7"/>
      <c r="DM1882" s="7"/>
      <c r="DN1882" s="7"/>
      <c r="DP1882" s="7"/>
      <c r="DR1882" s="7"/>
      <c r="DT1882" s="7"/>
      <c r="DV1882" s="7"/>
      <c r="DX1882" s="7"/>
      <c r="DY1882" s="7"/>
      <c r="EA1882" s="7"/>
      <c r="EC1882" s="7"/>
      <c r="EE1882" s="7"/>
      <c r="EG1882" s="7"/>
      <c r="EI1882" s="7"/>
      <c r="EK1882" s="7"/>
      <c r="EM1882" s="7"/>
      <c r="EO1882" s="7"/>
      <c r="EQ1882" s="7"/>
      <c r="ES1882" s="7"/>
      <c r="EU1882" s="7"/>
      <c r="EY1882" s="7"/>
      <c r="FA1882" s="7"/>
      <c r="FB1882" s="7"/>
      <c r="FD1882" s="7"/>
      <c r="FE1882" s="7"/>
      <c r="FG1882" s="7"/>
      <c r="FI1882" s="7"/>
      <c r="FJ1882" s="7"/>
      <c r="FL1882" s="7"/>
      <c r="FN1882" s="7"/>
      <c r="FP1882" s="7"/>
      <c r="FR1882" s="7"/>
      <c r="FT1882" s="7"/>
      <c r="FV1882" s="7"/>
      <c r="FX1882" s="7"/>
      <c r="FZ1882" s="7"/>
      <c r="GB1882" s="7"/>
    </row>
    <row r="1883" spans="5:184" s="166" customFormat="1" x14ac:dyDescent="0.2">
      <c r="E1883" s="7"/>
      <c r="G1883" s="7"/>
      <c r="I1883" s="7"/>
      <c r="K1883" s="7"/>
      <c r="M1883" s="7"/>
      <c r="N1883" s="7"/>
      <c r="P1883" s="7"/>
      <c r="R1883" s="7"/>
      <c r="T1883" s="7"/>
      <c r="V1883" s="7"/>
      <c r="X1883" s="7"/>
      <c r="Z1883" s="7"/>
      <c r="AB1883" s="7"/>
      <c r="AD1883" s="7"/>
      <c r="AF1883" s="7"/>
      <c r="AH1883" s="7"/>
      <c r="AJ1883" s="7"/>
      <c r="AL1883" s="7"/>
      <c r="AN1883" s="7"/>
      <c r="AO1883" s="7"/>
      <c r="AQ1883" s="7"/>
      <c r="AR1883" s="7"/>
      <c r="AS1883" s="7"/>
      <c r="AT1883" s="7"/>
      <c r="AU1883" s="7"/>
      <c r="AV1883" s="7"/>
      <c r="AW1883" s="7"/>
      <c r="AX1883" s="7"/>
      <c r="AZ1883" s="7"/>
      <c r="BB1883" s="7"/>
      <c r="BC1883" s="7"/>
      <c r="BD1883" s="7"/>
      <c r="BF1883" s="7"/>
      <c r="BH1883" s="7"/>
      <c r="BJ1883" s="7"/>
      <c r="BL1883" s="7"/>
      <c r="BN1883" s="7"/>
      <c r="BP1883" s="7"/>
      <c r="BR1883" s="7"/>
      <c r="BT1883" s="7"/>
      <c r="BV1883" s="7"/>
      <c r="BX1883" s="7"/>
      <c r="BZ1883" s="7"/>
      <c r="CB1883" s="7"/>
      <c r="CD1883" s="7"/>
      <c r="CF1883" s="7"/>
      <c r="CH1883" s="7"/>
      <c r="CJ1883" s="7"/>
      <c r="CL1883" s="7"/>
      <c r="CM1883" s="7"/>
      <c r="CO1883" s="7"/>
      <c r="CQ1883" s="7"/>
      <c r="CS1883" s="7"/>
      <c r="CU1883" s="7"/>
      <c r="CW1883" s="7"/>
      <c r="CY1883" s="7"/>
      <c r="DA1883" s="7"/>
      <c r="DC1883" s="7"/>
      <c r="DE1883" s="7"/>
      <c r="DG1883" s="7"/>
      <c r="DI1883" s="7"/>
      <c r="DK1883" s="7"/>
      <c r="DL1883" s="7"/>
      <c r="DM1883" s="7"/>
      <c r="DN1883" s="7"/>
      <c r="DP1883" s="7"/>
      <c r="DR1883" s="7"/>
      <c r="DT1883" s="7"/>
      <c r="DV1883" s="7"/>
      <c r="DX1883" s="7"/>
      <c r="DY1883" s="7"/>
      <c r="EA1883" s="7"/>
      <c r="EC1883" s="7"/>
      <c r="EE1883" s="7"/>
      <c r="EG1883" s="7"/>
      <c r="EI1883" s="7"/>
      <c r="EK1883" s="7"/>
      <c r="EM1883" s="7"/>
      <c r="EO1883" s="7"/>
      <c r="EQ1883" s="7"/>
      <c r="ES1883" s="7"/>
      <c r="EU1883" s="7"/>
      <c r="EY1883" s="7"/>
      <c r="FA1883" s="7"/>
      <c r="FB1883" s="7"/>
      <c r="FD1883" s="7"/>
      <c r="FE1883" s="7"/>
      <c r="FG1883" s="7"/>
      <c r="FI1883" s="7"/>
      <c r="FJ1883" s="7"/>
      <c r="FL1883" s="7"/>
      <c r="FN1883" s="7"/>
      <c r="FP1883" s="7"/>
      <c r="FR1883" s="7"/>
      <c r="FT1883" s="7"/>
      <c r="FV1883" s="7"/>
      <c r="FX1883" s="7"/>
      <c r="FZ1883" s="7"/>
      <c r="GB1883" s="7"/>
    </row>
    <row r="1884" spans="5:184" s="166" customFormat="1" x14ac:dyDescent="0.2">
      <c r="E1884" s="7"/>
      <c r="G1884" s="7"/>
      <c r="I1884" s="7"/>
      <c r="K1884" s="7"/>
      <c r="M1884" s="7"/>
      <c r="N1884" s="7"/>
      <c r="P1884" s="7"/>
      <c r="R1884" s="7"/>
      <c r="T1884" s="7"/>
      <c r="V1884" s="7"/>
      <c r="X1884" s="7"/>
      <c r="Z1884" s="7"/>
      <c r="AB1884" s="7"/>
      <c r="AD1884" s="7"/>
      <c r="AF1884" s="7"/>
      <c r="AH1884" s="7"/>
      <c r="AJ1884" s="7"/>
      <c r="AL1884" s="7"/>
      <c r="AN1884" s="7"/>
      <c r="AO1884" s="7"/>
      <c r="AQ1884" s="7"/>
      <c r="AR1884" s="7"/>
      <c r="AS1884" s="7"/>
      <c r="AT1884" s="7"/>
      <c r="AU1884" s="7"/>
      <c r="AV1884" s="7"/>
      <c r="AW1884" s="7"/>
      <c r="AX1884" s="7"/>
      <c r="AZ1884" s="7"/>
      <c r="BB1884" s="7"/>
      <c r="BC1884" s="7"/>
      <c r="BD1884" s="7"/>
      <c r="BF1884" s="7"/>
      <c r="BH1884" s="7"/>
      <c r="BJ1884" s="7"/>
      <c r="BL1884" s="7"/>
      <c r="BN1884" s="7"/>
      <c r="BP1884" s="7"/>
      <c r="BR1884" s="7"/>
      <c r="BT1884" s="7"/>
      <c r="BV1884" s="7"/>
      <c r="BX1884" s="7"/>
      <c r="BZ1884" s="7"/>
      <c r="CB1884" s="7"/>
      <c r="CD1884" s="7"/>
      <c r="CF1884" s="7"/>
      <c r="CH1884" s="7"/>
      <c r="CJ1884" s="7"/>
      <c r="CL1884" s="7"/>
      <c r="CM1884" s="7"/>
      <c r="CO1884" s="7"/>
      <c r="CQ1884" s="7"/>
      <c r="CS1884" s="7"/>
      <c r="CU1884" s="7"/>
      <c r="CW1884" s="7"/>
      <c r="CY1884" s="7"/>
      <c r="DA1884" s="7"/>
      <c r="DC1884" s="7"/>
      <c r="DE1884" s="7"/>
      <c r="DG1884" s="7"/>
      <c r="DI1884" s="7"/>
      <c r="DK1884" s="7"/>
      <c r="DL1884" s="7"/>
      <c r="DM1884" s="7"/>
      <c r="DN1884" s="7"/>
      <c r="DP1884" s="7"/>
      <c r="DR1884" s="7"/>
      <c r="DT1884" s="7"/>
      <c r="DV1884" s="7"/>
      <c r="DX1884" s="7"/>
      <c r="DY1884" s="7"/>
      <c r="EA1884" s="7"/>
      <c r="EC1884" s="7"/>
      <c r="EE1884" s="7"/>
      <c r="EG1884" s="7"/>
      <c r="EI1884" s="7"/>
      <c r="EK1884" s="7"/>
      <c r="EM1884" s="7"/>
      <c r="EO1884" s="7"/>
      <c r="EQ1884" s="7"/>
      <c r="ES1884" s="7"/>
      <c r="EU1884" s="7"/>
      <c r="EY1884" s="7"/>
      <c r="FA1884" s="7"/>
      <c r="FB1884" s="7"/>
      <c r="FD1884" s="7"/>
      <c r="FE1884" s="7"/>
      <c r="FG1884" s="7"/>
      <c r="FI1884" s="7"/>
      <c r="FJ1884" s="7"/>
      <c r="FL1884" s="7"/>
      <c r="FN1884" s="7"/>
      <c r="FP1884" s="7"/>
      <c r="FR1884" s="7"/>
      <c r="FT1884" s="7"/>
      <c r="FV1884" s="7"/>
      <c r="FX1884" s="7"/>
      <c r="FZ1884" s="7"/>
      <c r="GB1884" s="7"/>
    </row>
    <row r="1885" spans="5:184" s="166" customFormat="1" x14ac:dyDescent="0.2">
      <c r="E1885" s="7"/>
      <c r="G1885" s="7"/>
      <c r="I1885" s="7"/>
      <c r="K1885" s="7"/>
      <c r="M1885" s="7"/>
      <c r="N1885" s="7"/>
      <c r="P1885" s="7"/>
      <c r="R1885" s="7"/>
      <c r="T1885" s="7"/>
      <c r="V1885" s="7"/>
      <c r="X1885" s="7"/>
      <c r="Z1885" s="7"/>
      <c r="AB1885" s="7"/>
      <c r="AD1885" s="7"/>
      <c r="AF1885" s="7"/>
      <c r="AH1885" s="7"/>
      <c r="AJ1885" s="7"/>
      <c r="AL1885" s="7"/>
      <c r="AN1885" s="7"/>
      <c r="AO1885" s="7"/>
      <c r="AQ1885" s="7"/>
      <c r="AR1885" s="7"/>
      <c r="AS1885" s="7"/>
      <c r="AT1885" s="7"/>
      <c r="AU1885" s="7"/>
      <c r="AV1885" s="7"/>
      <c r="AW1885" s="7"/>
      <c r="AX1885" s="7"/>
      <c r="AZ1885" s="7"/>
      <c r="BB1885" s="7"/>
      <c r="BC1885" s="7"/>
      <c r="BD1885" s="7"/>
      <c r="BF1885" s="7"/>
      <c r="BH1885" s="7"/>
      <c r="BJ1885" s="7"/>
      <c r="BL1885" s="7"/>
      <c r="BN1885" s="7"/>
      <c r="BP1885" s="7"/>
      <c r="BR1885" s="7"/>
      <c r="BT1885" s="7"/>
      <c r="BV1885" s="7"/>
      <c r="BX1885" s="7"/>
      <c r="BZ1885" s="7"/>
      <c r="CB1885" s="7"/>
      <c r="CD1885" s="7"/>
      <c r="CF1885" s="7"/>
      <c r="CH1885" s="7"/>
      <c r="CJ1885" s="7"/>
      <c r="CL1885" s="7"/>
      <c r="CM1885" s="7"/>
      <c r="CO1885" s="7"/>
      <c r="CQ1885" s="7"/>
      <c r="CS1885" s="7"/>
      <c r="CU1885" s="7"/>
      <c r="CW1885" s="7"/>
      <c r="CY1885" s="7"/>
      <c r="DA1885" s="7"/>
      <c r="DC1885" s="7"/>
      <c r="DE1885" s="7"/>
      <c r="DG1885" s="7"/>
      <c r="DI1885" s="7"/>
      <c r="DK1885" s="7"/>
      <c r="DL1885" s="7"/>
      <c r="DM1885" s="7"/>
      <c r="DN1885" s="7"/>
      <c r="DP1885" s="7"/>
      <c r="DR1885" s="7"/>
      <c r="DT1885" s="7"/>
      <c r="DV1885" s="7"/>
      <c r="DX1885" s="7"/>
      <c r="DY1885" s="7"/>
      <c r="EA1885" s="7"/>
      <c r="EC1885" s="7"/>
      <c r="EE1885" s="7"/>
      <c r="EG1885" s="7"/>
      <c r="EI1885" s="7"/>
      <c r="EK1885" s="7"/>
      <c r="EM1885" s="7"/>
      <c r="EO1885" s="7"/>
      <c r="EQ1885" s="7"/>
      <c r="ES1885" s="7"/>
      <c r="EU1885" s="7"/>
      <c r="EY1885" s="7"/>
      <c r="FA1885" s="7"/>
      <c r="FB1885" s="7"/>
      <c r="FD1885" s="7"/>
      <c r="FE1885" s="7"/>
      <c r="FG1885" s="7"/>
      <c r="FI1885" s="7"/>
      <c r="FJ1885" s="7"/>
      <c r="FL1885" s="7"/>
      <c r="FN1885" s="7"/>
      <c r="FP1885" s="7"/>
      <c r="FR1885" s="7"/>
      <c r="FT1885" s="7"/>
      <c r="FV1885" s="7"/>
      <c r="FX1885" s="7"/>
      <c r="FZ1885" s="7"/>
      <c r="GB1885" s="7"/>
    </row>
    <row r="1886" spans="5:184" s="166" customFormat="1" x14ac:dyDescent="0.2">
      <c r="E1886" s="7"/>
      <c r="G1886" s="7"/>
      <c r="I1886" s="7"/>
      <c r="K1886" s="7"/>
      <c r="M1886" s="7"/>
      <c r="N1886" s="7"/>
      <c r="P1886" s="7"/>
      <c r="R1886" s="7"/>
      <c r="T1886" s="7"/>
      <c r="V1886" s="7"/>
      <c r="X1886" s="7"/>
      <c r="Z1886" s="7"/>
      <c r="AB1886" s="7"/>
      <c r="AD1886" s="7"/>
      <c r="AF1886" s="7"/>
      <c r="AH1886" s="7"/>
      <c r="AJ1886" s="7"/>
      <c r="AL1886" s="7"/>
      <c r="AN1886" s="7"/>
      <c r="AO1886" s="7"/>
      <c r="AQ1886" s="7"/>
      <c r="AR1886" s="7"/>
      <c r="AS1886" s="7"/>
      <c r="AT1886" s="7"/>
      <c r="AU1886" s="7"/>
      <c r="AV1886" s="7"/>
      <c r="AW1886" s="7"/>
      <c r="AX1886" s="7"/>
      <c r="AZ1886" s="7"/>
      <c r="BB1886" s="7"/>
      <c r="BC1886" s="7"/>
      <c r="BD1886" s="7"/>
      <c r="BF1886" s="7"/>
      <c r="BH1886" s="7"/>
      <c r="BJ1886" s="7"/>
      <c r="BL1886" s="7"/>
      <c r="BN1886" s="7"/>
      <c r="BP1886" s="7"/>
      <c r="BR1886" s="7"/>
      <c r="BT1886" s="7"/>
      <c r="BV1886" s="7"/>
      <c r="BX1886" s="7"/>
      <c r="BZ1886" s="7"/>
      <c r="CB1886" s="7"/>
      <c r="CD1886" s="7"/>
      <c r="CF1886" s="7"/>
      <c r="CH1886" s="7"/>
      <c r="CJ1886" s="7"/>
      <c r="CL1886" s="7"/>
      <c r="CM1886" s="7"/>
      <c r="CO1886" s="7"/>
      <c r="CQ1886" s="7"/>
      <c r="CS1886" s="7"/>
      <c r="CU1886" s="7"/>
      <c r="CW1886" s="7"/>
      <c r="CY1886" s="7"/>
      <c r="DA1886" s="7"/>
      <c r="DC1886" s="7"/>
      <c r="DE1886" s="7"/>
      <c r="DG1886" s="7"/>
      <c r="DI1886" s="7"/>
      <c r="DK1886" s="7"/>
      <c r="DL1886" s="7"/>
      <c r="DM1886" s="7"/>
      <c r="DN1886" s="7"/>
      <c r="DP1886" s="7"/>
      <c r="DR1886" s="7"/>
      <c r="DT1886" s="7"/>
      <c r="DV1886" s="7"/>
      <c r="DX1886" s="7"/>
      <c r="DY1886" s="7"/>
      <c r="EA1886" s="7"/>
      <c r="EC1886" s="7"/>
      <c r="EE1886" s="7"/>
      <c r="EG1886" s="7"/>
      <c r="EI1886" s="7"/>
      <c r="EK1886" s="7"/>
      <c r="EM1886" s="7"/>
      <c r="EO1886" s="7"/>
      <c r="EQ1886" s="7"/>
      <c r="ES1886" s="7"/>
      <c r="EU1886" s="7"/>
      <c r="EY1886" s="7"/>
      <c r="FA1886" s="7"/>
      <c r="FB1886" s="7"/>
      <c r="FD1886" s="7"/>
      <c r="FE1886" s="7"/>
      <c r="FG1886" s="7"/>
      <c r="FI1886" s="7"/>
      <c r="FJ1886" s="7"/>
      <c r="FL1886" s="7"/>
      <c r="FN1886" s="7"/>
      <c r="FP1886" s="7"/>
      <c r="FR1886" s="7"/>
      <c r="FT1886" s="7"/>
      <c r="FV1886" s="7"/>
      <c r="FX1886" s="7"/>
      <c r="FZ1886" s="7"/>
      <c r="GB1886" s="7"/>
    </row>
    <row r="1887" spans="5:184" s="166" customFormat="1" x14ac:dyDescent="0.2">
      <c r="E1887" s="7"/>
      <c r="G1887" s="7"/>
      <c r="I1887" s="7"/>
      <c r="K1887" s="7"/>
      <c r="M1887" s="7"/>
      <c r="N1887" s="7"/>
      <c r="P1887" s="7"/>
      <c r="R1887" s="7"/>
      <c r="T1887" s="7"/>
      <c r="V1887" s="7"/>
      <c r="X1887" s="7"/>
      <c r="Z1887" s="7"/>
      <c r="AB1887" s="7"/>
      <c r="AD1887" s="7"/>
      <c r="AF1887" s="7"/>
      <c r="AH1887" s="7"/>
      <c r="AJ1887" s="7"/>
      <c r="AL1887" s="7"/>
      <c r="AN1887" s="7"/>
      <c r="AO1887" s="7"/>
      <c r="AQ1887" s="7"/>
      <c r="AR1887" s="7"/>
      <c r="AS1887" s="7"/>
      <c r="AT1887" s="7"/>
      <c r="AU1887" s="7"/>
      <c r="AV1887" s="7"/>
      <c r="AW1887" s="7"/>
      <c r="AX1887" s="7"/>
      <c r="AZ1887" s="7"/>
      <c r="BB1887" s="7"/>
      <c r="BC1887" s="7"/>
      <c r="BD1887" s="7"/>
      <c r="BF1887" s="7"/>
      <c r="BH1887" s="7"/>
      <c r="BJ1887" s="7"/>
      <c r="BL1887" s="7"/>
      <c r="BN1887" s="7"/>
      <c r="BP1887" s="7"/>
      <c r="BR1887" s="7"/>
      <c r="BT1887" s="7"/>
      <c r="BV1887" s="7"/>
      <c r="BX1887" s="7"/>
      <c r="BZ1887" s="7"/>
      <c r="CB1887" s="7"/>
      <c r="CD1887" s="7"/>
      <c r="CF1887" s="7"/>
      <c r="CH1887" s="7"/>
      <c r="CJ1887" s="7"/>
      <c r="CL1887" s="7"/>
      <c r="CM1887" s="7"/>
      <c r="CO1887" s="7"/>
      <c r="CQ1887" s="7"/>
      <c r="CS1887" s="7"/>
      <c r="CU1887" s="7"/>
      <c r="CW1887" s="7"/>
      <c r="CY1887" s="7"/>
      <c r="DA1887" s="7"/>
      <c r="DC1887" s="7"/>
      <c r="DE1887" s="7"/>
      <c r="DG1887" s="7"/>
      <c r="DI1887" s="7"/>
      <c r="DK1887" s="7"/>
      <c r="DL1887" s="7"/>
      <c r="DM1887" s="7"/>
      <c r="DN1887" s="7"/>
      <c r="DP1887" s="7"/>
      <c r="DR1887" s="7"/>
      <c r="DT1887" s="7"/>
      <c r="DV1887" s="7"/>
      <c r="DX1887" s="7"/>
      <c r="DY1887" s="7"/>
      <c r="EA1887" s="7"/>
      <c r="EC1887" s="7"/>
      <c r="EE1887" s="7"/>
      <c r="EG1887" s="7"/>
      <c r="EI1887" s="7"/>
      <c r="EK1887" s="7"/>
      <c r="EM1887" s="7"/>
      <c r="EO1887" s="7"/>
      <c r="EQ1887" s="7"/>
      <c r="ES1887" s="7"/>
      <c r="EU1887" s="7"/>
      <c r="EY1887" s="7"/>
      <c r="FA1887" s="7"/>
      <c r="FB1887" s="7"/>
      <c r="FD1887" s="7"/>
      <c r="FE1887" s="7"/>
      <c r="FG1887" s="7"/>
      <c r="FI1887" s="7"/>
      <c r="FJ1887" s="7"/>
      <c r="FL1887" s="7"/>
      <c r="FN1887" s="7"/>
      <c r="FP1887" s="7"/>
      <c r="FR1887" s="7"/>
      <c r="FT1887" s="7"/>
      <c r="FV1887" s="7"/>
      <c r="FX1887" s="7"/>
      <c r="FZ1887" s="7"/>
      <c r="GB1887" s="7"/>
    </row>
    <row r="1888" spans="5:184" s="166" customFormat="1" x14ac:dyDescent="0.2">
      <c r="E1888" s="7"/>
      <c r="G1888" s="7"/>
      <c r="I1888" s="7"/>
      <c r="K1888" s="7"/>
      <c r="M1888" s="7"/>
      <c r="N1888" s="7"/>
      <c r="P1888" s="7"/>
      <c r="R1888" s="7"/>
      <c r="T1888" s="7"/>
      <c r="V1888" s="7"/>
      <c r="X1888" s="7"/>
      <c r="Z1888" s="7"/>
      <c r="AB1888" s="7"/>
      <c r="AD1888" s="7"/>
      <c r="AF1888" s="7"/>
      <c r="AH1888" s="7"/>
      <c r="AJ1888" s="7"/>
      <c r="AL1888" s="7"/>
      <c r="AN1888" s="7"/>
      <c r="AO1888" s="7"/>
      <c r="AQ1888" s="7"/>
      <c r="AR1888" s="7"/>
      <c r="AS1888" s="7"/>
      <c r="AT1888" s="7"/>
      <c r="AU1888" s="7"/>
      <c r="AV1888" s="7"/>
      <c r="AW1888" s="7"/>
      <c r="AX1888" s="7"/>
      <c r="AZ1888" s="7"/>
      <c r="BB1888" s="7"/>
      <c r="BC1888" s="7"/>
      <c r="BD1888" s="7"/>
      <c r="BF1888" s="7"/>
      <c r="BH1888" s="7"/>
      <c r="BJ1888" s="7"/>
      <c r="BL1888" s="7"/>
      <c r="BN1888" s="7"/>
      <c r="BP1888" s="7"/>
      <c r="BR1888" s="7"/>
      <c r="BT1888" s="7"/>
      <c r="BV1888" s="7"/>
      <c r="BX1888" s="7"/>
      <c r="BZ1888" s="7"/>
      <c r="CB1888" s="7"/>
      <c r="CD1888" s="7"/>
      <c r="CF1888" s="7"/>
      <c r="CH1888" s="7"/>
      <c r="CJ1888" s="7"/>
      <c r="CL1888" s="7"/>
      <c r="CM1888" s="7"/>
      <c r="CO1888" s="7"/>
      <c r="CQ1888" s="7"/>
      <c r="CS1888" s="7"/>
      <c r="CU1888" s="7"/>
      <c r="CW1888" s="7"/>
      <c r="CY1888" s="7"/>
      <c r="DA1888" s="7"/>
      <c r="DC1888" s="7"/>
      <c r="DE1888" s="7"/>
      <c r="DG1888" s="7"/>
      <c r="DI1888" s="7"/>
      <c r="DK1888" s="7"/>
      <c r="DL1888" s="7"/>
      <c r="DM1888" s="7"/>
      <c r="DN1888" s="7"/>
      <c r="DP1888" s="7"/>
      <c r="DR1888" s="7"/>
      <c r="DT1888" s="7"/>
      <c r="DV1888" s="7"/>
      <c r="DX1888" s="7"/>
      <c r="DY1888" s="7"/>
      <c r="EA1888" s="7"/>
      <c r="EC1888" s="7"/>
      <c r="EE1888" s="7"/>
      <c r="EG1888" s="7"/>
      <c r="EI1888" s="7"/>
      <c r="EK1888" s="7"/>
      <c r="EM1888" s="7"/>
      <c r="EO1888" s="7"/>
      <c r="EQ1888" s="7"/>
      <c r="ES1888" s="7"/>
      <c r="EU1888" s="7"/>
      <c r="EY1888" s="7"/>
      <c r="FA1888" s="7"/>
      <c r="FB1888" s="7"/>
      <c r="FD1888" s="7"/>
      <c r="FE1888" s="7"/>
      <c r="FG1888" s="7"/>
      <c r="FI1888" s="7"/>
      <c r="FJ1888" s="7"/>
      <c r="FL1888" s="7"/>
      <c r="FN1888" s="7"/>
      <c r="FP1888" s="7"/>
      <c r="FR1888" s="7"/>
      <c r="FT1888" s="7"/>
      <c r="FV1888" s="7"/>
      <c r="FX1888" s="7"/>
      <c r="FZ1888" s="7"/>
      <c r="GB1888" s="7"/>
    </row>
    <row r="1889" spans="5:184" s="166" customFormat="1" x14ac:dyDescent="0.2">
      <c r="E1889" s="7"/>
      <c r="G1889" s="7"/>
      <c r="I1889" s="7"/>
      <c r="K1889" s="7"/>
      <c r="M1889" s="7"/>
      <c r="N1889" s="7"/>
      <c r="P1889" s="7"/>
      <c r="R1889" s="7"/>
      <c r="T1889" s="7"/>
      <c r="V1889" s="7"/>
      <c r="X1889" s="7"/>
      <c r="Z1889" s="7"/>
      <c r="AB1889" s="7"/>
      <c r="AD1889" s="7"/>
      <c r="AF1889" s="7"/>
      <c r="AH1889" s="7"/>
      <c r="AJ1889" s="7"/>
      <c r="AL1889" s="7"/>
      <c r="AN1889" s="7"/>
      <c r="AO1889" s="7"/>
      <c r="AQ1889" s="7"/>
      <c r="AR1889" s="7"/>
      <c r="AS1889" s="7"/>
      <c r="AT1889" s="7"/>
      <c r="AU1889" s="7"/>
      <c r="AV1889" s="7"/>
      <c r="AW1889" s="7"/>
      <c r="AX1889" s="7"/>
      <c r="AZ1889" s="7"/>
      <c r="BB1889" s="7"/>
      <c r="BC1889" s="7"/>
      <c r="BD1889" s="7"/>
      <c r="BF1889" s="7"/>
      <c r="BH1889" s="7"/>
      <c r="BJ1889" s="7"/>
      <c r="BL1889" s="7"/>
      <c r="BN1889" s="7"/>
      <c r="BP1889" s="7"/>
      <c r="BR1889" s="7"/>
      <c r="BT1889" s="7"/>
      <c r="BV1889" s="7"/>
      <c r="BX1889" s="7"/>
      <c r="BZ1889" s="7"/>
      <c r="CB1889" s="7"/>
      <c r="CD1889" s="7"/>
      <c r="CF1889" s="7"/>
      <c r="CH1889" s="7"/>
      <c r="CJ1889" s="7"/>
      <c r="CL1889" s="7"/>
      <c r="CM1889" s="7"/>
      <c r="CO1889" s="7"/>
      <c r="CQ1889" s="7"/>
      <c r="CS1889" s="7"/>
      <c r="CU1889" s="7"/>
      <c r="CW1889" s="7"/>
      <c r="CY1889" s="7"/>
      <c r="DA1889" s="7"/>
      <c r="DC1889" s="7"/>
      <c r="DE1889" s="7"/>
      <c r="DG1889" s="7"/>
      <c r="DI1889" s="7"/>
      <c r="DK1889" s="7"/>
      <c r="DL1889" s="7"/>
      <c r="DM1889" s="7"/>
      <c r="DN1889" s="7"/>
      <c r="DP1889" s="7"/>
      <c r="DR1889" s="7"/>
      <c r="DT1889" s="7"/>
      <c r="DV1889" s="7"/>
      <c r="DX1889" s="7"/>
      <c r="DY1889" s="7"/>
      <c r="EA1889" s="7"/>
      <c r="EC1889" s="7"/>
      <c r="EE1889" s="7"/>
      <c r="EG1889" s="7"/>
      <c r="EI1889" s="7"/>
      <c r="EK1889" s="7"/>
      <c r="EM1889" s="7"/>
      <c r="EO1889" s="7"/>
      <c r="EQ1889" s="7"/>
      <c r="ES1889" s="7"/>
      <c r="EU1889" s="7"/>
      <c r="EY1889" s="7"/>
      <c r="FA1889" s="7"/>
      <c r="FB1889" s="7"/>
      <c r="FD1889" s="7"/>
      <c r="FE1889" s="7"/>
      <c r="FG1889" s="7"/>
      <c r="FI1889" s="7"/>
      <c r="FJ1889" s="7"/>
      <c r="FL1889" s="7"/>
      <c r="FN1889" s="7"/>
      <c r="FP1889" s="7"/>
      <c r="FR1889" s="7"/>
      <c r="FT1889" s="7"/>
      <c r="FV1889" s="7"/>
      <c r="FX1889" s="7"/>
      <c r="FZ1889" s="7"/>
      <c r="GB1889" s="7"/>
    </row>
    <row r="1890" spans="5:184" s="166" customFormat="1" x14ac:dyDescent="0.2">
      <c r="E1890" s="7"/>
      <c r="G1890" s="7"/>
      <c r="I1890" s="7"/>
      <c r="K1890" s="7"/>
      <c r="M1890" s="7"/>
      <c r="N1890" s="7"/>
      <c r="P1890" s="7"/>
      <c r="R1890" s="7"/>
      <c r="T1890" s="7"/>
      <c r="V1890" s="7"/>
      <c r="X1890" s="7"/>
      <c r="Z1890" s="7"/>
      <c r="AB1890" s="7"/>
      <c r="AD1890" s="7"/>
      <c r="AF1890" s="7"/>
      <c r="AH1890" s="7"/>
      <c r="AJ1890" s="7"/>
      <c r="AL1890" s="7"/>
      <c r="AN1890" s="7"/>
      <c r="AO1890" s="7"/>
      <c r="AQ1890" s="7"/>
      <c r="AR1890" s="7"/>
      <c r="AS1890" s="7"/>
      <c r="AT1890" s="7"/>
      <c r="AU1890" s="7"/>
      <c r="AV1890" s="7"/>
      <c r="AW1890" s="7"/>
      <c r="AX1890" s="7"/>
      <c r="AZ1890" s="7"/>
      <c r="BB1890" s="7"/>
      <c r="BC1890" s="7"/>
      <c r="BD1890" s="7"/>
      <c r="BF1890" s="7"/>
      <c r="BH1890" s="7"/>
      <c r="BJ1890" s="7"/>
      <c r="BL1890" s="7"/>
      <c r="BN1890" s="7"/>
      <c r="BP1890" s="7"/>
      <c r="BR1890" s="7"/>
      <c r="BT1890" s="7"/>
      <c r="BV1890" s="7"/>
      <c r="BX1890" s="7"/>
      <c r="BZ1890" s="7"/>
      <c r="CB1890" s="7"/>
      <c r="CD1890" s="7"/>
      <c r="CF1890" s="7"/>
      <c r="CH1890" s="7"/>
      <c r="CJ1890" s="7"/>
      <c r="CL1890" s="7"/>
      <c r="CM1890" s="7"/>
      <c r="CO1890" s="7"/>
      <c r="CQ1890" s="7"/>
      <c r="CS1890" s="7"/>
      <c r="CU1890" s="7"/>
      <c r="CW1890" s="7"/>
      <c r="CY1890" s="7"/>
      <c r="DA1890" s="7"/>
      <c r="DC1890" s="7"/>
      <c r="DE1890" s="7"/>
      <c r="DG1890" s="7"/>
      <c r="DI1890" s="7"/>
      <c r="DK1890" s="7"/>
      <c r="DL1890" s="7"/>
      <c r="DM1890" s="7"/>
      <c r="DN1890" s="7"/>
      <c r="DP1890" s="7"/>
      <c r="DR1890" s="7"/>
      <c r="DT1890" s="7"/>
      <c r="DV1890" s="7"/>
      <c r="DX1890" s="7"/>
      <c r="DY1890" s="7"/>
      <c r="EA1890" s="7"/>
      <c r="EC1890" s="7"/>
      <c r="EE1890" s="7"/>
      <c r="EG1890" s="7"/>
      <c r="EI1890" s="7"/>
      <c r="EK1890" s="7"/>
      <c r="EM1890" s="7"/>
      <c r="EO1890" s="7"/>
      <c r="EQ1890" s="7"/>
      <c r="ES1890" s="7"/>
      <c r="EU1890" s="7"/>
      <c r="EY1890" s="7"/>
      <c r="FA1890" s="7"/>
      <c r="FB1890" s="7"/>
      <c r="FD1890" s="7"/>
      <c r="FE1890" s="7"/>
      <c r="FG1890" s="7"/>
      <c r="FI1890" s="7"/>
      <c r="FJ1890" s="7"/>
      <c r="FL1890" s="7"/>
      <c r="FN1890" s="7"/>
      <c r="FP1890" s="7"/>
      <c r="FR1890" s="7"/>
      <c r="FT1890" s="7"/>
      <c r="FV1890" s="7"/>
      <c r="FX1890" s="7"/>
      <c r="FZ1890" s="7"/>
      <c r="GB1890" s="7"/>
    </row>
    <row r="1891" spans="5:184" s="166" customFormat="1" x14ac:dyDescent="0.2">
      <c r="E1891" s="7"/>
      <c r="G1891" s="7"/>
      <c r="I1891" s="7"/>
      <c r="K1891" s="7"/>
      <c r="M1891" s="7"/>
      <c r="N1891" s="7"/>
      <c r="P1891" s="7"/>
      <c r="R1891" s="7"/>
      <c r="T1891" s="7"/>
      <c r="V1891" s="7"/>
      <c r="X1891" s="7"/>
      <c r="Z1891" s="7"/>
      <c r="AB1891" s="7"/>
      <c r="AD1891" s="7"/>
      <c r="AF1891" s="7"/>
      <c r="AH1891" s="7"/>
      <c r="AJ1891" s="7"/>
      <c r="AL1891" s="7"/>
      <c r="AN1891" s="7"/>
      <c r="AO1891" s="7"/>
      <c r="AQ1891" s="7"/>
      <c r="AR1891" s="7"/>
      <c r="AS1891" s="7"/>
      <c r="AT1891" s="7"/>
      <c r="AU1891" s="7"/>
      <c r="AV1891" s="7"/>
      <c r="AW1891" s="7"/>
      <c r="AX1891" s="7"/>
      <c r="AZ1891" s="7"/>
      <c r="BB1891" s="7"/>
      <c r="BC1891" s="7"/>
      <c r="BD1891" s="7"/>
      <c r="BF1891" s="7"/>
      <c r="BH1891" s="7"/>
      <c r="BJ1891" s="7"/>
      <c r="BL1891" s="7"/>
      <c r="BN1891" s="7"/>
      <c r="BP1891" s="7"/>
      <c r="BR1891" s="7"/>
      <c r="BT1891" s="7"/>
      <c r="BV1891" s="7"/>
      <c r="BX1891" s="7"/>
      <c r="BZ1891" s="7"/>
      <c r="CB1891" s="7"/>
      <c r="CD1891" s="7"/>
      <c r="CF1891" s="7"/>
      <c r="CH1891" s="7"/>
      <c r="CJ1891" s="7"/>
      <c r="CL1891" s="7"/>
      <c r="CM1891" s="7"/>
      <c r="CO1891" s="7"/>
      <c r="CQ1891" s="7"/>
      <c r="CS1891" s="7"/>
      <c r="CU1891" s="7"/>
      <c r="CW1891" s="7"/>
      <c r="CY1891" s="7"/>
      <c r="DA1891" s="7"/>
      <c r="DC1891" s="7"/>
      <c r="DE1891" s="7"/>
      <c r="DG1891" s="7"/>
      <c r="DI1891" s="7"/>
      <c r="DK1891" s="7"/>
      <c r="DL1891" s="7"/>
      <c r="DM1891" s="7"/>
      <c r="DN1891" s="7"/>
      <c r="DP1891" s="7"/>
      <c r="DR1891" s="7"/>
      <c r="DT1891" s="7"/>
      <c r="DV1891" s="7"/>
      <c r="DX1891" s="7"/>
      <c r="DY1891" s="7"/>
      <c r="EA1891" s="7"/>
      <c r="EC1891" s="7"/>
      <c r="EE1891" s="7"/>
      <c r="EG1891" s="7"/>
      <c r="EI1891" s="7"/>
      <c r="EK1891" s="7"/>
      <c r="EM1891" s="7"/>
      <c r="EO1891" s="7"/>
      <c r="EQ1891" s="7"/>
      <c r="ES1891" s="7"/>
      <c r="EU1891" s="7"/>
      <c r="EY1891" s="7"/>
      <c r="FA1891" s="7"/>
      <c r="FB1891" s="7"/>
      <c r="FD1891" s="7"/>
      <c r="FE1891" s="7"/>
      <c r="FG1891" s="7"/>
      <c r="FI1891" s="7"/>
      <c r="FJ1891" s="7"/>
      <c r="FL1891" s="7"/>
      <c r="FN1891" s="7"/>
      <c r="FP1891" s="7"/>
      <c r="FR1891" s="7"/>
      <c r="FT1891" s="7"/>
      <c r="FV1891" s="7"/>
      <c r="FX1891" s="7"/>
      <c r="FZ1891" s="7"/>
      <c r="GB1891" s="7"/>
    </row>
    <row r="1892" spans="5:184" s="166" customFormat="1" x14ac:dyDescent="0.2">
      <c r="E1892" s="7"/>
      <c r="G1892" s="7"/>
      <c r="I1892" s="7"/>
      <c r="K1892" s="7"/>
      <c r="M1892" s="7"/>
      <c r="N1892" s="7"/>
      <c r="P1892" s="7"/>
      <c r="R1892" s="7"/>
      <c r="T1892" s="7"/>
      <c r="V1892" s="7"/>
      <c r="X1892" s="7"/>
      <c r="Z1892" s="7"/>
      <c r="AB1892" s="7"/>
      <c r="AD1892" s="7"/>
      <c r="AF1892" s="7"/>
      <c r="AH1892" s="7"/>
      <c r="AJ1892" s="7"/>
      <c r="AL1892" s="7"/>
      <c r="AN1892" s="7"/>
      <c r="AO1892" s="7"/>
      <c r="AQ1892" s="7"/>
      <c r="AR1892" s="7"/>
      <c r="AS1892" s="7"/>
      <c r="AT1892" s="7"/>
      <c r="AU1892" s="7"/>
      <c r="AV1892" s="7"/>
      <c r="AW1892" s="7"/>
      <c r="AX1892" s="7"/>
      <c r="AZ1892" s="7"/>
      <c r="BB1892" s="7"/>
      <c r="BC1892" s="7"/>
      <c r="BD1892" s="7"/>
      <c r="BF1892" s="7"/>
      <c r="BH1892" s="7"/>
      <c r="BJ1892" s="7"/>
      <c r="BL1892" s="7"/>
      <c r="BN1892" s="7"/>
      <c r="BP1892" s="7"/>
      <c r="BR1892" s="7"/>
      <c r="BT1892" s="7"/>
      <c r="BV1892" s="7"/>
      <c r="BX1892" s="7"/>
      <c r="BZ1892" s="7"/>
      <c r="CB1892" s="7"/>
      <c r="CD1892" s="7"/>
      <c r="CF1892" s="7"/>
      <c r="CH1892" s="7"/>
      <c r="CJ1892" s="7"/>
      <c r="CL1892" s="7"/>
      <c r="CM1892" s="7"/>
      <c r="CO1892" s="7"/>
      <c r="CQ1892" s="7"/>
      <c r="CS1892" s="7"/>
      <c r="CU1892" s="7"/>
      <c r="CW1892" s="7"/>
      <c r="CY1892" s="7"/>
      <c r="DA1892" s="7"/>
      <c r="DC1892" s="7"/>
      <c r="DE1892" s="7"/>
      <c r="DG1892" s="7"/>
      <c r="DI1892" s="7"/>
      <c r="DK1892" s="7"/>
      <c r="DL1892" s="7"/>
      <c r="DM1892" s="7"/>
      <c r="DN1892" s="7"/>
      <c r="DP1892" s="7"/>
      <c r="DR1892" s="7"/>
      <c r="DT1892" s="7"/>
      <c r="DV1892" s="7"/>
      <c r="DX1892" s="7"/>
      <c r="DY1892" s="7"/>
      <c r="EA1892" s="7"/>
      <c r="EC1892" s="7"/>
      <c r="EE1892" s="7"/>
      <c r="EG1892" s="7"/>
      <c r="EI1892" s="7"/>
      <c r="EK1892" s="7"/>
      <c r="EM1892" s="7"/>
      <c r="EO1892" s="7"/>
      <c r="EQ1892" s="7"/>
      <c r="ES1892" s="7"/>
      <c r="EU1892" s="7"/>
      <c r="EY1892" s="7"/>
      <c r="FA1892" s="7"/>
      <c r="FB1892" s="7"/>
      <c r="FD1892" s="7"/>
      <c r="FE1892" s="7"/>
      <c r="FG1892" s="7"/>
      <c r="FI1892" s="7"/>
      <c r="FJ1892" s="7"/>
      <c r="FL1892" s="7"/>
      <c r="FN1892" s="7"/>
      <c r="FP1892" s="7"/>
      <c r="FR1892" s="7"/>
      <c r="FT1892" s="7"/>
      <c r="FV1892" s="7"/>
      <c r="FX1892" s="7"/>
      <c r="FZ1892" s="7"/>
      <c r="GB1892" s="7"/>
    </row>
    <row r="1893" spans="5:184" s="166" customFormat="1" x14ac:dyDescent="0.2">
      <c r="E1893" s="7"/>
      <c r="G1893" s="7"/>
      <c r="I1893" s="7"/>
      <c r="K1893" s="7"/>
      <c r="M1893" s="7"/>
      <c r="N1893" s="7"/>
      <c r="P1893" s="7"/>
      <c r="R1893" s="7"/>
      <c r="T1893" s="7"/>
      <c r="V1893" s="7"/>
      <c r="X1893" s="7"/>
      <c r="Z1893" s="7"/>
      <c r="AB1893" s="7"/>
      <c r="AD1893" s="7"/>
      <c r="AF1893" s="7"/>
      <c r="AH1893" s="7"/>
      <c r="AJ1893" s="7"/>
      <c r="AL1893" s="7"/>
      <c r="AN1893" s="7"/>
      <c r="AO1893" s="7"/>
      <c r="AQ1893" s="7"/>
      <c r="AR1893" s="7"/>
      <c r="AS1893" s="7"/>
      <c r="AT1893" s="7"/>
      <c r="AU1893" s="7"/>
      <c r="AV1893" s="7"/>
      <c r="AW1893" s="7"/>
      <c r="AX1893" s="7"/>
      <c r="AZ1893" s="7"/>
      <c r="BB1893" s="7"/>
      <c r="BC1893" s="7"/>
      <c r="BD1893" s="7"/>
      <c r="BF1893" s="7"/>
      <c r="BH1893" s="7"/>
      <c r="BJ1893" s="7"/>
      <c r="BL1893" s="7"/>
      <c r="BN1893" s="7"/>
      <c r="BP1893" s="7"/>
      <c r="BR1893" s="7"/>
      <c r="BT1893" s="7"/>
      <c r="BV1893" s="7"/>
      <c r="BX1893" s="7"/>
      <c r="BZ1893" s="7"/>
      <c r="CB1893" s="7"/>
      <c r="CD1893" s="7"/>
      <c r="CF1893" s="7"/>
      <c r="CH1893" s="7"/>
      <c r="CJ1893" s="7"/>
      <c r="CL1893" s="7"/>
      <c r="CM1893" s="7"/>
      <c r="CO1893" s="7"/>
      <c r="CQ1893" s="7"/>
      <c r="CS1893" s="7"/>
      <c r="CU1893" s="7"/>
      <c r="CW1893" s="7"/>
      <c r="CY1893" s="7"/>
      <c r="DA1893" s="7"/>
      <c r="DC1893" s="7"/>
      <c r="DE1893" s="7"/>
      <c r="DG1893" s="7"/>
      <c r="DI1893" s="7"/>
      <c r="DK1893" s="7"/>
      <c r="DL1893" s="7"/>
      <c r="DM1893" s="7"/>
      <c r="DN1893" s="7"/>
      <c r="DP1893" s="7"/>
      <c r="DR1893" s="7"/>
      <c r="DT1893" s="7"/>
      <c r="DV1893" s="7"/>
      <c r="DX1893" s="7"/>
      <c r="DY1893" s="7"/>
      <c r="EA1893" s="7"/>
      <c r="EC1893" s="7"/>
      <c r="EE1893" s="7"/>
      <c r="EG1893" s="7"/>
      <c r="EI1893" s="7"/>
      <c r="EK1893" s="7"/>
      <c r="EM1893" s="7"/>
      <c r="EO1893" s="7"/>
      <c r="EQ1893" s="7"/>
      <c r="ES1893" s="7"/>
      <c r="EU1893" s="7"/>
      <c r="EY1893" s="7"/>
      <c r="FA1893" s="7"/>
      <c r="FB1893" s="7"/>
      <c r="FD1893" s="7"/>
      <c r="FE1893" s="7"/>
      <c r="FG1893" s="7"/>
      <c r="FI1893" s="7"/>
      <c r="FJ1893" s="7"/>
      <c r="FL1893" s="7"/>
      <c r="FN1893" s="7"/>
      <c r="FP1893" s="7"/>
      <c r="FR1893" s="7"/>
      <c r="FT1893" s="7"/>
      <c r="FV1893" s="7"/>
      <c r="FX1893" s="7"/>
      <c r="FZ1893" s="7"/>
      <c r="GB1893" s="7"/>
    </row>
    <row r="1894" spans="5:184" s="166" customFormat="1" x14ac:dyDescent="0.2">
      <c r="E1894" s="7"/>
      <c r="G1894" s="7"/>
      <c r="I1894" s="7"/>
      <c r="K1894" s="7"/>
      <c r="M1894" s="7"/>
      <c r="N1894" s="7"/>
      <c r="P1894" s="7"/>
      <c r="R1894" s="7"/>
      <c r="T1894" s="7"/>
      <c r="V1894" s="7"/>
      <c r="X1894" s="7"/>
      <c r="Z1894" s="7"/>
      <c r="AB1894" s="7"/>
      <c r="AD1894" s="7"/>
      <c r="AF1894" s="7"/>
      <c r="AH1894" s="7"/>
      <c r="AJ1894" s="7"/>
      <c r="AL1894" s="7"/>
      <c r="AN1894" s="7"/>
      <c r="AO1894" s="7"/>
      <c r="AQ1894" s="7"/>
      <c r="AR1894" s="7"/>
      <c r="AS1894" s="7"/>
      <c r="AT1894" s="7"/>
      <c r="AU1894" s="7"/>
      <c r="AV1894" s="7"/>
      <c r="AW1894" s="7"/>
      <c r="AX1894" s="7"/>
      <c r="AZ1894" s="7"/>
      <c r="BB1894" s="7"/>
      <c r="BC1894" s="7"/>
      <c r="BD1894" s="7"/>
      <c r="BF1894" s="7"/>
      <c r="BH1894" s="7"/>
      <c r="BJ1894" s="7"/>
      <c r="BL1894" s="7"/>
      <c r="BN1894" s="7"/>
      <c r="BP1894" s="7"/>
      <c r="BR1894" s="7"/>
      <c r="BT1894" s="7"/>
      <c r="BV1894" s="7"/>
      <c r="BX1894" s="7"/>
      <c r="BZ1894" s="7"/>
      <c r="CB1894" s="7"/>
      <c r="CD1894" s="7"/>
      <c r="CF1894" s="7"/>
      <c r="CH1894" s="7"/>
      <c r="CJ1894" s="7"/>
      <c r="CL1894" s="7"/>
      <c r="CM1894" s="7"/>
      <c r="CO1894" s="7"/>
      <c r="CQ1894" s="7"/>
      <c r="CS1894" s="7"/>
      <c r="CU1894" s="7"/>
      <c r="CW1894" s="7"/>
      <c r="CY1894" s="7"/>
      <c r="DA1894" s="7"/>
      <c r="DC1894" s="7"/>
      <c r="DE1894" s="7"/>
      <c r="DG1894" s="7"/>
      <c r="DI1894" s="7"/>
      <c r="DK1894" s="7"/>
      <c r="DL1894" s="7"/>
      <c r="DM1894" s="7"/>
      <c r="DN1894" s="7"/>
      <c r="DP1894" s="7"/>
      <c r="DR1894" s="7"/>
      <c r="DT1894" s="7"/>
      <c r="DV1894" s="7"/>
      <c r="DX1894" s="7"/>
      <c r="DY1894" s="7"/>
      <c r="EA1894" s="7"/>
      <c r="EC1894" s="7"/>
      <c r="EE1894" s="7"/>
      <c r="EG1894" s="7"/>
      <c r="EI1894" s="7"/>
      <c r="EK1894" s="7"/>
      <c r="EM1894" s="7"/>
      <c r="EO1894" s="7"/>
      <c r="EQ1894" s="7"/>
      <c r="ES1894" s="7"/>
      <c r="EU1894" s="7"/>
      <c r="EY1894" s="7"/>
      <c r="FA1894" s="7"/>
      <c r="FB1894" s="7"/>
      <c r="FD1894" s="7"/>
      <c r="FE1894" s="7"/>
      <c r="FG1894" s="7"/>
      <c r="FI1894" s="7"/>
      <c r="FJ1894" s="7"/>
      <c r="FL1894" s="7"/>
      <c r="FN1894" s="7"/>
      <c r="FP1894" s="7"/>
      <c r="FR1894" s="7"/>
      <c r="FT1894" s="7"/>
      <c r="FV1894" s="7"/>
      <c r="FX1894" s="7"/>
      <c r="FZ1894" s="7"/>
      <c r="GB1894" s="7"/>
    </row>
    <row r="1895" spans="5:184" s="166" customFormat="1" x14ac:dyDescent="0.2">
      <c r="E1895" s="7"/>
      <c r="G1895" s="7"/>
      <c r="I1895" s="7"/>
      <c r="K1895" s="7"/>
      <c r="M1895" s="7"/>
      <c r="N1895" s="7"/>
      <c r="P1895" s="7"/>
      <c r="R1895" s="7"/>
      <c r="T1895" s="7"/>
      <c r="V1895" s="7"/>
      <c r="X1895" s="7"/>
      <c r="Z1895" s="7"/>
      <c r="AB1895" s="7"/>
      <c r="AD1895" s="7"/>
      <c r="AF1895" s="7"/>
      <c r="AH1895" s="7"/>
      <c r="AJ1895" s="7"/>
      <c r="AL1895" s="7"/>
      <c r="AN1895" s="7"/>
      <c r="AO1895" s="7"/>
      <c r="AQ1895" s="7"/>
      <c r="AR1895" s="7"/>
      <c r="AS1895" s="7"/>
      <c r="AT1895" s="7"/>
      <c r="AU1895" s="7"/>
      <c r="AV1895" s="7"/>
      <c r="AW1895" s="7"/>
      <c r="AX1895" s="7"/>
      <c r="AZ1895" s="7"/>
      <c r="BB1895" s="7"/>
      <c r="BC1895" s="7"/>
      <c r="BD1895" s="7"/>
      <c r="BF1895" s="7"/>
      <c r="BH1895" s="7"/>
      <c r="BJ1895" s="7"/>
      <c r="BL1895" s="7"/>
      <c r="BN1895" s="7"/>
      <c r="BP1895" s="7"/>
      <c r="BR1895" s="7"/>
      <c r="BT1895" s="7"/>
      <c r="BV1895" s="7"/>
      <c r="BX1895" s="7"/>
      <c r="BZ1895" s="7"/>
      <c r="CB1895" s="7"/>
      <c r="CD1895" s="7"/>
      <c r="CF1895" s="7"/>
      <c r="CH1895" s="7"/>
      <c r="CJ1895" s="7"/>
      <c r="CL1895" s="7"/>
      <c r="CM1895" s="7"/>
      <c r="CO1895" s="7"/>
      <c r="CQ1895" s="7"/>
      <c r="CS1895" s="7"/>
      <c r="CU1895" s="7"/>
      <c r="CW1895" s="7"/>
      <c r="CY1895" s="7"/>
      <c r="DA1895" s="7"/>
      <c r="DC1895" s="7"/>
      <c r="DE1895" s="7"/>
      <c r="DG1895" s="7"/>
      <c r="DI1895" s="7"/>
      <c r="DK1895" s="7"/>
      <c r="DL1895" s="7"/>
      <c r="DM1895" s="7"/>
      <c r="DN1895" s="7"/>
      <c r="DP1895" s="7"/>
      <c r="DR1895" s="7"/>
      <c r="DT1895" s="7"/>
      <c r="DV1895" s="7"/>
      <c r="DX1895" s="7"/>
      <c r="DY1895" s="7"/>
      <c r="EA1895" s="7"/>
      <c r="EC1895" s="7"/>
      <c r="EE1895" s="7"/>
      <c r="EG1895" s="7"/>
      <c r="EI1895" s="7"/>
      <c r="EK1895" s="7"/>
      <c r="EM1895" s="7"/>
      <c r="EO1895" s="7"/>
      <c r="EQ1895" s="7"/>
      <c r="ES1895" s="7"/>
      <c r="EU1895" s="7"/>
      <c r="EY1895" s="7"/>
      <c r="FA1895" s="7"/>
      <c r="FB1895" s="7"/>
      <c r="FD1895" s="7"/>
      <c r="FE1895" s="7"/>
      <c r="FG1895" s="7"/>
      <c r="FI1895" s="7"/>
      <c r="FJ1895" s="7"/>
      <c r="FL1895" s="7"/>
      <c r="FN1895" s="7"/>
      <c r="FP1895" s="7"/>
      <c r="FR1895" s="7"/>
      <c r="FT1895" s="7"/>
      <c r="FV1895" s="7"/>
      <c r="FX1895" s="7"/>
      <c r="FZ1895" s="7"/>
      <c r="GB1895" s="7"/>
    </row>
    <row r="1896" spans="5:184" s="166" customFormat="1" x14ac:dyDescent="0.2">
      <c r="E1896" s="7"/>
      <c r="G1896" s="7"/>
      <c r="I1896" s="7"/>
      <c r="K1896" s="7"/>
      <c r="M1896" s="7"/>
      <c r="N1896" s="7"/>
      <c r="P1896" s="7"/>
      <c r="R1896" s="7"/>
      <c r="T1896" s="7"/>
      <c r="V1896" s="7"/>
      <c r="X1896" s="7"/>
      <c r="Z1896" s="7"/>
      <c r="AB1896" s="7"/>
      <c r="AD1896" s="7"/>
      <c r="AF1896" s="7"/>
      <c r="AH1896" s="7"/>
      <c r="AJ1896" s="7"/>
      <c r="AL1896" s="7"/>
      <c r="AN1896" s="7"/>
      <c r="AO1896" s="7"/>
      <c r="AQ1896" s="7"/>
      <c r="AR1896" s="7"/>
      <c r="AS1896" s="7"/>
      <c r="AT1896" s="7"/>
      <c r="AU1896" s="7"/>
      <c r="AV1896" s="7"/>
      <c r="AW1896" s="7"/>
      <c r="AX1896" s="7"/>
      <c r="AZ1896" s="7"/>
      <c r="BB1896" s="7"/>
      <c r="BC1896" s="7"/>
      <c r="BD1896" s="7"/>
      <c r="BF1896" s="7"/>
      <c r="BH1896" s="7"/>
      <c r="BJ1896" s="7"/>
      <c r="BL1896" s="7"/>
      <c r="BN1896" s="7"/>
      <c r="BP1896" s="7"/>
      <c r="BR1896" s="7"/>
      <c r="BT1896" s="7"/>
      <c r="BV1896" s="7"/>
      <c r="BX1896" s="7"/>
      <c r="BZ1896" s="7"/>
      <c r="CB1896" s="7"/>
      <c r="CD1896" s="7"/>
      <c r="CF1896" s="7"/>
      <c r="CH1896" s="7"/>
      <c r="CJ1896" s="7"/>
      <c r="CL1896" s="7"/>
      <c r="CM1896" s="7"/>
      <c r="CO1896" s="7"/>
      <c r="CQ1896" s="7"/>
      <c r="CS1896" s="7"/>
      <c r="CU1896" s="7"/>
      <c r="CW1896" s="7"/>
      <c r="CY1896" s="7"/>
      <c r="DA1896" s="7"/>
      <c r="DC1896" s="7"/>
      <c r="DE1896" s="7"/>
      <c r="DG1896" s="7"/>
      <c r="DI1896" s="7"/>
      <c r="DK1896" s="7"/>
      <c r="DL1896" s="7"/>
      <c r="DM1896" s="7"/>
      <c r="DN1896" s="7"/>
      <c r="DP1896" s="7"/>
      <c r="DR1896" s="7"/>
      <c r="DT1896" s="7"/>
      <c r="DV1896" s="7"/>
      <c r="DX1896" s="7"/>
      <c r="DY1896" s="7"/>
      <c r="EA1896" s="7"/>
      <c r="EC1896" s="7"/>
      <c r="EE1896" s="7"/>
      <c r="EG1896" s="7"/>
      <c r="EI1896" s="7"/>
      <c r="EK1896" s="7"/>
      <c r="EM1896" s="7"/>
      <c r="EO1896" s="7"/>
      <c r="EQ1896" s="7"/>
      <c r="ES1896" s="7"/>
      <c r="EU1896" s="7"/>
      <c r="EY1896" s="7"/>
      <c r="FA1896" s="7"/>
      <c r="FB1896" s="7"/>
      <c r="FD1896" s="7"/>
      <c r="FE1896" s="7"/>
      <c r="FG1896" s="7"/>
      <c r="FI1896" s="7"/>
      <c r="FJ1896" s="7"/>
      <c r="FL1896" s="7"/>
      <c r="FN1896" s="7"/>
      <c r="FP1896" s="7"/>
      <c r="FR1896" s="7"/>
      <c r="FT1896" s="7"/>
      <c r="FV1896" s="7"/>
      <c r="FX1896" s="7"/>
      <c r="FZ1896" s="7"/>
      <c r="GB1896" s="7"/>
    </row>
    <row r="1897" spans="5:184" s="166" customFormat="1" x14ac:dyDescent="0.2">
      <c r="E1897" s="7"/>
      <c r="G1897" s="7"/>
      <c r="I1897" s="7"/>
      <c r="K1897" s="7"/>
      <c r="M1897" s="7"/>
      <c r="N1897" s="7"/>
      <c r="P1897" s="7"/>
      <c r="R1897" s="7"/>
      <c r="T1897" s="7"/>
      <c r="V1897" s="7"/>
      <c r="X1897" s="7"/>
      <c r="Z1897" s="7"/>
      <c r="AB1897" s="7"/>
      <c r="AD1897" s="7"/>
      <c r="AF1897" s="7"/>
      <c r="AH1897" s="7"/>
      <c r="AJ1897" s="7"/>
      <c r="AL1897" s="7"/>
      <c r="AN1897" s="7"/>
      <c r="AO1897" s="7"/>
      <c r="AQ1897" s="7"/>
      <c r="AR1897" s="7"/>
      <c r="AS1897" s="7"/>
      <c r="AT1897" s="7"/>
      <c r="AU1897" s="7"/>
      <c r="AV1897" s="7"/>
      <c r="AW1897" s="7"/>
      <c r="AX1897" s="7"/>
      <c r="AZ1897" s="7"/>
      <c r="BB1897" s="7"/>
      <c r="BC1897" s="7"/>
      <c r="BD1897" s="7"/>
      <c r="BF1897" s="7"/>
      <c r="BH1897" s="7"/>
      <c r="BJ1897" s="7"/>
      <c r="BL1897" s="7"/>
      <c r="BN1897" s="7"/>
      <c r="BP1897" s="7"/>
      <c r="BR1897" s="7"/>
      <c r="BT1897" s="7"/>
      <c r="BV1897" s="7"/>
      <c r="BX1897" s="7"/>
      <c r="BZ1897" s="7"/>
      <c r="CB1897" s="7"/>
      <c r="CD1897" s="7"/>
      <c r="CF1897" s="7"/>
      <c r="CH1897" s="7"/>
      <c r="CJ1897" s="7"/>
      <c r="CL1897" s="7"/>
      <c r="CM1897" s="7"/>
      <c r="CO1897" s="7"/>
      <c r="CQ1897" s="7"/>
      <c r="CS1897" s="7"/>
      <c r="CU1897" s="7"/>
      <c r="CW1897" s="7"/>
      <c r="CY1897" s="7"/>
      <c r="DA1897" s="7"/>
      <c r="DC1897" s="7"/>
      <c r="DE1897" s="7"/>
      <c r="DG1897" s="7"/>
      <c r="DI1897" s="7"/>
      <c r="DK1897" s="7"/>
      <c r="DL1897" s="7"/>
      <c r="DM1897" s="7"/>
      <c r="DN1897" s="7"/>
      <c r="DP1897" s="7"/>
      <c r="DR1897" s="7"/>
      <c r="DT1897" s="7"/>
      <c r="DV1897" s="7"/>
      <c r="DX1897" s="7"/>
      <c r="DY1897" s="7"/>
      <c r="EA1897" s="7"/>
      <c r="EC1897" s="7"/>
      <c r="EE1897" s="7"/>
      <c r="EG1897" s="7"/>
      <c r="EI1897" s="7"/>
      <c r="EK1897" s="7"/>
      <c r="EM1897" s="7"/>
      <c r="EO1897" s="7"/>
      <c r="EQ1897" s="7"/>
      <c r="ES1897" s="7"/>
      <c r="EU1897" s="7"/>
      <c r="EY1897" s="7"/>
      <c r="FA1897" s="7"/>
      <c r="FB1897" s="7"/>
      <c r="FD1897" s="7"/>
      <c r="FE1897" s="7"/>
      <c r="FG1897" s="7"/>
      <c r="FI1897" s="7"/>
      <c r="FJ1897" s="7"/>
      <c r="FL1897" s="7"/>
      <c r="FN1897" s="7"/>
      <c r="FP1897" s="7"/>
      <c r="FR1897" s="7"/>
      <c r="FT1897" s="7"/>
      <c r="FV1897" s="7"/>
      <c r="FX1897" s="7"/>
      <c r="FZ1897" s="7"/>
      <c r="GB1897" s="7"/>
    </row>
    <row r="1898" spans="5:184" s="166" customFormat="1" x14ac:dyDescent="0.2">
      <c r="E1898" s="7"/>
      <c r="G1898" s="7"/>
      <c r="I1898" s="7"/>
      <c r="K1898" s="7"/>
      <c r="M1898" s="7"/>
      <c r="N1898" s="7"/>
      <c r="P1898" s="7"/>
      <c r="R1898" s="7"/>
      <c r="T1898" s="7"/>
      <c r="V1898" s="7"/>
      <c r="X1898" s="7"/>
      <c r="Z1898" s="7"/>
      <c r="AB1898" s="7"/>
      <c r="AD1898" s="7"/>
      <c r="AF1898" s="7"/>
      <c r="AH1898" s="7"/>
      <c r="AJ1898" s="7"/>
      <c r="AL1898" s="7"/>
      <c r="AN1898" s="7"/>
      <c r="AO1898" s="7"/>
      <c r="AQ1898" s="7"/>
      <c r="AR1898" s="7"/>
      <c r="AS1898" s="7"/>
      <c r="AT1898" s="7"/>
      <c r="AU1898" s="7"/>
      <c r="AV1898" s="7"/>
      <c r="AW1898" s="7"/>
      <c r="AX1898" s="7"/>
      <c r="AZ1898" s="7"/>
      <c r="BB1898" s="7"/>
      <c r="BC1898" s="7"/>
      <c r="BD1898" s="7"/>
      <c r="BF1898" s="7"/>
      <c r="BH1898" s="7"/>
      <c r="BJ1898" s="7"/>
      <c r="BL1898" s="7"/>
      <c r="BN1898" s="7"/>
      <c r="BP1898" s="7"/>
      <c r="BR1898" s="7"/>
      <c r="BT1898" s="7"/>
      <c r="BV1898" s="7"/>
      <c r="BX1898" s="7"/>
      <c r="BZ1898" s="7"/>
      <c r="CB1898" s="7"/>
      <c r="CD1898" s="7"/>
      <c r="CF1898" s="7"/>
      <c r="CH1898" s="7"/>
      <c r="CJ1898" s="7"/>
      <c r="CL1898" s="7"/>
      <c r="CM1898" s="7"/>
      <c r="CO1898" s="7"/>
      <c r="CQ1898" s="7"/>
      <c r="CS1898" s="7"/>
      <c r="CU1898" s="7"/>
      <c r="CW1898" s="7"/>
      <c r="CY1898" s="7"/>
      <c r="DA1898" s="7"/>
      <c r="DC1898" s="7"/>
      <c r="DE1898" s="7"/>
      <c r="DG1898" s="7"/>
      <c r="DI1898" s="7"/>
      <c r="DK1898" s="7"/>
      <c r="DL1898" s="7"/>
      <c r="DM1898" s="7"/>
      <c r="DN1898" s="7"/>
      <c r="DP1898" s="7"/>
      <c r="DR1898" s="7"/>
      <c r="DT1898" s="7"/>
      <c r="DV1898" s="7"/>
      <c r="DX1898" s="7"/>
      <c r="DY1898" s="7"/>
      <c r="EA1898" s="7"/>
      <c r="EC1898" s="7"/>
      <c r="EE1898" s="7"/>
      <c r="EG1898" s="7"/>
      <c r="EI1898" s="7"/>
      <c r="EK1898" s="7"/>
      <c r="EM1898" s="7"/>
      <c r="EO1898" s="7"/>
      <c r="EQ1898" s="7"/>
      <c r="ES1898" s="7"/>
      <c r="EU1898" s="7"/>
      <c r="EY1898" s="7"/>
      <c r="FA1898" s="7"/>
      <c r="FB1898" s="7"/>
      <c r="FD1898" s="7"/>
      <c r="FE1898" s="7"/>
      <c r="FG1898" s="7"/>
      <c r="FI1898" s="7"/>
      <c r="FJ1898" s="7"/>
      <c r="FL1898" s="7"/>
      <c r="FN1898" s="7"/>
      <c r="FP1898" s="7"/>
      <c r="FR1898" s="7"/>
      <c r="FT1898" s="7"/>
      <c r="FV1898" s="7"/>
      <c r="FX1898" s="7"/>
      <c r="FZ1898" s="7"/>
      <c r="GB1898" s="7"/>
    </row>
    <row r="1899" spans="5:184" s="166" customFormat="1" x14ac:dyDescent="0.2">
      <c r="E1899" s="7"/>
      <c r="G1899" s="7"/>
      <c r="I1899" s="7"/>
      <c r="K1899" s="7"/>
      <c r="M1899" s="7"/>
      <c r="N1899" s="7"/>
      <c r="P1899" s="7"/>
      <c r="R1899" s="7"/>
      <c r="T1899" s="7"/>
      <c r="V1899" s="7"/>
      <c r="X1899" s="7"/>
      <c r="Z1899" s="7"/>
      <c r="AB1899" s="7"/>
      <c r="AD1899" s="7"/>
      <c r="AF1899" s="7"/>
      <c r="AH1899" s="7"/>
      <c r="AJ1899" s="7"/>
      <c r="AL1899" s="7"/>
      <c r="AN1899" s="7"/>
      <c r="AO1899" s="7"/>
      <c r="AQ1899" s="7"/>
      <c r="AR1899" s="7"/>
      <c r="AS1899" s="7"/>
      <c r="AT1899" s="7"/>
      <c r="AU1899" s="7"/>
      <c r="AV1899" s="7"/>
      <c r="AW1899" s="7"/>
      <c r="AX1899" s="7"/>
      <c r="AZ1899" s="7"/>
      <c r="BB1899" s="7"/>
      <c r="BC1899" s="7"/>
      <c r="BD1899" s="7"/>
      <c r="BF1899" s="7"/>
      <c r="BH1899" s="7"/>
      <c r="BJ1899" s="7"/>
      <c r="BL1899" s="7"/>
      <c r="BN1899" s="7"/>
      <c r="BP1899" s="7"/>
      <c r="BR1899" s="7"/>
      <c r="BT1899" s="7"/>
      <c r="BV1899" s="7"/>
      <c r="BX1899" s="7"/>
      <c r="BZ1899" s="7"/>
      <c r="CB1899" s="7"/>
      <c r="CD1899" s="7"/>
      <c r="CF1899" s="7"/>
      <c r="CH1899" s="7"/>
      <c r="CJ1899" s="7"/>
      <c r="CL1899" s="7"/>
      <c r="CM1899" s="7"/>
      <c r="CO1899" s="7"/>
      <c r="CQ1899" s="7"/>
      <c r="CS1899" s="7"/>
      <c r="CU1899" s="7"/>
      <c r="CW1899" s="7"/>
      <c r="CY1899" s="7"/>
      <c r="DA1899" s="7"/>
      <c r="DC1899" s="7"/>
      <c r="DE1899" s="7"/>
      <c r="DG1899" s="7"/>
      <c r="DI1899" s="7"/>
      <c r="DK1899" s="7"/>
      <c r="DL1899" s="7"/>
      <c r="DM1899" s="7"/>
      <c r="DN1899" s="7"/>
      <c r="DP1899" s="7"/>
      <c r="DR1899" s="7"/>
      <c r="DT1899" s="7"/>
      <c r="DV1899" s="7"/>
      <c r="DX1899" s="7"/>
      <c r="DY1899" s="7"/>
      <c r="EA1899" s="7"/>
      <c r="EC1899" s="7"/>
      <c r="EE1899" s="7"/>
      <c r="EG1899" s="7"/>
      <c r="EI1899" s="7"/>
      <c r="EK1899" s="7"/>
      <c r="EM1899" s="7"/>
      <c r="EO1899" s="7"/>
      <c r="EQ1899" s="7"/>
      <c r="ES1899" s="7"/>
      <c r="EU1899" s="7"/>
      <c r="EY1899" s="7"/>
      <c r="FA1899" s="7"/>
      <c r="FB1899" s="7"/>
      <c r="FD1899" s="7"/>
      <c r="FE1899" s="7"/>
      <c r="FG1899" s="7"/>
      <c r="FI1899" s="7"/>
      <c r="FJ1899" s="7"/>
      <c r="FL1899" s="7"/>
      <c r="FN1899" s="7"/>
      <c r="FP1899" s="7"/>
      <c r="FR1899" s="7"/>
      <c r="FT1899" s="7"/>
      <c r="FV1899" s="7"/>
      <c r="FX1899" s="7"/>
      <c r="FZ1899" s="7"/>
      <c r="GB1899" s="7"/>
    </row>
    <row r="1900" spans="5:184" s="166" customFormat="1" x14ac:dyDescent="0.2">
      <c r="E1900" s="7"/>
      <c r="G1900" s="7"/>
      <c r="I1900" s="7"/>
      <c r="K1900" s="7"/>
      <c r="M1900" s="7"/>
      <c r="N1900" s="7"/>
      <c r="P1900" s="7"/>
      <c r="R1900" s="7"/>
      <c r="T1900" s="7"/>
      <c r="V1900" s="7"/>
      <c r="X1900" s="7"/>
      <c r="Z1900" s="7"/>
      <c r="AB1900" s="7"/>
      <c r="AD1900" s="7"/>
      <c r="AF1900" s="7"/>
      <c r="AH1900" s="7"/>
      <c r="AJ1900" s="7"/>
      <c r="AL1900" s="7"/>
      <c r="AN1900" s="7"/>
      <c r="AO1900" s="7"/>
      <c r="AQ1900" s="7"/>
      <c r="AR1900" s="7"/>
      <c r="AS1900" s="7"/>
      <c r="AT1900" s="7"/>
      <c r="AU1900" s="7"/>
      <c r="AV1900" s="7"/>
      <c r="AW1900" s="7"/>
      <c r="AX1900" s="7"/>
      <c r="AZ1900" s="7"/>
      <c r="BB1900" s="7"/>
      <c r="BC1900" s="7"/>
      <c r="BD1900" s="7"/>
      <c r="BF1900" s="7"/>
      <c r="BH1900" s="7"/>
      <c r="BJ1900" s="7"/>
      <c r="BL1900" s="7"/>
      <c r="BN1900" s="7"/>
      <c r="BP1900" s="7"/>
      <c r="BR1900" s="7"/>
      <c r="BT1900" s="7"/>
      <c r="BV1900" s="7"/>
      <c r="BX1900" s="7"/>
      <c r="BZ1900" s="7"/>
      <c r="CB1900" s="7"/>
      <c r="CD1900" s="7"/>
      <c r="CF1900" s="7"/>
      <c r="CH1900" s="7"/>
      <c r="CJ1900" s="7"/>
      <c r="CL1900" s="7"/>
      <c r="CM1900" s="7"/>
      <c r="CO1900" s="7"/>
      <c r="CQ1900" s="7"/>
      <c r="CS1900" s="7"/>
      <c r="CU1900" s="7"/>
      <c r="CW1900" s="7"/>
      <c r="CY1900" s="7"/>
      <c r="DA1900" s="7"/>
      <c r="DC1900" s="7"/>
      <c r="DE1900" s="7"/>
      <c r="DG1900" s="7"/>
      <c r="DI1900" s="7"/>
      <c r="DK1900" s="7"/>
      <c r="DL1900" s="7"/>
      <c r="DM1900" s="7"/>
      <c r="DN1900" s="7"/>
      <c r="DP1900" s="7"/>
      <c r="DR1900" s="7"/>
      <c r="DT1900" s="7"/>
      <c r="DV1900" s="7"/>
      <c r="DX1900" s="7"/>
      <c r="DY1900" s="7"/>
      <c r="EA1900" s="7"/>
      <c r="EC1900" s="7"/>
      <c r="EE1900" s="7"/>
      <c r="EG1900" s="7"/>
      <c r="EI1900" s="7"/>
      <c r="EK1900" s="7"/>
      <c r="EM1900" s="7"/>
      <c r="EO1900" s="7"/>
      <c r="EQ1900" s="7"/>
      <c r="ES1900" s="7"/>
      <c r="EU1900" s="7"/>
      <c r="EY1900" s="7"/>
      <c r="FA1900" s="7"/>
      <c r="FB1900" s="7"/>
      <c r="FD1900" s="7"/>
      <c r="FE1900" s="7"/>
      <c r="FG1900" s="7"/>
      <c r="FI1900" s="7"/>
      <c r="FJ1900" s="7"/>
      <c r="FL1900" s="7"/>
      <c r="FN1900" s="7"/>
      <c r="FP1900" s="7"/>
      <c r="FR1900" s="7"/>
      <c r="FT1900" s="7"/>
      <c r="FV1900" s="7"/>
      <c r="FX1900" s="7"/>
      <c r="FZ1900" s="7"/>
      <c r="GB1900" s="7"/>
    </row>
    <row r="1901" spans="5:184" s="166" customFormat="1" x14ac:dyDescent="0.2">
      <c r="E1901" s="7"/>
      <c r="G1901" s="7"/>
      <c r="I1901" s="7"/>
      <c r="K1901" s="7"/>
      <c r="M1901" s="7"/>
      <c r="N1901" s="7"/>
      <c r="P1901" s="7"/>
      <c r="R1901" s="7"/>
      <c r="T1901" s="7"/>
      <c r="V1901" s="7"/>
      <c r="X1901" s="7"/>
      <c r="Z1901" s="7"/>
      <c r="AB1901" s="7"/>
      <c r="AD1901" s="7"/>
      <c r="AF1901" s="7"/>
      <c r="AH1901" s="7"/>
      <c r="AJ1901" s="7"/>
      <c r="AL1901" s="7"/>
      <c r="AN1901" s="7"/>
      <c r="AO1901" s="7"/>
      <c r="AQ1901" s="7"/>
      <c r="AR1901" s="7"/>
      <c r="AS1901" s="7"/>
      <c r="AT1901" s="7"/>
      <c r="AU1901" s="7"/>
      <c r="AV1901" s="7"/>
      <c r="AW1901" s="7"/>
      <c r="AX1901" s="7"/>
      <c r="AZ1901" s="7"/>
      <c r="BB1901" s="7"/>
      <c r="BC1901" s="7"/>
      <c r="BD1901" s="7"/>
      <c r="BF1901" s="7"/>
      <c r="BH1901" s="7"/>
      <c r="BJ1901" s="7"/>
      <c r="BL1901" s="7"/>
      <c r="BN1901" s="7"/>
      <c r="BP1901" s="7"/>
      <c r="BR1901" s="7"/>
      <c r="BT1901" s="7"/>
      <c r="BV1901" s="7"/>
      <c r="BX1901" s="7"/>
      <c r="BZ1901" s="7"/>
      <c r="CB1901" s="7"/>
      <c r="CD1901" s="7"/>
      <c r="CF1901" s="7"/>
      <c r="CH1901" s="7"/>
      <c r="CJ1901" s="7"/>
      <c r="CL1901" s="7"/>
      <c r="CM1901" s="7"/>
      <c r="CO1901" s="7"/>
      <c r="CQ1901" s="7"/>
      <c r="CS1901" s="7"/>
      <c r="CU1901" s="7"/>
      <c r="CW1901" s="7"/>
      <c r="CY1901" s="7"/>
      <c r="DA1901" s="7"/>
      <c r="DC1901" s="7"/>
      <c r="DE1901" s="7"/>
      <c r="DG1901" s="7"/>
      <c r="DI1901" s="7"/>
      <c r="DK1901" s="7"/>
      <c r="DL1901" s="7"/>
      <c r="DM1901" s="7"/>
      <c r="DN1901" s="7"/>
      <c r="DP1901" s="7"/>
      <c r="DR1901" s="7"/>
      <c r="DT1901" s="7"/>
      <c r="DV1901" s="7"/>
      <c r="DX1901" s="7"/>
      <c r="DY1901" s="7"/>
      <c r="EA1901" s="7"/>
      <c r="EC1901" s="7"/>
      <c r="EE1901" s="7"/>
      <c r="EG1901" s="7"/>
      <c r="EI1901" s="7"/>
      <c r="EK1901" s="7"/>
      <c r="EM1901" s="7"/>
      <c r="EO1901" s="7"/>
      <c r="EQ1901" s="7"/>
      <c r="ES1901" s="7"/>
      <c r="EU1901" s="7"/>
      <c r="EY1901" s="7"/>
      <c r="FA1901" s="7"/>
      <c r="FB1901" s="7"/>
      <c r="FD1901" s="7"/>
      <c r="FE1901" s="7"/>
      <c r="FG1901" s="7"/>
      <c r="FI1901" s="7"/>
      <c r="FJ1901" s="7"/>
      <c r="FL1901" s="7"/>
      <c r="FN1901" s="7"/>
      <c r="FP1901" s="7"/>
      <c r="FR1901" s="7"/>
      <c r="FT1901" s="7"/>
      <c r="FV1901" s="7"/>
      <c r="FX1901" s="7"/>
      <c r="FZ1901" s="7"/>
      <c r="GB1901" s="7"/>
    </row>
    <row r="1902" spans="5:184" s="166" customFormat="1" x14ac:dyDescent="0.2">
      <c r="E1902" s="7"/>
      <c r="G1902" s="7"/>
      <c r="I1902" s="7"/>
      <c r="K1902" s="7"/>
      <c r="M1902" s="7"/>
      <c r="N1902" s="7"/>
      <c r="P1902" s="7"/>
      <c r="R1902" s="7"/>
      <c r="T1902" s="7"/>
      <c r="V1902" s="7"/>
      <c r="X1902" s="7"/>
      <c r="Z1902" s="7"/>
      <c r="AB1902" s="7"/>
      <c r="AD1902" s="7"/>
      <c r="AF1902" s="7"/>
      <c r="AH1902" s="7"/>
      <c r="AJ1902" s="7"/>
      <c r="AL1902" s="7"/>
      <c r="AN1902" s="7"/>
      <c r="AO1902" s="7"/>
      <c r="AQ1902" s="7"/>
      <c r="AR1902" s="7"/>
      <c r="AS1902" s="7"/>
      <c r="AT1902" s="7"/>
      <c r="AU1902" s="7"/>
      <c r="AV1902" s="7"/>
      <c r="AW1902" s="7"/>
      <c r="AX1902" s="7"/>
      <c r="AZ1902" s="7"/>
      <c r="BB1902" s="7"/>
      <c r="BC1902" s="7"/>
      <c r="BD1902" s="7"/>
      <c r="BF1902" s="7"/>
      <c r="BH1902" s="7"/>
      <c r="BJ1902" s="7"/>
      <c r="BL1902" s="7"/>
      <c r="BN1902" s="7"/>
      <c r="BP1902" s="7"/>
      <c r="BR1902" s="7"/>
      <c r="BT1902" s="7"/>
      <c r="BV1902" s="7"/>
      <c r="BX1902" s="7"/>
      <c r="BZ1902" s="7"/>
      <c r="CB1902" s="7"/>
      <c r="CD1902" s="7"/>
      <c r="CF1902" s="7"/>
      <c r="CH1902" s="7"/>
      <c r="CJ1902" s="7"/>
      <c r="CL1902" s="7"/>
      <c r="CM1902" s="7"/>
      <c r="CO1902" s="7"/>
      <c r="CQ1902" s="7"/>
      <c r="CS1902" s="7"/>
      <c r="CU1902" s="7"/>
      <c r="CW1902" s="7"/>
      <c r="CY1902" s="7"/>
      <c r="DA1902" s="7"/>
      <c r="DC1902" s="7"/>
      <c r="DE1902" s="7"/>
      <c r="DG1902" s="7"/>
      <c r="DI1902" s="7"/>
      <c r="DK1902" s="7"/>
      <c r="DL1902" s="7"/>
      <c r="DM1902" s="7"/>
      <c r="DN1902" s="7"/>
      <c r="DP1902" s="7"/>
      <c r="DR1902" s="7"/>
      <c r="DT1902" s="7"/>
      <c r="DV1902" s="7"/>
      <c r="DX1902" s="7"/>
      <c r="DY1902" s="7"/>
      <c r="EA1902" s="7"/>
      <c r="EC1902" s="7"/>
      <c r="EE1902" s="7"/>
      <c r="EG1902" s="7"/>
      <c r="EI1902" s="7"/>
      <c r="EK1902" s="7"/>
      <c r="EM1902" s="7"/>
      <c r="EO1902" s="7"/>
      <c r="EQ1902" s="7"/>
      <c r="ES1902" s="7"/>
      <c r="EU1902" s="7"/>
      <c r="EY1902" s="7"/>
      <c r="FA1902" s="7"/>
      <c r="FB1902" s="7"/>
      <c r="FD1902" s="7"/>
      <c r="FE1902" s="7"/>
      <c r="FG1902" s="7"/>
      <c r="FI1902" s="7"/>
      <c r="FJ1902" s="7"/>
      <c r="FL1902" s="7"/>
      <c r="FN1902" s="7"/>
      <c r="FP1902" s="7"/>
      <c r="FR1902" s="7"/>
      <c r="FT1902" s="7"/>
      <c r="FV1902" s="7"/>
      <c r="FX1902" s="7"/>
      <c r="FZ1902" s="7"/>
      <c r="GB1902" s="7"/>
    </row>
    <row r="1903" spans="5:184" s="166" customFormat="1" x14ac:dyDescent="0.2">
      <c r="E1903" s="7"/>
      <c r="G1903" s="7"/>
      <c r="I1903" s="7"/>
      <c r="K1903" s="7"/>
      <c r="M1903" s="7"/>
      <c r="N1903" s="7"/>
      <c r="P1903" s="7"/>
      <c r="R1903" s="7"/>
      <c r="T1903" s="7"/>
      <c r="V1903" s="7"/>
      <c r="X1903" s="7"/>
      <c r="Z1903" s="7"/>
      <c r="AB1903" s="7"/>
      <c r="AD1903" s="7"/>
      <c r="AF1903" s="7"/>
      <c r="AH1903" s="7"/>
      <c r="AJ1903" s="7"/>
      <c r="AL1903" s="7"/>
      <c r="AN1903" s="7"/>
      <c r="AO1903" s="7"/>
      <c r="AQ1903" s="7"/>
      <c r="AR1903" s="7"/>
      <c r="AS1903" s="7"/>
      <c r="AT1903" s="7"/>
      <c r="AU1903" s="7"/>
      <c r="AV1903" s="7"/>
      <c r="AW1903" s="7"/>
      <c r="AX1903" s="7"/>
      <c r="AZ1903" s="7"/>
      <c r="BB1903" s="7"/>
      <c r="BC1903" s="7"/>
      <c r="BD1903" s="7"/>
      <c r="BF1903" s="7"/>
      <c r="BH1903" s="7"/>
      <c r="BJ1903" s="7"/>
      <c r="BL1903" s="7"/>
      <c r="BN1903" s="7"/>
      <c r="BP1903" s="7"/>
      <c r="BR1903" s="7"/>
      <c r="BT1903" s="7"/>
      <c r="BV1903" s="7"/>
      <c r="BX1903" s="7"/>
      <c r="BZ1903" s="7"/>
      <c r="CB1903" s="7"/>
      <c r="CD1903" s="7"/>
      <c r="CF1903" s="7"/>
      <c r="CH1903" s="7"/>
      <c r="CJ1903" s="7"/>
      <c r="CL1903" s="7"/>
      <c r="CM1903" s="7"/>
      <c r="CO1903" s="7"/>
      <c r="CQ1903" s="7"/>
      <c r="CS1903" s="7"/>
      <c r="CU1903" s="7"/>
      <c r="CW1903" s="7"/>
      <c r="CY1903" s="7"/>
      <c r="DA1903" s="7"/>
      <c r="DC1903" s="7"/>
      <c r="DE1903" s="7"/>
      <c r="DG1903" s="7"/>
      <c r="DI1903" s="7"/>
      <c r="DK1903" s="7"/>
      <c r="DL1903" s="7"/>
      <c r="DM1903" s="7"/>
      <c r="DN1903" s="7"/>
      <c r="DP1903" s="7"/>
      <c r="DR1903" s="7"/>
      <c r="DT1903" s="7"/>
      <c r="DV1903" s="7"/>
      <c r="DX1903" s="7"/>
      <c r="DY1903" s="7"/>
      <c r="EA1903" s="7"/>
      <c r="EC1903" s="7"/>
      <c r="EE1903" s="7"/>
      <c r="EG1903" s="7"/>
      <c r="EI1903" s="7"/>
      <c r="EK1903" s="7"/>
      <c r="EM1903" s="7"/>
      <c r="EO1903" s="7"/>
      <c r="EQ1903" s="7"/>
      <c r="ES1903" s="7"/>
      <c r="EU1903" s="7"/>
      <c r="EY1903" s="7"/>
      <c r="FA1903" s="7"/>
      <c r="FB1903" s="7"/>
      <c r="FD1903" s="7"/>
      <c r="FE1903" s="7"/>
      <c r="FG1903" s="7"/>
      <c r="FI1903" s="7"/>
      <c r="FJ1903" s="7"/>
      <c r="FL1903" s="7"/>
      <c r="FN1903" s="7"/>
      <c r="FP1903" s="7"/>
      <c r="FR1903" s="7"/>
      <c r="FT1903" s="7"/>
      <c r="FV1903" s="7"/>
      <c r="FX1903" s="7"/>
      <c r="FZ1903" s="7"/>
      <c r="GB1903" s="7"/>
    </row>
    <row r="1904" spans="5:184" s="166" customFormat="1" x14ac:dyDescent="0.2">
      <c r="E1904" s="7"/>
      <c r="G1904" s="7"/>
      <c r="I1904" s="7"/>
      <c r="K1904" s="7"/>
      <c r="M1904" s="7"/>
      <c r="N1904" s="7"/>
      <c r="P1904" s="7"/>
      <c r="R1904" s="7"/>
      <c r="T1904" s="7"/>
      <c r="V1904" s="7"/>
      <c r="X1904" s="7"/>
      <c r="Z1904" s="7"/>
      <c r="AB1904" s="7"/>
      <c r="AD1904" s="7"/>
      <c r="AF1904" s="7"/>
      <c r="AH1904" s="7"/>
      <c r="AJ1904" s="7"/>
      <c r="AL1904" s="7"/>
      <c r="AN1904" s="7"/>
      <c r="AO1904" s="7"/>
      <c r="AQ1904" s="7"/>
      <c r="AR1904" s="7"/>
      <c r="AS1904" s="7"/>
      <c r="AT1904" s="7"/>
      <c r="AU1904" s="7"/>
      <c r="AV1904" s="7"/>
      <c r="AW1904" s="7"/>
      <c r="AX1904" s="7"/>
      <c r="AZ1904" s="7"/>
      <c r="BB1904" s="7"/>
      <c r="BC1904" s="7"/>
      <c r="BD1904" s="7"/>
      <c r="BF1904" s="7"/>
      <c r="BH1904" s="7"/>
      <c r="BJ1904" s="7"/>
      <c r="BL1904" s="7"/>
      <c r="BN1904" s="7"/>
      <c r="BP1904" s="7"/>
      <c r="BR1904" s="7"/>
      <c r="BT1904" s="7"/>
      <c r="BV1904" s="7"/>
      <c r="BX1904" s="7"/>
      <c r="BZ1904" s="7"/>
      <c r="CB1904" s="7"/>
      <c r="CD1904" s="7"/>
      <c r="CF1904" s="7"/>
      <c r="CH1904" s="7"/>
      <c r="CJ1904" s="7"/>
      <c r="CL1904" s="7"/>
      <c r="CM1904" s="7"/>
      <c r="CO1904" s="7"/>
      <c r="CQ1904" s="7"/>
      <c r="CS1904" s="7"/>
      <c r="CU1904" s="7"/>
      <c r="CW1904" s="7"/>
      <c r="CY1904" s="7"/>
      <c r="DA1904" s="7"/>
      <c r="DC1904" s="7"/>
      <c r="DE1904" s="7"/>
      <c r="DG1904" s="7"/>
      <c r="DI1904" s="7"/>
      <c r="DK1904" s="7"/>
      <c r="DL1904" s="7"/>
      <c r="DM1904" s="7"/>
      <c r="DN1904" s="7"/>
      <c r="DP1904" s="7"/>
      <c r="DR1904" s="7"/>
      <c r="DT1904" s="7"/>
      <c r="DV1904" s="7"/>
      <c r="DX1904" s="7"/>
      <c r="DY1904" s="7"/>
      <c r="EA1904" s="7"/>
      <c r="EC1904" s="7"/>
      <c r="EE1904" s="7"/>
      <c r="EG1904" s="7"/>
      <c r="EI1904" s="7"/>
      <c r="EK1904" s="7"/>
      <c r="EM1904" s="7"/>
      <c r="EO1904" s="7"/>
      <c r="EQ1904" s="7"/>
      <c r="ES1904" s="7"/>
      <c r="EU1904" s="7"/>
      <c r="EY1904" s="7"/>
      <c r="FA1904" s="7"/>
      <c r="FB1904" s="7"/>
      <c r="FD1904" s="7"/>
      <c r="FE1904" s="7"/>
      <c r="FG1904" s="7"/>
      <c r="FI1904" s="7"/>
      <c r="FJ1904" s="7"/>
      <c r="FL1904" s="7"/>
      <c r="FN1904" s="7"/>
      <c r="FP1904" s="7"/>
      <c r="FR1904" s="7"/>
      <c r="FT1904" s="7"/>
      <c r="FV1904" s="7"/>
      <c r="FX1904" s="7"/>
      <c r="FZ1904" s="7"/>
      <c r="GB1904" s="7"/>
    </row>
    <row r="1905" spans="5:184" s="166" customFormat="1" x14ac:dyDescent="0.2">
      <c r="E1905" s="7"/>
      <c r="G1905" s="7"/>
      <c r="I1905" s="7"/>
      <c r="K1905" s="7"/>
      <c r="M1905" s="7"/>
      <c r="N1905" s="7"/>
      <c r="P1905" s="7"/>
      <c r="R1905" s="7"/>
      <c r="T1905" s="7"/>
      <c r="V1905" s="7"/>
      <c r="X1905" s="7"/>
      <c r="Z1905" s="7"/>
      <c r="AB1905" s="7"/>
      <c r="AD1905" s="7"/>
      <c r="AF1905" s="7"/>
      <c r="AH1905" s="7"/>
      <c r="AJ1905" s="7"/>
      <c r="AL1905" s="7"/>
      <c r="AN1905" s="7"/>
      <c r="AO1905" s="7"/>
      <c r="AQ1905" s="7"/>
      <c r="AR1905" s="7"/>
      <c r="AS1905" s="7"/>
      <c r="AT1905" s="7"/>
      <c r="AU1905" s="7"/>
      <c r="AV1905" s="7"/>
      <c r="AW1905" s="7"/>
      <c r="AX1905" s="7"/>
      <c r="AZ1905" s="7"/>
      <c r="BB1905" s="7"/>
      <c r="BC1905" s="7"/>
      <c r="BD1905" s="7"/>
      <c r="BF1905" s="7"/>
      <c r="BH1905" s="7"/>
      <c r="BJ1905" s="7"/>
      <c r="BL1905" s="7"/>
      <c r="BN1905" s="7"/>
      <c r="BP1905" s="7"/>
      <c r="BR1905" s="7"/>
      <c r="BT1905" s="7"/>
      <c r="BV1905" s="7"/>
      <c r="BX1905" s="7"/>
      <c r="BZ1905" s="7"/>
      <c r="CB1905" s="7"/>
      <c r="CD1905" s="7"/>
      <c r="CF1905" s="7"/>
      <c r="CH1905" s="7"/>
      <c r="CJ1905" s="7"/>
      <c r="CL1905" s="7"/>
      <c r="CM1905" s="7"/>
      <c r="CO1905" s="7"/>
      <c r="CQ1905" s="7"/>
      <c r="CS1905" s="7"/>
      <c r="CU1905" s="7"/>
      <c r="CW1905" s="7"/>
      <c r="CY1905" s="7"/>
      <c r="DA1905" s="7"/>
      <c r="DC1905" s="7"/>
      <c r="DE1905" s="7"/>
      <c r="DG1905" s="7"/>
      <c r="DI1905" s="7"/>
      <c r="DK1905" s="7"/>
      <c r="DL1905" s="7"/>
      <c r="DM1905" s="7"/>
      <c r="DN1905" s="7"/>
      <c r="DP1905" s="7"/>
      <c r="DR1905" s="7"/>
      <c r="DT1905" s="7"/>
      <c r="DV1905" s="7"/>
      <c r="DX1905" s="7"/>
      <c r="DY1905" s="7"/>
      <c r="EA1905" s="7"/>
      <c r="EC1905" s="7"/>
      <c r="EE1905" s="7"/>
      <c r="EG1905" s="7"/>
      <c r="EI1905" s="7"/>
      <c r="EK1905" s="7"/>
      <c r="EM1905" s="7"/>
      <c r="EO1905" s="7"/>
      <c r="EQ1905" s="7"/>
      <c r="ES1905" s="7"/>
      <c r="EU1905" s="7"/>
      <c r="EY1905" s="7"/>
      <c r="FA1905" s="7"/>
      <c r="FB1905" s="7"/>
      <c r="FD1905" s="7"/>
      <c r="FE1905" s="7"/>
      <c r="FG1905" s="7"/>
      <c r="FI1905" s="7"/>
      <c r="FJ1905" s="7"/>
      <c r="FL1905" s="7"/>
      <c r="FN1905" s="7"/>
      <c r="FP1905" s="7"/>
      <c r="FR1905" s="7"/>
      <c r="FT1905" s="7"/>
      <c r="FV1905" s="7"/>
      <c r="FX1905" s="7"/>
      <c r="FZ1905" s="7"/>
      <c r="GB1905" s="7"/>
    </row>
    <row r="1906" spans="5:184" s="166" customFormat="1" x14ac:dyDescent="0.2">
      <c r="E1906" s="7"/>
      <c r="G1906" s="7"/>
      <c r="I1906" s="7"/>
      <c r="K1906" s="7"/>
      <c r="M1906" s="7"/>
      <c r="N1906" s="7"/>
      <c r="P1906" s="7"/>
      <c r="R1906" s="7"/>
      <c r="T1906" s="7"/>
      <c r="V1906" s="7"/>
      <c r="X1906" s="7"/>
      <c r="Z1906" s="7"/>
      <c r="AB1906" s="7"/>
      <c r="AD1906" s="7"/>
      <c r="AF1906" s="7"/>
      <c r="AH1906" s="7"/>
      <c r="AJ1906" s="7"/>
      <c r="AL1906" s="7"/>
      <c r="AN1906" s="7"/>
      <c r="AO1906" s="7"/>
      <c r="AQ1906" s="7"/>
      <c r="AR1906" s="7"/>
      <c r="AS1906" s="7"/>
      <c r="AT1906" s="7"/>
      <c r="AU1906" s="7"/>
      <c r="AV1906" s="7"/>
      <c r="AW1906" s="7"/>
      <c r="AX1906" s="7"/>
      <c r="AZ1906" s="7"/>
      <c r="BB1906" s="7"/>
      <c r="BC1906" s="7"/>
      <c r="BD1906" s="7"/>
      <c r="BF1906" s="7"/>
      <c r="BH1906" s="7"/>
      <c r="BJ1906" s="7"/>
      <c r="BL1906" s="7"/>
      <c r="BN1906" s="7"/>
      <c r="BP1906" s="7"/>
      <c r="BR1906" s="7"/>
      <c r="BT1906" s="7"/>
      <c r="BV1906" s="7"/>
      <c r="BX1906" s="7"/>
      <c r="BZ1906" s="7"/>
      <c r="CB1906" s="7"/>
      <c r="CD1906" s="7"/>
      <c r="CF1906" s="7"/>
      <c r="CH1906" s="7"/>
      <c r="CJ1906" s="7"/>
      <c r="CL1906" s="7"/>
      <c r="CM1906" s="7"/>
      <c r="CO1906" s="7"/>
      <c r="CQ1906" s="7"/>
      <c r="CS1906" s="7"/>
      <c r="CU1906" s="7"/>
      <c r="CW1906" s="7"/>
      <c r="CY1906" s="7"/>
      <c r="DA1906" s="7"/>
      <c r="DC1906" s="7"/>
      <c r="DE1906" s="7"/>
      <c r="DG1906" s="7"/>
      <c r="DI1906" s="7"/>
      <c r="DK1906" s="7"/>
      <c r="DL1906" s="7"/>
      <c r="DM1906" s="7"/>
      <c r="DN1906" s="7"/>
      <c r="DP1906" s="7"/>
      <c r="DR1906" s="7"/>
      <c r="DT1906" s="7"/>
      <c r="DV1906" s="7"/>
      <c r="DX1906" s="7"/>
      <c r="DY1906" s="7"/>
      <c r="EA1906" s="7"/>
      <c r="EC1906" s="7"/>
      <c r="EE1906" s="7"/>
      <c r="EG1906" s="7"/>
      <c r="EI1906" s="7"/>
      <c r="EK1906" s="7"/>
      <c r="EM1906" s="7"/>
      <c r="EO1906" s="7"/>
      <c r="EQ1906" s="7"/>
      <c r="ES1906" s="7"/>
      <c r="EU1906" s="7"/>
      <c r="EY1906" s="7"/>
      <c r="FA1906" s="7"/>
      <c r="FB1906" s="7"/>
      <c r="FD1906" s="7"/>
      <c r="FE1906" s="7"/>
      <c r="FG1906" s="7"/>
      <c r="FI1906" s="7"/>
      <c r="FJ1906" s="7"/>
      <c r="FL1906" s="7"/>
      <c r="FN1906" s="7"/>
      <c r="FP1906" s="7"/>
      <c r="FR1906" s="7"/>
      <c r="FT1906" s="7"/>
      <c r="FV1906" s="7"/>
      <c r="FX1906" s="7"/>
      <c r="FZ1906" s="7"/>
      <c r="GB1906" s="7"/>
    </row>
    <row r="1907" spans="5:184" s="166" customFormat="1" x14ac:dyDescent="0.2">
      <c r="E1907" s="7"/>
      <c r="G1907" s="7"/>
      <c r="I1907" s="7"/>
      <c r="K1907" s="7"/>
      <c r="M1907" s="7"/>
      <c r="N1907" s="7"/>
      <c r="P1907" s="7"/>
      <c r="R1907" s="7"/>
      <c r="T1907" s="7"/>
      <c r="V1907" s="7"/>
      <c r="X1907" s="7"/>
      <c r="Z1907" s="7"/>
      <c r="AB1907" s="7"/>
      <c r="AD1907" s="7"/>
      <c r="AF1907" s="7"/>
      <c r="AH1907" s="7"/>
      <c r="AJ1907" s="7"/>
      <c r="AL1907" s="7"/>
      <c r="AN1907" s="7"/>
      <c r="AO1907" s="7"/>
      <c r="AQ1907" s="7"/>
      <c r="AR1907" s="7"/>
      <c r="AS1907" s="7"/>
      <c r="AT1907" s="7"/>
      <c r="AU1907" s="7"/>
      <c r="AV1907" s="7"/>
      <c r="AW1907" s="7"/>
      <c r="AX1907" s="7"/>
      <c r="AZ1907" s="7"/>
      <c r="BB1907" s="7"/>
      <c r="BC1907" s="7"/>
      <c r="BD1907" s="7"/>
      <c r="BF1907" s="7"/>
      <c r="BH1907" s="7"/>
      <c r="BJ1907" s="7"/>
      <c r="BL1907" s="7"/>
      <c r="BN1907" s="7"/>
      <c r="BP1907" s="7"/>
      <c r="BR1907" s="7"/>
      <c r="BT1907" s="7"/>
      <c r="BV1907" s="7"/>
      <c r="BX1907" s="7"/>
      <c r="BZ1907" s="7"/>
      <c r="CB1907" s="7"/>
      <c r="CD1907" s="7"/>
      <c r="CF1907" s="7"/>
      <c r="CH1907" s="7"/>
      <c r="CJ1907" s="7"/>
      <c r="CL1907" s="7"/>
      <c r="CM1907" s="7"/>
      <c r="CO1907" s="7"/>
      <c r="CQ1907" s="7"/>
      <c r="CS1907" s="7"/>
      <c r="CU1907" s="7"/>
      <c r="CW1907" s="7"/>
      <c r="CY1907" s="7"/>
      <c r="DA1907" s="7"/>
      <c r="DC1907" s="7"/>
      <c r="DE1907" s="7"/>
      <c r="DG1907" s="7"/>
      <c r="DI1907" s="7"/>
      <c r="DK1907" s="7"/>
      <c r="DL1907" s="7"/>
      <c r="DM1907" s="7"/>
      <c r="DN1907" s="7"/>
      <c r="DP1907" s="7"/>
      <c r="DR1907" s="7"/>
      <c r="DT1907" s="7"/>
      <c r="DV1907" s="7"/>
      <c r="DX1907" s="7"/>
      <c r="DY1907" s="7"/>
      <c r="EA1907" s="7"/>
      <c r="EC1907" s="7"/>
      <c r="EE1907" s="7"/>
      <c r="EG1907" s="7"/>
      <c r="EI1907" s="7"/>
      <c r="EK1907" s="7"/>
      <c r="EM1907" s="7"/>
      <c r="EO1907" s="7"/>
      <c r="EQ1907" s="7"/>
      <c r="ES1907" s="7"/>
      <c r="EU1907" s="7"/>
      <c r="EY1907" s="7"/>
      <c r="FA1907" s="7"/>
      <c r="FB1907" s="7"/>
      <c r="FD1907" s="7"/>
      <c r="FE1907" s="7"/>
      <c r="FG1907" s="7"/>
      <c r="FI1907" s="7"/>
      <c r="FJ1907" s="7"/>
      <c r="FL1907" s="7"/>
      <c r="FN1907" s="7"/>
      <c r="FP1907" s="7"/>
      <c r="FR1907" s="7"/>
      <c r="FT1907" s="7"/>
      <c r="FV1907" s="7"/>
      <c r="FX1907" s="7"/>
      <c r="FZ1907" s="7"/>
      <c r="GB1907" s="7"/>
    </row>
    <row r="1908" spans="5:184" s="166" customFormat="1" x14ac:dyDescent="0.2">
      <c r="E1908" s="7"/>
      <c r="G1908" s="7"/>
      <c r="I1908" s="7"/>
      <c r="K1908" s="7"/>
      <c r="M1908" s="7"/>
      <c r="N1908" s="7"/>
      <c r="P1908" s="7"/>
      <c r="R1908" s="7"/>
      <c r="T1908" s="7"/>
      <c r="V1908" s="7"/>
      <c r="X1908" s="7"/>
      <c r="Z1908" s="7"/>
      <c r="AB1908" s="7"/>
      <c r="AD1908" s="7"/>
      <c r="AF1908" s="7"/>
      <c r="AH1908" s="7"/>
      <c r="AJ1908" s="7"/>
      <c r="AL1908" s="7"/>
      <c r="AN1908" s="7"/>
      <c r="AO1908" s="7"/>
      <c r="AQ1908" s="7"/>
      <c r="AR1908" s="7"/>
      <c r="AS1908" s="7"/>
      <c r="AT1908" s="7"/>
      <c r="AU1908" s="7"/>
      <c r="AV1908" s="7"/>
      <c r="AW1908" s="7"/>
      <c r="AX1908" s="7"/>
      <c r="AZ1908" s="7"/>
      <c r="BB1908" s="7"/>
      <c r="BC1908" s="7"/>
      <c r="BD1908" s="7"/>
      <c r="BF1908" s="7"/>
      <c r="BH1908" s="7"/>
      <c r="BJ1908" s="7"/>
      <c r="BL1908" s="7"/>
      <c r="BN1908" s="7"/>
      <c r="BP1908" s="7"/>
      <c r="BR1908" s="7"/>
      <c r="BT1908" s="7"/>
      <c r="BV1908" s="7"/>
      <c r="BX1908" s="7"/>
      <c r="BZ1908" s="7"/>
      <c r="CB1908" s="7"/>
      <c r="CD1908" s="7"/>
      <c r="CF1908" s="7"/>
      <c r="CH1908" s="7"/>
      <c r="CJ1908" s="7"/>
      <c r="CL1908" s="7"/>
      <c r="CM1908" s="7"/>
      <c r="CO1908" s="7"/>
      <c r="CQ1908" s="7"/>
      <c r="CS1908" s="7"/>
      <c r="CU1908" s="7"/>
      <c r="CW1908" s="7"/>
      <c r="CY1908" s="7"/>
      <c r="DA1908" s="7"/>
      <c r="DC1908" s="7"/>
      <c r="DE1908" s="7"/>
      <c r="DG1908" s="7"/>
      <c r="DI1908" s="7"/>
      <c r="DK1908" s="7"/>
      <c r="DL1908" s="7"/>
      <c r="DM1908" s="7"/>
      <c r="DN1908" s="7"/>
      <c r="DP1908" s="7"/>
      <c r="DR1908" s="7"/>
      <c r="DT1908" s="7"/>
      <c r="DV1908" s="7"/>
      <c r="DX1908" s="7"/>
      <c r="DY1908" s="7"/>
      <c r="EA1908" s="7"/>
      <c r="EC1908" s="7"/>
      <c r="EE1908" s="7"/>
      <c r="EG1908" s="7"/>
      <c r="EI1908" s="7"/>
      <c r="EK1908" s="7"/>
      <c r="EM1908" s="7"/>
      <c r="EO1908" s="7"/>
      <c r="EQ1908" s="7"/>
      <c r="ES1908" s="7"/>
      <c r="EU1908" s="7"/>
      <c r="EY1908" s="7"/>
      <c r="FA1908" s="7"/>
      <c r="FB1908" s="7"/>
      <c r="FD1908" s="7"/>
      <c r="FE1908" s="7"/>
      <c r="FG1908" s="7"/>
      <c r="FI1908" s="7"/>
      <c r="FJ1908" s="7"/>
      <c r="FL1908" s="7"/>
      <c r="FN1908" s="7"/>
      <c r="FP1908" s="7"/>
      <c r="FR1908" s="7"/>
      <c r="FT1908" s="7"/>
      <c r="FV1908" s="7"/>
      <c r="FX1908" s="7"/>
      <c r="FZ1908" s="7"/>
      <c r="GB1908" s="7"/>
    </row>
    <row r="1909" spans="5:184" s="166" customFormat="1" x14ac:dyDescent="0.2">
      <c r="E1909" s="7"/>
      <c r="G1909" s="7"/>
      <c r="I1909" s="7"/>
      <c r="K1909" s="7"/>
      <c r="M1909" s="7"/>
      <c r="N1909" s="7"/>
      <c r="P1909" s="7"/>
      <c r="R1909" s="7"/>
      <c r="T1909" s="7"/>
      <c r="V1909" s="7"/>
      <c r="X1909" s="7"/>
      <c r="Z1909" s="7"/>
      <c r="AB1909" s="7"/>
      <c r="AD1909" s="7"/>
      <c r="AF1909" s="7"/>
      <c r="AH1909" s="7"/>
      <c r="AJ1909" s="7"/>
      <c r="AL1909" s="7"/>
      <c r="AN1909" s="7"/>
      <c r="AO1909" s="7"/>
      <c r="AQ1909" s="7"/>
      <c r="AR1909" s="7"/>
      <c r="AS1909" s="7"/>
      <c r="AT1909" s="7"/>
      <c r="AU1909" s="7"/>
      <c r="AV1909" s="7"/>
      <c r="AW1909" s="7"/>
      <c r="AX1909" s="7"/>
      <c r="AZ1909" s="7"/>
      <c r="BB1909" s="7"/>
      <c r="BC1909" s="7"/>
      <c r="BD1909" s="7"/>
      <c r="BF1909" s="7"/>
      <c r="BH1909" s="7"/>
      <c r="BJ1909" s="7"/>
      <c r="BL1909" s="7"/>
      <c r="BN1909" s="7"/>
      <c r="BP1909" s="7"/>
      <c r="BR1909" s="7"/>
      <c r="BT1909" s="7"/>
      <c r="BV1909" s="7"/>
      <c r="BX1909" s="7"/>
      <c r="BZ1909" s="7"/>
      <c r="CB1909" s="7"/>
      <c r="CD1909" s="7"/>
      <c r="CF1909" s="7"/>
      <c r="CH1909" s="7"/>
      <c r="CJ1909" s="7"/>
      <c r="CL1909" s="7"/>
      <c r="CM1909" s="7"/>
      <c r="CO1909" s="7"/>
      <c r="CQ1909" s="7"/>
      <c r="CS1909" s="7"/>
      <c r="CU1909" s="7"/>
      <c r="CW1909" s="7"/>
      <c r="CY1909" s="7"/>
      <c r="DA1909" s="7"/>
      <c r="DC1909" s="7"/>
      <c r="DE1909" s="7"/>
      <c r="DG1909" s="7"/>
      <c r="DI1909" s="7"/>
      <c r="DK1909" s="7"/>
      <c r="DL1909" s="7"/>
      <c r="DM1909" s="7"/>
      <c r="DN1909" s="7"/>
      <c r="DP1909" s="7"/>
      <c r="DR1909" s="7"/>
      <c r="DT1909" s="7"/>
      <c r="DV1909" s="7"/>
      <c r="DX1909" s="7"/>
      <c r="DY1909" s="7"/>
      <c r="EA1909" s="7"/>
      <c r="EC1909" s="7"/>
      <c r="EE1909" s="7"/>
      <c r="EG1909" s="7"/>
      <c r="EI1909" s="7"/>
      <c r="EK1909" s="7"/>
      <c r="EM1909" s="7"/>
      <c r="EO1909" s="7"/>
      <c r="EQ1909" s="7"/>
      <c r="ES1909" s="7"/>
      <c r="EU1909" s="7"/>
      <c r="EY1909" s="7"/>
      <c r="FA1909" s="7"/>
      <c r="FB1909" s="7"/>
      <c r="FD1909" s="7"/>
      <c r="FE1909" s="7"/>
      <c r="FG1909" s="7"/>
      <c r="FI1909" s="7"/>
      <c r="FJ1909" s="7"/>
      <c r="FL1909" s="7"/>
      <c r="FN1909" s="7"/>
      <c r="FP1909" s="7"/>
      <c r="FR1909" s="7"/>
      <c r="FT1909" s="7"/>
      <c r="FV1909" s="7"/>
      <c r="FX1909" s="7"/>
      <c r="FZ1909" s="7"/>
      <c r="GB1909" s="7"/>
    </row>
    <row r="1910" spans="5:184" s="166" customFormat="1" x14ac:dyDescent="0.2">
      <c r="E1910" s="7"/>
      <c r="G1910" s="7"/>
      <c r="I1910" s="7"/>
      <c r="K1910" s="7"/>
      <c r="M1910" s="7"/>
      <c r="N1910" s="7"/>
      <c r="P1910" s="7"/>
      <c r="R1910" s="7"/>
      <c r="T1910" s="7"/>
      <c r="V1910" s="7"/>
      <c r="X1910" s="7"/>
      <c r="Z1910" s="7"/>
      <c r="AB1910" s="7"/>
      <c r="AD1910" s="7"/>
      <c r="AF1910" s="7"/>
      <c r="AH1910" s="7"/>
      <c r="AJ1910" s="7"/>
      <c r="AL1910" s="7"/>
      <c r="AN1910" s="7"/>
      <c r="AO1910" s="7"/>
      <c r="AQ1910" s="7"/>
      <c r="AR1910" s="7"/>
      <c r="AS1910" s="7"/>
      <c r="AT1910" s="7"/>
      <c r="AU1910" s="7"/>
      <c r="AV1910" s="7"/>
      <c r="AW1910" s="7"/>
      <c r="AX1910" s="7"/>
      <c r="AZ1910" s="7"/>
      <c r="BB1910" s="7"/>
      <c r="BC1910" s="7"/>
      <c r="BD1910" s="7"/>
      <c r="BF1910" s="7"/>
      <c r="BH1910" s="7"/>
      <c r="BJ1910" s="7"/>
      <c r="BL1910" s="7"/>
      <c r="BN1910" s="7"/>
      <c r="BP1910" s="7"/>
      <c r="BR1910" s="7"/>
      <c r="BT1910" s="7"/>
      <c r="BV1910" s="7"/>
      <c r="BX1910" s="7"/>
      <c r="BZ1910" s="7"/>
      <c r="CB1910" s="7"/>
      <c r="CD1910" s="7"/>
      <c r="CF1910" s="7"/>
      <c r="CH1910" s="7"/>
      <c r="CJ1910" s="7"/>
      <c r="CL1910" s="7"/>
      <c r="CM1910" s="7"/>
      <c r="CO1910" s="7"/>
      <c r="CQ1910" s="7"/>
      <c r="CS1910" s="7"/>
      <c r="CU1910" s="7"/>
      <c r="CW1910" s="7"/>
      <c r="CY1910" s="7"/>
      <c r="DA1910" s="7"/>
      <c r="DC1910" s="7"/>
      <c r="DE1910" s="7"/>
      <c r="DG1910" s="7"/>
      <c r="DI1910" s="7"/>
      <c r="DK1910" s="7"/>
      <c r="DL1910" s="7"/>
      <c r="DM1910" s="7"/>
      <c r="DN1910" s="7"/>
      <c r="DP1910" s="7"/>
      <c r="DR1910" s="7"/>
      <c r="DT1910" s="7"/>
      <c r="DV1910" s="7"/>
      <c r="DX1910" s="7"/>
      <c r="DY1910" s="7"/>
      <c r="EA1910" s="7"/>
      <c r="EC1910" s="7"/>
      <c r="EE1910" s="7"/>
      <c r="EG1910" s="7"/>
      <c r="EI1910" s="7"/>
      <c r="EK1910" s="7"/>
      <c r="EM1910" s="7"/>
      <c r="EO1910" s="7"/>
      <c r="EQ1910" s="7"/>
      <c r="ES1910" s="7"/>
      <c r="EU1910" s="7"/>
      <c r="EY1910" s="7"/>
      <c r="FA1910" s="7"/>
      <c r="FB1910" s="7"/>
      <c r="FD1910" s="7"/>
      <c r="FE1910" s="7"/>
      <c r="FG1910" s="7"/>
      <c r="FI1910" s="7"/>
      <c r="FJ1910" s="7"/>
      <c r="FL1910" s="7"/>
      <c r="FN1910" s="7"/>
      <c r="FP1910" s="7"/>
      <c r="FR1910" s="7"/>
      <c r="FT1910" s="7"/>
      <c r="FV1910" s="7"/>
      <c r="FX1910" s="7"/>
      <c r="FZ1910" s="7"/>
      <c r="GB1910" s="7"/>
    </row>
    <row r="1911" spans="5:184" s="166" customFormat="1" x14ac:dyDescent="0.2">
      <c r="E1911" s="7"/>
      <c r="G1911" s="7"/>
      <c r="I1911" s="7"/>
      <c r="K1911" s="7"/>
      <c r="M1911" s="7"/>
      <c r="N1911" s="7"/>
      <c r="P1911" s="7"/>
      <c r="R1911" s="7"/>
      <c r="T1911" s="7"/>
      <c r="V1911" s="7"/>
      <c r="X1911" s="7"/>
      <c r="Z1911" s="7"/>
      <c r="AB1911" s="7"/>
      <c r="AD1911" s="7"/>
      <c r="AF1911" s="7"/>
      <c r="AH1911" s="7"/>
      <c r="AJ1911" s="7"/>
      <c r="AL1911" s="7"/>
      <c r="AN1911" s="7"/>
      <c r="AO1911" s="7"/>
      <c r="AQ1911" s="7"/>
      <c r="AR1911" s="7"/>
      <c r="AS1911" s="7"/>
      <c r="AT1911" s="7"/>
      <c r="AU1911" s="7"/>
      <c r="AV1911" s="7"/>
      <c r="AW1911" s="7"/>
      <c r="AX1911" s="7"/>
      <c r="AZ1911" s="7"/>
      <c r="BB1911" s="7"/>
      <c r="BC1911" s="7"/>
      <c r="BD1911" s="7"/>
      <c r="BF1911" s="7"/>
      <c r="BH1911" s="7"/>
      <c r="BJ1911" s="7"/>
      <c r="BL1911" s="7"/>
      <c r="BN1911" s="7"/>
      <c r="BP1911" s="7"/>
      <c r="BR1911" s="7"/>
      <c r="BT1911" s="7"/>
      <c r="BV1911" s="7"/>
      <c r="BX1911" s="7"/>
      <c r="BZ1911" s="7"/>
      <c r="CB1911" s="7"/>
      <c r="CD1911" s="7"/>
      <c r="CF1911" s="7"/>
      <c r="CH1911" s="7"/>
      <c r="CJ1911" s="7"/>
      <c r="CL1911" s="7"/>
      <c r="CM1911" s="7"/>
      <c r="CO1911" s="7"/>
      <c r="CQ1911" s="7"/>
      <c r="CS1911" s="7"/>
      <c r="CU1911" s="7"/>
      <c r="CW1911" s="7"/>
      <c r="CY1911" s="7"/>
      <c r="DA1911" s="7"/>
      <c r="DC1911" s="7"/>
      <c r="DE1911" s="7"/>
      <c r="DG1911" s="7"/>
      <c r="DI1911" s="7"/>
      <c r="DK1911" s="7"/>
      <c r="DL1911" s="7"/>
      <c r="DM1911" s="7"/>
      <c r="DN1911" s="7"/>
      <c r="DP1911" s="7"/>
      <c r="DR1911" s="7"/>
      <c r="DT1911" s="7"/>
      <c r="DV1911" s="7"/>
      <c r="DX1911" s="7"/>
      <c r="DY1911" s="7"/>
      <c r="EA1911" s="7"/>
      <c r="EC1911" s="7"/>
      <c r="EE1911" s="7"/>
      <c r="EG1911" s="7"/>
      <c r="EI1911" s="7"/>
      <c r="EK1911" s="7"/>
      <c r="EM1911" s="7"/>
      <c r="EO1911" s="7"/>
      <c r="EQ1911" s="7"/>
      <c r="ES1911" s="7"/>
      <c r="EU1911" s="7"/>
      <c r="EY1911" s="7"/>
      <c r="FA1911" s="7"/>
      <c r="FB1911" s="7"/>
      <c r="FD1911" s="7"/>
      <c r="FE1911" s="7"/>
      <c r="FG1911" s="7"/>
      <c r="FI1911" s="7"/>
      <c r="FJ1911" s="7"/>
      <c r="FL1911" s="7"/>
      <c r="FN1911" s="7"/>
      <c r="FP1911" s="7"/>
      <c r="FR1911" s="7"/>
      <c r="FT1911" s="7"/>
      <c r="FV1911" s="7"/>
      <c r="FX1911" s="7"/>
      <c r="FZ1911" s="7"/>
      <c r="GB1911" s="7"/>
    </row>
    <row r="1912" spans="5:184" s="166" customFormat="1" x14ac:dyDescent="0.2">
      <c r="E1912" s="7"/>
      <c r="G1912" s="7"/>
      <c r="I1912" s="7"/>
      <c r="K1912" s="7"/>
      <c r="M1912" s="7"/>
      <c r="N1912" s="7"/>
      <c r="P1912" s="7"/>
      <c r="R1912" s="7"/>
      <c r="T1912" s="7"/>
      <c r="V1912" s="7"/>
      <c r="X1912" s="7"/>
      <c r="Z1912" s="7"/>
      <c r="AB1912" s="7"/>
      <c r="AD1912" s="7"/>
      <c r="AF1912" s="7"/>
      <c r="AH1912" s="7"/>
      <c r="AJ1912" s="7"/>
      <c r="AL1912" s="7"/>
      <c r="AN1912" s="7"/>
      <c r="AO1912" s="7"/>
      <c r="AQ1912" s="7"/>
      <c r="AR1912" s="7"/>
      <c r="AS1912" s="7"/>
      <c r="AT1912" s="7"/>
      <c r="AU1912" s="7"/>
      <c r="AV1912" s="7"/>
      <c r="AW1912" s="7"/>
      <c r="AX1912" s="7"/>
      <c r="AZ1912" s="7"/>
      <c r="BB1912" s="7"/>
      <c r="BC1912" s="7"/>
      <c r="BD1912" s="7"/>
      <c r="BF1912" s="7"/>
      <c r="BH1912" s="7"/>
      <c r="BJ1912" s="7"/>
      <c r="BL1912" s="7"/>
      <c r="BN1912" s="7"/>
      <c r="BP1912" s="7"/>
      <c r="BR1912" s="7"/>
      <c r="BT1912" s="7"/>
      <c r="BV1912" s="7"/>
      <c r="BX1912" s="7"/>
      <c r="BZ1912" s="7"/>
      <c r="CB1912" s="7"/>
      <c r="CD1912" s="7"/>
      <c r="CF1912" s="7"/>
      <c r="CH1912" s="7"/>
      <c r="CJ1912" s="7"/>
      <c r="CL1912" s="7"/>
      <c r="CM1912" s="7"/>
      <c r="CO1912" s="7"/>
      <c r="CQ1912" s="7"/>
      <c r="CS1912" s="7"/>
      <c r="CU1912" s="7"/>
      <c r="CW1912" s="7"/>
      <c r="CY1912" s="7"/>
      <c r="DA1912" s="7"/>
      <c r="DC1912" s="7"/>
      <c r="DE1912" s="7"/>
      <c r="DG1912" s="7"/>
      <c r="DI1912" s="7"/>
      <c r="DK1912" s="7"/>
      <c r="DL1912" s="7"/>
      <c r="DM1912" s="7"/>
      <c r="DN1912" s="7"/>
      <c r="DP1912" s="7"/>
      <c r="DR1912" s="7"/>
      <c r="DT1912" s="7"/>
      <c r="DV1912" s="7"/>
      <c r="DX1912" s="7"/>
      <c r="DY1912" s="7"/>
      <c r="EA1912" s="7"/>
      <c r="EC1912" s="7"/>
      <c r="EE1912" s="7"/>
      <c r="EG1912" s="7"/>
      <c r="EI1912" s="7"/>
      <c r="EK1912" s="7"/>
      <c r="EM1912" s="7"/>
      <c r="EO1912" s="7"/>
      <c r="EQ1912" s="7"/>
      <c r="ES1912" s="7"/>
      <c r="EU1912" s="7"/>
      <c r="EY1912" s="7"/>
      <c r="FA1912" s="7"/>
      <c r="FB1912" s="7"/>
      <c r="FD1912" s="7"/>
      <c r="FE1912" s="7"/>
      <c r="FG1912" s="7"/>
      <c r="FI1912" s="7"/>
      <c r="FJ1912" s="7"/>
      <c r="FL1912" s="7"/>
      <c r="FN1912" s="7"/>
      <c r="FP1912" s="7"/>
      <c r="FR1912" s="7"/>
      <c r="FT1912" s="7"/>
      <c r="FV1912" s="7"/>
      <c r="FX1912" s="7"/>
      <c r="FZ1912" s="7"/>
      <c r="GB1912" s="7"/>
    </row>
    <row r="1913" spans="5:184" s="166" customFormat="1" x14ac:dyDescent="0.2">
      <c r="E1913" s="7"/>
      <c r="G1913" s="7"/>
      <c r="I1913" s="7"/>
      <c r="K1913" s="7"/>
      <c r="M1913" s="7"/>
      <c r="N1913" s="7"/>
      <c r="P1913" s="7"/>
      <c r="R1913" s="7"/>
      <c r="T1913" s="7"/>
      <c r="V1913" s="7"/>
      <c r="X1913" s="7"/>
      <c r="Z1913" s="7"/>
      <c r="AB1913" s="7"/>
      <c r="AD1913" s="7"/>
      <c r="AF1913" s="7"/>
      <c r="AH1913" s="7"/>
      <c r="AJ1913" s="7"/>
      <c r="AL1913" s="7"/>
      <c r="AN1913" s="7"/>
      <c r="AO1913" s="7"/>
      <c r="AQ1913" s="7"/>
      <c r="AR1913" s="7"/>
      <c r="AS1913" s="7"/>
      <c r="AT1913" s="7"/>
      <c r="AU1913" s="7"/>
      <c r="AV1913" s="7"/>
      <c r="AW1913" s="7"/>
      <c r="AX1913" s="7"/>
      <c r="AZ1913" s="7"/>
      <c r="BB1913" s="7"/>
      <c r="BC1913" s="7"/>
      <c r="BD1913" s="7"/>
      <c r="BF1913" s="7"/>
      <c r="BH1913" s="7"/>
      <c r="BJ1913" s="7"/>
      <c r="BL1913" s="7"/>
      <c r="BN1913" s="7"/>
      <c r="BP1913" s="7"/>
      <c r="BR1913" s="7"/>
      <c r="BT1913" s="7"/>
      <c r="BV1913" s="7"/>
      <c r="BX1913" s="7"/>
      <c r="BZ1913" s="7"/>
      <c r="CB1913" s="7"/>
      <c r="CD1913" s="7"/>
      <c r="CF1913" s="7"/>
      <c r="CH1913" s="7"/>
      <c r="CJ1913" s="7"/>
      <c r="CL1913" s="7"/>
      <c r="CM1913" s="7"/>
      <c r="CO1913" s="7"/>
      <c r="CQ1913" s="7"/>
      <c r="CS1913" s="7"/>
      <c r="CU1913" s="7"/>
      <c r="CW1913" s="7"/>
      <c r="CY1913" s="7"/>
      <c r="DA1913" s="7"/>
      <c r="DC1913" s="7"/>
      <c r="DE1913" s="7"/>
      <c r="DG1913" s="7"/>
      <c r="DI1913" s="7"/>
      <c r="DK1913" s="7"/>
      <c r="DL1913" s="7"/>
      <c r="DM1913" s="7"/>
      <c r="DN1913" s="7"/>
      <c r="DP1913" s="7"/>
      <c r="DR1913" s="7"/>
      <c r="DT1913" s="7"/>
      <c r="DV1913" s="7"/>
      <c r="DX1913" s="7"/>
      <c r="DY1913" s="7"/>
      <c r="EA1913" s="7"/>
      <c r="EC1913" s="7"/>
      <c r="EE1913" s="7"/>
      <c r="EG1913" s="7"/>
      <c r="EI1913" s="7"/>
      <c r="EK1913" s="7"/>
      <c r="EM1913" s="7"/>
      <c r="EO1913" s="7"/>
      <c r="EQ1913" s="7"/>
      <c r="ES1913" s="7"/>
      <c r="EU1913" s="7"/>
      <c r="EY1913" s="7"/>
      <c r="FA1913" s="7"/>
      <c r="FB1913" s="7"/>
      <c r="FD1913" s="7"/>
      <c r="FE1913" s="7"/>
      <c r="FG1913" s="7"/>
      <c r="FI1913" s="7"/>
      <c r="FJ1913" s="7"/>
      <c r="FL1913" s="7"/>
      <c r="FN1913" s="7"/>
      <c r="FP1913" s="7"/>
      <c r="FR1913" s="7"/>
      <c r="FT1913" s="7"/>
      <c r="FV1913" s="7"/>
      <c r="FX1913" s="7"/>
      <c r="FZ1913" s="7"/>
      <c r="GB1913" s="7"/>
    </row>
    <row r="1914" spans="5:184" s="166" customFormat="1" x14ac:dyDescent="0.2">
      <c r="E1914" s="7"/>
      <c r="G1914" s="7"/>
      <c r="I1914" s="7"/>
      <c r="K1914" s="7"/>
      <c r="M1914" s="7"/>
      <c r="N1914" s="7"/>
      <c r="P1914" s="7"/>
      <c r="R1914" s="7"/>
      <c r="T1914" s="7"/>
      <c r="V1914" s="7"/>
      <c r="X1914" s="7"/>
      <c r="Z1914" s="7"/>
      <c r="AB1914" s="7"/>
      <c r="AD1914" s="7"/>
      <c r="AF1914" s="7"/>
      <c r="AH1914" s="7"/>
      <c r="AJ1914" s="7"/>
      <c r="AL1914" s="7"/>
      <c r="AN1914" s="7"/>
      <c r="AO1914" s="7"/>
      <c r="AQ1914" s="7"/>
      <c r="AR1914" s="7"/>
      <c r="AS1914" s="7"/>
      <c r="AT1914" s="7"/>
      <c r="AU1914" s="7"/>
      <c r="AV1914" s="7"/>
      <c r="AW1914" s="7"/>
      <c r="AX1914" s="7"/>
      <c r="AZ1914" s="7"/>
      <c r="BB1914" s="7"/>
      <c r="BC1914" s="7"/>
      <c r="BD1914" s="7"/>
      <c r="BF1914" s="7"/>
      <c r="BH1914" s="7"/>
      <c r="BJ1914" s="7"/>
      <c r="BL1914" s="7"/>
      <c r="BN1914" s="7"/>
      <c r="BP1914" s="7"/>
      <c r="BR1914" s="7"/>
      <c r="BT1914" s="7"/>
      <c r="BV1914" s="7"/>
      <c r="BX1914" s="7"/>
      <c r="BZ1914" s="7"/>
      <c r="CB1914" s="7"/>
      <c r="CD1914" s="7"/>
      <c r="CF1914" s="7"/>
      <c r="CH1914" s="7"/>
      <c r="CJ1914" s="7"/>
      <c r="CL1914" s="7"/>
      <c r="CM1914" s="7"/>
      <c r="CO1914" s="7"/>
      <c r="CQ1914" s="7"/>
      <c r="CS1914" s="7"/>
      <c r="CU1914" s="7"/>
      <c r="CW1914" s="7"/>
      <c r="CY1914" s="7"/>
      <c r="DA1914" s="7"/>
      <c r="DC1914" s="7"/>
      <c r="DE1914" s="7"/>
      <c r="DG1914" s="7"/>
      <c r="DI1914" s="7"/>
      <c r="DK1914" s="7"/>
      <c r="DL1914" s="7"/>
      <c r="DM1914" s="7"/>
      <c r="DN1914" s="7"/>
      <c r="DP1914" s="7"/>
      <c r="DR1914" s="7"/>
      <c r="DT1914" s="7"/>
      <c r="DV1914" s="7"/>
      <c r="DX1914" s="7"/>
      <c r="DY1914" s="7"/>
      <c r="EA1914" s="7"/>
      <c r="EC1914" s="7"/>
      <c r="EE1914" s="7"/>
      <c r="EG1914" s="7"/>
      <c r="EI1914" s="7"/>
      <c r="EK1914" s="7"/>
      <c r="EM1914" s="7"/>
      <c r="EO1914" s="7"/>
      <c r="EQ1914" s="7"/>
      <c r="ES1914" s="7"/>
      <c r="EU1914" s="7"/>
      <c r="EY1914" s="7"/>
      <c r="FA1914" s="7"/>
      <c r="FB1914" s="7"/>
      <c r="FD1914" s="7"/>
      <c r="FE1914" s="7"/>
      <c r="FG1914" s="7"/>
      <c r="FI1914" s="7"/>
      <c r="FJ1914" s="7"/>
      <c r="FL1914" s="7"/>
      <c r="FN1914" s="7"/>
      <c r="FP1914" s="7"/>
      <c r="FR1914" s="7"/>
      <c r="FT1914" s="7"/>
      <c r="FV1914" s="7"/>
      <c r="FX1914" s="7"/>
      <c r="FZ1914" s="7"/>
      <c r="GB1914" s="7"/>
    </row>
    <row r="1915" spans="5:184" s="166" customFormat="1" x14ac:dyDescent="0.2">
      <c r="E1915" s="7"/>
      <c r="G1915" s="7"/>
      <c r="I1915" s="7"/>
      <c r="K1915" s="7"/>
      <c r="M1915" s="7"/>
      <c r="N1915" s="7"/>
      <c r="P1915" s="7"/>
      <c r="R1915" s="7"/>
      <c r="T1915" s="7"/>
      <c r="V1915" s="7"/>
      <c r="X1915" s="7"/>
      <c r="Z1915" s="7"/>
      <c r="AB1915" s="7"/>
      <c r="AD1915" s="7"/>
      <c r="AF1915" s="7"/>
      <c r="AH1915" s="7"/>
      <c r="AJ1915" s="7"/>
      <c r="AL1915" s="7"/>
      <c r="AN1915" s="7"/>
      <c r="AO1915" s="7"/>
      <c r="AQ1915" s="7"/>
      <c r="AR1915" s="7"/>
      <c r="AS1915" s="7"/>
      <c r="AT1915" s="7"/>
      <c r="AU1915" s="7"/>
      <c r="AV1915" s="7"/>
      <c r="AW1915" s="7"/>
      <c r="AX1915" s="7"/>
      <c r="AZ1915" s="7"/>
      <c r="BB1915" s="7"/>
      <c r="BC1915" s="7"/>
      <c r="BD1915" s="7"/>
      <c r="BF1915" s="7"/>
      <c r="BH1915" s="7"/>
      <c r="BJ1915" s="7"/>
      <c r="BL1915" s="7"/>
      <c r="BN1915" s="7"/>
      <c r="BP1915" s="7"/>
      <c r="BR1915" s="7"/>
      <c r="BT1915" s="7"/>
      <c r="BV1915" s="7"/>
      <c r="BX1915" s="7"/>
      <c r="BZ1915" s="7"/>
      <c r="CB1915" s="7"/>
      <c r="CD1915" s="7"/>
      <c r="CF1915" s="7"/>
      <c r="CH1915" s="7"/>
      <c r="CJ1915" s="7"/>
      <c r="CL1915" s="7"/>
      <c r="CM1915" s="7"/>
      <c r="CO1915" s="7"/>
      <c r="CQ1915" s="7"/>
      <c r="CS1915" s="7"/>
      <c r="CU1915" s="7"/>
      <c r="CW1915" s="7"/>
      <c r="CY1915" s="7"/>
      <c r="DA1915" s="7"/>
      <c r="DC1915" s="7"/>
      <c r="DE1915" s="7"/>
      <c r="DG1915" s="7"/>
      <c r="DI1915" s="7"/>
      <c r="DK1915" s="7"/>
      <c r="DL1915" s="7"/>
      <c r="DM1915" s="7"/>
      <c r="DN1915" s="7"/>
      <c r="DP1915" s="7"/>
      <c r="DR1915" s="7"/>
      <c r="DT1915" s="7"/>
      <c r="DV1915" s="7"/>
      <c r="DX1915" s="7"/>
      <c r="DY1915" s="7"/>
      <c r="EA1915" s="7"/>
      <c r="EC1915" s="7"/>
      <c r="EE1915" s="7"/>
      <c r="EG1915" s="7"/>
      <c r="EI1915" s="7"/>
      <c r="EK1915" s="7"/>
      <c r="EM1915" s="7"/>
      <c r="EO1915" s="7"/>
      <c r="EQ1915" s="7"/>
      <c r="ES1915" s="7"/>
      <c r="EU1915" s="7"/>
      <c r="EY1915" s="7"/>
      <c r="FA1915" s="7"/>
      <c r="FB1915" s="7"/>
      <c r="FD1915" s="7"/>
      <c r="FE1915" s="7"/>
      <c r="FG1915" s="7"/>
      <c r="FI1915" s="7"/>
      <c r="FJ1915" s="7"/>
      <c r="FL1915" s="7"/>
      <c r="FN1915" s="7"/>
      <c r="FP1915" s="7"/>
      <c r="FR1915" s="7"/>
      <c r="FT1915" s="7"/>
      <c r="FV1915" s="7"/>
      <c r="FX1915" s="7"/>
      <c r="FZ1915" s="7"/>
      <c r="GB1915" s="7"/>
    </row>
    <row r="1916" spans="5:184" s="166" customFormat="1" x14ac:dyDescent="0.2">
      <c r="E1916" s="7"/>
      <c r="G1916" s="7"/>
      <c r="I1916" s="7"/>
      <c r="K1916" s="7"/>
      <c r="M1916" s="7"/>
      <c r="N1916" s="7"/>
      <c r="P1916" s="7"/>
      <c r="R1916" s="7"/>
      <c r="T1916" s="7"/>
      <c r="V1916" s="7"/>
      <c r="X1916" s="7"/>
      <c r="Z1916" s="7"/>
      <c r="AB1916" s="7"/>
      <c r="AD1916" s="7"/>
      <c r="AF1916" s="7"/>
      <c r="AH1916" s="7"/>
      <c r="AJ1916" s="7"/>
      <c r="AL1916" s="7"/>
      <c r="AN1916" s="7"/>
      <c r="AO1916" s="7"/>
      <c r="AQ1916" s="7"/>
      <c r="AR1916" s="7"/>
      <c r="AS1916" s="7"/>
      <c r="AT1916" s="7"/>
      <c r="AU1916" s="7"/>
      <c r="AV1916" s="7"/>
      <c r="AW1916" s="7"/>
      <c r="AX1916" s="7"/>
      <c r="AZ1916" s="7"/>
      <c r="BB1916" s="7"/>
      <c r="BC1916" s="7"/>
      <c r="BD1916" s="7"/>
      <c r="BF1916" s="7"/>
      <c r="BH1916" s="7"/>
      <c r="BJ1916" s="7"/>
      <c r="BL1916" s="7"/>
      <c r="BN1916" s="7"/>
      <c r="BP1916" s="7"/>
      <c r="BR1916" s="7"/>
      <c r="BT1916" s="7"/>
      <c r="BV1916" s="7"/>
      <c r="BX1916" s="7"/>
      <c r="BZ1916" s="7"/>
      <c r="CB1916" s="7"/>
      <c r="CD1916" s="7"/>
      <c r="CF1916" s="7"/>
      <c r="CH1916" s="7"/>
      <c r="CJ1916" s="7"/>
      <c r="CL1916" s="7"/>
      <c r="CM1916" s="7"/>
      <c r="CO1916" s="7"/>
      <c r="CQ1916" s="7"/>
      <c r="CS1916" s="7"/>
      <c r="CU1916" s="7"/>
      <c r="CW1916" s="7"/>
      <c r="CY1916" s="7"/>
      <c r="DA1916" s="7"/>
      <c r="DC1916" s="7"/>
      <c r="DE1916" s="7"/>
      <c r="DG1916" s="7"/>
      <c r="DI1916" s="7"/>
      <c r="DK1916" s="7"/>
      <c r="DL1916" s="7"/>
      <c r="DM1916" s="7"/>
      <c r="DN1916" s="7"/>
      <c r="DP1916" s="7"/>
      <c r="DR1916" s="7"/>
      <c r="DT1916" s="7"/>
      <c r="DV1916" s="7"/>
      <c r="DX1916" s="7"/>
      <c r="DY1916" s="7"/>
      <c r="EA1916" s="7"/>
      <c r="EC1916" s="7"/>
      <c r="EE1916" s="7"/>
      <c r="EG1916" s="7"/>
      <c r="EI1916" s="7"/>
      <c r="EK1916" s="7"/>
      <c r="EM1916" s="7"/>
      <c r="EO1916" s="7"/>
      <c r="EQ1916" s="7"/>
      <c r="ES1916" s="7"/>
      <c r="EU1916" s="7"/>
      <c r="EY1916" s="7"/>
      <c r="FA1916" s="7"/>
      <c r="FB1916" s="7"/>
      <c r="FD1916" s="7"/>
      <c r="FE1916" s="7"/>
      <c r="FG1916" s="7"/>
      <c r="FI1916" s="7"/>
      <c r="FJ1916" s="7"/>
      <c r="FL1916" s="7"/>
      <c r="FN1916" s="7"/>
      <c r="FP1916" s="7"/>
      <c r="FR1916" s="7"/>
      <c r="FT1916" s="7"/>
      <c r="FV1916" s="7"/>
      <c r="FX1916" s="7"/>
      <c r="FZ1916" s="7"/>
      <c r="GB1916" s="7"/>
    </row>
    <row r="1917" spans="5:184" s="166" customFormat="1" x14ac:dyDescent="0.2">
      <c r="E1917" s="7"/>
      <c r="G1917" s="7"/>
      <c r="I1917" s="7"/>
      <c r="K1917" s="7"/>
      <c r="M1917" s="7"/>
      <c r="N1917" s="7"/>
      <c r="P1917" s="7"/>
      <c r="R1917" s="7"/>
      <c r="T1917" s="7"/>
      <c r="V1917" s="7"/>
      <c r="X1917" s="7"/>
      <c r="Z1917" s="7"/>
      <c r="AB1917" s="7"/>
      <c r="AD1917" s="7"/>
      <c r="AF1917" s="7"/>
      <c r="AH1917" s="7"/>
      <c r="AJ1917" s="7"/>
      <c r="AL1917" s="7"/>
      <c r="AN1917" s="7"/>
      <c r="AO1917" s="7"/>
      <c r="AQ1917" s="7"/>
      <c r="AR1917" s="7"/>
      <c r="AS1917" s="7"/>
      <c r="AT1917" s="7"/>
      <c r="AU1917" s="7"/>
      <c r="AV1917" s="7"/>
      <c r="AW1917" s="7"/>
      <c r="AX1917" s="7"/>
      <c r="AZ1917" s="7"/>
      <c r="BB1917" s="7"/>
      <c r="BC1917" s="7"/>
      <c r="BD1917" s="7"/>
      <c r="BF1917" s="7"/>
      <c r="BH1917" s="7"/>
      <c r="BJ1917" s="7"/>
      <c r="BL1917" s="7"/>
      <c r="BN1917" s="7"/>
      <c r="BP1917" s="7"/>
      <c r="BR1917" s="7"/>
      <c r="BT1917" s="7"/>
      <c r="BV1917" s="7"/>
      <c r="BX1917" s="7"/>
      <c r="BZ1917" s="7"/>
      <c r="CB1917" s="7"/>
      <c r="CD1917" s="7"/>
      <c r="CF1917" s="7"/>
      <c r="CH1917" s="7"/>
      <c r="CJ1917" s="7"/>
      <c r="CL1917" s="7"/>
      <c r="CM1917" s="7"/>
      <c r="CO1917" s="7"/>
      <c r="CQ1917" s="7"/>
      <c r="CS1917" s="7"/>
      <c r="CU1917" s="7"/>
      <c r="CW1917" s="7"/>
      <c r="CY1917" s="7"/>
      <c r="DA1917" s="7"/>
      <c r="DC1917" s="7"/>
      <c r="DE1917" s="7"/>
      <c r="DG1917" s="7"/>
      <c r="DI1917" s="7"/>
      <c r="DK1917" s="7"/>
      <c r="DL1917" s="7"/>
      <c r="DM1917" s="7"/>
      <c r="DN1917" s="7"/>
      <c r="DP1917" s="7"/>
      <c r="DR1917" s="7"/>
      <c r="DT1917" s="7"/>
      <c r="DV1917" s="7"/>
      <c r="DX1917" s="7"/>
      <c r="DY1917" s="7"/>
      <c r="EA1917" s="7"/>
      <c r="EC1917" s="7"/>
      <c r="EE1917" s="7"/>
      <c r="EG1917" s="7"/>
      <c r="EI1917" s="7"/>
      <c r="EK1917" s="7"/>
      <c r="EM1917" s="7"/>
      <c r="EO1917" s="7"/>
      <c r="EQ1917" s="7"/>
      <c r="ES1917" s="7"/>
      <c r="EU1917" s="7"/>
      <c r="EY1917" s="7"/>
      <c r="FA1917" s="7"/>
      <c r="FB1917" s="7"/>
      <c r="FD1917" s="7"/>
      <c r="FE1917" s="7"/>
      <c r="FG1917" s="7"/>
      <c r="FI1917" s="7"/>
      <c r="FJ1917" s="7"/>
      <c r="FL1917" s="7"/>
      <c r="FN1917" s="7"/>
      <c r="FP1917" s="7"/>
      <c r="FR1917" s="7"/>
      <c r="FT1917" s="7"/>
      <c r="FV1917" s="7"/>
      <c r="FX1917" s="7"/>
      <c r="FZ1917" s="7"/>
      <c r="GB1917" s="7"/>
    </row>
    <row r="1918" spans="5:184" s="166" customFormat="1" x14ac:dyDescent="0.2">
      <c r="E1918" s="7"/>
      <c r="G1918" s="7"/>
      <c r="I1918" s="7"/>
      <c r="K1918" s="7"/>
      <c r="M1918" s="7"/>
      <c r="N1918" s="7"/>
      <c r="P1918" s="7"/>
      <c r="R1918" s="7"/>
      <c r="T1918" s="7"/>
      <c r="V1918" s="7"/>
      <c r="X1918" s="7"/>
      <c r="Z1918" s="7"/>
      <c r="AB1918" s="7"/>
      <c r="AD1918" s="7"/>
      <c r="AF1918" s="7"/>
      <c r="AH1918" s="7"/>
      <c r="AJ1918" s="7"/>
      <c r="AL1918" s="7"/>
      <c r="AN1918" s="7"/>
      <c r="AO1918" s="7"/>
      <c r="AQ1918" s="7"/>
      <c r="AR1918" s="7"/>
      <c r="AS1918" s="7"/>
      <c r="AT1918" s="7"/>
      <c r="AU1918" s="7"/>
      <c r="AV1918" s="7"/>
      <c r="AW1918" s="7"/>
      <c r="AX1918" s="7"/>
      <c r="AZ1918" s="7"/>
      <c r="BB1918" s="7"/>
      <c r="BC1918" s="7"/>
      <c r="BD1918" s="7"/>
      <c r="BF1918" s="7"/>
      <c r="BH1918" s="7"/>
      <c r="BJ1918" s="7"/>
      <c r="BL1918" s="7"/>
      <c r="BN1918" s="7"/>
      <c r="BP1918" s="7"/>
      <c r="BR1918" s="7"/>
      <c r="BT1918" s="7"/>
      <c r="BV1918" s="7"/>
      <c r="BX1918" s="7"/>
      <c r="BZ1918" s="7"/>
      <c r="CB1918" s="7"/>
      <c r="CD1918" s="7"/>
      <c r="CF1918" s="7"/>
      <c r="CH1918" s="7"/>
      <c r="CJ1918" s="7"/>
      <c r="CL1918" s="7"/>
      <c r="CM1918" s="7"/>
      <c r="CO1918" s="7"/>
      <c r="CQ1918" s="7"/>
      <c r="CS1918" s="7"/>
      <c r="CU1918" s="7"/>
      <c r="CW1918" s="7"/>
      <c r="CY1918" s="7"/>
      <c r="DA1918" s="7"/>
      <c r="DC1918" s="7"/>
      <c r="DE1918" s="7"/>
      <c r="DG1918" s="7"/>
      <c r="DI1918" s="7"/>
      <c r="DK1918" s="7"/>
      <c r="DL1918" s="7"/>
      <c r="DM1918" s="7"/>
      <c r="DN1918" s="7"/>
      <c r="DP1918" s="7"/>
      <c r="DR1918" s="7"/>
      <c r="DT1918" s="7"/>
      <c r="DV1918" s="7"/>
      <c r="DX1918" s="7"/>
      <c r="DY1918" s="7"/>
      <c r="EA1918" s="7"/>
      <c r="EC1918" s="7"/>
      <c r="EE1918" s="7"/>
      <c r="EG1918" s="7"/>
      <c r="EI1918" s="7"/>
      <c r="EK1918" s="7"/>
      <c r="EM1918" s="7"/>
      <c r="EO1918" s="7"/>
      <c r="EQ1918" s="7"/>
      <c r="ES1918" s="7"/>
      <c r="EU1918" s="7"/>
      <c r="EY1918" s="7"/>
      <c r="FA1918" s="7"/>
      <c r="FB1918" s="7"/>
      <c r="FD1918" s="7"/>
      <c r="FE1918" s="7"/>
      <c r="FG1918" s="7"/>
      <c r="FI1918" s="7"/>
      <c r="FJ1918" s="7"/>
      <c r="FL1918" s="7"/>
      <c r="FN1918" s="7"/>
      <c r="FP1918" s="7"/>
      <c r="FR1918" s="7"/>
      <c r="FT1918" s="7"/>
      <c r="FV1918" s="7"/>
      <c r="FX1918" s="7"/>
      <c r="FZ1918" s="7"/>
      <c r="GB1918" s="7"/>
    </row>
    <row r="1919" spans="5:184" s="166" customFormat="1" x14ac:dyDescent="0.2">
      <c r="E1919" s="7"/>
      <c r="G1919" s="7"/>
      <c r="I1919" s="7"/>
      <c r="K1919" s="7"/>
      <c r="M1919" s="7"/>
      <c r="N1919" s="7"/>
      <c r="P1919" s="7"/>
      <c r="R1919" s="7"/>
      <c r="T1919" s="7"/>
      <c r="V1919" s="7"/>
      <c r="X1919" s="7"/>
      <c r="Z1919" s="7"/>
      <c r="AB1919" s="7"/>
      <c r="AD1919" s="7"/>
      <c r="AF1919" s="7"/>
      <c r="AH1919" s="7"/>
      <c r="AJ1919" s="7"/>
      <c r="AL1919" s="7"/>
      <c r="AN1919" s="7"/>
      <c r="AO1919" s="7"/>
      <c r="AQ1919" s="7"/>
      <c r="AR1919" s="7"/>
      <c r="AS1919" s="7"/>
      <c r="AT1919" s="7"/>
      <c r="AU1919" s="7"/>
      <c r="AV1919" s="7"/>
      <c r="AW1919" s="7"/>
      <c r="AX1919" s="7"/>
      <c r="AZ1919" s="7"/>
      <c r="BB1919" s="7"/>
      <c r="BC1919" s="7"/>
      <c r="BD1919" s="7"/>
      <c r="BF1919" s="7"/>
      <c r="BH1919" s="7"/>
      <c r="BJ1919" s="7"/>
      <c r="BL1919" s="7"/>
      <c r="BN1919" s="7"/>
      <c r="BP1919" s="7"/>
      <c r="BR1919" s="7"/>
      <c r="BT1919" s="7"/>
      <c r="BV1919" s="7"/>
      <c r="BX1919" s="7"/>
      <c r="BZ1919" s="7"/>
      <c r="CB1919" s="7"/>
      <c r="CD1919" s="7"/>
      <c r="CF1919" s="7"/>
      <c r="CH1919" s="7"/>
      <c r="CJ1919" s="7"/>
      <c r="CL1919" s="7"/>
      <c r="CM1919" s="7"/>
      <c r="CO1919" s="7"/>
      <c r="CQ1919" s="7"/>
      <c r="CS1919" s="7"/>
      <c r="CU1919" s="7"/>
      <c r="CW1919" s="7"/>
      <c r="CY1919" s="7"/>
      <c r="DA1919" s="7"/>
      <c r="DC1919" s="7"/>
      <c r="DE1919" s="7"/>
      <c r="DG1919" s="7"/>
      <c r="DI1919" s="7"/>
      <c r="DK1919" s="7"/>
      <c r="DL1919" s="7"/>
      <c r="DM1919" s="7"/>
      <c r="DN1919" s="7"/>
      <c r="DP1919" s="7"/>
      <c r="DR1919" s="7"/>
      <c r="DT1919" s="7"/>
      <c r="DV1919" s="7"/>
      <c r="DX1919" s="7"/>
      <c r="DY1919" s="7"/>
      <c r="EA1919" s="7"/>
      <c r="EC1919" s="7"/>
      <c r="EE1919" s="7"/>
      <c r="EG1919" s="7"/>
      <c r="EI1919" s="7"/>
      <c r="EK1919" s="7"/>
      <c r="EM1919" s="7"/>
      <c r="EO1919" s="7"/>
      <c r="EQ1919" s="7"/>
      <c r="ES1919" s="7"/>
      <c r="EU1919" s="7"/>
      <c r="EY1919" s="7"/>
      <c r="FA1919" s="7"/>
      <c r="FB1919" s="7"/>
      <c r="FD1919" s="7"/>
      <c r="FE1919" s="7"/>
      <c r="FG1919" s="7"/>
      <c r="FI1919" s="7"/>
      <c r="FJ1919" s="7"/>
      <c r="FL1919" s="7"/>
      <c r="FN1919" s="7"/>
      <c r="FP1919" s="7"/>
      <c r="FR1919" s="7"/>
      <c r="FT1919" s="7"/>
      <c r="FV1919" s="7"/>
      <c r="FX1919" s="7"/>
      <c r="FZ1919" s="7"/>
      <c r="GB1919" s="7"/>
    </row>
    <row r="1920" spans="5:184" s="166" customFormat="1" x14ac:dyDescent="0.2">
      <c r="E1920" s="7"/>
      <c r="G1920" s="7"/>
      <c r="I1920" s="7"/>
      <c r="K1920" s="7"/>
      <c r="M1920" s="7"/>
      <c r="N1920" s="7"/>
      <c r="P1920" s="7"/>
      <c r="R1920" s="7"/>
      <c r="T1920" s="7"/>
      <c r="V1920" s="7"/>
      <c r="X1920" s="7"/>
      <c r="Z1920" s="7"/>
      <c r="AB1920" s="7"/>
      <c r="AD1920" s="7"/>
      <c r="AF1920" s="7"/>
      <c r="AH1920" s="7"/>
      <c r="AJ1920" s="7"/>
      <c r="AL1920" s="7"/>
      <c r="AN1920" s="7"/>
      <c r="AO1920" s="7"/>
      <c r="AQ1920" s="7"/>
      <c r="AR1920" s="7"/>
      <c r="AS1920" s="7"/>
      <c r="AT1920" s="7"/>
      <c r="AU1920" s="7"/>
      <c r="AV1920" s="7"/>
      <c r="AW1920" s="7"/>
      <c r="AX1920" s="7"/>
      <c r="AZ1920" s="7"/>
      <c r="BB1920" s="7"/>
      <c r="BC1920" s="7"/>
      <c r="BD1920" s="7"/>
      <c r="BF1920" s="7"/>
      <c r="BH1920" s="7"/>
      <c r="BJ1920" s="7"/>
      <c r="BL1920" s="7"/>
      <c r="BN1920" s="7"/>
      <c r="BP1920" s="7"/>
      <c r="BR1920" s="7"/>
      <c r="BT1920" s="7"/>
      <c r="BV1920" s="7"/>
      <c r="BX1920" s="7"/>
      <c r="BZ1920" s="7"/>
      <c r="CB1920" s="7"/>
      <c r="CD1920" s="7"/>
      <c r="CF1920" s="7"/>
      <c r="CH1920" s="7"/>
      <c r="CJ1920" s="7"/>
      <c r="CL1920" s="7"/>
      <c r="CM1920" s="7"/>
      <c r="CO1920" s="7"/>
      <c r="CQ1920" s="7"/>
      <c r="CS1920" s="7"/>
      <c r="CU1920" s="7"/>
      <c r="CW1920" s="7"/>
      <c r="CY1920" s="7"/>
      <c r="DA1920" s="7"/>
      <c r="DC1920" s="7"/>
      <c r="DE1920" s="7"/>
      <c r="DG1920" s="7"/>
      <c r="DI1920" s="7"/>
      <c r="DK1920" s="7"/>
      <c r="DL1920" s="7"/>
      <c r="DM1920" s="7"/>
      <c r="DN1920" s="7"/>
      <c r="DP1920" s="7"/>
      <c r="DR1920" s="7"/>
      <c r="DT1920" s="7"/>
      <c r="DV1920" s="7"/>
      <c r="DX1920" s="7"/>
      <c r="DY1920" s="7"/>
      <c r="EA1920" s="7"/>
      <c r="EC1920" s="7"/>
      <c r="EE1920" s="7"/>
      <c r="EG1920" s="7"/>
      <c r="EI1920" s="7"/>
      <c r="EK1920" s="7"/>
      <c r="EM1920" s="7"/>
      <c r="EO1920" s="7"/>
      <c r="EQ1920" s="7"/>
      <c r="ES1920" s="7"/>
      <c r="EU1920" s="7"/>
      <c r="EY1920" s="7"/>
      <c r="FA1920" s="7"/>
      <c r="FB1920" s="7"/>
      <c r="FD1920" s="7"/>
      <c r="FE1920" s="7"/>
      <c r="FG1920" s="7"/>
      <c r="FI1920" s="7"/>
      <c r="FJ1920" s="7"/>
      <c r="FL1920" s="7"/>
      <c r="FN1920" s="7"/>
      <c r="FP1920" s="7"/>
      <c r="FR1920" s="7"/>
      <c r="FT1920" s="7"/>
      <c r="FV1920" s="7"/>
      <c r="FX1920" s="7"/>
      <c r="FZ1920" s="7"/>
      <c r="GB1920" s="7"/>
    </row>
    <row r="1921" spans="5:184" s="166" customFormat="1" x14ac:dyDescent="0.2">
      <c r="E1921" s="7"/>
      <c r="G1921" s="7"/>
      <c r="I1921" s="7"/>
      <c r="K1921" s="7"/>
      <c r="M1921" s="7"/>
      <c r="N1921" s="7"/>
      <c r="P1921" s="7"/>
      <c r="R1921" s="7"/>
      <c r="T1921" s="7"/>
      <c r="V1921" s="7"/>
      <c r="X1921" s="7"/>
      <c r="Z1921" s="7"/>
      <c r="AB1921" s="7"/>
      <c r="AD1921" s="7"/>
      <c r="AF1921" s="7"/>
      <c r="AH1921" s="7"/>
      <c r="AJ1921" s="7"/>
      <c r="AL1921" s="7"/>
      <c r="AN1921" s="7"/>
      <c r="AO1921" s="7"/>
      <c r="AQ1921" s="7"/>
      <c r="AR1921" s="7"/>
      <c r="AS1921" s="7"/>
      <c r="AT1921" s="7"/>
      <c r="AU1921" s="7"/>
      <c r="AV1921" s="7"/>
      <c r="AW1921" s="7"/>
      <c r="AX1921" s="7"/>
      <c r="AZ1921" s="7"/>
      <c r="BB1921" s="7"/>
      <c r="BC1921" s="7"/>
      <c r="BD1921" s="7"/>
      <c r="BF1921" s="7"/>
      <c r="BH1921" s="7"/>
      <c r="BJ1921" s="7"/>
      <c r="BL1921" s="7"/>
      <c r="BN1921" s="7"/>
      <c r="BP1921" s="7"/>
      <c r="BR1921" s="7"/>
      <c r="BT1921" s="7"/>
      <c r="BV1921" s="7"/>
      <c r="BX1921" s="7"/>
      <c r="BZ1921" s="7"/>
      <c r="CB1921" s="7"/>
      <c r="CD1921" s="7"/>
      <c r="CF1921" s="7"/>
      <c r="CH1921" s="7"/>
      <c r="CJ1921" s="7"/>
      <c r="CL1921" s="7"/>
      <c r="CM1921" s="7"/>
      <c r="CO1921" s="7"/>
      <c r="CQ1921" s="7"/>
      <c r="CS1921" s="7"/>
      <c r="CU1921" s="7"/>
      <c r="CW1921" s="7"/>
      <c r="CY1921" s="7"/>
      <c r="DA1921" s="7"/>
      <c r="DC1921" s="7"/>
      <c r="DE1921" s="7"/>
      <c r="DG1921" s="7"/>
      <c r="DI1921" s="7"/>
      <c r="DK1921" s="7"/>
      <c r="DL1921" s="7"/>
      <c r="DM1921" s="7"/>
      <c r="DN1921" s="7"/>
      <c r="DP1921" s="7"/>
      <c r="DR1921" s="7"/>
      <c r="DT1921" s="7"/>
      <c r="DV1921" s="7"/>
      <c r="DX1921" s="7"/>
      <c r="DY1921" s="7"/>
      <c r="EA1921" s="7"/>
      <c r="EC1921" s="7"/>
      <c r="EE1921" s="7"/>
      <c r="EG1921" s="7"/>
      <c r="EI1921" s="7"/>
      <c r="EK1921" s="7"/>
      <c r="EM1921" s="7"/>
      <c r="EO1921" s="7"/>
      <c r="EQ1921" s="7"/>
      <c r="ES1921" s="7"/>
      <c r="EU1921" s="7"/>
      <c r="EY1921" s="7"/>
      <c r="FA1921" s="7"/>
      <c r="FB1921" s="7"/>
      <c r="FD1921" s="7"/>
      <c r="FE1921" s="7"/>
      <c r="FG1921" s="7"/>
      <c r="FI1921" s="7"/>
      <c r="FJ1921" s="7"/>
      <c r="FL1921" s="7"/>
      <c r="FN1921" s="7"/>
      <c r="FP1921" s="7"/>
      <c r="FR1921" s="7"/>
      <c r="FT1921" s="7"/>
      <c r="FV1921" s="7"/>
      <c r="FX1921" s="7"/>
      <c r="FZ1921" s="7"/>
      <c r="GB1921" s="7"/>
    </row>
    <row r="1922" spans="5:184" s="166" customFormat="1" x14ac:dyDescent="0.2">
      <c r="E1922" s="7"/>
      <c r="G1922" s="7"/>
      <c r="I1922" s="7"/>
      <c r="K1922" s="7"/>
      <c r="M1922" s="7"/>
      <c r="N1922" s="7"/>
      <c r="P1922" s="7"/>
      <c r="R1922" s="7"/>
      <c r="T1922" s="7"/>
      <c r="V1922" s="7"/>
      <c r="X1922" s="7"/>
      <c r="Z1922" s="7"/>
      <c r="AB1922" s="7"/>
      <c r="AD1922" s="7"/>
      <c r="AF1922" s="7"/>
      <c r="AH1922" s="7"/>
      <c r="AJ1922" s="7"/>
      <c r="AL1922" s="7"/>
      <c r="AN1922" s="7"/>
      <c r="AO1922" s="7"/>
      <c r="AQ1922" s="7"/>
      <c r="AR1922" s="7"/>
      <c r="AS1922" s="7"/>
      <c r="AT1922" s="7"/>
      <c r="AU1922" s="7"/>
      <c r="AV1922" s="7"/>
      <c r="AW1922" s="7"/>
      <c r="AX1922" s="7"/>
      <c r="AZ1922" s="7"/>
      <c r="BB1922" s="7"/>
      <c r="BC1922" s="7"/>
      <c r="BD1922" s="7"/>
      <c r="BF1922" s="7"/>
      <c r="BH1922" s="7"/>
      <c r="BJ1922" s="7"/>
      <c r="BL1922" s="7"/>
      <c r="BN1922" s="7"/>
      <c r="BP1922" s="7"/>
      <c r="BR1922" s="7"/>
      <c r="BT1922" s="7"/>
      <c r="BV1922" s="7"/>
      <c r="BX1922" s="7"/>
      <c r="BZ1922" s="7"/>
      <c r="CB1922" s="7"/>
      <c r="CD1922" s="7"/>
      <c r="CF1922" s="7"/>
      <c r="CH1922" s="7"/>
      <c r="CJ1922" s="7"/>
      <c r="CL1922" s="7"/>
      <c r="CM1922" s="7"/>
      <c r="CO1922" s="7"/>
      <c r="CQ1922" s="7"/>
      <c r="CS1922" s="7"/>
      <c r="CU1922" s="7"/>
      <c r="CW1922" s="7"/>
      <c r="CY1922" s="7"/>
      <c r="DA1922" s="7"/>
      <c r="DC1922" s="7"/>
      <c r="DE1922" s="7"/>
      <c r="DG1922" s="7"/>
      <c r="DI1922" s="7"/>
      <c r="DK1922" s="7"/>
      <c r="DL1922" s="7"/>
      <c r="DM1922" s="7"/>
      <c r="DN1922" s="7"/>
      <c r="DP1922" s="7"/>
      <c r="DR1922" s="7"/>
      <c r="DT1922" s="7"/>
      <c r="DV1922" s="7"/>
      <c r="DX1922" s="7"/>
      <c r="DY1922" s="7"/>
      <c r="EA1922" s="7"/>
      <c r="EC1922" s="7"/>
      <c r="EE1922" s="7"/>
      <c r="EG1922" s="7"/>
      <c r="EI1922" s="7"/>
      <c r="EK1922" s="7"/>
      <c r="EM1922" s="7"/>
      <c r="EO1922" s="7"/>
      <c r="EQ1922" s="7"/>
      <c r="ES1922" s="7"/>
      <c r="EU1922" s="7"/>
      <c r="EY1922" s="7"/>
      <c r="FA1922" s="7"/>
      <c r="FB1922" s="7"/>
      <c r="FD1922" s="7"/>
      <c r="FE1922" s="7"/>
      <c r="FG1922" s="7"/>
      <c r="FI1922" s="7"/>
      <c r="FJ1922" s="7"/>
      <c r="FL1922" s="7"/>
      <c r="FN1922" s="7"/>
      <c r="FP1922" s="7"/>
      <c r="FR1922" s="7"/>
      <c r="FT1922" s="7"/>
      <c r="FV1922" s="7"/>
      <c r="FX1922" s="7"/>
      <c r="FZ1922" s="7"/>
      <c r="GB1922" s="7"/>
    </row>
    <row r="1923" spans="5:184" s="166" customFormat="1" x14ac:dyDescent="0.2">
      <c r="E1923" s="7"/>
      <c r="G1923" s="7"/>
      <c r="I1923" s="7"/>
      <c r="K1923" s="7"/>
      <c r="M1923" s="7"/>
      <c r="N1923" s="7"/>
      <c r="P1923" s="7"/>
      <c r="R1923" s="7"/>
      <c r="T1923" s="7"/>
      <c r="V1923" s="7"/>
      <c r="X1923" s="7"/>
      <c r="Z1923" s="7"/>
      <c r="AB1923" s="7"/>
      <c r="AD1923" s="7"/>
      <c r="AF1923" s="7"/>
      <c r="AH1923" s="7"/>
      <c r="AJ1923" s="7"/>
      <c r="AL1923" s="7"/>
      <c r="AN1923" s="7"/>
      <c r="AO1923" s="7"/>
      <c r="AQ1923" s="7"/>
      <c r="AR1923" s="7"/>
      <c r="AS1923" s="7"/>
      <c r="AT1923" s="7"/>
      <c r="AU1923" s="7"/>
      <c r="AV1923" s="7"/>
      <c r="AW1923" s="7"/>
      <c r="AX1923" s="7"/>
      <c r="AZ1923" s="7"/>
      <c r="BB1923" s="7"/>
      <c r="BC1923" s="7"/>
      <c r="BD1923" s="7"/>
      <c r="BF1923" s="7"/>
      <c r="BH1923" s="7"/>
      <c r="BJ1923" s="7"/>
      <c r="BL1923" s="7"/>
      <c r="BN1923" s="7"/>
      <c r="BP1923" s="7"/>
      <c r="BR1923" s="7"/>
      <c r="BT1923" s="7"/>
      <c r="BV1923" s="7"/>
      <c r="BX1923" s="7"/>
      <c r="BZ1923" s="7"/>
      <c r="CB1923" s="7"/>
      <c r="CD1923" s="7"/>
      <c r="CF1923" s="7"/>
      <c r="CH1923" s="7"/>
      <c r="CJ1923" s="7"/>
      <c r="CL1923" s="7"/>
      <c r="CM1923" s="7"/>
      <c r="CO1923" s="7"/>
      <c r="CQ1923" s="7"/>
      <c r="CS1923" s="7"/>
      <c r="CU1923" s="7"/>
      <c r="CW1923" s="7"/>
      <c r="CY1923" s="7"/>
      <c r="DA1923" s="7"/>
      <c r="DC1923" s="7"/>
      <c r="DE1923" s="7"/>
      <c r="DG1923" s="7"/>
      <c r="DI1923" s="7"/>
      <c r="DK1923" s="7"/>
      <c r="DL1923" s="7"/>
      <c r="DM1923" s="7"/>
      <c r="DN1923" s="7"/>
      <c r="DP1923" s="7"/>
      <c r="DR1923" s="7"/>
      <c r="DT1923" s="7"/>
      <c r="DV1923" s="7"/>
      <c r="DX1923" s="7"/>
      <c r="DY1923" s="7"/>
      <c r="EA1923" s="7"/>
      <c r="EC1923" s="7"/>
      <c r="EE1923" s="7"/>
      <c r="EG1923" s="7"/>
      <c r="EI1923" s="7"/>
      <c r="EK1923" s="7"/>
      <c r="EM1923" s="7"/>
      <c r="EO1923" s="7"/>
      <c r="EQ1923" s="7"/>
      <c r="ES1923" s="7"/>
      <c r="EU1923" s="7"/>
      <c r="EY1923" s="7"/>
      <c r="FA1923" s="7"/>
      <c r="FB1923" s="7"/>
      <c r="FD1923" s="7"/>
      <c r="FE1923" s="7"/>
      <c r="FG1923" s="7"/>
      <c r="FI1923" s="7"/>
      <c r="FJ1923" s="7"/>
      <c r="FL1923" s="7"/>
      <c r="FN1923" s="7"/>
      <c r="FP1923" s="7"/>
      <c r="FR1923" s="7"/>
      <c r="FT1923" s="7"/>
      <c r="FV1923" s="7"/>
      <c r="FX1923" s="7"/>
      <c r="FZ1923" s="7"/>
      <c r="GB1923" s="7"/>
    </row>
    <row r="1924" spans="5:184" s="166" customFormat="1" x14ac:dyDescent="0.2">
      <c r="E1924" s="7"/>
      <c r="G1924" s="7"/>
      <c r="I1924" s="7"/>
      <c r="K1924" s="7"/>
      <c r="M1924" s="7"/>
      <c r="N1924" s="7"/>
      <c r="P1924" s="7"/>
      <c r="R1924" s="7"/>
      <c r="T1924" s="7"/>
      <c r="V1924" s="7"/>
      <c r="X1924" s="7"/>
      <c r="Z1924" s="7"/>
      <c r="AB1924" s="7"/>
      <c r="AD1924" s="7"/>
      <c r="AF1924" s="7"/>
      <c r="AH1924" s="7"/>
      <c r="AJ1924" s="7"/>
      <c r="AL1924" s="7"/>
      <c r="AN1924" s="7"/>
      <c r="AO1924" s="7"/>
      <c r="AQ1924" s="7"/>
      <c r="AR1924" s="7"/>
      <c r="AS1924" s="7"/>
      <c r="AT1924" s="7"/>
      <c r="AU1924" s="7"/>
      <c r="AV1924" s="7"/>
      <c r="AW1924" s="7"/>
      <c r="AX1924" s="7"/>
      <c r="AZ1924" s="7"/>
      <c r="BB1924" s="7"/>
      <c r="BC1924" s="7"/>
      <c r="BD1924" s="7"/>
      <c r="BF1924" s="7"/>
      <c r="BH1924" s="7"/>
      <c r="BJ1924" s="7"/>
      <c r="BL1924" s="7"/>
      <c r="BN1924" s="7"/>
      <c r="BP1924" s="7"/>
      <c r="BR1924" s="7"/>
      <c r="BT1924" s="7"/>
      <c r="BV1924" s="7"/>
      <c r="BX1924" s="7"/>
      <c r="BZ1924" s="7"/>
      <c r="CB1924" s="7"/>
      <c r="CD1924" s="7"/>
      <c r="CF1924" s="7"/>
      <c r="CH1924" s="7"/>
      <c r="CJ1924" s="7"/>
      <c r="CL1924" s="7"/>
      <c r="CM1924" s="7"/>
      <c r="CO1924" s="7"/>
      <c r="CQ1924" s="7"/>
      <c r="CS1924" s="7"/>
      <c r="CU1924" s="7"/>
      <c r="CW1924" s="7"/>
      <c r="CY1924" s="7"/>
      <c r="DA1924" s="7"/>
      <c r="DC1924" s="7"/>
      <c r="DE1924" s="7"/>
      <c r="DG1924" s="7"/>
      <c r="DI1924" s="7"/>
      <c r="DK1924" s="7"/>
      <c r="DL1924" s="7"/>
      <c r="DM1924" s="7"/>
      <c r="DN1924" s="7"/>
      <c r="DP1924" s="7"/>
      <c r="DR1924" s="7"/>
      <c r="DT1924" s="7"/>
      <c r="DV1924" s="7"/>
      <c r="DX1924" s="7"/>
      <c r="DY1924" s="7"/>
      <c r="EA1924" s="7"/>
      <c r="EC1924" s="7"/>
      <c r="EE1924" s="7"/>
      <c r="EG1924" s="7"/>
      <c r="EI1924" s="7"/>
      <c r="EK1924" s="7"/>
      <c r="EM1924" s="7"/>
      <c r="EO1924" s="7"/>
      <c r="EQ1924" s="7"/>
      <c r="ES1924" s="7"/>
      <c r="EU1924" s="7"/>
      <c r="EY1924" s="7"/>
      <c r="FA1924" s="7"/>
      <c r="FB1924" s="7"/>
      <c r="FD1924" s="7"/>
      <c r="FE1924" s="7"/>
      <c r="FG1924" s="7"/>
      <c r="FI1924" s="7"/>
      <c r="FJ1924" s="7"/>
      <c r="FL1924" s="7"/>
      <c r="FN1924" s="7"/>
      <c r="FP1924" s="7"/>
      <c r="FR1924" s="7"/>
      <c r="FT1924" s="7"/>
      <c r="FV1924" s="7"/>
      <c r="FX1924" s="7"/>
      <c r="FZ1924" s="7"/>
      <c r="GB1924" s="7"/>
    </row>
    <row r="1925" spans="5:184" s="166" customFormat="1" x14ac:dyDescent="0.2">
      <c r="E1925" s="7"/>
      <c r="G1925" s="7"/>
      <c r="I1925" s="7"/>
      <c r="K1925" s="7"/>
      <c r="M1925" s="7"/>
      <c r="N1925" s="7"/>
      <c r="P1925" s="7"/>
      <c r="R1925" s="7"/>
      <c r="T1925" s="7"/>
      <c r="V1925" s="7"/>
      <c r="X1925" s="7"/>
      <c r="Z1925" s="7"/>
      <c r="AB1925" s="7"/>
      <c r="AD1925" s="7"/>
      <c r="AF1925" s="7"/>
      <c r="AH1925" s="7"/>
      <c r="AJ1925" s="7"/>
      <c r="AL1925" s="7"/>
      <c r="AN1925" s="7"/>
      <c r="AO1925" s="7"/>
      <c r="AQ1925" s="7"/>
      <c r="AR1925" s="7"/>
      <c r="AS1925" s="7"/>
      <c r="AT1925" s="7"/>
      <c r="AU1925" s="7"/>
      <c r="AV1925" s="7"/>
      <c r="AW1925" s="7"/>
      <c r="AX1925" s="7"/>
      <c r="AZ1925" s="7"/>
      <c r="BB1925" s="7"/>
      <c r="BC1925" s="7"/>
      <c r="BD1925" s="7"/>
      <c r="BF1925" s="7"/>
      <c r="BH1925" s="7"/>
      <c r="BJ1925" s="7"/>
      <c r="BL1925" s="7"/>
      <c r="BN1925" s="7"/>
      <c r="BP1925" s="7"/>
      <c r="BR1925" s="7"/>
      <c r="BT1925" s="7"/>
      <c r="BV1925" s="7"/>
      <c r="BX1925" s="7"/>
      <c r="BZ1925" s="7"/>
      <c r="CB1925" s="7"/>
      <c r="CD1925" s="7"/>
      <c r="CF1925" s="7"/>
      <c r="CH1925" s="7"/>
      <c r="CJ1925" s="7"/>
      <c r="CL1925" s="7"/>
      <c r="CM1925" s="7"/>
      <c r="CO1925" s="7"/>
      <c r="CQ1925" s="7"/>
      <c r="CS1925" s="7"/>
      <c r="CU1925" s="7"/>
      <c r="CW1925" s="7"/>
      <c r="CY1925" s="7"/>
      <c r="DA1925" s="7"/>
      <c r="DC1925" s="7"/>
      <c r="DE1925" s="7"/>
      <c r="DG1925" s="7"/>
      <c r="DI1925" s="7"/>
      <c r="DK1925" s="7"/>
      <c r="DL1925" s="7"/>
      <c r="DM1925" s="7"/>
      <c r="DN1925" s="7"/>
      <c r="DP1925" s="7"/>
      <c r="DR1925" s="7"/>
      <c r="DT1925" s="7"/>
      <c r="DV1925" s="7"/>
      <c r="DX1925" s="7"/>
      <c r="DY1925" s="7"/>
      <c r="EA1925" s="7"/>
      <c r="EC1925" s="7"/>
      <c r="EE1925" s="7"/>
      <c r="EG1925" s="7"/>
      <c r="EI1925" s="7"/>
      <c r="EK1925" s="7"/>
      <c r="EM1925" s="7"/>
      <c r="EO1925" s="7"/>
      <c r="EQ1925" s="7"/>
      <c r="ES1925" s="7"/>
      <c r="EU1925" s="7"/>
      <c r="EY1925" s="7"/>
      <c r="FA1925" s="7"/>
      <c r="FB1925" s="7"/>
      <c r="FD1925" s="7"/>
      <c r="FE1925" s="7"/>
      <c r="FG1925" s="7"/>
      <c r="FI1925" s="7"/>
      <c r="FJ1925" s="7"/>
      <c r="FL1925" s="7"/>
      <c r="FN1925" s="7"/>
      <c r="FP1925" s="7"/>
      <c r="FR1925" s="7"/>
      <c r="FT1925" s="7"/>
      <c r="FV1925" s="7"/>
      <c r="FX1925" s="7"/>
      <c r="FZ1925" s="7"/>
      <c r="GB1925" s="7"/>
    </row>
    <row r="1926" spans="5:184" s="166" customFormat="1" x14ac:dyDescent="0.2">
      <c r="E1926" s="7"/>
      <c r="G1926" s="7"/>
      <c r="I1926" s="7"/>
      <c r="K1926" s="7"/>
      <c r="M1926" s="7"/>
      <c r="N1926" s="7"/>
      <c r="P1926" s="7"/>
      <c r="R1926" s="7"/>
      <c r="T1926" s="7"/>
      <c r="V1926" s="7"/>
      <c r="X1926" s="7"/>
      <c r="Z1926" s="7"/>
      <c r="AB1926" s="7"/>
      <c r="AD1926" s="7"/>
      <c r="AF1926" s="7"/>
      <c r="AH1926" s="7"/>
      <c r="AJ1926" s="7"/>
      <c r="AL1926" s="7"/>
      <c r="AN1926" s="7"/>
      <c r="AO1926" s="7"/>
      <c r="AQ1926" s="7"/>
      <c r="AR1926" s="7"/>
      <c r="AS1926" s="7"/>
      <c r="AT1926" s="7"/>
      <c r="AU1926" s="7"/>
      <c r="AV1926" s="7"/>
      <c r="AW1926" s="7"/>
      <c r="AX1926" s="7"/>
      <c r="AZ1926" s="7"/>
      <c r="BB1926" s="7"/>
      <c r="BC1926" s="7"/>
      <c r="BD1926" s="7"/>
      <c r="BF1926" s="7"/>
      <c r="BH1926" s="7"/>
      <c r="BJ1926" s="7"/>
      <c r="BL1926" s="7"/>
      <c r="BN1926" s="7"/>
      <c r="BP1926" s="7"/>
      <c r="BR1926" s="7"/>
      <c r="BT1926" s="7"/>
      <c r="BV1926" s="7"/>
      <c r="BX1926" s="7"/>
      <c r="BZ1926" s="7"/>
      <c r="CB1926" s="7"/>
      <c r="CD1926" s="7"/>
      <c r="CF1926" s="7"/>
      <c r="CH1926" s="7"/>
      <c r="CJ1926" s="7"/>
      <c r="CL1926" s="7"/>
      <c r="CM1926" s="7"/>
      <c r="CO1926" s="7"/>
      <c r="CQ1926" s="7"/>
      <c r="CS1926" s="7"/>
      <c r="CU1926" s="7"/>
      <c r="CW1926" s="7"/>
      <c r="CY1926" s="7"/>
      <c r="DA1926" s="7"/>
      <c r="DC1926" s="7"/>
      <c r="DE1926" s="7"/>
      <c r="DG1926" s="7"/>
      <c r="DI1926" s="7"/>
      <c r="DK1926" s="7"/>
      <c r="DL1926" s="7"/>
      <c r="DM1926" s="7"/>
      <c r="DN1926" s="7"/>
      <c r="DP1926" s="7"/>
      <c r="DR1926" s="7"/>
      <c r="DT1926" s="7"/>
      <c r="DV1926" s="7"/>
      <c r="DX1926" s="7"/>
      <c r="DY1926" s="7"/>
      <c r="EA1926" s="7"/>
      <c r="EC1926" s="7"/>
      <c r="EE1926" s="7"/>
      <c r="EG1926" s="7"/>
      <c r="EI1926" s="7"/>
      <c r="EK1926" s="7"/>
      <c r="EM1926" s="7"/>
      <c r="EO1926" s="7"/>
      <c r="EQ1926" s="7"/>
      <c r="ES1926" s="7"/>
      <c r="EU1926" s="7"/>
      <c r="EY1926" s="7"/>
      <c r="FA1926" s="7"/>
      <c r="FB1926" s="7"/>
      <c r="FD1926" s="7"/>
      <c r="FE1926" s="7"/>
      <c r="FG1926" s="7"/>
      <c r="FI1926" s="7"/>
      <c r="FJ1926" s="7"/>
      <c r="FL1926" s="7"/>
      <c r="FN1926" s="7"/>
      <c r="FP1926" s="7"/>
      <c r="FR1926" s="7"/>
      <c r="FT1926" s="7"/>
      <c r="FV1926" s="7"/>
      <c r="FX1926" s="7"/>
      <c r="FZ1926" s="7"/>
      <c r="GB1926" s="7"/>
    </row>
    <row r="1927" spans="5:184" s="166" customFormat="1" x14ac:dyDescent="0.2">
      <c r="E1927" s="7"/>
      <c r="G1927" s="7"/>
      <c r="I1927" s="7"/>
      <c r="K1927" s="7"/>
      <c r="M1927" s="7"/>
      <c r="N1927" s="7"/>
      <c r="P1927" s="7"/>
      <c r="R1927" s="7"/>
      <c r="T1927" s="7"/>
      <c r="V1927" s="7"/>
      <c r="X1927" s="7"/>
      <c r="Z1927" s="7"/>
      <c r="AB1927" s="7"/>
      <c r="AD1927" s="7"/>
      <c r="AF1927" s="7"/>
      <c r="AH1927" s="7"/>
      <c r="AJ1927" s="7"/>
      <c r="AL1927" s="7"/>
      <c r="AN1927" s="7"/>
      <c r="AO1927" s="7"/>
      <c r="AQ1927" s="7"/>
      <c r="AR1927" s="7"/>
      <c r="AS1927" s="7"/>
      <c r="AT1927" s="7"/>
      <c r="AU1927" s="7"/>
      <c r="AV1927" s="7"/>
      <c r="AW1927" s="7"/>
      <c r="AX1927" s="7"/>
      <c r="AZ1927" s="7"/>
      <c r="BB1927" s="7"/>
      <c r="BC1927" s="7"/>
      <c r="BD1927" s="7"/>
      <c r="BF1927" s="7"/>
      <c r="BH1927" s="7"/>
      <c r="BJ1927" s="7"/>
      <c r="BL1927" s="7"/>
      <c r="BN1927" s="7"/>
      <c r="BP1927" s="7"/>
      <c r="BR1927" s="7"/>
      <c r="BT1927" s="7"/>
      <c r="BV1927" s="7"/>
      <c r="BX1927" s="7"/>
      <c r="BZ1927" s="7"/>
      <c r="CB1927" s="7"/>
      <c r="CD1927" s="7"/>
      <c r="CF1927" s="7"/>
      <c r="CH1927" s="7"/>
      <c r="CJ1927" s="7"/>
      <c r="CL1927" s="7"/>
      <c r="CM1927" s="7"/>
      <c r="CO1927" s="7"/>
      <c r="CQ1927" s="7"/>
      <c r="CS1927" s="7"/>
      <c r="CU1927" s="7"/>
      <c r="CW1927" s="7"/>
      <c r="CY1927" s="7"/>
      <c r="DA1927" s="7"/>
      <c r="DC1927" s="7"/>
      <c r="DE1927" s="7"/>
      <c r="DG1927" s="7"/>
      <c r="DI1927" s="7"/>
      <c r="DK1927" s="7"/>
      <c r="DL1927" s="7"/>
      <c r="DM1927" s="7"/>
      <c r="DN1927" s="7"/>
      <c r="DP1927" s="7"/>
      <c r="DR1927" s="7"/>
      <c r="DT1927" s="7"/>
      <c r="DV1927" s="7"/>
      <c r="DX1927" s="7"/>
      <c r="DY1927" s="7"/>
      <c r="EA1927" s="7"/>
      <c r="EC1927" s="7"/>
      <c r="EE1927" s="7"/>
      <c r="EG1927" s="7"/>
      <c r="EI1927" s="7"/>
      <c r="EK1927" s="7"/>
      <c r="EM1927" s="7"/>
      <c r="EO1927" s="7"/>
      <c r="EQ1927" s="7"/>
      <c r="ES1927" s="7"/>
      <c r="EU1927" s="7"/>
      <c r="EY1927" s="7"/>
      <c r="FA1927" s="7"/>
      <c r="FB1927" s="7"/>
      <c r="FD1927" s="7"/>
      <c r="FE1927" s="7"/>
      <c r="FG1927" s="7"/>
      <c r="FI1927" s="7"/>
      <c r="FJ1927" s="7"/>
      <c r="FL1927" s="7"/>
      <c r="FN1927" s="7"/>
      <c r="FP1927" s="7"/>
      <c r="FR1927" s="7"/>
      <c r="FT1927" s="7"/>
      <c r="FV1927" s="7"/>
      <c r="FX1927" s="7"/>
      <c r="FZ1927" s="7"/>
      <c r="GB1927" s="7"/>
    </row>
    <row r="1928" spans="5:184" s="166" customFormat="1" x14ac:dyDescent="0.2">
      <c r="E1928" s="7"/>
      <c r="G1928" s="7"/>
      <c r="I1928" s="7"/>
      <c r="K1928" s="7"/>
      <c r="M1928" s="7"/>
      <c r="N1928" s="7"/>
      <c r="P1928" s="7"/>
      <c r="R1928" s="7"/>
      <c r="T1928" s="7"/>
      <c r="V1928" s="7"/>
      <c r="X1928" s="7"/>
      <c r="Z1928" s="7"/>
      <c r="AB1928" s="7"/>
      <c r="AD1928" s="7"/>
      <c r="AF1928" s="7"/>
      <c r="AH1928" s="7"/>
      <c r="AJ1928" s="7"/>
      <c r="AL1928" s="7"/>
      <c r="AN1928" s="7"/>
      <c r="AO1928" s="7"/>
      <c r="AQ1928" s="7"/>
      <c r="AR1928" s="7"/>
      <c r="AS1928" s="7"/>
      <c r="AT1928" s="7"/>
      <c r="AU1928" s="7"/>
      <c r="AV1928" s="7"/>
      <c r="AW1928" s="7"/>
      <c r="AX1928" s="7"/>
      <c r="AZ1928" s="7"/>
      <c r="BB1928" s="7"/>
      <c r="BC1928" s="7"/>
      <c r="BD1928" s="7"/>
      <c r="BF1928" s="7"/>
      <c r="BH1928" s="7"/>
      <c r="BJ1928" s="7"/>
      <c r="BL1928" s="7"/>
      <c r="BN1928" s="7"/>
      <c r="BP1928" s="7"/>
      <c r="BR1928" s="7"/>
      <c r="BT1928" s="7"/>
      <c r="BV1928" s="7"/>
      <c r="BX1928" s="7"/>
      <c r="BZ1928" s="7"/>
      <c r="CB1928" s="7"/>
      <c r="CD1928" s="7"/>
      <c r="CF1928" s="7"/>
      <c r="CH1928" s="7"/>
      <c r="CJ1928" s="7"/>
      <c r="CL1928" s="7"/>
      <c r="CM1928" s="7"/>
      <c r="CO1928" s="7"/>
      <c r="CQ1928" s="7"/>
      <c r="CS1928" s="7"/>
      <c r="CU1928" s="7"/>
      <c r="CW1928" s="7"/>
      <c r="CY1928" s="7"/>
      <c r="DA1928" s="7"/>
      <c r="DC1928" s="7"/>
      <c r="DE1928" s="7"/>
      <c r="DG1928" s="7"/>
      <c r="DI1928" s="7"/>
      <c r="DK1928" s="7"/>
      <c r="DL1928" s="7"/>
      <c r="DM1928" s="7"/>
      <c r="DN1928" s="7"/>
      <c r="DP1928" s="7"/>
      <c r="DR1928" s="7"/>
      <c r="DT1928" s="7"/>
      <c r="DV1928" s="7"/>
      <c r="DX1928" s="7"/>
      <c r="DY1928" s="7"/>
      <c r="EA1928" s="7"/>
      <c r="EC1928" s="7"/>
      <c r="EE1928" s="7"/>
      <c r="EG1928" s="7"/>
      <c r="EI1928" s="7"/>
      <c r="EK1928" s="7"/>
      <c r="EM1928" s="7"/>
      <c r="EO1928" s="7"/>
      <c r="EQ1928" s="7"/>
      <c r="ES1928" s="7"/>
      <c r="EU1928" s="7"/>
      <c r="EY1928" s="7"/>
      <c r="FA1928" s="7"/>
      <c r="FB1928" s="7"/>
      <c r="FD1928" s="7"/>
      <c r="FE1928" s="7"/>
      <c r="FG1928" s="7"/>
      <c r="FI1928" s="7"/>
      <c r="FJ1928" s="7"/>
      <c r="FL1928" s="7"/>
      <c r="FN1928" s="7"/>
      <c r="FP1928" s="7"/>
      <c r="FR1928" s="7"/>
      <c r="FT1928" s="7"/>
      <c r="FV1928" s="7"/>
      <c r="FX1928" s="7"/>
      <c r="FZ1928" s="7"/>
      <c r="GB1928" s="7"/>
    </row>
    <row r="1929" spans="5:184" s="166" customFormat="1" x14ac:dyDescent="0.2">
      <c r="E1929" s="7"/>
      <c r="G1929" s="7"/>
      <c r="I1929" s="7"/>
      <c r="K1929" s="7"/>
      <c r="M1929" s="7"/>
      <c r="N1929" s="7"/>
      <c r="P1929" s="7"/>
      <c r="R1929" s="7"/>
      <c r="T1929" s="7"/>
      <c r="V1929" s="7"/>
      <c r="X1929" s="7"/>
      <c r="Z1929" s="7"/>
      <c r="AB1929" s="7"/>
      <c r="AD1929" s="7"/>
      <c r="AF1929" s="7"/>
      <c r="AH1929" s="7"/>
      <c r="AJ1929" s="7"/>
      <c r="AL1929" s="7"/>
      <c r="AN1929" s="7"/>
      <c r="AO1929" s="7"/>
      <c r="AQ1929" s="7"/>
      <c r="AR1929" s="7"/>
      <c r="AS1929" s="7"/>
      <c r="AT1929" s="7"/>
      <c r="AU1929" s="7"/>
      <c r="AV1929" s="7"/>
      <c r="AW1929" s="7"/>
      <c r="AX1929" s="7"/>
      <c r="AZ1929" s="7"/>
      <c r="BB1929" s="7"/>
      <c r="BC1929" s="7"/>
      <c r="BD1929" s="7"/>
      <c r="BF1929" s="7"/>
      <c r="BH1929" s="7"/>
      <c r="BJ1929" s="7"/>
      <c r="BL1929" s="7"/>
      <c r="BN1929" s="7"/>
      <c r="BP1929" s="7"/>
      <c r="BR1929" s="7"/>
      <c r="BT1929" s="7"/>
      <c r="BV1929" s="7"/>
      <c r="BX1929" s="7"/>
      <c r="BZ1929" s="7"/>
      <c r="CB1929" s="7"/>
      <c r="CD1929" s="7"/>
      <c r="CF1929" s="7"/>
      <c r="CH1929" s="7"/>
      <c r="CJ1929" s="7"/>
      <c r="CL1929" s="7"/>
      <c r="CM1929" s="7"/>
      <c r="CO1929" s="7"/>
      <c r="CQ1929" s="7"/>
      <c r="CS1929" s="7"/>
      <c r="CU1929" s="7"/>
      <c r="CW1929" s="7"/>
      <c r="CY1929" s="7"/>
      <c r="DA1929" s="7"/>
      <c r="DC1929" s="7"/>
      <c r="DE1929" s="7"/>
      <c r="DG1929" s="7"/>
      <c r="DI1929" s="7"/>
      <c r="DK1929" s="7"/>
      <c r="DL1929" s="7"/>
      <c r="DM1929" s="7"/>
      <c r="DN1929" s="7"/>
      <c r="DP1929" s="7"/>
      <c r="DR1929" s="7"/>
      <c r="DT1929" s="7"/>
      <c r="DV1929" s="7"/>
      <c r="DX1929" s="7"/>
      <c r="DY1929" s="7"/>
      <c r="EA1929" s="7"/>
      <c r="EC1929" s="7"/>
      <c r="EE1929" s="7"/>
      <c r="EG1929" s="7"/>
      <c r="EI1929" s="7"/>
      <c r="EK1929" s="7"/>
      <c r="EM1929" s="7"/>
      <c r="EO1929" s="7"/>
      <c r="EQ1929" s="7"/>
      <c r="ES1929" s="7"/>
      <c r="EU1929" s="7"/>
      <c r="EY1929" s="7"/>
      <c r="FA1929" s="7"/>
      <c r="FB1929" s="7"/>
      <c r="FD1929" s="7"/>
      <c r="FE1929" s="7"/>
      <c r="FG1929" s="7"/>
      <c r="FI1929" s="7"/>
      <c r="FJ1929" s="7"/>
      <c r="FL1929" s="7"/>
      <c r="FN1929" s="7"/>
      <c r="FP1929" s="7"/>
      <c r="FR1929" s="7"/>
      <c r="FT1929" s="7"/>
      <c r="FV1929" s="7"/>
      <c r="FX1929" s="7"/>
      <c r="FZ1929" s="7"/>
      <c r="GB1929" s="7"/>
    </row>
    <row r="1930" spans="5:184" s="166" customFormat="1" x14ac:dyDescent="0.2">
      <c r="E1930" s="7"/>
      <c r="G1930" s="7"/>
      <c r="I1930" s="7"/>
      <c r="K1930" s="7"/>
      <c r="M1930" s="7"/>
      <c r="N1930" s="7"/>
      <c r="P1930" s="7"/>
      <c r="R1930" s="7"/>
      <c r="T1930" s="7"/>
      <c r="V1930" s="7"/>
      <c r="X1930" s="7"/>
      <c r="Z1930" s="7"/>
      <c r="AB1930" s="7"/>
      <c r="AD1930" s="7"/>
      <c r="AF1930" s="7"/>
      <c r="AH1930" s="7"/>
      <c r="AJ1930" s="7"/>
      <c r="AL1930" s="7"/>
      <c r="AN1930" s="7"/>
      <c r="AO1930" s="7"/>
      <c r="AQ1930" s="7"/>
      <c r="AR1930" s="7"/>
      <c r="AS1930" s="7"/>
      <c r="AT1930" s="7"/>
      <c r="AU1930" s="7"/>
      <c r="AV1930" s="7"/>
      <c r="AW1930" s="7"/>
      <c r="AX1930" s="7"/>
      <c r="AZ1930" s="7"/>
      <c r="BB1930" s="7"/>
      <c r="BC1930" s="7"/>
      <c r="BD1930" s="7"/>
      <c r="BF1930" s="7"/>
      <c r="BH1930" s="7"/>
      <c r="BJ1930" s="7"/>
      <c r="BL1930" s="7"/>
      <c r="BN1930" s="7"/>
      <c r="BP1930" s="7"/>
      <c r="BR1930" s="7"/>
      <c r="BT1930" s="7"/>
      <c r="BV1930" s="7"/>
      <c r="BX1930" s="7"/>
      <c r="BZ1930" s="7"/>
      <c r="CB1930" s="7"/>
      <c r="CD1930" s="7"/>
      <c r="CF1930" s="7"/>
      <c r="CH1930" s="7"/>
      <c r="CJ1930" s="7"/>
      <c r="CL1930" s="7"/>
      <c r="CM1930" s="7"/>
      <c r="CO1930" s="7"/>
      <c r="CQ1930" s="7"/>
      <c r="CS1930" s="7"/>
      <c r="CU1930" s="7"/>
      <c r="CW1930" s="7"/>
      <c r="CY1930" s="7"/>
      <c r="DA1930" s="7"/>
      <c r="DC1930" s="7"/>
      <c r="DE1930" s="7"/>
      <c r="DG1930" s="7"/>
      <c r="DI1930" s="7"/>
      <c r="DK1930" s="7"/>
      <c r="DL1930" s="7"/>
      <c r="DM1930" s="7"/>
      <c r="DN1930" s="7"/>
      <c r="DP1930" s="7"/>
      <c r="DR1930" s="7"/>
      <c r="DT1930" s="7"/>
      <c r="DV1930" s="7"/>
      <c r="DX1930" s="7"/>
      <c r="DY1930" s="7"/>
      <c r="EA1930" s="7"/>
      <c r="EC1930" s="7"/>
      <c r="EE1930" s="7"/>
      <c r="EG1930" s="7"/>
      <c r="EI1930" s="7"/>
      <c r="EK1930" s="7"/>
      <c r="EM1930" s="7"/>
      <c r="EO1930" s="7"/>
      <c r="EQ1930" s="7"/>
      <c r="ES1930" s="7"/>
      <c r="EU1930" s="7"/>
      <c r="EY1930" s="7"/>
      <c r="FA1930" s="7"/>
      <c r="FB1930" s="7"/>
      <c r="FD1930" s="7"/>
      <c r="FE1930" s="7"/>
      <c r="FG1930" s="7"/>
      <c r="FI1930" s="7"/>
      <c r="FJ1930" s="7"/>
      <c r="FL1930" s="7"/>
      <c r="FN1930" s="7"/>
      <c r="FP1930" s="7"/>
      <c r="FR1930" s="7"/>
      <c r="FT1930" s="7"/>
      <c r="FV1930" s="7"/>
      <c r="FX1930" s="7"/>
      <c r="FZ1930" s="7"/>
      <c r="GB1930" s="7"/>
    </row>
    <row r="1931" spans="5:184" s="166" customFormat="1" x14ac:dyDescent="0.2">
      <c r="E1931" s="7"/>
      <c r="G1931" s="7"/>
      <c r="I1931" s="7"/>
      <c r="K1931" s="7"/>
      <c r="M1931" s="7"/>
      <c r="N1931" s="7"/>
      <c r="P1931" s="7"/>
      <c r="R1931" s="7"/>
      <c r="T1931" s="7"/>
      <c r="V1931" s="7"/>
      <c r="X1931" s="7"/>
      <c r="Z1931" s="7"/>
      <c r="AB1931" s="7"/>
      <c r="AD1931" s="7"/>
      <c r="AF1931" s="7"/>
      <c r="AH1931" s="7"/>
      <c r="AJ1931" s="7"/>
      <c r="AL1931" s="7"/>
      <c r="AN1931" s="7"/>
      <c r="AO1931" s="7"/>
      <c r="AQ1931" s="7"/>
      <c r="AR1931" s="7"/>
      <c r="AS1931" s="7"/>
      <c r="AT1931" s="7"/>
      <c r="AU1931" s="7"/>
      <c r="AV1931" s="7"/>
      <c r="AW1931" s="7"/>
      <c r="AX1931" s="7"/>
      <c r="AZ1931" s="7"/>
      <c r="BB1931" s="7"/>
      <c r="BC1931" s="7"/>
      <c r="BD1931" s="7"/>
      <c r="BF1931" s="7"/>
      <c r="BH1931" s="7"/>
      <c r="BJ1931" s="7"/>
      <c r="BL1931" s="7"/>
      <c r="BN1931" s="7"/>
      <c r="BP1931" s="7"/>
      <c r="BR1931" s="7"/>
      <c r="BT1931" s="7"/>
      <c r="BV1931" s="7"/>
      <c r="BX1931" s="7"/>
      <c r="BZ1931" s="7"/>
      <c r="CB1931" s="7"/>
      <c r="CD1931" s="7"/>
      <c r="CF1931" s="7"/>
      <c r="CH1931" s="7"/>
      <c r="CJ1931" s="7"/>
      <c r="CL1931" s="7"/>
      <c r="CM1931" s="7"/>
      <c r="CO1931" s="7"/>
      <c r="CQ1931" s="7"/>
      <c r="CS1931" s="7"/>
      <c r="CU1931" s="7"/>
      <c r="CW1931" s="7"/>
      <c r="CY1931" s="7"/>
      <c r="DA1931" s="7"/>
      <c r="DC1931" s="7"/>
      <c r="DE1931" s="7"/>
      <c r="DG1931" s="7"/>
      <c r="DI1931" s="7"/>
      <c r="DK1931" s="7"/>
      <c r="DL1931" s="7"/>
      <c r="DM1931" s="7"/>
      <c r="DN1931" s="7"/>
      <c r="DP1931" s="7"/>
      <c r="DR1931" s="7"/>
      <c r="DT1931" s="7"/>
      <c r="DV1931" s="7"/>
      <c r="DX1931" s="7"/>
      <c r="DY1931" s="7"/>
      <c r="EA1931" s="7"/>
      <c r="EC1931" s="7"/>
      <c r="EE1931" s="7"/>
      <c r="EG1931" s="7"/>
      <c r="EI1931" s="7"/>
      <c r="EK1931" s="7"/>
      <c r="EM1931" s="7"/>
      <c r="EO1931" s="7"/>
      <c r="EQ1931" s="7"/>
      <c r="ES1931" s="7"/>
      <c r="EU1931" s="7"/>
      <c r="EY1931" s="7"/>
      <c r="FA1931" s="7"/>
      <c r="FB1931" s="7"/>
      <c r="FD1931" s="7"/>
      <c r="FE1931" s="7"/>
      <c r="FG1931" s="7"/>
      <c r="FI1931" s="7"/>
      <c r="FJ1931" s="7"/>
      <c r="FL1931" s="7"/>
      <c r="FN1931" s="7"/>
      <c r="FP1931" s="7"/>
      <c r="FR1931" s="7"/>
      <c r="FT1931" s="7"/>
      <c r="FV1931" s="7"/>
      <c r="FX1931" s="7"/>
      <c r="FZ1931" s="7"/>
      <c r="GB1931" s="7"/>
    </row>
    <row r="1932" spans="5:184" s="166" customFormat="1" x14ac:dyDescent="0.2">
      <c r="E1932" s="7"/>
      <c r="G1932" s="7"/>
      <c r="I1932" s="7"/>
      <c r="K1932" s="7"/>
      <c r="M1932" s="7"/>
      <c r="N1932" s="7"/>
      <c r="P1932" s="7"/>
      <c r="R1932" s="7"/>
      <c r="T1932" s="7"/>
      <c r="V1932" s="7"/>
      <c r="X1932" s="7"/>
      <c r="Z1932" s="7"/>
      <c r="AB1932" s="7"/>
      <c r="AD1932" s="7"/>
      <c r="AF1932" s="7"/>
      <c r="AH1932" s="7"/>
      <c r="AJ1932" s="7"/>
      <c r="AL1932" s="7"/>
      <c r="AN1932" s="7"/>
      <c r="AO1932" s="7"/>
      <c r="AQ1932" s="7"/>
      <c r="AR1932" s="7"/>
      <c r="AS1932" s="7"/>
      <c r="AT1932" s="7"/>
      <c r="AU1932" s="7"/>
      <c r="AV1932" s="7"/>
      <c r="AW1932" s="7"/>
      <c r="AX1932" s="7"/>
      <c r="AZ1932" s="7"/>
      <c r="BB1932" s="7"/>
      <c r="BC1932" s="7"/>
      <c r="BD1932" s="7"/>
      <c r="BF1932" s="7"/>
      <c r="BH1932" s="7"/>
      <c r="BJ1932" s="7"/>
      <c r="BL1932" s="7"/>
      <c r="BN1932" s="7"/>
      <c r="BP1932" s="7"/>
      <c r="BR1932" s="7"/>
      <c r="BT1932" s="7"/>
      <c r="BV1932" s="7"/>
      <c r="BX1932" s="7"/>
      <c r="BZ1932" s="7"/>
      <c r="CB1932" s="7"/>
      <c r="CD1932" s="7"/>
      <c r="CF1932" s="7"/>
      <c r="CH1932" s="7"/>
      <c r="CJ1932" s="7"/>
      <c r="CL1932" s="7"/>
      <c r="CM1932" s="7"/>
      <c r="CO1932" s="7"/>
      <c r="CQ1932" s="7"/>
      <c r="CS1932" s="7"/>
      <c r="CU1932" s="7"/>
      <c r="CW1932" s="7"/>
      <c r="CY1932" s="7"/>
      <c r="DA1932" s="7"/>
      <c r="DC1932" s="7"/>
      <c r="DE1932" s="7"/>
      <c r="DG1932" s="7"/>
      <c r="DI1932" s="7"/>
      <c r="DK1932" s="7"/>
      <c r="DL1932" s="7"/>
      <c r="DM1932" s="7"/>
      <c r="DN1932" s="7"/>
      <c r="DP1932" s="7"/>
      <c r="DR1932" s="7"/>
      <c r="DT1932" s="7"/>
      <c r="DV1932" s="7"/>
      <c r="DX1932" s="7"/>
      <c r="DY1932" s="7"/>
      <c r="EA1932" s="7"/>
      <c r="EC1932" s="7"/>
      <c r="EE1932" s="7"/>
      <c r="EG1932" s="7"/>
      <c r="EI1932" s="7"/>
      <c r="EK1932" s="7"/>
      <c r="EM1932" s="7"/>
      <c r="EO1932" s="7"/>
      <c r="EQ1932" s="7"/>
      <c r="ES1932" s="7"/>
      <c r="EU1932" s="7"/>
      <c r="EY1932" s="7"/>
      <c r="FA1932" s="7"/>
      <c r="FB1932" s="7"/>
      <c r="FD1932" s="7"/>
      <c r="FE1932" s="7"/>
      <c r="FG1932" s="7"/>
      <c r="FI1932" s="7"/>
      <c r="FJ1932" s="7"/>
      <c r="FL1932" s="7"/>
      <c r="FN1932" s="7"/>
      <c r="FP1932" s="7"/>
      <c r="FR1932" s="7"/>
      <c r="FT1932" s="7"/>
      <c r="FV1932" s="7"/>
      <c r="FX1932" s="7"/>
      <c r="FZ1932" s="7"/>
      <c r="GB1932" s="7"/>
    </row>
    <row r="1933" spans="5:184" s="166" customFormat="1" x14ac:dyDescent="0.2">
      <c r="E1933" s="7"/>
      <c r="G1933" s="7"/>
      <c r="I1933" s="7"/>
      <c r="K1933" s="7"/>
      <c r="M1933" s="7"/>
      <c r="N1933" s="7"/>
      <c r="P1933" s="7"/>
      <c r="R1933" s="7"/>
      <c r="T1933" s="7"/>
      <c r="V1933" s="7"/>
      <c r="X1933" s="7"/>
      <c r="Z1933" s="7"/>
      <c r="AB1933" s="7"/>
      <c r="AD1933" s="7"/>
      <c r="AF1933" s="7"/>
      <c r="AH1933" s="7"/>
      <c r="AJ1933" s="7"/>
      <c r="AL1933" s="7"/>
      <c r="AN1933" s="7"/>
      <c r="AO1933" s="7"/>
      <c r="AQ1933" s="7"/>
      <c r="AR1933" s="7"/>
      <c r="AS1933" s="7"/>
      <c r="AT1933" s="7"/>
      <c r="AU1933" s="7"/>
      <c r="AV1933" s="7"/>
      <c r="AW1933" s="7"/>
      <c r="AX1933" s="7"/>
      <c r="AZ1933" s="7"/>
      <c r="BB1933" s="7"/>
      <c r="BC1933" s="7"/>
      <c r="BD1933" s="7"/>
      <c r="BF1933" s="7"/>
      <c r="BH1933" s="7"/>
      <c r="BJ1933" s="7"/>
      <c r="BL1933" s="7"/>
      <c r="BN1933" s="7"/>
      <c r="BP1933" s="7"/>
      <c r="BR1933" s="7"/>
      <c r="BT1933" s="7"/>
      <c r="BV1933" s="7"/>
      <c r="BX1933" s="7"/>
      <c r="BZ1933" s="7"/>
      <c r="CB1933" s="7"/>
      <c r="CD1933" s="7"/>
      <c r="CF1933" s="7"/>
      <c r="CH1933" s="7"/>
      <c r="CJ1933" s="7"/>
      <c r="CL1933" s="7"/>
      <c r="CM1933" s="7"/>
      <c r="CO1933" s="7"/>
      <c r="CQ1933" s="7"/>
      <c r="CS1933" s="7"/>
      <c r="CU1933" s="7"/>
      <c r="CW1933" s="7"/>
      <c r="CY1933" s="7"/>
      <c r="DA1933" s="7"/>
      <c r="DC1933" s="7"/>
      <c r="DE1933" s="7"/>
      <c r="DG1933" s="7"/>
      <c r="DI1933" s="7"/>
      <c r="DK1933" s="7"/>
      <c r="DL1933" s="7"/>
      <c r="DM1933" s="7"/>
      <c r="DN1933" s="7"/>
      <c r="DP1933" s="7"/>
      <c r="DR1933" s="7"/>
      <c r="DT1933" s="7"/>
      <c r="DV1933" s="7"/>
      <c r="DX1933" s="7"/>
      <c r="DY1933" s="7"/>
      <c r="EA1933" s="7"/>
      <c r="EC1933" s="7"/>
      <c r="EE1933" s="7"/>
      <c r="EG1933" s="7"/>
      <c r="EI1933" s="7"/>
      <c r="EK1933" s="7"/>
      <c r="EM1933" s="7"/>
      <c r="EO1933" s="7"/>
      <c r="EQ1933" s="7"/>
      <c r="ES1933" s="7"/>
      <c r="EU1933" s="7"/>
      <c r="EY1933" s="7"/>
      <c r="FA1933" s="7"/>
      <c r="FB1933" s="7"/>
      <c r="FD1933" s="7"/>
      <c r="FE1933" s="7"/>
      <c r="FG1933" s="7"/>
      <c r="FI1933" s="7"/>
      <c r="FJ1933" s="7"/>
      <c r="FL1933" s="7"/>
      <c r="FN1933" s="7"/>
      <c r="FP1933" s="7"/>
      <c r="FR1933" s="7"/>
      <c r="FT1933" s="7"/>
      <c r="FV1933" s="7"/>
      <c r="FX1933" s="7"/>
      <c r="FZ1933" s="7"/>
      <c r="GB1933" s="7"/>
    </row>
    <row r="1934" spans="5:184" s="166" customFormat="1" x14ac:dyDescent="0.2">
      <c r="E1934" s="7"/>
      <c r="G1934" s="7"/>
      <c r="I1934" s="7"/>
      <c r="K1934" s="7"/>
      <c r="M1934" s="7"/>
      <c r="N1934" s="7"/>
      <c r="P1934" s="7"/>
      <c r="R1934" s="7"/>
      <c r="T1934" s="7"/>
      <c r="V1934" s="7"/>
      <c r="X1934" s="7"/>
      <c r="Z1934" s="7"/>
      <c r="AB1934" s="7"/>
      <c r="AD1934" s="7"/>
      <c r="AF1934" s="7"/>
      <c r="AH1934" s="7"/>
      <c r="AJ1934" s="7"/>
      <c r="AL1934" s="7"/>
      <c r="AN1934" s="7"/>
      <c r="AO1934" s="7"/>
      <c r="AQ1934" s="7"/>
      <c r="AR1934" s="7"/>
      <c r="AS1934" s="7"/>
      <c r="AT1934" s="7"/>
      <c r="AU1934" s="7"/>
      <c r="AV1934" s="7"/>
      <c r="AW1934" s="7"/>
      <c r="AX1934" s="7"/>
      <c r="AZ1934" s="7"/>
      <c r="BB1934" s="7"/>
      <c r="BC1934" s="7"/>
      <c r="BD1934" s="7"/>
      <c r="BF1934" s="7"/>
      <c r="BH1934" s="7"/>
      <c r="BJ1934" s="7"/>
      <c r="BL1934" s="7"/>
      <c r="BN1934" s="7"/>
      <c r="BP1934" s="7"/>
      <c r="BR1934" s="7"/>
      <c r="BT1934" s="7"/>
      <c r="BV1934" s="7"/>
      <c r="BX1934" s="7"/>
      <c r="BZ1934" s="7"/>
      <c r="CB1934" s="7"/>
      <c r="CD1934" s="7"/>
      <c r="CF1934" s="7"/>
      <c r="CH1934" s="7"/>
      <c r="CJ1934" s="7"/>
      <c r="CL1934" s="7"/>
      <c r="CM1934" s="7"/>
      <c r="CO1934" s="7"/>
      <c r="CQ1934" s="7"/>
      <c r="CS1934" s="7"/>
      <c r="CU1934" s="7"/>
      <c r="CW1934" s="7"/>
      <c r="CY1934" s="7"/>
      <c r="DA1934" s="7"/>
      <c r="DC1934" s="7"/>
      <c r="DE1934" s="7"/>
      <c r="DG1934" s="7"/>
      <c r="DI1934" s="7"/>
      <c r="DK1934" s="7"/>
      <c r="DL1934" s="7"/>
      <c r="DM1934" s="7"/>
      <c r="DN1934" s="7"/>
      <c r="DP1934" s="7"/>
      <c r="DR1934" s="7"/>
      <c r="DT1934" s="7"/>
      <c r="DV1934" s="7"/>
      <c r="DX1934" s="7"/>
      <c r="DY1934" s="7"/>
      <c r="EA1934" s="7"/>
      <c r="EC1934" s="7"/>
      <c r="EE1934" s="7"/>
      <c r="EG1934" s="7"/>
      <c r="EI1934" s="7"/>
      <c r="EK1934" s="7"/>
      <c r="EM1934" s="7"/>
      <c r="EO1934" s="7"/>
      <c r="EQ1934" s="7"/>
      <c r="ES1934" s="7"/>
      <c r="EU1934" s="7"/>
      <c r="EY1934" s="7"/>
      <c r="FA1934" s="7"/>
      <c r="FB1934" s="7"/>
      <c r="FD1934" s="7"/>
      <c r="FE1934" s="7"/>
      <c r="FG1934" s="7"/>
      <c r="FI1934" s="7"/>
      <c r="FJ1934" s="7"/>
      <c r="FL1934" s="7"/>
      <c r="FN1934" s="7"/>
      <c r="FP1934" s="7"/>
      <c r="FR1934" s="7"/>
      <c r="FT1934" s="7"/>
      <c r="FV1934" s="7"/>
      <c r="FX1934" s="7"/>
      <c r="FZ1934" s="7"/>
      <c r="GB1934" s="7"/>
    </row>
    <row r="1935" spans="5:184" s="166" customFormat="1" x14ac:dyDescent="0.2">
      <c r="E1935" s="7"/>
      <c r="G1935" s="7"/>
      <c r="I1935" s="7"/>
      <c r="K1935" s="7"/>
      <c r="M1935" s="7"/>
      <c r="N1935" s="7"/>
      <c r="P1935" s="7"/>
      <c r="R1935" s="7"/>
      <c r="T1935" s="7"/>
      <c r="V1935" s="7"/>
      <c r="X1935" s="7"/>
      <c r="Z1935" s="7"/>
      <c r="AB1935" s="7"/>
      <c r="AD1935" s="7"/>
      <c r="AF1935" s="7"/>
      <c r="AH1935" s="7"/>
      <c r="AJ1935" s="7"/>
      <c r="AL1935" s="7"/>
      <c r="AN1935" s="7"/>
      <c r="AO1935" s="7"/>
      <c r="AQ1935" s="7"/>
      <c r="AR1935" s="7"/>
      <c r="AS1935" s="7"/>
      <c r="AT1935" s="7"/>
      <c r="AU1935" s="7"/>
      <c r="AV1935" s="7"/>
      <c r="AW1935" s="7"/>
      <c r="AX1935" s="7"/>
      <c r="AZ1935" s="7"/>
      <c r="BB1935" s="7"/>
      <c r="BC1935" s="7"/>
      <c r="BD1935" s="7"/>
      <c r="BF1935" s="7"/>
      <c r="BH1935" s="7"/>
      <c r="BJ1935" s="7"/>
      <c r="BL1935" s="7"/>
      <c r="BN1935" s="7"/>
      <c r="BP1935" s="7"/>
      <c r="BR1935" s="7"/>
      <c r="BT1935" s="7"/>
      <c r="BV1935" s="7"/>
      <c r="BX1935" s="7"/>
      <c r="BZ1935" s="7"/>
      <c r="CB1935" s="7"/>
      <c r="CD1935" s="7"/>
      <c r="CF1935" s="7"/>
      <c r="CH1935" s="7"/>
      <c r="CJ1935" s="7"/>
      <c r="CL1935" s="7"/>
      <c r="CM1935" s="7"/>
      <c r="CO1935" s="7"/>
      <c r="CQ1935" s="7"/>
      <c r="CS1935" s="7"/>
      <c r="CU1935" s="7"/>
      <c r="CW1935" s="7"/>
      <c r="CY1935" s="7"/>
      <c r="DA1935" s="7"/>
      <c r="DC1935" s="7"/>
      <c r="DE1935" s="7"/>
      <c r="DG1935" s="7"/>
      <c r="DI1935" s="7"/>
      <c r="DK1935" s="7"/>
      <c r="DL1935" s="7"/>
      <c r="DM1935" s="7"/>
      <c r="DN1935" s="7"/>
      <c r="DP1935" s="7"/>
      <c r="DR1935" s="7"/>
      <c r="DT1935" s="7"/>
      <c r="DV1935" s="7"/>
      <c r="DX1935" s="7"/>
      <c r="DY1935" s="7"/>
      <c r="EA1935" s="7"/>
      <c r="EC1935" s="7"/>
      <c r="EE1935" s="7"/>
      <c r="EG1935" s="7"/>
      <c r="EI1935" s="7"/>
      <c r="EK1935" s="7"/>
      <c r="EM1935" s="7"/>
      <c r="EO1935" s="7"/>
      <c r="EQ1935" s="7"/>
      <c r="ES1935" s="7"/>
      <c r="EU1935" s="7"/>
      <c r="EY1935" s="7"/>
      <c r="FA1935" s="7"/>
      <c r="FB1935" s="7"/>
      <c r="FD1935" s="7"/>
      <c r="FE1935" s="7"/>
      <c r="FG1935" s="7"/>
      <c r="FI1935" s="7"/>
      <c r="FJ1935" s="7"/>
      <c r="FL1935" s="7"/>
      <c r="FN1935" s="7"/>
      <c r="FP1935" s="7"/>
      <c r="FR1935" s="7"/>
      <c r="FT1935" s="7"/>
      <c r="FV1935" s="7"/>
      <c r="FX1935" s="7"/>
      <c r="FZ1935" s="7"/>
      <c r="GB1935" s="7"/>
    </row>
    <row r="1936" spans="5:184" s="166" customFormat="1" x14ac:dyDescent="0.2">
      <c r="E1936" s="7"/>
      <c r="G1936" s="7"/>
      <c r="I1936" s="7"/>
      <c r="K1936" s="7"/>
      <c r="M1936" s="7"/>
      <c r="N1936" s="7"/>
      <c r="P1936" s="7"/>
      <c r="R1936" s="7"/>
      <c r="T1936" s="7"/>
      <c r="V1936" s="7"/>
      <c r="X1936" s="7"/>
      <c r="Z1936" s="7"/>
      <c r="AB1936" s="7"/>
      <c r="AD1936" s="7"/>
      <c r="AF1936" s="7"/>
      <c r="AH1936" s="7"/>
      <c r="AJ1936" s="7"/>
      <c r="AL1936" s="7"/>
      <c r="AN1936" s="7"/>
      <c r="AO1936" s="7"/>
      <c r="AQ1936" s="7"/>
      <c r="AR1936" s="7"/>
      <c r="AS1936" s="7"/>
      <c r="AT1936" s="7"/>
      <c r="AU1936" s="7"/>
      <c r="AV1936" s="7"/>
      <c r="AW1936" s="7"/>
      <c r="AX1936" s="7"/>
      <c r="AZ1936" s="7"/>
      <c r="BB1936" s="7"/>
      <c r="BC1936" s="7"/>
      <c r="BD1936" s="7"/>
      <c r="BF1936" s="7"/>
      <c r="BH1936" s="7"/>
      <c r="BJ1936" s="7"/>
      <c r="BL1936" s="7"/>
      <c r="BN1936" s="7"/>
      <c r="BP1936" s="7"/>
      <c r="BR1936" s="7"/>
      <c r="BT1936" s="7"/>
      <c r="BV1936" s="7"/>
      <c r="BX1936" s="7"/>
      <c r="BZ1936" s="7"/>
      <c r="CB1936" s="7"/>
      <c r="CD1936" s="7"/>
      <c r="CF1936" s="7"/>
      <c r="CH1936" s="7"/>
      <c r="CJ1936" s="7"/>
      <c r="CL1936" s="7"/>
      <c r="CM1936" s="7"/>
      <c r="CO1936" s="7"/>
      <c r="CQ1936" s="7"/>
      <c r="CS1936" s="7"/>
      <c r="CU1936" s="7"/>
      <c r="CW1936" s="7"/>
      <c r="CY1936" s="7"/>
      <c r="DA1936" s="7"/>
      <c r="DC1936" s="7"/>
      <c r="DE1936" s="7"/>
      <c r="DG1936" s="7"/>
      <c r="DI1936" s="7"/>
      <c r="DK1936" s="7"/>
      <c r="DL1936" s="7"/>
      <c r="DM1936" s="7"/>
      <c r="DN1936" s="7"/>
      <c r="DP1936" s="7"/>
      <c r="DR1936" s="7"/>
      <c r="DT1936" s="7"/>
      <c r="DV1936" s="7"/>
      <c r="DX1936" s="7"/>
      <c r="DY1936" s="7"/>
      <c r="EA1936" s="7"/>
      <c r="EC1936" s="7"/>
      <c r="EE1936" s="7"/>
      <c r="EG1936" s="7"/>
      <c r="EI1936" s="7"/>
      <c r="EK1936" s="7"/>
      <c r="EM1936" s="7"/>
      <c r="EO1936" s="7"/>
      <c r="EQ1936" s="7"/>
      <c r="ES1936" s="7"/>
      <c r="EU1936" s="7"/>
      <c r="EY1936" s="7"/>
      <c r="FA1936" s="7"/>
      <c r="FB1936" s="7"/>
      <c r="FD1936" s="7"/>
      <c r="FE1936" s="7"/>
      <c r="FG1936" s="7"/>
      <c r="FI1936" s="7"/>
      <c r="FJ1936" s="7"/>
      <c r="FL1936" s="7"/>
      <c r="FN1936" s="7"/>
      <c r="FP1936" s="7"/>
      <c r="FR1936" s="7"/>
      <c r="FT1936" s="7"/>
      <c r="FV1936" s="7"/>
      <c r="FX1936" s="7"/>
      <c r="FZ1936" s="7"/>
      <c r="GB1936" s="7"/>
    </row>
    <row r="1937" spans="5:184" s="166" customFormat="1" x14ac:dyDescent="0.2">
      <c r="E1937" s="7"/>
      <c r="G1937" s="7"/>
      <c r="I1937" s="7"/>
      <c r="K1937" s="7"/>
      <c r="M1937" s="7"/>
      <c r="N1937" s="7"/>
      <c r="P1937" s="7"/>
      <c r="R1937" s="7"/>
      <c r="T1937" s="7"/>
      <c r="V1937" s="7"/>
      <c r="X1937" s="7"/>
      <c r="Z1937" s="7"/>
      <c r="AB1937" s="7"/>
      <c r="AD1937" s="7"/>
      <c r="AF1937" s="7"/>
      <c r="AH1937" s="7"/>
      <c r="AJ1937" s="7"/>
      <c r="AL1937" s="7"/>
      <c r="AN1937" s="7"/>
      <c r="AO1937" s="7"/>
      <c r="AQ1937" s="7"/>
      <c r="AR1937" s="7"/>
      <c r="AS1937" s="7"/>
      <c r="AT1937" s="7"/>
      <c r="AU1937" s="7"/>
      <c r="AV1937" s="7"/>
      <c r="AW1937" s="7"/>
      <c r="AX1937" s="7"/>
      <c r="AZ1937" s="7"/>
      <c r="BB1937" s="7"/>
      <c r="BC1937" s="7"/>
      <c r="BD1937" s="7"/>
      <c r="BF1937" s="7"/>
      <c r="BH1937" s="7"/>
      <c r="BJ1937" s="7"/>
      <c r="BL1937" s="7"/>
      <c r="BN1937" s="7"/>
      <c r="BP1937" s="7"/>
      <c r="BR1937" s="7"/>
      <c r="BT1937" s="7"/>
      <c r="BV1937" s="7"/>
      <c r="BX1937" s="7"/>
      <c r="BZ1937" s="7"/>
      <c r="CB1937" s="7"/>
      <c r="CD1937" s="7"/>
      <c r="CF1937" s="7"/>
      <c r="CH1937" s="7"/>
      <c r="CJ1937" s="7"/>
      <c r="CL1937" s="7"/>
      <c r="CM1937" s="7"/>
      <c r="CO1937" s="7"/>
      <c r="CQ1937" s="7"/>
      <c r="CS1937" s="7"/>
      <c r="CU1937" s="7"/>
      <c r="CW1937" s="7"/>
      <c r="CY1937" s="7"/>
      <c r="DA1937" s="7"/>
      <c r="DC1937" s="7"/>
      <c r="DE1937" s="7"/>
      <c r="DG1937" s="7"/>
      <c r="DI1937" s="7"/>
      <c r="DK1937" s="7"/>
      <c r="DL1937" s="7"/>
      <c r="DM1937" s="7"/>
      <c r="DN1937" s="7"/>
      <c r="DP1937" s="7"/>
      <c r="DR1937" s="7"/>
      <c r="DT1937" s="7"/>
      <c r="DV1937" s="7"/>
      <c r="DX1937" s="7"/>
      <c r="DY1937" s="7"/>
      <c r="EA1937" s="7"/>
      <c r="EC1937" s="7"/>
      <c r="EE1937" s="7"/>
      <c r="EG1937" s="7"/>
      <c r="EI1937" s="7"/>
      <c r="EK1937" s="7"/>
      <c r="EM1937" s="7"/>
      <c r="EO1937" s="7"/>
      <c r="EQ1937" s="7"/>
      <c r="ES1937" s="7"/>
      <c r="EU1937" s="7"/>
      <c r="EY1937" s="7"/>
      <c r="FA1937" s="7"/>
      <c r="FB1937" s="7"/>
      <c r="FD1937" s="7"/>
      <c r="FE1937" s="7"/>
      <c r="FG1937" s="7"/>
      <c r="FI1937" s="7"/>
      <c r="FJ1937" s="7"/>
      <c r="FL1937" s="7"/>
      <c r="FN1937" s="7"/>
      <c r="FP1937" s="7"/>
      <c r="FR1937" s="7"/>
      <c r="FT1937" s="7"/>
      <c r="FV1937" s="7"/>
      <c r="FX1937" s="7"/>
      <c r="FZ1937" s="7"/>
      <c r="GB1937" s="7"/>
    </row>
    <row r="1938" spans="5:184" s="166" customFormat="1" x14ac:dyDescent="0.2">
      <c r="E1938" s="7"/>
      <c r="G1938" s="7"/>
      <c r="I1938" s="7"/>
      <c r="K1938" s="7"/>
      <c r="M1938" s="7"/>
      <c r="N1938" s="7"/>
      <c r="P1938" s="7"/>
      <c r="R1938" s="7"/>
      <c r="T1938" s="7"/>
      <c r="V1938" s="7"/>
      <c r="X1938" s="7"/>
      <c r="Z1938" s="7"/>
      <c r="AB1938" s="7"/>
      <c r="AD1938" s="7"/>
      <c r="AF1938" s="7"/>
      <c r="AH1938" s="7"/>
      <c r="AJ1938" s="7"/>
      <c r="AL1938" s="7"/>
      <c r="AN1938" s="7"/>
      <c r="AO1938" s="7"/>
      <c r="AQ1938" s="7"/>
      <c r="AR1938" s="7"/>
      <c r="AS1938" s="7"/>
      <c r="AT1938" s="7"/>
      <c r="AU1938" s="7"/>
      <c r="AV1938" s="7"/>
      <c r="AW1938" s="7"/>
      <c r="AX1938" s="7"/>
      <c r="AZ1938" s="7"/>
      <c r="BB1938" s="7"/>
      <c r="BC1938" s="7"/>
      <c r="BD1938" s="7"/>
      <c r="BF1938" s="7"/>
      <c r="BH1938" s="7"/>
      <c r="BJ1938" s="7"/>
      <c r="BL1938" s="7"/>
      <c r="BN1938" s="7"/>
      <c r="BP1938" s="7"/>
      <c r="BR1938" s="7"/>
      <c r="BT1938" s="7"/>
      <c r="BV1938" s="7"/>
      <c r="BX1938" s="7"/>
      <c r="BZ1938" s="7"/>
      <c r="CB1938" s="7"/>
      <c r="CD1938" s="7"/>
      <c r="CF1938" s="7"/>
      <c r="CH1938" s="7"/>
      <c r="CJ1938" s="7"/>
      <c r="CL1938" s="7"/>
      <c r="CM1938" s="7"/>
      <c r="CO1938" s="7"/>
      <c r="CQ1938" s="7"/>
      <c r="CS1938" s="7"/>
      <c r="CU1938" s="7"/>
      <c r="CW1938" s="7"/>
      <c r="CY1938" s="7"/>
      <c r="DA1938" s="7"/>
      <c r="DC1938" s="7"/>
      <c r="DE1938" s="7"/>
      <c r="DG1938" s="7"/>
      <c r="DI1938" s="7"/>
      <c r="DK1938" s="7"/>
      <c r="DL1938" s="7"/>
      <c r="DM1938" s="7"/>
      <c r="DN1938" s="7"/>
      <c r="DP1938" s="7"/>
      <c r="DR1938" s="7"/>
      <c r="DT1938" s="7"/>
      <c r="DV1938" s="7"/>
      <c r="DX1938" s="7"/>
      <c r="DY1938" s="7"/>
      <c r="EA1938" s="7"/>
      <c r="EC1938" s="7"/>
      <c r="EE1938" s="7"/>
      <c r="EG1938" s="7"/>
      <c r="EI1938" s="7"/>
      <c r="EK1938" s="7"/>
      <c r="EM1938" s="7"/>
      <c r="EO1938" s="7"/>
      <c r="EQ1938" s="7"/>
      <c r="ES1938" s="7"/>
      <c r="EU1938" s="7"/>
      <c r="EY1938" s="7"/>
      <c r="FA1938" s="7"/>
      <c r="FB1938" s="7"/>
      <c r="FD1938" s="7"/>
      <c r="FE1938" s="7"/>
      <c r="FG1938" s="7"/>
      <c r="FI1938" s="7"/>
      <c r="FJ1938" s="7"/>
      <c r="FL1938" s="7"/>
      <c r="FN1938" s="7"/>
      <c r="FP1938" s="7"/>
      <c r="FR1938" s="7"/>
      <c r="FT1938" s="7"/>
      <c r="FV1938" s="7"/>
      <c r="FX1938" s="7"/>
      <c r="FZ1938" s="7"/>
      <c r="GB1938" s="7"/>
    </row>
    <row r="1939" spans="5:184" s="166" customFormat="1" x14ac:dyDescent="0.2">
      <c r="E1939" s="7"/>
      <c r="G1939" s="7"/>
      <c r="I1939" s="7"/>
      <c r="K1939" s="7"/>
      <c r="M1939" s="7"/>
      <c r="N1939" s="7"/>
      <c r="P1939" s="7"/>
      <c r="R1939" s="7"/>
      <c r="T1939" s="7"/>
      <c r="V1939" s="7"/>
      <c r="X1939" s="7"/>
      <c r="Z1939" s="7"/>
      <c r="AB1939" s="7"/>
      <c r="AD1939" s="7"/>
      <c r="AF1939" s="7"/>
      <c r="AH1939" s="7"/>
      <c r="AJ1939" s="7"/>
      <c r="AL1939" s="7"/>
      <c r="AN1939" s="7"/>
      <c r="AO1939" s="7"/>
      <c r="AQ1939" s="7"/>
      <c r="AR1939" s="7"/>
      <c r="AS1939" s="7"/>
      <c r="AT1939" s="7"/>
      <c r="AU1939" s="7"/>
      <c r="AV1939" s="7"/>
      <c r="AW1939" s="7"/>
      <c r="AX1939" s="7"/>
      <c r="AZ1939" s="7"/>
      <c r="BB1939" s="7"/>
      <c r="BC1939" s="7"/>
      <c r="BD1939" s="7"/>
      <c r="BF1939" s="7"/>
      <c r="BH1939" s="7"/>
      <c r="BJ1939" s="7"/>
      <c r="BL1939" s="7"/>
      <c r="BN1939" s="7"/>
      <c r="BP1939" s="7"/>
      <c r="BR1939" s="7"/>
      <c r="BT1939" s="7"/>
      <c r="BV1939" s="7"/>
      <c r="BX1939" s="7"/>
      <c r="BZ1939" s="7"/>
      <c r="CB1939" s="7"/>
      <c r="CD1939" s="7"/>
      <c r="CF1939" s="7"/>
      <c r="CH1939" s="7"/>
      <c r="CJ1939" s="7"/>
      <c r="CL1939" s="7"/>
      <c r="CM1939" s="7"/>
      <c r="CO1939" s="7"/>
      <c r="CQ1939" s="7"/>
      <c r="CS1939" s="7"/>
      <c r="CU1939" s="7"/>
      <c r="CW1939" s="7"/>
      <c r="CY1939" s="7"/>
      <c r="DA1939" s="7"/>
      <c r="DC1939" s="7"/>
      <c r="DE1939" s="7"/>
      <c r="DG1939" s="7"/>
      <c r="DI1939" s="7"/>
      <c r="DK1939" s="7"/>
      <c r="DL1939" s="7"/>
      <c r="DM1939" s="7"/>
      <c r="DN1939" s="7"/>
      <c r="DP1939" s="7"/>
      <c r="DR1939" s="7"/>
      <c r="DT1939" s="7"/>
      <c r="DV1939" s="7"/>
      <c r="DX1939" s="7"/>
      <c r="DY1939" s="7"/>
      <c r="EA1939" s="7"/>
      <c r="EC1939" s="7"/>
      <c r="EE1939" s="7"/>
      <c r="EG1939" s="7"/>
      <c r="EI1939" s="7"/>
      <c r="EK1939" s="7"/>
      <c r="EM1939" s="7"/>
      <c r="EO1939" s="7"/>
      <c r="EQ1939" s="7"/>
      <c r="ES1939" s="7"/>
      <c r="EU1939" s="7"/>
      <c r="EY1939" s="7"/>
      <c r="FA1939" s="7"/>
      <c r="FB1939" s="7"/>
      <c r="FD1939" s="7"/>
      <c r="FE1939" s="7"/>
      <c r="FG1939" s="7"/>
      <c r="FI1939" s="7"/>
      <c r="FJ1939" s="7"/>
      <c r="FL1939" s="7"/>
      <c r="FN1939" s="7"/>
      <c r="FP1939" s="7"/>
      <c r="FR1939" s="7"/>
      <c r="FT1939" s="7"/>
      <c r="FV1939" s="7"/>
      <c r="FX1939" s="7"/>
      <c r="FZ1939" s="7"/>
      <c r="GB1939" s="7"/>
    </row>
    <row r="1940" spans="5:184" s="166" customFormat="1" x14ac:dyDescent="0.2">
      <c r="E1940" s="7"/>
      <c r="G1940" s="7"/>
      <c r="I1940" s="7"/>
      <c r="K1940" s="7"/>
      <c r="M1940" s="7"/>
      <c r="N1940" s="7"/>
      <c r="P1940" s="7"/>
      <c r="R1940" s="7"/>
      <c r="T1940" s="7"/>
      <c r="V1940" s="7"/>
      <c r="X1940" s="7"/>
      <c r="Z1940" s="7"/>
      <c r="AB1940" s="7"/>
      <c r="AD1940" s="7"/>
      <c r="AF1940" s="7"/>
      <c r="AH1940" s="7"/>
      <c r="AJ1940" s="7"/>
      <c r="AL1940" s="7"/>
      <c r="AN1940" s="7"/>
      <c r="AO1940" s="7"/>
      <c r="AQ1940" s="7"/>
      <c r="AR1940" s="7"/>
      <c r="AS1940" s="7"/>
      <c r="AT1940" s="7"/>
      <c r="AU1940" s="7"/>
      <c r="AV1940" s="7"/>
      <c r="AW1940" s="7"/>
      <c r="AX1940" s="7"/>
      <c r="AZ1940" s="7"/>
      <c r="BB1940" s="7"/>
      <c r="BC1940" s="7"/>
      <c r="BD1940" s="7"/>
      <c r="BF1940" s="7"/>
      <c r="BH1940" s="7"/>
      <c r="BJ1940" s="7"/>
      <c r="BL1940" s="7"/>
      <c r="BN1940" s="7"/>
      <c r="BP1940" s="7"/>
      <c r="BR1940" s="7"/>
      <c r="BT1940" s="7"/>
      <c r="BV1940" s="7"/>
      <c r="BX1940" s="7"/>
      <c r="BZ1940" s="7"/>
      <c r="CB1940" s="7"/>
      <c r="CD1940" s="7"/>
      <c r="CF1940" s="7"/>
      <c r="CH1940" s="7"/>
      <c r="CJ1940" s="7"/>
      <c r="CL1940" s="7"/>
      <c r="CM1940" s="7"/>
      <c r="CO1940" s="7"/>
      <c r="CQ1940" s="7"/>
      <c r="CS1940" s="7"/>
      <c r="CU1940" s="7"/>
      <c r="CW1940" s="7"/>
      <c r="CY1940" s="7"/>
      <c r="DA1940" s="7"/>
      <c r="DC1940" s="7"/>
      <c r="DE1940" s="7"/>
      <c r="DG1940" s="7"/>
      <c r="DI1940" s="7"/>
      <c r="DK1940" s="7"/>
      <c r="DL1940" s="7"/>
      <c r="DM1940" s="7"/>
      <c r="DN1940" s="7"/>
      <c r="DP1940" s="7"/>
      <c r="DR1940" s="7"/>
      <c r="DT1940" s="7"/>
      <c r="DV1940" s="7"/>
      <c r="DX1940" s="7"/>
      <c r="DY1940" s="7"/>
      <c r="EA1940" s="7"/>
      <c r="EC1940" s="7"/>
      <c r="EE1940" s="7"/>
      <c r="EG1940" s="7"/>
      <c r="EI1940" s="7"/>
      <c r="EK1940" s="7"/>
      <c r="EM1940" s="7"/>
      <c r="EO1940" s="7"/>
      <c r="EQ1940" s="7"/>
      <c r="ES1940" s="7"/>
      <c r="EU1940" s="7"/>
      <c r="EY1940" s="7"/>
      <c r="FA1940" s="7"/>
      <c r="FB1940" s="7"/>
      <c r="FD1940" s="7"/>
      <c r="FE1940" s="7"/>
      <c r="FG1940" s="7"/>
      <c r="FI1940" s="7"/>
      <c r="FJ1940" s="7"/>
      <c r="FL1940" s="7"/>
      <c r="FN1940" s="7"/>
      <c r="FP1940" s="7"/>
      <c r="FR1940" s="7"/>
      <c r="FT1940" s="7"/>
      <c r="FV1940" s="7"/>
      <c r="FX1940" s="7"/>
      <c r="FZ1940" s="7"/>
      <c r="GB1940" s="7"/>
    </row>
    <row r="1941" spans="5:184" s="166" customFormat="1" x14ac:dyDescent="0.2">
      <c r="E1941" s="7"/>
      <c r="G1941" s="7"/>
      <c r="I1941" s="7"/>
      <c r="K1941" s="7"/>
      <c r="M1941" s="7"/>
      <c r="N1941" s="7"/>
      <c r="P1941" s="7"/>
      <c r="R1941" s="7"/>
      <c r="T1941" s="7"/>
      <c r="V1941" s="7"/>
      <c r="X1941" s="7"/>
      <c r="Z1941" s="7"/>
      <c r="AB1941" s="7"/>
      <c r="AD1941" s="7"/>
      <c r="AF1941" s="7"/>
      <c r="AH1941" s="7"/>
      <c r="AJ1941" s="7"/>
      <c r="AL1941" s="7"/>
      <c r="AN1941" s="7"/>
      <c r="AO1941" s="7"/>
      <c r="AQ1941" s="7"/>
      <c r="AR1941" s="7"/>
      <c r="AS1941" s="7"/>
      <c r="AT1941" s="7"/>
      <c r="AU1941" s="7"/>
      <c r="AV1941" s="7"/>
      <c r="AW1941" s="7"/>
      <c r="AX1941" s="7"/>
      <c r="AZ1941" s="7"/>
      <c r="BB1941" s="7"/>
      <c r="BC1941" s="7"/>
      <c r="BD1941" s="7"/>
      <c r="BF1941" s="7"/>
      <c r="BH1941" s="7"/>
      <c r="BJ1941" s="7"/>
      <c r="BL1941" s="7"/>
      <c r="BN1941" s="7"/>
      <c r="BP1941" s="7"/>
      <c r="BR1941" s="7"/>
      <c r="BT1941" s="7"/>
      <c r="BV1941" s="7"/>
      <c r="BX1941" s="7"/>
      <c r="BZ1941" s="7"/>
      <c r="CB1941" s="7"/>
      <c r="CD1941" s="7"/>
      <c r="CF1941" s="7"/>
      <c r="CH1941" s="7"/>
      <c r="CJ1941" s="7"/>
      <c r="CL1941" s="7"/>
      <c r="CM1941" s="7"/>
      <c r="CO1941" s="7"/>
      <c r="CQ1941" s="7"/>
      <c r="CS1941" s="7"/>
      <c r="CU1941" s="7"/>
      <c r="CW1941" s="7"/>
      <c r="CY1941" s="7"/>
      <c r="DA1941" s="7"/>
      <c r="DC1941" s="7"/>
      <c r="DE1941" s="7"/>
      <c r="DG1941" s="7"/>
      <c r="DI1941" s="7"/>
      <c r="DK1941" s="7"/>
      <c r="DL1941" s="7"/>
      <c r="DM1941" s="7"/>
      <c r="DN1941" s="7"/>
      <c r="DP1941" s="7"/>
      <c r="DR1941" s="7"/>
      <c r="DT1941" s="7"/>
      <c r="DV1941" s="7"/>
      <c r="DX1941" s="7"/>
      <c r="DY1941" s="7"/>
      <c r="EA1941" s="7"/>
      <c r="EC1941" s="7"/>
      <c r="EE1941" s="7"/>
      <c r="EG1941" s="7"/>
      <c r="EI1941" s="7"/>
      <c r="EK1941" s="7"/>
      <c r="EM1941" s="7"/>
      <c r="EO1941" s="7"/>
      <c r="EQ1941" s="7"/>
      <c r="ES1941" s="7"/>
      <c r="EU1941" s="7"/>
      <c r="EY1941" s="7"/>
      <c r="FA1941" s="7"/>
      <c r="FB1941" s="7"/>
      <c r="FD1941" s="7"/>
      <c r="FE1941" s="7"/>
      <c r="FG1941" s="7"/>
      <c r="FI1941" s="7"/>
      <c r="FJ1941" s="7"/>
      <c r="FL1941" s="7"/>
      <c r="FN1941" s="7"/>
      <c r="FP1941" s="7"/>
      <c r="FR1941" s="7"/>
      <c r="FT1941" s="7"/>
      <c r="FV1941" s="7"/>
      <c r="FX1941" s="7"/>
      <c r="FZ1941" s="7"/>
      <c r="GB1941" s="7"/>
    </row>
    <row r="1942" spans="5:184" s="166" customFormat="1" x14ac:dyDescent="0.2">
      <c r="E1942" s="7"/>
      <c r="G1942" s="7"/>
      <c r="I1942" s="7"/>
      <c r="K1942" s="7"/>
      <c r="M1942" s="7"/>
      <c r="N1942" s="7"/>
      <c r="P1942" s="7"/>
      <c r="R1942" s="7"/>
      <c r="T1942" s="7"/>
      <c r="V1942" s="7"/>
      <c r="X1942" s="7"/>
      <c r="Z1942" s="7"/>
      <c r="AB1942" s="7"/>
      <c r="AD1942" s="7"/>
      <c r="AF1942" s="7"/>
      <c r="AH1942" s="7"/>
      <c r="AJ1942" s="7"/>
      <c r="AL1942" s="7"/>
      <c r="AN1942" s="7"/>
      <c r="AO1942" s="7"/>
      <c r="AQ1942" s="7"/>
      <c r="AR1942" s="7"/>
      <c r="AS1942" s="7"/>
      <c r="AT1942" s="7"/>
      <c r="AU1942" s="7"/>
      <c r="AV1942" s="7"/>
      <c r="AW1942" s="7"/>
      <c r="AX1942" s="7"/>
      <c r="AZ1942" s="7"/>
      <c r="BB1942" s="7"/>
      <c r="BC1942" s="7"/>
      <c r="BD1942" s="7"/>
      <c r="BF1942" s="7"/>
      <c r="BH1942" s="7"/>
      <c r="BJ1942" s="7"/>
      <c r="BL1942" s="7"/>
      <c r="BN1942" s="7"/>
      <c r="BP1942" s="7"/>
      <c r="BR1942" s="7"/>
      <c r="BT1942" s="7"/>
      <c r="BV1942" s="7"/>
      <c r="BX1942" s="7"/>
      <c r="BZ1942" s="7"/>
      <c r="CB1942" s="7"/>
      <c r="CD1942" s="7"/>
      <c r="CF1942" s="7"/>
      <c r="CH1942" s="7"/>
      <c r="CJ1942" s="7"/>
      <c r="CL1942" s="7"/>
      <c r="CM1942" s="7"/>
      <c r="CO1942" s="7"/>
      <c r="CQ1942" s="7"/>
      <c r="CS1942" s="7"/>
      <c r="CU1942" s="7"/>
      <c r="CW1942" s="7"/>
      <c r="CY1942" s="7"/>
      <c r="DA1942" s="7"/>
      <c r="DC1942" s="7"/>
      <c r="DE1942" s="7"/>
      <c r="DG1942" s="7"/>
      <c r="DI1942" s="7"/>
      <c r="DK1942" s="7"/>
      <c r="DL1942" s="7"/>
      <c r="DM1942" s="7"/>
      <c r="DN1942" s="7"/>
      <c r="DP1942" s="7"/>
      <c r="DR1942" s="7"/>
      <c r="DT1942" s="7"/>
      <c r="DV1942" s="7"/>
      <c r="DX1942" s="7"/>
      <c r="DY1942" s="7"/>
      <c r="EA1942" s="7"/>
      <c r="EC1942" s="7"/>
      <c r="EE1942" s="7"/>
      <c r="EG1942" s="7"/>
      <c r="EI1942" s="7"/>
      <c r="EK1942" s="7"/>
      <c r="EM1942" s="7"/>
      <c r="EO1942" s="7"/>
      <c r="EQ1942" s="7"/>
      <c r="ES1942" s="7"/>
      <c r="EU1942" s="7"/>
      <c r="EY1942" s="7"/>
      <c r="FA1942" s="7"/>
      <c r="FB1942" s="7"/>
      <c r="FD1942" s="7"/>
      <c r="FE1942" s="7"/>
      <c r="FG1942" s="7"/>
      <c r="FI1942" s="7"/>
      <c r="FJ1942" s="7"/>
      <c r="FL1942" s="7"/>
      <c r="FN1942" s="7"/>
      <c r="FP1942" s="7"/>
      <c r="FR1942" s="7"/>
      <c r="FT1942" s="7"/>
      <c r="FV1942" s="7"/>
      <c r="FX1942" s="7"/>
      <c r="FZ1942" s="7"/>
      <c r="GB1942" s="7"/>
    </row>
    <row r="1943" spans="5:184" s="166" customFormat="1" x14ac:dyDescent="0.2">
      <c r="E1943" s="7"/>
      <c r="G1943" s="7"/>
      <c r="I1943" s="7"/>
      <c r="K1943" s="7"/>
      <c r="M1943" s="7"/>
      <c r="N1943" s="7"/>
      <c r="P1943" s="7"/>
      <c r="R1943" s="7"/>
      <c r="T1943" s="7"/>
      <c r="V1943" s="7"/>
      <c r="X1943" s="7"/>
      <c r="Z1943" s="7"/>
      <c r="AB1943" s="7"/>
      <c r="AD1943" s="7"/>
      <c r="AF1943" s="7"/>
      <c r="AH1943" s="7"/>
      <c r="AJ1943" s="7"/>
      <c r="AL1943" s="7"/>
      <c r="AN1943" s="7"/>
      <c r="AO1943" s="7"/>
      <c r="AQ1943" s="7"/>
      <c r="AR1943" s="7"/>
      <c r="AS1943" s="7"/>
      <c r="AT1943" s="7"/>
      <c r="AU1943" s="7"/>
      <c r="AV1943" s="7"/>
      <c r="AW1943" s="7"/>
      <c r="AX1943" s="7"/>
      <c r="AZ1943" s="7"/>
      <c r="BB1943" s="7"/>
      <c r="BC1943" s="7"/>
      <c r="BD1943" s="7"/>
      <c r="BF1943" s="7"/>
      <c r="BH1943" s="7"/>
      <c r="BJ1943" s="7"/>
      <c r="BL1943" s="7"/>
      <c r="BN1943" s="7"/>
      <c r="BP1943" s="7"/>
      <c r="BR1943" s="7"/>
      <c r="BT1943" s="7"/>
      <c r="BV1943" s="7"/>
      <c r="BX1943" s="7"/>
      <c r="BZ1943" s="7"/>
      <c r="CB1943" s="7"/>
      <c r="CD1943" s="7"/>
      <c r="CF1943" s="7"/>
      <c r="CH1943" s="7"/>
      <c r="CJ1943" s="7"/>
      <c r="CL1943" s="7"/>
      <c r="CM1943" s="7"/>
      <c r="CO1943" s="7"/>
      <c r="CQ1943" s="7"/>
      <c r="CS1943" s="7"/>
      <c r="CU1943" s="7"/>
      <c r="CW1943" s="7"/>
      <c r="CY1943" s="7"/>
      <c r="DA1943" s="7"/>
      <c r="DC1943" s="7"/>
      <c r="DE1943" s="7"/>
      <c r="DG1943" s="7"/>
      <c r="DI1943" s="7"/>
      <c r="DK1943" s="7"/>
      <c r="DL1943" s="7"/>
      <c r="DM1943" s="7"/>
      <c r="DN1943" s="7"/>
      <c r="DP1943" s="7"/>
      <c r="DR1943" s="7"/>
      <c r="DT1943" s="7"/>
      <c r="DV1943" s="7"/>
      <c r="DX1943" s="7"/>
      <c r="DY1943" s="7"/>
      <c r="EA1943" s="7"/>
      <c r="EC1943" s="7"/>
      <c r="EE1943" s="7"/>
      <c r="EG1943" s="7"/>
      <c r="EI1943" s="7"/>
      <c r="EK1943" s="7"/>
      <c r="EM1943" s="7"/>
      <c r="EO1943" s="7"/>
      <c r="EQ1943" s="7"/>
      <c r="ES1943" s="7"/>
      <c r="EU1943" s="7"/>
      <c r="EY1943" s="7"/>
      <c r="FA1943" s="7"/>
      <c r="FB1943" s="7"/>
      <c r="FD1943" s="7"/>
      <c r="FE1943" s="7"/>
      <c r="FG1943" s="7"/>
      <c r="FI1943" s="7"/>
      <c r="FJ1943" s="7"/>
      <c r="FL1943" s="7"/>
      <c r="FN1943" s="7"/>
      <c r="FP1943" s="7"/>
      <c r="FR1943" s="7"/>
      <c r="FT1943" s="7"/>
      <c r="FV1943" s="7"/>
      <c r="FX1943" s="7"/>
      <c r="FZ1943" s="7"/>
      <c r="GB1943" s="7"/>
    </row>
    <row r="1944" spans="5:184" s="166" customFormat="1" x14ac:dyDescent="0.2">
      <c r="E1944" s="7"/>
      <c r="G1944" s="7"/>
      <c r="I1944" s="7"/>
      <c r="K1944" s="7"/>
      <c r="M1944" s="7"/>
      <c r="N1944" s="7"/>
      <c r="P1944" s="7"/>
      <c r="R1944" s="7"/>
      <c r="T1944" s="7"/>
      <c r="V1944" s="7"/>
      <c r="X1944" s="7"/>
      <c r="Z1944" s="7"/>
      <c r="AB1944" s="7"/>
      <c r="AD1944" s="7"/>
      <c r="AF1944" s="7"/>
      <c r="AH1944" s="7"/>
      <c r="AJ1944" s="7"/>
      <c r="AL1944" s="7"/>
      <c r="AN1944" s="7"/>
      <c r="AO1944" s="7"/>
      <c r="AQ1944" s="7"/>
      <c r="AR1944" s="7"/>
      <c r="AS1944" s="7"/>
      <c r="AT1944" s="7"/>
      <c r="AU1944" s="7"/>
      <c r="AV1944" s="7"/>
      <c r="AW1944" s="7"/>
      <c r="AX1944" s="7"/>
      <c r="AZ1944" s="7"/>
      <c r="BB1944" s="7"/>
      <c r="BC1944" s="7"/>
      <c r="BD1944" s="7"/>
      <c r="BF1944" s="7"/>
      <c r="BH1944" s="7"/>
      <c r="BJ1944" s="7"/>
      <c r="BL1944" s="7"/>
      <c r="BN1944" s="7"/>
      <c r="BP1944" s="7"/>
      <c r="BR1944" s="7"/>
      <c r="BT1944" s="7"/>
      <c r="BV1944" s="7"/>
      <c r="BX1944" s="7"/>
      <c r="BZ1944" s="7"/>
      <c r="CB1944" s="7"/>
      <c r="CD1944" s="7"/>
      <c r="CF1944" s="7"/>
      <c r="CH1944" s="7"/>
      <c r="CJ1944" s="7"/>
      <c r="CL1944" s="7"/>
      <c r="CM1944" s="7"/>
      <c r="CO1944" s="7"/>
      <c r="CQ1944" s="7"/>
      <c r="CS1944" s="7"/>
      <c r="CU1944" s="7"/>
      <c r="CW1944" s="7"/>
      <c r="CY1944" s="7"/>
      <c r="DA1944" s="7"/>
      <c r="DC1944" s="7"/>
      <c r="DE1944" s="7"/>
      <c r="DG1944" s="7"/>
      <c r="DI1944" s="7"/>
      <c r="DK1944" s="7"/>
      <c r="DL1944" s="7"/>
      <c r="DM1944" s="7"/>
      <c r="DN1944" s="7"/>
      <c r="DP1944" s="7"/>
      <c r="DR1944" s="7"/>
      <c r="DT1944" s="7"/>
      <c r="DV1944" s="7"/>
      <c r="DX1944" s="7"/>
      <c r="DY1944" s="7"/>
      <c r="EA1944" s="7"/>
      <c r="EC1944" s="7"/>
      <c r="EE1944" s="7"/>
      <c r="EG1944" s="7"/>
      <c r="EI1944" s="7"/>
      <c r="EK1944" s="7"/>
      <c r="EM1944" s="7"/>
      <c r="EO1944" s="7"/>
      <c r="EQ1944" s="7"/>
      <c r="ES1944" s="7"/>
      <c r="EU1944" s="7"/>
      <c r="EY1944" s="7"/>
      <c r="FA1944" s="7"/>
      <c r="FB1944" s="7"/>
      <c r="FD1944" s="7"/>
      <c r="FE1944" s="7"/>
      <c r="FG1944" s="7"/>
      <c r="FI1944" s="7"/>
      <c r="FJ1944" s="7"/>
      <c r="FL1944" s="7"/>
      <c r="FN1944" s="7"/>
      <c r="FP1944" s="7"/>
      <c r="FR1944" s="7"/>
      <c r="FT1944" s="7"/>
      <c r="FV1944" s="7"/>
      <c r="FX1944" s="7"/>
      <c r="FZ1944" s="7"/>
      <c r="GB1944" s="7"/>
    </row>
    <row r="1945" spans="5:184" s="166" customFormat="1" x14ac:dyDescent="0.2">
      <c r="E1945" s="7"/>
      <c r="G1945" s="7"/>
      <c r="I1945" s="7"/>
      <c r="K1945" s="7"/>
      <c r="M1945" s="7"/>
      <c r="N1945" s="7"/>
      <c r="P1945" s="7"/>
      <c r="R1945" s="7"/>
      <c r="T1945" s="7"/>
      <c r="V1945" s="7"/>
      <c r="X1945" s="7"/>
      <c r="Z1945" s="7"/>
      <c r="AB1945" s="7"/>
      <c r="AD1945" s="7"/>
      <c r="AF1945" s="7"/>
      <c r="AH1945" s="7"/>
      <c r="AJ1945" s="7"/>
      <c r="AL1945" s="7"/>
      <c r="AN1945" s="7"/>
      <c r="AO1945" s="7"/>
      <c r="AQ1945" s="7"/>
      <c r="AR1945" s="7"/>
      <c r="AS1945" s="7"/>
      <c r="AT1945" s="7"/>
      <c r="AU1945" s="7"/>
      <c r="AV1945" s="7"/>
      <c r="AW1945" s="7"/>
      <c r="AX1945" s="7"/>
      <c r="AZ1945" s="7"/>
      <c r="BB1945" s="7"/>
      <c r="BC1945" s="7"/>
      <c r="BD1945" s="7"/>
      <c r="BF1945" s="7"/>
      <c r="BH1945" s="7"/>
      <c r="BJ1945" s="7"/>
      <c r="BL1945" s="7"/>
      <c r="BN1945" s="7"/>
      <c r="BP1945" s="7"/>
      <c r="BR1945" s="7"/>
      <c r="BT1945" s="7"/>
      <c r="BV1945" s="7"/>
      <c r="BX1945" s="7"/>
      <c r="BZ1945" s="7"/>
      <c r="CB1945" s="7"/>
      <c r="CD1945" s="7"/>
      <c r="CF1945" s="7"/>
      <c r="CH1945" s="7"/>
      <c r="CJ1945" s="7"/>
      <c r="CL1945" s="7"/>
      <c r="CM1945" s="7"/>
      <c r="CO1945" s="7"/>
      <c r="CQ1945" s="7"/>
      <c r="CS1945" s="7"/>
      <c r="CU1945" s="7"/>
      <c r="CW1945" s="7"/>
      <c r="CY1945" s="7"/>
      <c r="DA1945" s="7"/>
      <c r="DC1945" s="7"/>
      <c r="DE1945" s="7"/>
      <c r="DG1945" s="7"/>
      <c r="DI1945" s="7"/>
      <c r="DK1945" s="7"/>
      <c r="DL1945" s="7"/>
      <c r="DM1945" s="7"/>
      <c r="DN1945" s="7"/>
      <c r="DP1945" s="7"/>
      <c r="DR1945" s="7"/>
      <c r="DT1945" s="7"/>
      <c r="DV1945" s="7"/>
      <c r="DX1945" s="7"/>
      <c r="DY1945" s="7"/>
      <c r="EA1945" s="7"/>
      <c r="EC1945" s="7"/>
      <c r="EE1945" s="7"/>
      <c r="EG1945" s="7"/>
      <c r="EI1945" s="7"/>
      <c r="EK1945" s="7"/>
      <c r="EM1945" s="7"/>
      <c r="EO1945" s="7"/>
      <c r="EQ1945" s="7"/>
      <c r="ES1945" s="7"/>
      <c r="EU1945" s="7"/>
      <c r="EY1945" s="7"/>
      <c r="FA1945" s="7"/>
      <c r="FB1945" s="7"/>
      <c r="FD1945" s="7"/>
      <c r="FE1945" s="7"/>
      <c r="FG1945" s="7"/>
      <c r="FI1945" s="7"/>
      <c r="FJ1945" s="7"/>
      <c r="FL1945" s="7"/>
      <c r="FN1945" s="7"/>
      <c r="FP1945" s="7"/>
      <c r="FR1945" s="7"/>
      <c r="FT1945" s="7"/>
      <c r="FV1945" s="7"/>
      <c r="FX1945" s="7"/>
      <c r="FZ1945" s="7"/>
      <c r="GB1945" s="7"/>
    </row>
    <row r="1946" spans="5:184" s="166" customFormat="1" x14ac:dyDescent="0.2">
      <c r="E1946" s="7"/>
      <c r="G1946" s="7"/>
      <c r="I1946" s="7"/>
      <c r="K1946" s="7"/>
      <c r="M1946" s="7"/>
      <c r="N1946" s="7"/>
      <c r="P1946" s="7"/>
      <c r="R1946" s="7"/>
      <c r="T1946" s="7"/>
      <c r="V1946" s="7"/>
      <c r="X1946" s="7"/>
      <c r="Z1946" s="7"/>
      <c r="AB1946" s="7"/>
      <c r="AD1946" s="7"/>
      <c r="AF1946" s="7"/>
      <c r="AH1946" s="7"/>
      <c r="AJ1946" s="7"/>
      <c r="AL1946" s="7"/>
      <c r="AN1946" s="7"/>
      <c r="AO1946" s="7"/>
      <c r="AQ1946" s="7"/>
      <c r="AR1946" s="7"/>
      <c r="AS1946" s="7"/>
      <c r="AT1946" s="7"/>
      <c r="AU1946" s="7"/>
      <c r="AV1946" s="7"/>
      <c r="AW1946" s="7"/>
      <c r="AX1946" s="7"/>
      <c r="AZ1946" s="7"/>
      <c r="BB1946" s="7"/>
      <c r="BC1946" s="7"/>
      <c r="BD1946" s="7"/>
      <c r="BF1946" s="7"/>
      <c r="BH1946" s="7"/>
      <c r="BJ1946" s="7"/>
      <c r="BL1946" s="7"/>
      <c r="BN1946" s="7"/>
      <c r="BP1946" s="7"/>
      <c r="BR1946" s="7"/>
      <c r="BT1946" s="7"/>
      <c r="BV1946" s="7"/>
      <c r="BX1946" s="7"/>
      <c r="BZ1946" s="7"/>
      <c r="CB1946" s="7"/>
      <c r="CD1946" s="7"/>
      <c r="CF1946" s="7"/>
      <c r="CH1946" s="7"/>
      <c r="CJ1946" s="7"/>
      <c r="CL1946" s="7"/>
      <c r="CM1946" s="7"/>
      <c r="CO1946" s="7"/>
      <c r="CQ1946" s="7"/>
      <c r="CS1946" s="7"/>
      <c r="CU1946" s="7"/>
      <c r="CW1946" s="7"/>
      <c r="CY1946" s="7"/>
      <c r="DA1946" s="7"/>
      <c r="DC1946" s="7"/>
      <c r="DE1946" s="7"/>
      <c r="DG1946" s="7"/>
      <c r="DI1946" s="7"/>
      <c r="DK1946" s="7"/>
      <c r="DL1946" s="7"/>
      <c r="DM1946" s="7"/>
      <c r="DN1946" s="7"/>
      <c r="DP1946" s="7"/>
      <c r="DR1946" s="7"/>
      <c r="DT1946" s="7"/>
      <c r="DV1946" s="7"/>
      <c r="DX1946" s="7"/>
      <c r="DY1946" s="7"/>
      <c r="EA1946" s="7"/>
      <c r="EC1946" s="7"/>
      <c r="EE1946" s="7"/>
      <c r="EG1946" s="7"/>
      <c r="EI1946" s="7"/>
      <c r="EK1946" s="7"/>
      <c r="EM1946" s="7"/>
      <c r="EO1946" s="7"/>
      <c r="EQ1946" s="7"/>
      <c r="ES1946" s="7"/>
      <c r="EU1946" s="7"/>
      <c r="EY1946" s="7"/>
      <c r="FA1946" s="7"/>
      <c r="FB1946" s="7"/>
      <c r="FD1946" s="7"/>
      <c r="FE1946" s="7"/>
      <c r="FG1946" s="7"/>
      <c r="FI1946" s="7"/>
      <c r="FJ1946" s="7"/>
      <c r="FL1946" s="7"/>
      <c r="FN1946" s="7"/>
      <c r="FP1946" s="7"/>
      <c r="FR1946" s="7"/>
      <c r="FT1946" s="7"/>
      <c r="FV1946" s="7"/>
      <c r="FX1946" s="7"/>
      <c r="FZ1946" s="7"/>
      <c r="GB1946" s="7"/>
    </row>
    <row r="1947" spans="5:184" s="166" customFormat="1" x14ac:dyDescent="0.2">
      <c r="E1947" s="7"/>
      <c r="G1947" s="7"/>
      <c r="I1947" s="7"/>
      <c r="K1947" s="7"/>
      <c r="M1947" s="7"/>
      <c r="N1947" s="7"/>
      <c r="P1947" s="7"/>
      <c r="R1947" s="7"/>
      <c r="T1947" s="7"/>
      <c r="V1947" s="7"/>
      <c r="X1947" s="7"/>
      <c r="Z1947" s="7"/>
      <c r="AB1947" s="7"/>
      <c r="AD1947" s="7"/>
      <c r="AF1947" s="7"/>
      <c r="AH1947" s="7"/>
      <c r="AJ1947" s="7"/>
      <c r="AL1947" s="7"/>
      <c r="AN1947" s="7"/>
      <c r="AO1947" s="7"/>
      <c r="AQ1947" s="7"/>
      <c r="AR1947" s="7"/>
      <c r="AS1947" s="7"/>
      <c r="AT1947" s="7"/>
      <c r="AU1947" s="7"/>
      <c r="AV1947" s="7"/>
      <c r="AW1947" s="7"/>
      <c r="AX1947" s="7"/>
      <c r="AZ1947" s="7"/>
      <c r="BB1947" s="7"/>
      <c r="BC1947" s="7"/>
      <c r="BD1947" s="7"/>
      <c r="BF1947" s="7"/>
      <c r="BH1947" s="7"/>
      <c r="BJ1947" s="7"/>
      <c r="BL1947" s="7"/>
      <c r="BN1947" s="7"/>
      <c r="BP1947" s="7"/>
      <c r="BR1947" s="7"/>
      <c r="BT1947" s="7"/>
      <c r="BV1947" s="7"/>
      <c r="BX1947" s="7"/>
      <c r="BZ1947" s="7"/>
      <c r="CB1947" s="7"/>
      <c r="CD1947" s="7"/>
      <c r="CF1947" s="7"/>
      <c r="CH1947" s="7"/>
      <c r="CJ1947" s="7"/>
      <c r="CL1947" s="7"/>
      <c r="CM1947" s="7"/>
      <c r="CO1947" s="7"/>
      <c r="CQ1947" s="7"/>
      <c r="CS1947" s="7"/>
      <c r="CU1947" s="7"/>
      <c r="CW1947" s="7"/>
      <c r="CY1947" s="7"/>
      <c r="DA1947" s="7"/>
      <c r="DC1947" s="7"/>
      <c r="DE1947" s="7"/>
      <c r="DG1947" s="7"/>
      <c r="DI1947" s="7"/>
      <c r="DK1947" s="7"/>
      <c r="DL1947" s="7"/>
      <c r="DM1947" s="7"/>
      <c r="DN1947" s="7"/>
      <c r="DP1947" s="7"/>
      <c r="DR1947" s="7"/>
      <c r="DT1947" s="7"/>
      <c r="DV1947" s="7"/>
      <c r="DX1947" s="7"/>
      <c r="DY1947" s="7"/>
      <c r="EA1947" s="7"/>
      <c r="EC1947" s="7"/>
      <c r="EE1947" s="7"/>
      <c r="EG1947" s="7"/>
      <c r="EI1947" s="7"/>
      <c r="EK1947" s="7"/>
      <c r="EM1947" s="7"/>
      <c r="EO1947" s="7"/>
      <c r="EQ1947" s="7"/>
      <c r="ES1947" s="7"/>
      <c r="EU1947" s="7"/>
      <c r="EY1947" s="7"/>
      <c r="FA1947" s="7"/>
      <c r="FB1947" s="7"/>
      <c r="FD1947" s="7"/>
      <c r="FE1947" s="7"/>
      <c r="FG1947" s="7"/>
      <c r="FI1947" s="7"/>
      <c r="FJ1947" s="7"/>
      <c r="FL1947" s="7"/>
      <c r="FN1947" s="7"/>
      <c r="FP1947" s="7"/>
      <c r="FR1947" s="7"/>
      <c r="FT1947" s="7"/>
      <c r="FV1947" s="7"/>
      <c r="FX1947" s="7"/>
      <c r="FZ1947" s="7"/>
      <c r="GB1947" s="7"/>
    </row>
    <row r="1948" spans="5:184" s="166" customFormat="1" x14ac:dyDescent="0.2">
      <c r="E1948" s="7"/>
      <c r="G1948" s="7"/>
      <c r="I1948" s="7"/>
      <c r="K1948" s="7"/>
      <c r="M1948" s="7"/>
      <c r="N1948" s="7"/>
      <c r="P1948" s="7"/>
      <c r="R1948" s="7"/>
      <c r="T1948" s="7"/>
      <c r="V1948" s="7"/>
      <c r="X1948" s="7"/>
      <c r="Z1948" s="7"/>
      <c r="AB1948" s="7"/>
      <c r="AD1948" s="7"/>
      <c r="AF1948" s="7"/>
      <c r="AH1948" s="7"/>
      <c r="AJ1948" s="7"/>
      <c r="AL1948" s="7"/>
      <c r="AN1948" s="7"/>
      <c r="AO1948" s="7"/>
      <c r="AQ1948" s="7"/>
      <c r="AR1948" s="7"/>
      <c r="AS1948" s="7"/>
      <c r="AT1948" s="7"/>
      <c r="AU1948" s="7"/>
      <c r="AV1948" s="7"/>
      <c r="AW1948" s="7"/>
      <c r="AX1948" s="7"/>
      <c r="AZ1948" s="7"/>
      <c r="BB1948" s="7"/>
      <c r="BC1948" s="7"/>
      <c r="BD1948" s="7"/>
      <c r="BF1948" s="7"/>
      <c r="BH1948" s="7"/>
      <c r="BJ1948" s="7"/>
      <c r="BL1948" s="7"/>
      <c r="BN1948" s="7"/>
      <c r="BP1948" s="7"/>
      <c r="BR1948" s="7"/>
      <c r="BT1948" s="7"/>
      <c r="BV1948" s="7"/>
      <c r="BX1948" s="7"/>
      <c r="BZ1948" s="7"/>
      <c r="CB1948" s="7"/>
      <c r="CD1948" s="7"/>
      <c r="CF1948" s="7"/>
      <c r="CH1948" s="7"/>
      <c r="CJ1948" s="7"/>
      <c r="CL1948" s="7"/>
      <c r="CM1948" s="7"/>
      <c r="CO1948" s="7"/>
      <c r="CQ1948" s="7"/>
      <c r="CS1948" s="7"/>
      <c r="CU1948" s="7"/>
      <c r="CW1948" s="7"/>
      <c r="CY1948" s="7"/>
      <c r="DA1948" s="7"/>
      <c r="DC1948" s="7"/>
      <c r="DE1948" s="7"/>
      <c r="DG1948" s="7"/>
      <c r="DI1948" s="7"/>
      <c r="DK1948" s="7"/>
      <c r="DL1948" s="7"/>
      <c r="DM1948" s="7"/>
      <c r="DN1948" s="7"/>
      <c r="DP1948" s="7"/>
      <c r="DR1948" s="7"/>
      <c r="DT1948" s="7"/>
      <c r="DV1948" s="7"/>
      <c r="DX1948" s="7"/>
      <c r="DY1948" s="7"/>
      <c r="EA1948" s="7"/>
      <c r="EC1948" s="7"/>
      <c r="EE1948" s="7"/>
      <c r="EG1948" s="7"/>
      <c r="EI1948" s="7"/>
      <c r="EK1948" s="7"/>
      <c r="EM1948" s="7"/>
      <c r="EO1948" s="7"/>
      <c r="EQ1948" s="7"/>
      <c r="ES1948" s="7"/>
      <c r="EU1948" s="7"/>
      <c r="EY1948" s="7"/>
      <c r="FA1948" s="7"/>
      <c r="FB1948" s="7"/>
      <c r="FD1948" s="7"/>
      <c r="FE1948" s="7"/>
      <c r="FG1948" s="7"/>
      <c r="FI1948" s="7"/>
      <c r="FJ1948" s="7"/>
      <c r="FL1948" s="7"/>
      <c r="FN1948" s="7"/>
      <c r="FP1948" s="7"/>
      <c r="FR1948" s="7"/>
      <c r="FT1948" s="7"/>
      <c r="FV1948" s="7"/>
      <c r="FX1948" s="7"/>
      <c r="FZ1948" s="7"/>
      <c r="GB1948" s="7"/>
    </row>
    <row r="1949" spans="5:184" s="166" customFormat="1" x14ac:dyDescent="0.2">
      <c r="E1949" s="7"/>
      <c r="G1949" s="7"/>
      <c r="I1949" s="7"/>
      <c r="K1949" s="7"/>
      <c r="M1949" s="7"/>
      <c r="N1949" s="7"/>
      <c r="P1949" s="7"/>
      <c r="R1949" s="7"/>
      <c r="T1949" s="7"/>
      <c r="V1949" s="7"/>
      <c r="X1949" s="7"/>
      <c r="Z1949" s="7"/>
      <c r="AB1949" s="7"/>
      <c r="AD1949" s="7"/>
      <c r="AF1949" s="7"/>
      <c r="AH1949" s="7"/>
      <c r="AJ1949" s="7"/>
      <c r="AL1949" s="7"/>
      <c r="AN1949" s="7"/>
      <c r="AO1949" s="7"/>
      <c r="AQ1949" s="7"/>
      <c r="AR1949" s="7"/>
      <c r="AS1949" s="7"/>
      <c r="AT1949" s="7"/>
      <c r="AU1949" s="7"/>
      <c r="AV1949" s="7"/>
      <c r="AW1949" s="7"/>
      <c r="AX1949" s="7"/>
      <c r="AZ1949" s="7"/>
      <c r="BB1949" s="7"/>
      <c r="BC1949" s="7"/>
      <c r="BD1949" s="7"/>
      <c r="BF1949" s="7"/>
      <c r="BH1949" s="7"/>
      <c r="BJ1949" s="7"/>
      <c r="BL1949" s="7"/>
      <c r="BN1949" s="7"/>
      <c r="BP1949" s="7"/>
      <c r="BR1949" s="7"/>
      <c r="BT1949" s="7"/>
      <c r="BV1949" s="7"/>
      <c r="BX1949" s="7"/>
      <c r="BZ1949" s="7"/>
      <c r="CB1949" s="7"/>
      <c r="CD1949" s="7"/>
      <c r="CF1949" s="7"/>
      <c r="CH1949" s="7"/>
      <c r="CJ1949" s="7"/>
      <c r="CL1949" s="7"/>
      <c r="CM1949" s="7"/>
      <c r="CO1949" s="7"/>
      <c r="CQ1949" s="7"/>
      <c r="CS1949" s="7"/>
      <c r="CU1949" s="7"/>
      <c r="CW1949" s="7"/>
      <c r="CY1949" s="7"/>
      <c r="DA1949" s="7"/>
      <c r="DC1949" s="7"/>
      <c r="DE1949" s="7"/>
      <c r="DG1949" s="7"/>
      <c r="DI1949" s="7"/>
      <c r="DK1949" s="7"/>
      <c r="DL1949" s="7"/>
      <c r="DM1949" s="7"/>
      <c r="DN1949" s="7"/>
      <c r="DP1949" s="7"/>
      <c r="DR1949" s="7"/>
      <c r="DT1949" s="7"/>
      <c r="DV1949" s="7"/>
      <c r="DX1949" s="7"/>
      <c r="DY1949" s="7"/>
      <c r="EA1949" s="7"/>
      <c r="EC1949" s="7"/>
      <c r="EE1949" s="7"/>
      <c r="EG1949" s="7"/>
      <c r="EI1949" s="7"/>
      <c r="EK1949" s="7"/>
      <c r="EM1949" s="7"/>
      <c r="EO1949" s="7"/>
      <c r="EQ1949" s="7"/>
      <c r="ES1949" s="7"/>
      <c r="EU1949" s="7"/>
      <c r="EY1949" s="7"/>
      <c r="FA1949" s="7"/>
      <c r="FB1949" s="7"/>
      <c r="FD1949" s="7"/>
      <c r="FE1949" s="7"/>
      <c r="FG1949" s="7"/>
      <c r="FI1949" s="7"/>
      <c r="FJ1949" s="7"/>
      <c r="FL1949" s="7"/>
      <c r="FN1949" s="7"/>
      <c r="FP1949" s="7"/>
      <c r="FR1949" s="7"/>
      <c r="FT1949" s="7"/>
      <c r="FV1949" s="7"/>
      <c r="FX1949" s="7"/>
      <c r="FZ1949" s="7"/>
      <c r="GB1949" s="7"/>
    </row>
    <row r="1950" spans="5:184" s="166" customFormat="1" x14ac:dyDescent="0.2">
      <c r="E1950" s="7"/>
      <c r="G1950" s="7"/>
      <c r="I1950" s="7"/>
      <c r="K1950" s="7"/>
      <c r="M1950" s="7"/>
      <c r="N1950" s="7"/>
      <c r="P1950" s="7"/>
      <c r="R1950" s="7"/>
      <c r="T1950" s="7"/>
      <c r="V1950" s="7"/>
      <c r="X1950" s="7"/>
      <c r="Z1950" s="7"/>
      <c r="AB1950" s="7"/>
      <c r="AD1950" s="7"/>
      <c r="AF1950" s="7"/>
      <c r="AH1950" s="7"/>
      <c r="AJ1950" s="7"/>
      <c r="AL1950" s="7"/>
      <c r="AN1950" s="7"/>
      <c r="AO1950" s="7"/>
      <c r="AQ1950" s="7"/>
      <c r="AR1950" s="7"/>
      <c r="AS1950" s="7"/>
      <c r="AT1950" s="7"/>
      <c r="AU1950" s="7"/>
      <c r="AV1950" s="7"/>
      <c r="AW1950" s="7"/>
      <c r="AX1950" s="7"/>
      <c r="AZ1950" s="7"/>
      <c r="BB1950" s="7"/>
      <c r="BC1950" s="7"/>
      <c r="BD1950" s="7"/>
      <c r="BF1950" s="7"/>
      <c r="BH1950" s="7"/>
      <c r="BJ1950" s="7"/>
      <c r="BL1950" s="7"/>
      <c r="BN1950" s="7"/>
      <c r="BP1950" s="7"/>
      <c r="BR1950" s="7"/>
      <c r="BT1950" s="7"/>
      <c r="BV1950" s="7"/>
      <c r="BX1950" s="7"/>
      <c r="BZ1950" s="7"/>
      <c r="CB1950" s="7"/>
      <c r="CD1950" s="7"/>
      <c r="CF1950" s="7"/>
      <c r="CH1950" s="7"/>
      <c r="CJ1950" s="7"/>
      <c r="CL1950" s="7"/>
      <c r="CM1950" s="7"/>
      <c r="CO1950" s="7"/>
      <c r="CQ1950" s="7"/>
      <c r="CS1950" s="7"/>
      <c r="CU1950" s="7"/>
      <c r="CW1950" s="7"/>
      <c r="CY1950" s="7"/>
      <c r="DA1950" s="7"/>
      <c r="DC1950" s="7"/>
      <c r="DE1950" s="7"/>
      <c r="DG1950" s="7"/>
      <c r="DI1950" s="7"/>
      <c r="DK1950" s="7"/>
      <c r="DL1950" s="7"/>
      <c r="DM1950" s="7"/>
      <c r="DN1950" s="7"/>
      <c r="DP1950" s="7"/>
      <c r="DR1950" s="7"/>
      <c r="DT1950" s="7"/>
      <c r="DV1950" s="7"/>
      <c r="DX1950" s="7"/>
      <c r="DY1950" s="7"/>
      <c r="EA1950" s="7"/>
      <c r="EC1950" s="7"/>
      <c r="EE1950" s="7"/>
      <c r="EG1950" s="7"/>
      <c r="EI1950" s="7"/>
      <c r="EK1950" s="7"/>
      <c r="EM1950" s="7"/>
      <c r="EO1950" s="7"/>
      <c r="EQ1950" s="7"/>
      <c r="ES1950" s="7"/>
      <c r="EU1950" s="7"/>
      <c r="EY1950" s="7"/>
      <c r="FA1950" s="7"/>
      <c r="FB1950" s="7"/>
      <c r="FD1950" s="7"/>
      <c r="FE1950" s="7"/>
      <c r="FG1950" s="7"/>
      <c r="FI1950" s="7"/>
      <c r="FJ1950" s="7"/>
      <c r="FL1950" s="7"/>
      <c r="FN1950" s="7"/>
      <c r="FP1950" s="7"/>
      <c r="FR1950" s="7"/>
      <c r="FT1950" s="7"/>
      <c r="FV1950" s="7"/>
      <c r="FX1950" s="7"/>
      <c r="FZ1950" s="7"/>
      <c r="GB1950" s="7"/>
    </row>
    <row r="1951" spans="5:184" s="166" customFormat="1" x14ac:dyDescent="0.2">
      <c r="E1951" s="7"/>
      <c r="G1951" s="7"/>
      <c r="I1951" s="7"/>
      <c r="K1951" s="7"/>
      <c r="M1951" s="7"/>
      <c r="N1951" s="7"/>
      <c r="P1951" s="7"/>
      <c r="R1951" s="7"/>
      <c r="T1951" s="7"/>
      <c r="V1951" s="7"/>
      <c r="X1951" s="7"/>
      <c r="Z1951" s="7"/>
      <c r="AB1951" s="7"/>
      <c r="AD1951" s="7"/>
      <c r="AF1951" s="7"/>
      <c r="AH1951" s="7"/>
      <c r="AJ1951" s="7"/>
      <c r="AL1951" s="7"/>
      <c r="AN1951" s="7"/>
      <c r="AO1951" s="7"/>
      <c r="AQ1951" s="7"/>
      <c r="AR1951" s="7"/>
      <c r="AS1951" s="7"/>
      <c r="AT1951" s="7"/>
      <c r="AU1951" s="7"/>
      <c r="AV1951" s="7"/>
      <c r="AW1951" s="7"/>
      <c r="AX1951" s="7"/>
      <c r="AZ1951" s="7"/>
      <c r="BB1951" s="7"/>
      <c r="BC1951" s="7"/>
      <c r="BD1951" s="7"/>
      <c r="BF1951" s="7"/>
      <c r="BH1951" s="7"/>
      <c r="BJ1951" s="7"/>
      <c r="BL1951" s="7"/>
      <c r="BN1951" s="7"/>
      <c r="BP1951" s="7"/>
      <c r="BR1951" s="7"/>
      <c r="BT1951" s="7"/>
      <c r="BV1951" s="7"/>
      <c r="BX1951" s="7"/>
      <c r="BZ1951" s="7"/>
      <c r="CB1951" s="7"/>
      <c r="CD1951" s="7"/>
      <c r="CF1951" s="7"/>
      <c r="CH1951" s="7"/>
      <c r="CJ1951" s="7"/>
      <c r="CL1951" s="7"/>
      <c r="CM1951" s="7"/>
      <c r="CO1951" s="7"/>
      <c r="CQ1951" s="7"/>
      <c r="CS1951" s="7"/>
      <c r="CU1951" s="7"/>
      <c r="CW1951" s="7"/>
      <c r="CY1951" s="7"/>
      <c r="DA1951" s="7"/>
      <c r="DC1951" s="7"/>
      <c r="DE1951" s="7"/>
      <c r="DG1951" s="7"/>
      <c r="DI1951" s="7"/>
      <c r="DK1951" s="7"/>
      <c r="DL1951" s="7"/>
      <c r="DM1951" s="7"/>
      <c r="DN1951" s="7"/>
      <c r="DP1951" s="7"/>
      <c r="DR1951" s="7"/>
      <c r="DT1951" s="7"/>
      <c r="DV1951" s="7"/>
      <c r="DX1951" s="7"/>
      <c r="DY1951" s="7"/>
      <c r="EA1951" s="7"/>
      <c r="EC1951" s="7"/>
      <c r="EE1951" s="7"/>
      <c r="EG1951" s="7"/>
      <c r="EI1951" s="7"/>
      <c r="EK1951" s="7"/>
      <c r="EM1951" s="7"/>
      <c r="EO1951" s="7"/>
      <c r="EQ1951" s="7"/>
      <c r="ES1951" s="7"/>
      <c r="EU1951" s="7"/>
      <c r="EY1951" s="7"/>
      <c r="FA1951" s="7"/>
      <c r="FB1951" s="7"/>
      <c r="FD1951" s="7"/>
      <c r="FE1951" s="7"/>
      <c r="FG1951" s="7"/>
      <c r="FI1951" s="7"/>
      <c r="FJ1951" s="7"/>
      <c r="FL1951" s="7"/>
      <c r="FN1951" s="7"/>
      <c r="FP1951" s="7"/>
      <c r="FR1951" s="7"/>
      <c r="FT1951" s="7"/>
      <c r="FV1951" s="7"/>
      <c r="FX1951" s="7"/>
      <c r="FZ1951" s="7"/>
      <c r="GB1951" s="7"/>
    </row>
    <row r="1952" spans="5:184" s="166" customFormat="1" x14ac:dyDescent="0.2">
      <c r="E1952" s="7"/>
      <c r="G1952" s="7"/>
      <c r="I1952" s="7"/>
      <c r="K1952" s="7"/>
      <c r="M1952" s="7"/>
      <c r="N1952" s="7"/>
      <c r="P1952" s="7"/>
      <c r="R1952" s="7"/>
      <c r="T1952" s="7"/>
      <c r="V1952" s="7"/>
      <c r="X1952" s="7"/>
      <c r="Z1952" s="7"/>
      <c r="AB1952" s="7"/>
      <c r="AD1952" s="7"/>
      <c r="AF1952" s="7"/>
      <c r="AH1952" s="7"/>
      <c r="AJ1952" s="7"/>
      <c r="AL1952" s="7"/>
      <c r="AN1952" s="7"/>
      <c r="AO1952" s="7"/>
      <c r="AQ1952" s="7"/>
      <c r="AR1952" s="7"/>
      <c r="AS1952" s="7"/>
      <c r="AT1952" s="7"/>
      <c r="AU1952" s="7"/>
      <c r="AV1952" s="7"/>
      <c r="AW1952" s="7"/>
      <c r="AX1952" s="7"/>
      <c r="AZ1952" s="7"/>
      <c r="BB1952" s="7"/>
      <c r="BC1952" s="7"/>
      <c r="BD1952" s="7"/>
      <c r="BF1952" s="7"/>
      <c r="BH1952" s="7"/>
      <c r="BJ1952" s="7"/>
      <c r="BL1952" s="7"/>
      <c r="BN1952" s="7"/>
      <c r="BP1952" s="7"/>
      <c r="BR1952" s="7"/>
      <c r="BT1952" s="7"/>
      <c r="BV1952" s="7"/>
      <c r="BX1952" s="7"/>
      <c r="BZ1952" s="7"/>
      <c r="CB1952" s="7"/>
      <c r="CD1952" s="7"/>
      <c r="CF1952" s="7"/>
      <c r="CH1952" s="7"/>
      <c r="CJ1952" s="7"/>
      <c r="CL1952" s="7"/>
      <c r="CM1952" s="7"/>
      <c r="CO1952" s="7"/>
      <c r="CQ1952" s="7"/>
      <c r="CS1952" s="7"/>
      <c r="CU1952" s="7"/>
      <c r="CW1952" s="7"/>
      <c r="CY1952" s="7"/>
      <c r="DA1952" s="7"/>
      <c r="DC1952" s="7"/>
      <c r="DE1952" s="7"/>
      <c r="DG1952" s="7"/>
      <c r="DI1952" s="7"/>
      <c r="DK1952" s="7"/>
      <c r="DL1952" s="7"/>
      <c r="DM1952" s="7"/>
      <c r="DN1952" s="7"/>
      <c r="DP1952" s="7"/>
      <c r="DR1952" s="7"/>
      <c r="DT1952" s="7"/>
      <c r="DV1952" s="7"/>
      <c r="DX1952" s="7"/>
      <c r="DY1952" s="7"/>
      <c r="EA1952" s="7"/>
      <c r="EC1952" s="7"/>
      <c r="EE1952" s="7"/>
      <c r="EG1952" s="7"/>
      <c r="EI1952" s="7"/>
      <c r="EK1952" s="7"/>
      <c r="EM1952" s="7"/>
      <c r="EO1952" s="7"/>
      <c r="EQ1952" s="7"/>
      <c r="ES1952" s="7"/>
      <c r="EU1952" s="7"/>
      <c r="EY1952" s="7"/>
      <c r="FA1952" s="7"/>
      <c r="FB1952" s="7"/>
      <c r="FD1952" s="7"/>
      <c r="FE1952" s="7"/>
      <c r="FG1952" s="7"/>
      <c r="FI1952" s="7"/>
      <c r="FJ1952" s="7"/>
      <c r="FL1952" s="7"/>
      <c r="FN1952" s="7"/>
      <c r="FP1952" s="7"/>
      <c r="FR1952" s="7"/>
      <c r="FT1952" s="7"/>
      <c r="FV1952" s="7"/>
      <c r="FX1952" s="7"/>
      <c r="FZ1952" s="7"/>
      <c r="GB1952" s="7"/>
    </row>
    <row r="1953" spans="5:184" s="166" customFormat="1" x14ac:dyDescent="0.2">
      <c r="E1953" s="7"/>
      <c r="G1953" s="7"/>
      <c r="I1953" s="7"/>
      <c r="K1953" s="7"/>
      <c r="M1953" s="7"/>
      <c r="N1953" s="7"/>
      <c r="P1953" s="7"/>
      <c r="R1953" s="7"/>
      <c r="T1953" s="7"/>
      <c r="V1953" s="7"/>
      <c r="X1953" s="7"/>
      <c r="Z1953" s="7"/>
      <c r="AB1953" s="7"/>
      <c r="AD1953" s="7"/>
      <c r="AF1953" s="7"/>
      <c r="AH1953" s="7"/>
      <c r="AJ1953" s="7"/>
      <c r="AL1953" s="7"/>
      <c r="AN1953" s="7"/>
      <c r="AO1953" s="7"/>
      <c r="AQ1953" s="7"/>
      <c r="AR1953" s="7"/>
      <c r="AS1953" s="7"/>
      <c r="AT1953" s="7"/>
      <c r="AU1953" s="7"/>
      <c r="AV1953" s="7"/>
      <c r="AW1953" s="7"/>
      <c r="AX1953" s="7"/>
      <c r="AZ1953" s="7"/>
      <c r="BB1953" s="7"/>
      <c r="BC1953" s="7"/>
      <c r="BD1953" s="7"/>
      <c r="BF1953" s="7"/>
      <c r="BH1953" s="7"/>
      <c r="BJ1953" s="7"/>
      <c r="BL1953" s="7"/>
      <c r="BN1953" s="7"/>
      <c r="BP1953" s="7"/>
      <c r="BR1953" s="7"/>
      <c r="BT1953" s="7"/>
      <c r="BV1953" s="7"/>
      <c r="BX1953" s="7"/>
      <c r="BZ1953" s="7"/>
      <c r="CB1953" s="7"/>
      <c r="CD1953" s="7"/>
      <c r="CF1953" s="7"/>
      <c r="CH1953" s="7"/>
      <c r="CJ1953" s="7"/>
      <c r="CL1953" s="7"/>
      <c r="CM1953" s="7"/>
      <c r="CO1953" s="7"/>
      <c r="CQ1953" s="7"/>
      <c r="CS1953" s="7"/>
      <c r="CU1953" s="7"/>
      <c r="CW1953" s="7"/>
      <c r="CY1953" s="7"/>
      <c r="DA1953" s="7"/>
      <c r="DC1953" s="7"/>
      <c r="DE1953" s="7"/>
      <c r="DG1953" s="7"/>
      <c r="DI1953" s="7"/>
      <c r="DK1953" s="7"/>
      <c r="DL1953" s="7"/>
      <c r="DM1953" s="7"/>
      <c r="DN1953" s="7"/>
      <c r="DP1953" s="7"/>
      <c r="DR1953" s="7"/>
      <c r="DT1953" s="7"/>
      <c r="DV1953" s="7"/>
      <c r="DX1953" s="7"/>
      <c r="DY1953" s="7"/>
      <c r="EA1953" s="7"/>
      <c r="EC1953" s="7"/>
      <c r="EE1953" s="7"/>
      <c r="EG1953" s="7"/>
      <c r="EI1953" s="7"/>
      <c r="EK1953" s="7"/>
      <c r="EM1953" s="7"/>
      <c r="EO1953" s="7"/>
      <c r="EQ1953" s="7"/>
      <c r="ES1953" s="7"/>
      <c r="EU1953" s="7"/>
      <c r="EY1953" s="7"/>
      <c r="FA1953" s="7"/>
      <c r="FB1953" s="7"/>
      <c r="FD1953" s="7"/>
      <c r="FE1953" s="7"/>
      <c r="FG1953" s="7"/>
      <c r="FI1953" s="7"/>
      <c r="FJ1953" s="7"/>
      <c r="FL1953" s="7"/>
      <c r="FN1953" s="7"/>
      <c r="FP1953" s="7"/>
      <c r="FR1953" s="7"/>
      <c r="FT1953" s="7"/>
      <c r="FV1953" s="7"/>
      <c r="FX1953" s="7"/>
      <c r="FZ1953" s="7"/>
      <c r="GB1953" s="7"/>
    </row>
    <row r="1954" spans="5:184" s="166" customFormat="1" x14ac:dyDescent="0.2">
      <c r="E1954" s="7"/>
      <c r="G1954" s="7"/>
      <c r="I1954" s="7"/>
      <c r="K1954" s="7"/>
      <c r="M1954" s="7"/>
      <c r="N1954" s="7"/>
      <c r="P1954" s="7"/>
      <c r="R1954" s="7"/>
      <c r="T1954" s="7"/>
      <c r="V1954" s="7"/>
      <c r="X1954" s="7"/>
      <c r="Z1954" s="7"/>
      <c r="AB1954" s="7"/>
      <c r="AD1954" s="7"/>
      <c r="AF1954" s="7"/>
      <c r="AH1954" s="7"/>
      <c r="AJ1954" s="7"/>
      <c r="AL1954" s="7"/>
      <c r="AN1954" s="7"/>
      <c r="AO1954" s="7"/>
      <c r="AQ1954" s="7"/>
      <c r="AR1954" s="7"/>
      <c r="AS1954" s="7"/>
      <c r="AT1954" s="7"/>
      <c r="AU1954" s="7"/>
      <c r="AV1954" s="7"/>
      <c r="AW1954" s="7"/>
      <c r="AX1954" s="7"/>
      <c r="AZ1954" s="7"/>
      <c r="BB1954" s="7"/>
      <c r="BC1954" s="7"/>
      <c r="BD1954" s="7"/>
      <c r="BF1954" s="7"/>
      <c r="BH1954" s="7"/>
      <c r="BJ1954" s="7"/>
      <c r="BL1954" s="7"/>
      <c r="BN1954" s="7"/>
      <c r="BP1954" s="7"/>
      <c r="BR1954" s="7"/>
      <c r="BT1954" s="7"/>
      <c r="BV1954" s="7"/>
      <c r="BX1954" s="7"/>
      <c r="BZ1954" s="7"/>
      <c r="CB1954" s="7"/>
      <c r="CD1954" s="7"/>
      <c r="CF1954" s="7"/>
      <c r="CH1954" s="7"/>
      <c r="CJ1954" s="7"/>
      <c r="CL1954" s="7"/>
      <c r="CM1954" s="7"/>
      <c r="CO1954" s="7"/>
      <c r="CQ1954" s="7"/>
      <c r="CS1954" s="7"/>
      <c r="CU1954" s="7"/>
      <c r="CW1954" s="7"/>
      <c r="CY1954" s="7"/>
      <c r="DA1954" s="7"/>
      <c r="DC1954" s="7"/>
      <c r="DE1954" s="7"/>
      <c r="DG1954" s="7"/>
      <c r="DI1954" s="7"/>
      <c r="DK1954" s="7"/>
      <c r="DL1954" s="7"/>
      <c r="DM1954" s="7"/>
      <c r="DN1954" s="7"/>
      <c r="DP1954" s="7"/>
      <c r="DR1954" s="7"/>
      <c r="DT1954" s="7"/>
      <c r="DV1954" s="7"/>
      <c r="DX1954" s="7"/>
      <c r="DY1954" s="7"/>
      <c r="EA1954" s="7"/>
      <c r="EC1954" s="7"/>
      <c r="EE1954" s="7"/>
      <c r="EG1954" s="7"/>
      <c r="EI1954" s="7"/>
      <c r="EK1954" s="7"/>
      <c r="EM1954" s="7"/>
      <c r="EO1954" s="7"/>
      <c r="EQ1954" s="7"/>
      <c r="ES1954" s="7"/>
      <c r="EU1954" s="7"/>
      <c r="EY1954" s="7"/>
      <c r="FA1954" s="7"/>
      <c r="FB1954" s="7"/>
      <c r="FD1954" s="7"/>
      <c r="FE1954" s="7"/>
      <c r="FG1954" s="7"/>
      <c r="FI1954" s="7"/>
      <c r="FJ1954" s="7"/>
      <c r="FL1954" s="7"/>
      <c r="FN1954" s="7"/>
      <c r="FP1954" s="7"/>
      <c r="FR1954" s="7"/>
      <c r="FT1954" s="7"/>
      <c r="FV1954" s="7"/>
      <c r="FX1954" s="7"/>
      <c r="FZ1954" s="7"/>
      <c r="GB1954" s="7"/>
    </row>
    <row r="1955" spans="5:184" s="166" customFormat="1" x14ac:dyDescent="0.2">
      <c r="E1955" s="7"/>
      <c r="G1955" s="7"/>
      <c r="I1955" s="7"/>
      <c r="K1955" s="7"/>
      <c r="M1955" s="7"/>
      <c r="N1955" s="7"/>
      <c r="P1955" s="7"/>
      <c r="R1955" s="7"/>
      <c r="T1955" s="7"/>
      <c r="V1955" s="7"/>
      <c r="X1955" s="7"/>
      <c r="Z1955" s="7"/>
      <c r="AB1955" s="7"/>
      <c r="AD1955" s="7"/>
      <c r="AF1955" s="7"/>
      <c r="AH1955" s="7"/>
      <c r="AJ1955" s="7"/>
      <c r="AL1955" s="7"/>
      <c r="AN1955" s="7"/>
      <c r="AO1955" s="7"/>
      <c r="AQ1955" s="7"/>
      <c r="AR1955" s="7"/>
      <c r="AS1955" s="7"/>
      <c r="AT1955" s="7"/>
      <c r="AU1955" s="7"/>
      <c r="AV1955" s="7"/>
      <c r="AW1955" s="7"/>
      <c r="AX1955" s="7"/>
      <c r="AZ1955" s="7"/>
      <c r="BB1955" s="7"/>
      <c r="BC1955" s="7"/>
      <c r="BD1955" s="7"/>
      <c r="BF1955" s="7"/>
      <c r="BH1955" s="7"/>
      <c r="BJ1955" s="7"/>
      <c r="BL1955" s="7"/>
      <c r="BN1955" s="7"/>
      <c r="BP1955" s="7"/>
      <c r="BR1955" s="7"/>
      <c r="BT1955" s="7"/>
      <c r="BV1955" s="7"/>
      <c r="BX1955" s="7"/>
      <c r="BZ1955" s="7"/>
      <c r="CB1955" s="7"/>
      <c r="CD1955" s="7"/>
      <c r="CF1955" s="7"/>
      <c r="CH1955" s="7"/>
      <c r="CJ1955" s="7"/>
      <c r="CL1955" s="7"/>
      <c r="CM1955" s="7"/>
      <c r="CO1955" s="7"/>
      <c r="CQ1955" s="7"/>
      <c r="CS1955" s="7"/>
      <c r="CU1955" s="7"/>
      <c r="CW1955" s="7"/>
      <c r="CY1955" s="7"/>
      <c r="DA1955" s="7"/>
      <c r="DC1955" s="7"/>
      <c r="DE1955" s="7"/>
      <c r="DG1955" s="7"/>
      <c r="DI1955" s="7"/>
      <c r="DK1955" s="7"/>
      <c r="DL1955" s="7"/>
      <c r="DM1955" s="7"/>
      <c r="DN1955" s="7"/>
      <c r="DP1955" s="7"/>
      <c r="DR1955" s="7"/>
      <c r="DT1955" s="7"/>
      <c r="DV1955" s="7"/>
      <c r="DX1955" s="7"/>
      <c r="DY1955" s="7"/>
      <c r="EA1955" s="7"/>
      <c r="EC1955" s="7"/>
      <c r="EE1955" s="7"/>
      <c r="EG1955" s="7"/>
      <c r="EI1955" s="7"/>
      <c r="EK1955" s="7"/>
      <c r="EM1955" s="7"/>
      <c r="EO1955" s="7"/>
      <c r="EQ1955" s="7"/>
      <c r="ES1955" s="7"/>
      <c r="EU1955" s="7"/>
      <c r="EY1955" s="7"/>
      <c r="FA1955" s="7"/>
      <c r="FB1955" s="7"/>
      <c r="FD1955" s="7"/>
      <c r="FE1955" s="7"/>
      <c r="FG1955" s="7"/>
      <c r="FI1955" s="7"/>
      <c r="FJ1955" s="7"/>
      <c r="FL1955" s="7"/>
      <c r="FN1955" s="7"/>
      <c r="FP1955" s="7"/>
      <c r="FR1955" s="7"/>
      <c r="FT1955" s="7"/>
      <c r="FV1955" s="7"/>
      <c r="FX1955" s="7"/>
      <c r="FZ1955" s="7"/>
      <c r="GB1955" s="7"/>
    </row>
    <row r="1956" spans="5:184" s="166" customFormat="1" x14ac:dyDescent="0.2">
      <c r="E1956" s="7"/>
      <c r="G1956" s="7"/>
      <c r="I1956" s="7"/>
      <c r="K1956" s="7"/>
      <c r="M1956" s="7"/>
      <c r="N1956" s="7"/>
      <c r="P1956" s="7"/>
      <c r="R1956" s="7"/>
      <c r="T1956" s="7"/>
      <c r="V1956" s="7"/>
      <c r="X1956" s="7"/>
      <c r="Z1956" s="7"/>
      <c r="AB1956" s="7"/>
      <c r="AD1956" s="7"/>
      <c r="AF1956" s="7"/>
      <c r="AH1956" s="7"/>
      <c r="AJ1956" s="7"/>
      <c r="AL1956" s="7"/>
      <c r="AN1956" s="7"/>
      <c r="AO1956" s="7"/>
      <c r="AQ1956" s="7"/>
      <c r="AR1956" s="7"/>
      <c r="AS1956" s="7"/>
      <c r="AT1956" s="7"/>
      <c r="AU1956" s="7"/>
      <c r="AV1956" s="7"/>
      <c r="AW1956" s="7"/>
      <c r="AX1956" s="7"/>
      <c r="AZ1956" s="7"/>
      <c r="BB1956" s="7"/>
      <c r="BC1956" s="7"/>
      <c r="BD1956" s="7"/>
      <c r="BF1956" s="7"/>
      <c r="BH1956" s="7"/>
      <c r="BJ1956" s="7"/>
      <c r="BL1956" s="7"/>
      <c r="BN1956" s="7"/>
      <c r="BP1956" s="7"/>
      <c r="BR1956" s="7"/>
      <c r="BT1956" s="7"/>
      <c r="BV1956" s="7"/>
      <c r="BX1956" s="7"/>
      <c r="BZ1956" s="7"/>
      <c r="CB1956" s="7"/>
      <c r="CD1956" s="7"/>
      <c r="CF1956" s="7"/>
      <c r="CH1956" s="7"/>
      <c r="CJ1956" s="7"/>
      <c r="CL1956" s="7"/>
      <c r="CM1956" s="7"/>
      <c r="CO1956" s="7"/>
      <c r="CQ1956" s="7"/>
      <c r="CS1956" s="7"/>
      <c r="CU1956" s="7"/>
      <c r="CW1956" s="7"/>
      <c r="CY1956" s="7"/>
      <c r="DA1956" s="7"/>
      <c r="DC1956" s="7"/>
      <c r="DE1956" s="7"/>
      <c r="DG1956" s="7"/>
      <c r="DI1956" s="7"/>
      <c r="DK1956" s="7"/>
      <c r="DL1956" s="7"/>
      <c r="DM1956" s="7"/>
      <c r="DN1956" s="7"/>
      <c r="DP1956" s="7"/>
      <c r="DR1956" s="7"/>
      <c r="DT1956" s="7"/>
      <c r="DV1956" s="7"/>
      <c r="DX1956" s="7"/>
      <c r="DY1956" s="7"/>
      <c r="EA1956" s="7"/>
      <c r="EC1956" s="7"/>
      <c r="EE1956" s="7"/>
      <c r="EG1956" s="7"/>
      <c r="EI1956" s="7"/>
      <c r="EK1956" s="7"/>
      <c r="EM1956" s="7"/>
      <c r="EO1956" s="7"/>
      <c r="EQ1956" s="7"/>
      <c r="ES1956" s="7"/>
      <c r="EU1956" s="7"/>
      <c r="EY1956" s="7"/>
      <c r="FA1956" s="7"/>
      <c r="FB1956" s="7"/>
      <c r="FD1956" s="7"/>
      <c r="FE1956" s="7"/>
      <c r="FG1956" s="7"/>
      <c r="FI1956" s="7"/>
      <c r="FJ1956" s="7"/>
      <c r="FL1956" s="7"/>
      <c r="FN1956" s="7"/>
      <c r="FP1956" s="7"/>
      <c r="FR1956" s="7"/>
      <c r="FT1956" s="7"/>
      <c r="FV1956" s="7"/>
      <c r="FX1956" s="7"/>
      <c r="FZ1956" s="7"/>
      <c r="GB1956" s="7"/>
    </row>
    <row r="1957" spans="5:184" s="166" customFormat="1" x14ac:dyDescent="0.2">
      <c r="E1957" s="7"/>
      <c r="G1957" s="7"/>
      <c r="I1957" s="7"/>
      <c r="K1957" s="7"/>
      <c r="M1957" s="7"/>
      <c r="N1957" s="7"/>
      <c r="P1957" s="7"/>
      <c r="R1957" s="7"/>
      <c r="T1957" s="7"/>
      <c r="V1957" s="7"/>
      <c r="X1957" s="7"/>
      <c r="Z1957" s="7"/>
      <c r="AB1957" s="7"/>
      <c r="AD1957" s="7"/>
      <c r="AF1957" s="7"/>
      <c r="AH1957" s="7"/>
      <c r="AJ1957" s="7"/>
      <c r="AL1957" s="7"/>
      <c r="AN1957" s="7"/>
      <c r="AO1957" s="7"/>
      <c r="AQ1957" s="7"/>
      <c r="AR1957" s="7"/>
      <c r="AS1957" s="7"/>
      <c r="AT1957" s="7"/>
      <c r="AU1957" s="7"/>
      <c r="AV1957" s="7"/>
      <c r="AW1957" s="7"/>
      <c r="AX1957" s="7"/>
      <c r="AZ1957" s="7"/>
      <c r="BB1957" s="7"/>
      <c r="BC1957" s="7"/>
      <c r="BD1957" s="7"/>
      <c r="BF1957" s="7"/>
      <c r="BH1957" s="7"/>
      <c r="BJ1957" s="7"/>
      <c r="BL1957" s="7"/>
      <c r="BN1957" s="7"/>
      <c r="BP1957" s="7"/>
      <c r="BR1957" s="7"/>
      <c r="BT1957" s="7"/>
      <c r="BV1957" s="7"/>
      <c r="BX1957" s="7"/>
      <c r="BZ1957" s="7"/>
      <c r="CB1957" s="7"/>
      <c r="CD1957" s="7"/>
      <c r="CF1957" s="7"/>
      <c r="CH1957" s="7"/>
      <c r="CJ1957" s="7"/>
      <c r="CL1957" s="7"/>
      <c r="CM1957" s="7"/>
      <c r="CO1957" s="7"/>
      <c r="CQ1957" s="7"/>
      <c r="CS1957" s="7"/>
      <c r="CU1957" s="7"/>
      <c r="CW1957" s="7"/>
      <c r="CY1957" s="7"/>
      <c r="DA1957" s="7"/>
      <c r="DC1957" s="7"/>
      <c r="DE1957" s="7"/>
      <c r="DG1957" s="7"/>
      <c r="DI1957" s="7"/>
      <c r="DK1957" s="7"/>
      <c r="DL1957" s="7"/>
      <c r="DM1957" s="7"/>
      <c r="DN1957" s="7"/>
      <c r="DP1957" s="7"/>
      <c r="DR1957" s="7"/>
      <c r="DT1957" s="7"/>
      <c r="DV1957" s="7"/>
      <c r="DX1957" s="7"/>
      <c r="DY1957" s="7"/>
      <c r="EA1957" s="7"/>
      <c r="EC1957" s="7"/>
      <c r="EE1957" s="7"/>
      <c r="EG1957" s="7"/>
      <c r="EI1957" s="7"/>
      <c r="EK1957" s="7"/>
      <c r="EM1957" s="7"/>
      <c r="EO1957" s="7"/>
      <c r="EQ1957" s="7"/>
      <c r="ES1957" s="7"/>
      <c r="EU1957" s="7"/>
      <c r="EY1957" s="7"/>
      <c r="FA1957" s="7"/>
      <c r="FB1957" s="7"/>
      <c r="FD1957" s="7"/>
      <c r="FE1957" s="7"/>
      <c r="FG1957" s="7"/>
      <c r="FI1957" s="7"/>
      <c r="FJ1957" s="7"/>
      <c r="FL1957" s="7"/>
      <c r="FN1957" s="7"/>
      <c r="FP1957" s="7"/>
      <c r="FR1957" s="7"/>
      <c r="FT1957" s="7"/>
      <c r="FV1957" s="7"/>
      <c r="FX1957" s="7"/>
      <c r="FZ1957" s="7"/>
      <c r="GB1957" s="7"/>
    </row>
    <row r="1958" spans="5:184" s="166" customFormat="1" x14ac:dyDescent="0.2">
      <c r="E1958" s="7"/>
      <c r="G1958" s="7"/>
      <c r="I1958" s="7"/>
      <c r="K1958" s="7"/>
      <c r="M1958" s="7"/>
      <c r="N1958" s="7"/>
      <c r="P1958" s="7"/>
      <c r="R1958" s="7"/>
      <c r="T1958" s="7"/>
      <c r="V1958" s="7"/>
      <c r="X1958" s="7"/>
      <c r="Z1958" s="7"/>
      <c r="AB1958" s="7"/>
      <c r="AD1958" s="7"/>
      <c r="AF1958" s="7"/>
      <c r="AH1958" s="7"/>
      <c r="AJ1958" s="7"/>
      <c r="AL1958" s="7"/>
      <c r="AN1958" s="7"/>
      <c r="AO1958" s="7"/>
      <c r="AQ1958" s="7"/>
      <c r="AR1958" s="7"/>
      <c r="AS1958" s="7"/>
      <c r="AT1958" s="7"/>
      <c r="AU1958" s="7"/>
      <c r="AV1958" s="7"/>
      <c r="AW1958" s="7"/>
      <c r="AX1958" s="7"/>
      <c r="AZ1958" s="7"/>
      <c r="BB1958" s="7"/>
      <c r="BC1958" s="7"/>
      <c r="BD1958" s="7"/>
      <c r="BF1958" s="7"/>
      <c r="BH1958" s="7"/>
      <c r="BJ1958" s="7"/>
      <c r="BL1958" s="7"/>
      <c r="BN1958" s="7"/>
      <c r="BP1958" s="7"/>
      <c r="BR1958" s="7"/>
      <c r="BT1958" s="7"/>
      <c r="BV1958" s="7"/>
      <c r="BX1958" s="7"/>
      <c r="BZ1958" s="7"/>
      <c r="CB1958" s="7"/>
      <c r="CD1958" s="7"/>
      <c r="CF1958" s="7"/>
      <c r="CH1958" s="7"/>
      <c r="CJ1958" s="7"/>
      <c r="CL1958" s="7"/>
      <c r="CM1958" s="7"/>
      <c r="CO1958" s="7"/>
      <c r="CQ1958" s="7"/>
      <c r="CS1958" s="7"/>
      <c r="CU1958" s="7"/>
      <c r="CW1958" s="7"/>
      <c r="CY1958" s="7"/>
      <c r="DA1958" s="7"/>
      <c r="DC1958" s="7"/>
      <c r="DE1958" s="7"/>
      <c r="DG1958" s="7"/>
      <c r="DI1958" s="7"/>
      <c r="DK1958" s="7"/>
      <c r="DL1958" s="7"/>
      <c r="DM1958" s="7"/>
      <c r="DN1958" s="7"/>
      <c r="DP1958" s="7"/>
      <c r="DR1958" s="7"/>
      <c r="DT1958" s="7"/>
      <c r="DV1958" s="7"/>
      <c r="DX1958" s="7"/>
      <c r="DY1958" s="7"/>
      <c r="EA1958" s="7"/>
      <c r="EC1958" s="7"/>
      <c r="EE1958" s="7"/>
      <c r="EG1958" s="7"/>
      <c r="EI1958" s="7"/>
      <c r="EK1958" s="7"/>
      <c r="EM1958" s="7"/>
      <c r="EO1958" s="7"/>
      <c r="EQ1958" s="7"/>
      <c r="ES1958" s="7"/>
      <c r="EU1958" s="7"/>
      <c r="EY1958" s="7"/>
      <c r="FA1958" s="7"/>
      <c r="FB1958" s="7"/>
      <c r="FD1958" s="7"/>
      <c r="FE1958" s="7"/>
      <c r="FG1958" s="7"/>
      <c r="FI1958" s="7"/>
      <c r="FJ1958" s="7"/>
      <c r="FL1958" s="7"/>
      <c r="FN1958" s="7"/>
      <c r="FP1958" s="7"/>
      <c r="FR1958" s="7"/>
      <c r="FT1958" s="7"/>
      <c r="FV1958" s="7"/>
      <c r="FX1958" s="7"/>
      <c r="FZ1958" s="7"/>
      <c r="GB1958" s="7"/>
    </row>
    <row r="1959" spans="5:184" s="166" customFormat="1" x14ac:dyDescent="0.2">
      <c r="E1959" s="7"/>
      <c r="G1959" s="7"/>
      <c r="I1959" s="7"/>
      <c r="K1959" s="7"/>
      <c r="M1959" s="7"/>
      <c r="N1959" s="7"/>
      <c r="P1959" s="7"/>
      <c r="R1959" s="7"/>
      <c r="T1959" s="7"/>
      <c r="V1959" s="7"/>
      <c r="X1959" s="7"/>
      <c r="Z1959" s="7"/>
      <c r="AB1959" s="7"/>
      <c r="AD1959" s="7"/>
      <c r="AF1959" s="7"/>
      <c r="AH1959" s="7"/>
      <c r="AJ1959" s="7"/>
      <c r="AL1959" s="7"/>
      <c r="AN1959" s="7"/>
      <c r="AO1959" s="7"/>
      <c r="AQ1959" s="7"/>
      <c r="AR1959" s="7"/>
      <c r="AS1959" s="7"/>
      <c r="AT1959" s="7"/>
      <c r="AU1959" s="7"/>
      <c r="AV1959" s="7"/>
      <c r="AW1959" s="7"/>
      <c r="AX1959" s="7"/>
      <c r="AZ1959" s="7"/>
      <c r="BB1959" s="7"/>
      <c r="BC1959" s="7"/>
      <c r="BD1959" s="7"/>
      <c r="BF1959" s="7"/>
      <c r="BH1959" s="7"/>
      <c r="BJ1959" s="7"/>
      <c r="BL1959" s="7"/>
      <c r="BN1959" s="7"/>
      <c r="BP1959" s="7"/>
      <c r="BR1959" s="7"/>
      <c r="BT1959" s="7"/>
      <c r="BV1959" s="7"/>
      <c r="BX1959" s="7"/>
      <c r="BZ1959" s="7"/>
      <c r="CB1959" s="7"/>
      <c r="CD1959" s="7"/>
      <c r="CF1959" s="7"/>
      <c r="CH1959" s="7"/>
      <c r="CJ1959" s="7"/>
      <c r="CL1959" s="7"/>
      <c r="CM1959" s="7"/>
      <c r="CO1959" s="7"/>
      <c r="CQ1959" s="7"/>
      <c r="CS1959" s="7"/>
      <c r="CU1959" s="7"/>
      <c r="CW1959" s="7"/>
      <c r="CY1959" s="7"/>
      <c r="DA1959" s="7"/>
      <c r="DC1959" s="7"/>
      <c r="DE1959" s="7"/>
      <c r="DG1959" s="7"/>
      <c r="DI1959" s="7"/>
      <c r="DK1959" s="7"/>
      <c r="DL1959" s="7"/>
      <c r="DM1959" s="7"/>
      <c r="DN1959" s="7"/>
      <c r="DP1959" s="7"/>
      <c r="DR1959" s="7"/>
      <c r="DT1959" s="7"/>
      <c r="DV1959" s="7"/>
      <c r="DX1959" s="7"/>
      <c r="DY1959" s="7"/>
      <c r="EA1959" s="7"/>
      <c r="EC1959" s="7"/>
      <c r="EE1959" s="7"/>
      <c r="EG1959" s="7"/>
      <c r="EI1959" s="7"/>
      <c r="EK1959" s="7"/>
      <c r="EM1959" s="7"/>
      <c r="EO1959" s="7"/>
      <c r="EQ1959" s="7"/>
      <c r="ES1959" s="7"/>
      <c r="EU1959" s="7"/>
      <c r="EY1959" s="7"/>
      <c r="FA1959" s="7"/>
      <c r="FB1959" s="7"/>
      <c r="FD1959" s="7"/>
      <c r="FE1959" s="7"/>
      <c r="FG1959" s="7"/>
      <c r="FI1959" s="7"/>
      <c r="FJ1959" s="7"/>
      <c r="FL1959" s="7"/>
      <c r="FN1959" s="7"/>
      <c r="FP1959" s="7"/>
      <c r="FR1959" s="7"/>
      <c r="FT1959" s="7"/>
      <c r="FV1959" s="7"/>
      <c r="FX1959" s="7"/>
      <c r="FZ1959" s="7"/>
      <c r="GB1959" s="7"/>
    </row>
    <row r="1960" spans="5:184" s="166" customFormat="1" x14ac:dyDescent="0.2">
      <c r="E1960" s="7"/>
      <c r="G1960" s="7"/>
      <c r="I1960" s="7"/>
      <c r="K1960" s="7"/>
      <c r="M1960" s="7"/>
      <c r="N1960" s="7"/>
      <c r="P1960" s="7"/>
      <c r="R1960" s="7"/>
      <c r="T1960" s="7"/>
      <c r="V1960" s="7"/>
      <c r="X1960" s="7"/>
      <c r="Z1960" s="7"/>
      <c r="AB1960" s="7"/>
      <c r="AD1960" s="7"/>
      <c r="AF1960" s="7"/>
      <c r="AH1960" s="7"/>
      <c r="AJ1960" s="7"/>
      <c r="AL1960" s="7"/>
      <c r="AN1960" s="7"/>
      <c r="AO1960" s="7"/>
      <c r="AQ1960" s="7"/>
      <c r="AR1960" s="7"/>
      <c r="AS1960" s="7"/>
      <c r="AT1960" s="7"/>
      <c r="AU1960" s="7"/>
      <c r="AV1960" s="7"/>
      <c r="AW1960" s="7"/>
      <c r="AX1960" s="7"/>
      <c r="AZ1960" s="7"/>
      <c r="BB1960" s="7"/>
      <c r="BC1960" s="7"/>
      <c r="BD1960" s="7"/>
      <c r="BF1960" s="7"/>
      <c r="BH1960" s="7"/>
      <c r="BJ1960" s="7"/>
      <c r="BL1960" s="7"/>
      <c r="BN1960" s="7"/>
      <c r="BP1960" s="7"/>
      <c r="BR1960" s="7"/>
      <c r="BT1960" s="7"/>
      <c r="BV1960" s="7"/>
      <c r="BX1960" s="7"/>
      <c r="BZ1960" s="7"/>
      <c r="CB1960" s="7"/>
      <c r="CD1960" s="7"/>
      <c r="CF1960" s="7"/>
      <c r="CH1960" s="7"/>
      <c r="CJ1960" s="7"/>
      <c r="CL1960" s="7"/>
      <c r="CM1960" s="7"/>
      <c r="CO1960" s="7"/>
      <c r="CQ1960" s="7"/>
      <c r="CS1960" s="7"/>
      <c r="CU1960" s="7"/>
      <c r="CW1960" s="7"/>
      <c r="CY1960" s="7"/>
      <c r="DA1960" s="7"/>
      <c r="DC1960" s="7"/>
      <c r="DE1960" s="7"/>
      <c r="DG1960" s="7"/>
      <c r="DI1960" s="7"/>
      <c r="DK1960" s="7"/>
      <c r="DL1960" s="7"/>
      <c r="DM1960" s="7"/>
      <c r="DN1960" s="7"/>
      <c r="DP1960" s="7"/>
      <c r="DR1960" s="7"/>
      <c r="DT1960" s="7"/>
      <c r="DV1960" s="7"/>
      <c r="DX1960" s="7"/>
      <c r="DY1960" s="7"/>
      <c r="EA1960" s="7"/>
      <c r="EC1960" s="7"/>
      <c r="EE1960" s="7"/>
      <c r="EG1960" s="7"/>
      <c r="EI1960" s="7"/>
      <c r="EK1960" s="7"/>
      <c r="EM1960" s="7"/>
      <c r="EO1960" s="7"/>
      <c r="EQ1960" s="7"/>
      <c r="ES1960" s="7"/>
      <c r="EU1960" s="7"/>
      <c r="EY1960" s="7"/>
      <c r="FA1960" s="7"/>
      <c r="FB1960" s="7"/>
      <c r="FD1960" s="7"/>
      <c r="FE1960" s="7"/>
      <c r="FG1960" s="7"/>
      <c r="FI1960" s="7"/>
      <c r="FJ1960" s="7"/>
      <c r="FL1960" s="7"/>
      <c r="FN1960" s="7"/>
      <c r="FP1960" s="7"/>
      <c r="FR1960" s="7"/>
      <c r="FT1960" s="7"/>
      <c r="FV1960" s="7"/>
      <c r="FX1960" s="7"/>
      <c r="FZ1960" s="7"/>
      <c r="GB1960" s="7"/>
    </row>
    <row r="1961" spans="5:184" s="166" customFormat="1" x14ac:dyDescent="0.2">
      <c r="E1961" s="7"/>
      <c r="G1961" s="7"/>
      <c r="I1961" s="7"/>
      <c r="K1961" s="7"/>
      <c r="M1961" s="7"/>
      <c r="N1961" s="7"/>
      <c r="P1961" s="7"/>
      <c r="R1961" s="7"/>
      <c r="T1961" s="7"/>
      <c r="V1961" s="7"/>
      <c r="X1961" s="7"/>
      <c r="Z1961" s="7"/>
      <c r="AB1961" s="7"/>
      <c r="AD1961" s="7"/>
      <c r="AF1961" s="7"/>
      <c r="AH1961" s="7"/>
      <c r="AJ1961" s="7"/>
      <c r="AL1961" s="7"/>
      <c r="AN1961" s="7"/>
      <c r="AO1961" s="7"/>
      <c r="AQ1961" s="7"/>
      <c r="AR1961" s="7"/>
      <c r="AS1961" s="7"/>
      <c r="AT1961" s="7"/>
      <c r="AU1961" s="7"/>
      <c r="AV1961" s="7"/>
      <c r="AW1961" s="7"/>
      <c r="AX1961" s="7"/>
      <c r="AZ1961" s="7"/>
      <c r="BB1961" s="7"/>
      <c r="BC1961" s="7"/>
      <c r="BD1961" s="7"/>
      <c r="BF1961" s="7"/>
      <c r="BH1961" s="7"/>
      <c r="BJ1961" s="7"/>
      <c r="BL1961" s="7"/>
      <c r="BN1961" s="7"/>
      <c r="BP1961" s="7"/>
      <c r="BR1961" s="7"/>
      <c r="BT1961" s="7"/>
      <c r="BV1961" s="7"/>
      <c r="BX1961" s="7"/>
      <c r="BZ1961" s="7"/>
      <c r="CB1961" s="7"/>
      <c r="CD1961" s="7"/>
      <c r="CF1961" s="7"/>
      <c r="CH1961" s="7"/>
      <c r="CJ1961" s="7"/>
      <c r="CL1961" s="7"/>
      <c r="CM1961" s="7"/>
      <c r="CO1961" s="7"/>
      <c r="CQ1961" s="7"/>
      <c r="CS1961" s="7"/>
      <c r="CU1961" s="7"/>
      <c r="CW1961" s="7"/>
      <c r="CY1961" s="7"/>
      <c r="DA1961" s="7"/>
      <c r="DC1961" s="7"/>
      <c r="DE1961" s="7"/>
      <c r="DG1961" s="7"/>
      <c r="DI1961" s="7"/>
      <c r="DK1961" s="7"/>
      <c r="DL1961" s="7"/>
      <c r="DM1961" s="7"/>
      <c r="DN1961" s="7"/>
      <c r="DP1961" s="7"/>
      <c r="DR1961" s="7"/>
      <c r="DT1961" s="7"/>
      <c r="DV1961" s="7"/>
      <c r="DX1961" s="7"/>
      <c r="DY1961" s="7"/>
      <c r="EA1961" s="7"/>
      <c r="EC1961" s="7"/>
      <c r="EE1961" s="7"/>
      <c r="EG1961" s="7"/>
      <c r="EI1961" s="7"/>
      <c r="EK1961" s="7"/>
      <c r="EM1961" s="7"/>
      <c r="EO1961" s="7"/>
      <c r="EQ1961" s="7"/>
      <c r="ES1961" s="7"/>
      <c r="EU1961" s="7"/>
      <c r="EY1961" s="7"/>
      <c r="FA1961" s="7"/>
      <c r="FB1961" s="7"/>
      <c r="FD1961" s="7"/>
      <c r="FE1961" s="7"/>
      <c r="FG1961" s="7"/>
      <c r="FI1961" s="7"/>
      <c r="FJ1961" s="7"/>
      <c r="FL1961" s="7"/>
      <c r="FN1961" s="7"/>
      <c r="FP1961" s="7"/>
      <c r="FR1961" s="7"/>
      <c r="FT1961" s="7"/>
      <c r="FV1961" s="7"/>
      <c r="FX1961" s="7"/>
      <c r="FZ1961" s="7"/>
      <c r="GB1961" s="7"/>
    </row>
    <row r="1962" spans="5:184" s="166" customFormat="1" x14ac:dyDescent="0.2">
      <c r="E1962" s="7"/>
      <c r="G1962" s="7"/>
      <c r="I1962" s="7"/>
      <c r="K1962" s="7"/>
      <c r="M1962" s="7"/>
      <c r="N1962" s="7"/>
      <c r="P1962" s="7"/>
      <c r="R1962" s="7"/>
      <c r="T1962" s="7"/>
      <c r="V1962" s="7"/>
      <c r="X1962" s="7"/>
      <c r="Z1962" s="7"/>
      <c r="AB1962" s="7"/>
      <c r="AD1962" s="7"/>
      <c r="AF1962" s="7"/>
      <c r="AH1962" s="7"/>
      <c r="AJ1962" s="7"/>
      <c r="AL1962" s="7"/>
      <c r="AN1962" s="7"/>
      <c r="AO1962" s="7"/>
      <c r="AQ1962" s="7"/>
      <c r="AR1962" s="7"/>
      <c r="AS1962" s="7"/>
      <c r="AT1962" s="7"/>
      <c r="AU1962" s="7"/>
      <c r="AV1962" s="7"/>
      <c r="AW1962" s="7"/>
      <c r="AX1962" s="7"/>
      <c r="AZ1962" s="7"/>
      <c r="BB1962" s="7"/>
      <c r="BC1962" s="7"/>
      <c r="BD1962" s="7"/>
      <c r="BF1962" s="7"/>
      <c r="BH1962" s="7"/>
      <c r="BJ1962" s="7"/>
      <c r="BL1962" s="7"/>
      <c r="BN1962" s="7"/>
      <c r="BP1962" s="7"/>
      <c r="BR1962" s="7"/>
      <c r="BT1962" s="7"/>
      <c r="BV1962" s="7"/>
      <c r="BX1962" s="7"/>
      <c r="BZ1962" s="7"/>
      <c r="CB1962" s="7"/>
      <c r="CD1962" s="7"/>
      <c r="CF1962" s="7"/>
      <c r="CH1962" s="7"/>
      <c r="CJ1962" s="7"/>
      <c r="CL1962" s="7"/>
      <c r="CM1962" s="7"/>
      <c r="CO1962" s="7"/>
      <c r="CQ1962" s="7"/>
      <c r="CS1962" s="7"/>
      <c r="CU1962" s="7"/>
      <c r="CW1962" s="7"/>
      <c r="CY1962" s="7"/>
      <c r="DA1962" s="7"/>
      <c r="DC1962" s="7"/>
      <c r="DE1962" s="7"/>
      <c r="DG1962" s="7"/>
      <c r="DI1962" s="7"/>
      <c r="DK1962" s="7"/>
      <c r="DL1962" s="7"/>
      <c r="DM1962" s="7"/>
      <c r="DN1962" s="7"/>
      <c r="DP1962" s="7"/>
      <c r="DR1962" s="7"/>
      <c r="DT1962" s="7"/>
      <c r="DV1962" s="7"/>
      <c r="DX1962" s="7"/>
      <c r="DY1962" s="7"/>
      <c r="EA1962" s="7"/>
      <c r="EC1962" s="7"/>
      <c r="EE1962" s="7"/>
      <c r="EG1962" s="7"/>
      <c r="EI1962" s="7"/>
      <c r="EK1962" s="7"/>
      <c r="EM1962" s="7"/>
      <c r="EO1962" s="7"/>
      <c r="EQ1962" s="7"/>
      <c r="ES1962" s="7"/>
      <c r="EU1962" s="7"/>
      <c r="EY1962" s="7"/>
      <c r="FA1962" s="7"/>
      <c r="FB1962" s="7"/>
      <c r="FD1962" s="7"/>
      <c r="FE1962" s="7"/>
      <c r="FG1962" s="7"/>
      <c r="FI1962" s="7"/>
      <c r="FJ1962" s="7"/>
      <c r="FL1962" s="7"/>
      <c r="FN1962" s="7"/>
      <c r="FP1962" s="7"/>
      <c r="FR1962" s="7"/>
      <c r="FT1962" s="7"/>
      <c r="FV1962" s="7"/>
      <c r="FX1962" s="7"/>
      <c r="FZ1962" s="7"/>
      <c r="GB1962" s="7"/>
    </row>
    <row r="1963" spans="5:184" s="166" customFormat="1" x14ac:dyDescent="0.2">
      <c r="E1963" s="7"/>
      <c r="G1963" s="7"/>
      <c r="I1963" s="7"/>
      <c r="K1963" s="7"/>
      <c r="M1963" s="7"/>
      <c r="N1963" s="7"/>
      <c r="P1963" s="7"/>
      <c r="R1963" s="7"/>
      <c r="T1963" s="7"/>
      <c r="V1963" s="7"/>
      <c r="X1963" s="7"/>
      <c r="Z1963" s="7"/>
      <c r="AB1963" s="7"/>
      <c r="AD1963" s="7"/>
      <c r="AF1963" s="7"/>
      <c r="AH1963" s="7"/>
      <c r="AJ1963" s="7"/>
      <c r="AL1963" s="7"/>
      <c r="AN1963" s="7"/>
      <c r="AO1963" s="7"/>
      <c r="AQ1963" s="7"/>
      <c r="AR1963" s="7"/>
      <c r="AS1963" s="7"/>
      <c r="AT1963" s="7"/>
      <c r="AU1963" s="7"/>
      <c r="AV1963" s="7"/>
      <c r="AW1963" s="7"/>
      <c r="AX1963" s="7"/>
      <c r="AZ1963" s="7"/>
      <c r="BB1963" s="7"/>
      <c r="BC1963" s="7"/>
      <c r="BD1963" s="7"/>
      <c r="BF1963" s="7"/>
      <c r="BH1963" s="7"/>
      <c r="BJ1963" s="7"/>
      <c r="BL1963" s="7"/>
      <c r="BN1963" s="7"/>
      <c r="BP1963" s="7"/>
      <c r="BR1963" s="7"/>
      <c r="BT1963" s="7"/>
      <c r="BV1963" s="7"/>
      <c r="BX1963" s="7"/>
      <c r="BZ1963" s="7"/>
      <c r="CB1963" s="7"/>
      <c r="CD1963" s="7"/>
      <c r="CF1963" s="7"/>
      <c r="CH1963" s="7"/>
      <c r="CJ1963" s="7"/>
      <c r="CL1963" s="7"/>
      <c r="CM1963" s="7"/>
      <c r="CO1963" s="7"/>
      <c r="CQ1963" s="7"/>
      <c r="CS1963" s="7"/>
      <c r="CU1963" s="7"/>
      <c r="CW1963" s="7"/>
      <c r="CY1963" s="7"/>
      <c r="DA1963" s="7"/>
      <c r="DC1963" s="7"/>
      <c r="DE1963" s="7"/>
      <c r="DG1963" s="7"/>
      <c r="DI1963" s="7"/>
      <c r="DK1963" s="7"/>
      <c r="DL1963" s="7"/>
      <c r="DM1963" s="7"/>
      <c r="DN1963" s="7"/>
      <c r="DP1963" s="7"/>
      <c r="DR1963" s="7"/>
      <c r="DT1963" s="7"/>
      <c r="DV1963" s="7"/>
      <c r="DX1963" s="7"/>
      <c r="DY1963" s="7"/>
      <c r="EA1963" s="7"/>
      <c r="EC1963" s="7"/>
      <c r="EE1963" s="7"/>
      <c r="EG1963" s="7"/>
      <c r="EI1963" s="7"/>
      <c r="EK1963" s="7"/>
      <c r="EM1963" s="7"/>
      <c r="EO1963" s="7"/>
      <c r="EQ1963" s="7"/>
      <c r="ES1963" s="7"/>
      <c r="EU1963" s="7"/>
      <c r="EY1963" s="7"/>
      <c r="FA1963" s="7"/>
      <c r="FB1963" s="7"/>
      <c r="FD1963" s="7"/>
      <c r="FE1963" s="7"/>
      <c r="FG1963" s="7"/>
      <c r="FI1963" s="7"/>
      <c r="FJ1963" s="7"/>
      <c r="FL1963" s="7"/>
      <c r="FN1963" s="7"/>
      <c r="FP1963" s="7"/>
      <c r="FR1963" s="7"/>
      <c r="FT1963" s="7"/>
      <c r="FV1963" s="7"/>
      <c r="FX1963" s="7"/>
      <c r="FZ1963" s="7"/>
      <c r="GB1963" s="7"/>
    </row>
    <row r="1964" spans="5:184" s="166" customFormat="1" x14ac:dyDescent="0.2">
      <c r="E1964" s="7"/>
      <c r="G1964" s="7"/>
      <c r="I1964" s="7"/>
      <c r="K1964" s="7"/>
      <c r="M1964" s="7"/>
      <c r="N1964" s="7"/>
      <c r="P1964" s="7"/>
      <c r="R1964" s="7"/>
      <c r="T1964" s="7"/>
      <c r="V1964" s="7"/>
      <c r="X1964" s="7"/>
      <c r="Z1964" s="7"/>
      <c r="AB1964" s="7"/>
      <c r="AD1964" s="7"/>
      <c r="AF1964" s="7"/>
      <c r="AH1964" s="7"/>
      <c r="AJ1964" s="7"/>
      <c r="AL1964" s="7"/>
      <c r="AN1964" s="7"/>
      <c r="AO1964" s="7"/>
      <c r="AQ1964" s="7"/>
      <c r="AR1964" s="7"/>
      <c r="AS1964" s="7"/>
      <c r="AT1964" s="7"/>
      <c r="AU1964" s="7"/>
      <c r="AV1964" s="7"/>
      <c r="AW1964" s="7"/>
      <c r="AX1964" s="7"/>
      <c r="AZ1964" s="7"/>
      <c r="BB1964" s="7"/>
      <c r="BC1964" s="7"/>
      <c r="BD1964" s="7"/>
      <c r="BF1964" s="7"/>
      <c r="BH1964" s="7"/>
      <c r="BJ1964" s="7"/>
      <c r="BL1964" s="7"/>
      <c r="BN1964" s="7"/>
      <c r="BP1964" s="7"/>
      <c r="BR1964" s="7"/>
      <c r="BT1964" s="7"/>
      <c r="BV1964" s="7"/>
      <c r="BX1964" s="7"/>
      <c r="BZ1964" s="7"/>
      <c r="CB1964" s="7"/>
      <c r="CD1964" s="7"/>
      <c r="CF1964" s="7"/>
      <c r="CH1964" s="7"/>
      <c r="CJ1964" s="7"/>
      <c r="CL1964" s="7"/>
      <c r="CM1964" s="7"/>
      <c r="CO1964" s="7"/>
      <c r="CQ1964" s="7"/>
      <c r="CS1964" s="7"/>
      <c r="CU1964" s="7"/>
      <c r="CW1964" s="7"/>
      <c r="CY1964" s="7"/>
      <c r="DA1964" s="7"/>
      <c r="DC1964" s="7"/>
      <c r="DE1964" s="7"/>
      <c r="DG1964" s="7"/>
      <c r="DI1964" s="7"/>
      <c r="DK1964" s="7"/>
      <c r="DL1964" s="7"/>
      <c r="DM1964" s="7"/>
      <c r="DN1964" s="7"/>
      <c r="DP1964" s="7"/>
      <c r="DR1964" s="7"/>
      <c r="DT1964" s="7"/>
      <c r="DV1964" s="7"/>
      <c r="DX1964" s="7"/>
      <c r="DY1964" s="7"/>
      <c r="EA1964" s="7"/>
      <c r="EC1964" s="7"/>
      <c r="EE1964" s="7"/>
      <c r="EG1964" s="7"/>
      <c r="EI1964" s="7"/>
      <c r="EK1964" s="7"/>
      <c r="EM1964" s="7"/>
      <c r="EO1964" s="7"/>
      <c r="EQ1964" s="7"/>
      <c r="ES1964" s="7"/>
      <c r="EU1964" s="7"/>
      <c r="EY1964" s="7"/>
      <c r="FA1964" s="7"/>
      <c r="FB1964" s="7"/>
      <c r="FD1964" s="7"/>
      <c r="FE1964" s="7"/>
      <c r="FG1964" s="7"/>
      <c r="FI1964" s="7"/>
      <c r="FJ1964" s="7"/>
      <c r="FL1964" s="7"/>
      <c r="FN1964" s="7"/>
      <c r="FP1964" s="7"/>
      <c r="FR1964" s="7"/>
      <c r="FT1964" s="7"/>
      <c r="FV1964" s="7"/>
      <c r="FX1964" s="7"/>
      <c r="FZ1964" s="7"/>
      <c r="GB1964" s="7"/>
    </row>
    <row r="1965" spans="5:184" s="166" customFormat="1" x14ac:dyDescent="0.2">
      <c r="E1965" s="7"/>
      <c r="G1965" s="7"/>
      <c r="I1965" s="7"/>
      <c r="K1965" s="7"/>
      <c r="M1965" s="7"/>
      <c r="N1965" s="7"/>
      <c r="P1965" s="7"/>
      <c r="R1965" s="7"/>
      <c r="T1965" s="7"/>
      <c r="V1965" s="7"/>
      <c r="X1965" s="7"/>
      <c r="Z1965" s="7"/>
      <c r="AB1965" s="7"/>
      <c r="AD1965" s="7"/>
      <c r="AF1965" s="7"/>
      <c r="AH1965" s="7"/>
      <c r="AJ1965" s="7"/>
      <c r="AL1965" s="7"/>
      <c r="AN1965" s="7"/>
      <c r="AO1965" s="7"/>
      <c r="AQ1965" s="7"/>
      <c r="AR1965" s="7"/>
      <c r="AS1965" s="7"/>
      <c r="AT1965" s="7"/>
      <c r="AU1965" s="7"/>
      <c r="AV1965" s="7"/>
      <c r="AW1965" s="7"/>
      <c r="AX1965" s="7"/>
      <c r="AZ1965" s="7"/>
      <c r="BB1965" s="7"/>
      <c r="BC1965" s="7"/>
      <c r="BD1965" s="7"/>
      <c r="BF1965" s="7"/>
      <c r="BH1965" s="7"/>
      <c r="BJ1965" s="7"/>
      <c r="BL1965" s="7"/>
      <c r="BN1965" s="7"/>
      <c r="BP1965" s="7"/>
      <c r="BR1965" s="7"/>
      <c r="BT1965" s="7"/>
      <c r="BV1965" s="7"/>
      <c r="BX1965" s="7"/>
      <c r="BZ1965" s="7"/>
      <c r="CB1965" s="7"/>
      <c r="CD1965" s="7"/>
      <c r="CF1965" s="7"/>
      <c r="CH1965" s="7"/>
      <c r="CJ1965" s="7"/>
      <c r="CL1965" s="7"/>
      <c r="CM1965" s="7"/>
      <c r="CO1965" s="7"/>
      <c r="CQ1965" s="7"/>
      <c r="CS1965" s="7"/>
      <c r="CU1965" s="7"/>
      <c r="CW1965" s="7"/>
      <c r="CY1965" s="7"/>
      <c r="DA1965" s="7"/>
      <c r="DC1965" s="7"/>
      <c r="DE1965" s="7"/>
      <c r="DG1965" s="7"/>
      <c r="DI1965" s="7"/>
      <c r="DK1965" s="7"/>
      <c r="DL1965" s="7"/>
      <c r="DM1965" s="7"/>
      <c r="DN1965" s="7"/>
      <c r="DP1965" s="7"/>
      <c r="DR1965" s="7"/>
      <c r="DT1965" s="7"/>
      <c r="DV1965" s="7"/>
      <c r="DX1965" s="7"/>
      <c r="DY1965" s="7"/>
      <c r="EA1965" s="7"/>
      <c r="EC1965" s="7"/>
      <c r="EE1965" s="7"/>
      <c r="EG1965" s="7"/>
      <c r="EI1965" s="7"/>
      <c r="EK1965" s="7"/>
      <c r="EM1965" s="7"/>
      <c r="EO1965" s="7"/>
      <c r="EQ1965" s="7"/>
      <c r="ES1965" s="7"/>
      <c r="EU1965" s="7"/>
      <c r="EY1965" s="7"/>
      <c r="FA1965" s="7"/>
      <c r="FB1965" s="7"/>
      <c r="FD1965" s="7"/>
      <c r="FE1965" s="7"/>
      <c r="FG1965" s="7"/>
      <c r="FI1965" s="7"/>
      <c r="FJ1965" s="7"/>
      <c r="FL1965" s="7"/>
      <c r="FN1965" s="7"/>
      <c r="FP1965" s="7"/>
      <c r="FR1965" s="7"/>
      <c r="FT1965" s="7"/>
      <c r="FV1965" s="7"/>
      <c r="FX1965" s="7"/>
      <c r="FZ1965" s="7"/>
      <c r="GB1965" s="7"/>
    </row>
    <row r="1966" spans="5:184" s="166" customFormat="1" x14ac:dyDescent="0.2">
      <c r="E1966" s="7"/>
      <c r="G1966" s="7"/>
      <c r="I1966" s="7"/>
      <c r="K1966" s="7"/>
      <c r="M1966" s="7"/>
      <c r="N1966" s="7"/>
      <c r="P1966" s="7"/>
      <c r="R1966" s="7"/>
      <c r="T1966" s="7"/>
      <c r="V1966" s="7"/>
      <c r="X1966" s="7"/>
      <c r="Z1966" s="7"/>
      <c r="AB1966" s="7"/>
      <c r="AD1966" s="7"/>
      <c r="AF1966" s="7"/>
      <c r="AH1966" s="7"/>
      <c r="AJ1966" s="7"/>
      <c r="AL1966" s="7"/>
      <c r="AN1966" s="7"/>
      <c r="AO1966" s="7"/>
      <c r="AQ1966" s="7"/>
      <c r="AR1966" s="7"/>
      <c r="AS1966" s="7"/>
      <c r="AT1966" s="7"/>
      <c r="AU1966" s="7"/>
      <c r="AV1966" s="7"/>
      <c r="AW1966" s="7"/>
      <c r="AX1966" s="7"/>
      <c r="AZ1966" s="7"/>
      <c r="BB1966" s="7"/>
      <c r="BC1966" s="7"/>
      <c r="BD1966" s="7"/>
      <c r="BF1966" s="7"/>
      <c r="BH1966" s="7"/>
      <c r="BJ1966" s="7"/>
      <c r="BL1966" s="7"/>
      <c r="BN1966" s="7"/>
      <c r="BP1966" s="7"/>
      <c r="BR1966" s="7"/>
      <c r="BT1966" s="7"/>
      <c r="BV1966" s="7"/>
      <c r="BX1966" s="7"/>
      <c r="BZ1966" s="7"/>
      <c r="CB1966" s="7"/>
      <c r="CD1966" s="7"/>
      <c r="CF1966" s="7"/>
      <c r="CH1966" s="7"/>
      <c r="CJ1966" s="7"/>
      <c r="CL1966" s="7"/>
      <c r="CM1966" s="7"/>
      <c r="CO1966" s="7"/>
      <c r="CQ1966" s="7"/>
      <c r="CS1966" s="7"/>
      <c r="CU1966" s="7"/>
      <c r="CW1966" s="7"/>
      <c r="CY1966" s="7"/>
      <c r="DA1966" s="7"/>
      <c r="DC1966" s="7"/>
      <c r="DE1966" s="7"/>
      <c r="DG1966" s="7"/>
      <c r="DI1966" s="7"/>
      <c r="DK1966" s="7"/>
      <c r="DL1966" s="7"/>
      <c r="DM1966" s="7"/>
      <c r="DN1966" s="7"/>
      <c r="DP1966" s="7"/>
      <c r="DR1966" s="7"/>
      <c r="DT1966" s="7"/>
      <c r="DV1966" s="7"/>
      <c r="DX1966" s="7"/>
      <c r="DY1966" s="7"/>
      <c r="EA1966" s="7"/>
      <c r="EC1966" s="7"/>
      <c r="EE1966" s="7"/>
      <c r="EG1966" s="7"/>
      <c r="EI1966" s="7"/>
      <c r="EK1966" s="7"/>
      <c r="EM1966" s="7"/>
      <c r="EO1966" s="7"/>
      <c r="EQ1966" s="7"/>
      <c r="ES1966" s="7"/>
      <c r="EU1966" s="7"/>
      <c r="EY1966" s="7"/>
      <c r="FA1966" s="7"/>
      <c r="FB1966" s="7"/>
      <c r="FD1966" s="7"/>
      <c r="FE1966" s="7"/>
      <c r="FG1966" s="7"/>
      <c r="FI1966" s="7"/>
      <c r="FJ1966" s="7"/>
      <c r="FL1966" s="7"/>
      <c r="FN1966" s="7"/>
      <c r="FP1966" s="7"/>
      <c r="FR1966" s="7"/>
      <c r="FT1966" s="7"/>
      <c r="FV1966" s="7"/>
      <c r="FX1966" s="7"/>
      <c r="FZ1966" s="7"/>
      <c r="GB1966" s="7"/>
    </row>
    <row r="1967" spans="5:184" s="166" customFormat="1" x14ac:dyDescent="0.2">
      <c r="E1967" s="7"/>
      <c r="G1967" s="7"/>
      <c r="I1967" s="7"/>
      <c r="K1967" s="7"/>
      <c r="M1967" s="7"/>
      <c r="N1967" s="7"/>
      <c r="P1967" s="7"/>
      <c r="R1967" s="7"/>
      <c r="T1967" s="7"/>
      <c r="V1967" s="7"/>
      <c r="X1967" s="7"/>
      <c r="Z1967" s="7"/>
      <c r="AB1967" s="7"/>
      <c r="AD1967" s="7"/>
      <c r="AF1967" s="7"/>
      <c r="AH1967" s="7"/>
      <c r="AJ1967" s="7"/>
      <c r="AL1967" s="7"/>
      <c r="AN1967" s="7"/>
      <c r="AO1967" s="7"/>
      <c r="AQ1967" s="7"/>
      <c r="AR1967" s="7"/>
      <c r="AS1967" s="7"/>
      <c r="AT1967" s="7"/>
      <c r="AU1967" s="7"/>
      <c r="AV1967" s="7"/>
      <c r="AW1967" s="7"/>
      <c r="AX1967" s="7"/>
      <c r="AZ1967" s="7"/>
      <c r="BB1967" s="7"/>
      <c r="BC1967" s="7"/>
      <c r="BD1967" s="7"/>
      <c r="BF1967" s="7"/>
      <c r="BH1967" s="7"/>
      <c r="BJ1967" s="7"/>
      <c r="BL1967" s="7"/>
      <c r="BN1967" s="7"/>
      <c r="BP1967" s="7"/>
      <c r="BR1967" s="7"/>
      <c r="BT1967" s="7"/>
      <c r="BV1967" s="7"/>
      <c r="BX1967" s="7"/>
      <c r="BZ1967" s="7"/>
      <c r="CB1967" s="7"/>
      <c r="CD1967" s="7"/>
      <c r="CF1967" s="7"/>
      <c r="CH1967" s="7"/>
      <c r="CJ1967" s="7"/>
      <c r="CL1967" s="7"/>
      <c r="CM1967" s="7"/>
      <c r="CO1967" s="7"/>
      <c r="CQ1967" s="7"/>
      <c r="CS1967" s="7"/>
      <c r="CU1967" s="7"/>
      <c r="CW1967" s="7"/>
      <c r="CY1967" s="7"/>
      <c r="DA1967" s="7"/>
      <c r="DC1967" s="7"/>
      <c r="DE1967" s="7"/>
      <c r="DG1967" s="7"/>
      <c r="DI1967" s="7"/>
      <c r="DK1967" s="7"/>
      <c r="DL1967" s="7"/>
      <c r="DM1967" s="7"/>
      <c r="DN1967" s="7"/>
      <c r="DP1967" s="7"/>
      <c r="DR1967" s="7"/>
      <c r="DT1967" s="7"/>
      <c r="DV1967" s="7"/>
      <c r="DX1967" s="7"/>
      <c r="DY1967" s="7"/>
      <c r="EA1967" s="7"/>
      <c r="EC1967" s="7"/>
      <c r="EE1967" s="7"/>
      <c r="EG1967" s="7"/>
      <c r="EI1967" s="7"/>
      <c r="EK1967" s="7"/>
      <c r="EM1967" s="7"/>
      <c r="EO1967" s="7"/>
      <c r="EQ1967" s="7"/>
      <c r="ES1967" s="7"/>
      <c r="EU1967" s="7"/>
      <c r="EY1967" s="7"/>
      <c r="FA1967" s="7"/>
      <c r="FB1967" s="7"/>
      <c r="FD1967" s="7"/>
      <c r="FE1967" s="7"/>
      <c r="FG1967" s="7"/>
      <c r="FI1967" s="7"/>
      <c r="FJ1967" s="7"/>
      <c r="FL1967" s="7"/>
      <c r="FN1967" s="7"/>
      <c r="FP1967" s="7"/>
      <c r="FR1967" s="7"/>
      <c r="FT1967" s="7"/>
      <c r="FV1967" s="7"/>
      <c r="FX1967" s="7"/>
      <c r="FZ1967" s="7"/>
      <c r="GB1967" s="7"/>
    </row>
    <row r="1968" spans="5:184" s="166" customFormat="1" x14ac:dyDescent="0.2">
      <c r="E1968" s="7"/>
      <c r="G1968" s="7"/>
      <c r="I1968" s="7"/>
      <c r="K1968" s="7"/>
      <c r="M1968" s="7"/>
      <c r="N1968" s="7"/>
      <c r="P1968" s="7"/>
      <c r="R1968" s="7"/>
      <c r="T1968" s="7"/>
      <c r="V1968" s="7"/>
      <c r="X1968" s="7"/>
      <c r="Z1968" s="7"/>
      <c r="AB1968" s="7"/>
      <c r="AD1968" s="7"/>
      <c r="AF1968" s="7"/>
      <c r="AH1968" s="7"/>
      <c r="AJ1968" s="7"/>
      <c r="AL1968" s="7"/>
      <c r="AN1968" s="7"/>
      <c r="AO1968" s="7"/>
      <c r="AQ1968" s="7"/>
      <c r="AR1968" s="7"/>
      <c r="AS1968" s="7"/>
      <c r="AT1968" s="7"/>
      <c r="AU1968" s="7"/>
      <c r="AV1968" s="7"/>
      <c r="AW1968" s="7"/>
      <c r="AX1968" s="7"/>
      <c r="AZ1968" s="7"/>
      <c r="BB1968" s="7"/>
      <c r="BC1968" s="7"/>
      <c r="BD1968" s="7"/>
      <c r="BF1968" s="7"/>
      <c r="BH1968" s="7"/>
      <c r="BJ1968" s="7"/>
      <c r="BL1968" s="7"/>
      <c r="BN1968" s="7"/>
      <c r="BP1968" s="7"/>
      <c r="BR1968" s="7"/>
      <c r="BT1968" s="7"/>
      <c r="BV1968" s="7"/>
      <c r="BX1968" s="7"/>
      <c r="BZ1968" s="7"/>
      <c r="CB1968" s="7"/>
      <c r="CD1968" s="7"/>
      <c r="CF1968" s="7"/>
      <c r="CH1968" s="7"/>
      <c r="CJ1968" s="7"/>
      <c r="CL1968" s="7"/>
      <c r="CM1968" s="7"/>
      <c r="CO1968" s="7"/>
      <c r="CQ1968" s="7"/>
      <c r="CS1968" s="7"/>
      <c r="CU1968" s="7"/>
      <c r="CW1968" s="7"/>
      <c r="CY1968" s="7"/>
      <c r="DA1968" s="7"/>
      <c r="DC1968" s="7"/>
      <c r="DE1968" s="7"/>
      <c r="DG1968" s="7"/>
      <c r="DI1968" s="7"/>
      <c r="DK1968" s="7"/>
      <c r="DL1968" s="7"/>
      <c r="DM1968" s="7"/>
      <c r="DN1968" s="7"/>
      <c r="DP1968" s="7"/>
      <c r="DR1968" s="7"/>
      <c r="DT1968" s="7"/>
      <c r="DV1968" s="7"/>
      <c r="DX1968" s="7"/>
      <c r="DY1968" s="7"/>
      <c r="EA1968" s="7"/>
      <c r="EC1968" s="7"/>
      <c r="EE1968" s="7"/>
      <c r="EG1968" s="7"/>
      <c r="EI1968" s="7"/>
      <c r="EK1968" s="7"/>
      <c r="EM1968" s="7"/>
      <c r="EO1968" s="7"/>
      <c r="EQ1968" s="7"/>
      <c r="ES1968" s="7"/>
      <c r="EU1968" s="7"/>
      <c r="EY1968" s="7"/>
      <c r="FA1968" s="7"/>
      <c r="FB1968" s="7"/>
      <c r="FD1968" s="7"/>
      <c r="FE1968" s="7"/>
      <c r="FG1968" s="7"/>
      <c r="FI1968" s="7"/>
      <c r="FJ1968" s="7"/>
      <c r="FL1968" s="7"/>
      <c r="FN1968" s="7"/>
      <c r="FP1968" s="7"/>
      <c r="FR1968" s="7"/>
      <c r="FT1968" s="7"/>
      <c r="FV1968" s="7"/>
      <c r="FX1968" s="7"/>
      <c r="FZ1968" s="7"/>
      <c r="GB1968" s="7"/>
    </row>
    <row r="1969" spans="5:184" s="166" customFormat="1" x14ac:dyDescent="0.2">
      <c r="E1969" s="7"/>
      <c r="G1969" s="7"/>
      <c r="I1969" s="7"/>
      <c r="K1969" s="7"/>
      <c r="M1969" s="7"/>
      <c r="N1969" s="7"/>
      <c r="P1969" s="7"/>
      <c r="R1969" s="7"/>
      <c r="T1969" s="7"/>
      <c r="V1969" s="7"/>
      <c r="X1969" s="7"/>
      <c r="Z1969" s="7"/>
      <c r="AB1969" s="7"/>
      <c r="AD1969" s="7"/>
      <c r="AF1969" s="7"/>
      <c r="AH1969" s="7"/>
      <c r="AJ1969" s="7"/>
      <c r="AL1969" s="7"/>
      <c r="AN1969" s="7"/>
      <c r="AO1969" s="7"/>
      <c r="AQ1969" s="7"/>
      <c r="AR1969" s="7"/>
      <c r="AS1969" s="7"/>
      <c r="AT1969" s="7"/>
      <c r="AU1969" s="7"/>
      <c r="AV1969" s="7"/>
      <c r="AW1969" s="7"/>
      <c r="AX1969" s="7"/>
      <c r="AZ1969" s="7"/>
      <c r="BB1969" s="7"/>
      <c r="BC1969" s="7"/>
      <c r="BD1969" s="7"/>
      <c r="BF1969" s="7"/>
      <c r="BH1969" s="7"/>
      <c r="BJ1969" s="7"/>
      <c r="BL1969" s="7"/>
      <c r="BN1969" s="7"/>
      <c r="BP1969" s="7"/>
      <c r="BR1969" s="7"/>
      <c r="BT1969" s="7"/>
      <c r="BV1969" s="7"/>
      <c r="BX1969" s="7"/>
      <c r="BZ1969" s="7"/>
      <c r="CB1969" s="7"/>
      <c r="CD1969" s="7"/>
      <c r="CF1969" s="7"/>
      <c r="CH1969" s="7"/>
      <c r="CJ1969" s="7"/>
      <c r="CL1969" s="7"/>
      <c r="CM1969" s="7"/>
      <c r="CO1969" s="7"/>
      <c r="CQ1969" s="7"/>
      <c r="CS1969" s="7"/>
      <c r="CU1969" s="7"/>
      <c r="CW1969" s="7"/>
      <c r="CY1969" s="7"/>
      <c r="DA1969" s="7"/>
      <c r="DC1969" s="7"/>
      <c r="DE1969" s="7"/>
      <c r="DG1969" s="7"/>
      <c r="DI1969" s="7"/>
      <c r="DK1969" s="7"/>
      <c r="DL1969" s="7"/>
      <c r="DM1969" s="7"/>
      <c r="DN1969" s="7"/>
      <c r="DP1969" s="7"/>
      <c r="DR1969" s="7"/>
      <c r="DT1969" s="7"/>
      <c r="DV1969" s="7"/>
      <c r="DX1969" s="7"/>
      <c r="DY1969" s="7"/>
      <c r="EA1969" s="7"/>
      <c r="EC1969" s="7"/>
      <c r="EE1969" s="7"/>
      <c r="EG1969" s="7"/>
      <c r="EI1969" s="7"/>
      <c r="EK1969" s="7"/>
      <c r="EM1969" s="7"/>
      <c r="EO1969" s="7"/>
      <c r="EQ1969" s="7"/>
      <c r="ES1969" s="7"/>
      <c r="EU1969" s="7"/>
      <c r="EY1969" s="7"/>
      <c r="FA1969" s="7"/>
      <c r="FB1969" s="7"/>
      <c r="FD1969" s="7"/>
      <c r="FE1969" s="7"/>
      <c r="FG1969" s="7"/>
      <c r="FI1969" s="7"/>
      <c r="FJ1969" s="7"/>
      <c r="FL1969" s="7"/>
      <c r="FN1969" s="7"/>
      <c r="FP1969" s="7"/>
      <c r="FR1969" s="7"/>
      <c r="FT1969" s="7"/>
      <c r="FV1969" s="7"/>
      <c r="FX1969" s="7"/>
      <c r="FZ1969" s="7"/>
      <c r="GB1969" s="7"/>
    </row>
    <row r="1970" spans="5:184" s="166" customFormat="1" x14ac:dyDescent="0.2">
      <c r="E1970" s="7"/>
      <c r="G1970" s="7"/>
      <c r="I1970" s="7"/>
      <c r="K1970" s="7"/>
      <c r="M1970" s="7"/>
      <c r="N1970" s="7"/>
      <c r="P1970" s="7"/>
      <c r="R1970" s="7"/>
      <c r="T1970" s="7"/>
      <c r="V1970" s="7"/>
      <c r="X1970" s="7"/>
      <c r="Z1970" s="7"/>
      <c r="AB1970" s="7"/>
      <c r="AD1970" s="7"/>
      <c r="AF1970" s="7"/>
      <c r="AH1970" s="7"/>
      <c r="AJ1970" s="7"/>
      <c r="AL1970" s="7"/>
      <c r="AN1970" s="7"/>
      <c r="AO1970" s="7"/>
      <c r="AQ1970" s="7"/>
      <c r="AR1970" s="7"/>
      <c r="AS1970" s="7"/>
      <c r="AT1970" s="7"/>
      <c r="AU1970" s="7"/>
      <c r="AV1970" s="7"/>
      <c r="AW1970" s="7"/>
      <c r="AX1970" s="7"/>
      <c r="AZ1970" s="7"/>
      <c r="BB1970" s="7"/>
      <c r="BC1970" s="7"/>
      <c r="BD1970" s="7"/>
      <c r="BF1970" s="7"/>
      <c r="BH1970" s="7"/>
      <c r="BJ1970" s="7"/>
      <c r="BL1970" s="7"/>
      <c r="BN1970" s="7"/>
      <c r="BP1970" s="7"/>
      <c r="BR1970" s="7"/>
      <c r="BT1970" s="7"/>
      <c r="BV1970" s="7"/>
      <c r="BX1970" s="7"/>
      <c r="BZ1970" s="7"/>
      <c r="CB1970" s="7"/>
      <c r="CD1970" s="7"/>
      <c r="CF1970" s="7"/>
      <c r="CH1970" s="7"/>
      <c r="CJ1970" s="7"/>
      <c r="CL1970" s="7"/>
      <c r="CM1970" s="7"/>
      <c r="CO1970" s="7"/>
      <c r="CQ1970" s="7"/>
      <c r="CS1970" s="7"/>
      <c r="CU1970" s="7"/>
      <c r="CW1970" s="7"/>
      <c r="CY1970" s="7"/>
      <c r="DA1970" s="7"/>
      <c r="DC1970" s="7"/>
      <c r="DE1970" s="7"/>
      <c r="DG1970" s="7"/>
      <c r="DI1970" s="7"/>
      <c r="DK1970" s="7"/>
      <c r="DL1970" s="7"/>
      <c r="DM1970" s="7"/>
      <c r="DN1970" s="7"/>
      <c r="DP1970" s="7"/>
      <c r="DR1970" s="7"/>
      <c r="DT1970" s="7"/>
      <c r="DV1970" s="7"/>
      <c r="DX1970" s="7"/>
      <c r="DY1970" s="7"/>
      <c r="EA1970" s="7"/>
      <c r="EC1970" s="7"/>
      <c r="EE1970" s="7"/>
      <c r="EG1970" s="7"/>
      <c r="EI1970" s="7"/>
      <c r="EK1970" s="7"/>
      <c r="EM1970" s="7"/>
      <c r="EO1970" s="7"/>
      <c r="EQ1970" s="7"/>
      <c r="ES1970" s="7"/>
      <c r="EU1970" s="7"/>
      <c r="EY1970" s="7"/>
      <c r="FA1970" s="7"/>
      <c r="FB1970" s="7"/>
      <c r="FD1970" s="7"/>
      <c r="FE1970" s="7"/>
      <c r="FG1970" s="7"/>
      <c r="FI1970" s="7"/>
      <c r="FJ1970" s="7"/>
      <c r="FL1970" s="7"/>
      <c r="FN1970" s="7"/>
      <c r="FP1970" s="7"/>
      <c r="FR1970" s="7"/>
      <c r="FT1970" s="7"/>
      <c r="FV1970" s="7"/>
      <c r="FX1970" s="7"/>
      <c r="FZ1970" s="7"/>
      <c r="GB1970" s="7"/>
    </row>
    <row r="1971" spans="5:184" s="166" customFormat="1" x14ac:dyDescent="0.2">
      <c r="E1971" s="7"/>
      <c r="G1971" s="7"/>
      <c r="I1971" s="7"/>
      <c r="K1971" s="7"/>
      <c r="M1971" s="7"/>
      <c r="N1971" s="7"/>
      <c r="P1971" s="7"/>
      <c r="R1971" s="7"/>
      <c r="T1971" s="7"/>
      <c r="V1971" s="7"/>
      <c r="X1971" s="7"/>
      <c r="Z1971" s="7"/>
      <c r="AB1971" s="7"/>
      <c r="AD1971" s="7"/>
      <c r="AF1971" s="7"/>
      <c r="AH1971" s="7"/>
      <c r="AJ1971" s="7"/>
      <c r="AL1971" s="7"/>
      <c r="AN1971" s="7"/>
      <c r="AO1971" s="7"/>
      <c r="AQ1971" s="7"/>
      <c r="AR1971" s="7"/>
      <c r="AS1971" s="7"/>
      <c r="AT1971" s="7"/>
      <c r="AU1971" s="7"/>
      <c r="AV1971" s="7"/>
      <c r="AW1971" s="7"/>
      <c r="AX1971" s="7"/>
      <c r="AZ1971" s="7"/>
      <c r="BB1971" s="7"/>
      <c r="BC1971" s="7"/>
      <c r="BD1971" s="7"/>
      <c r="BF1971" s="7"/>
      <c r="BH1971" s="7"/>
      <c r="BJ1971" s="7"/>
      <c r="BL1971" s="7"/>
      <c r="BN1971" s="7"/>
      <c r="BP1971" s="7"/>
      <c r="BR1971" s="7"/>
      <c r="BT1971" s="7"/>
      <c r="BV1971" s="7"/>
      <c r="BX1971" s="7"/>
      <c r="BZ1971" s="7"/>
      <c r="CB1971" s="7"/>
      <c r="CD1971" s="7"/>
      <c r="CF1971" s="7"/>
      <c r="CH1971" s="7"/>
      <c r="CJ1971" s="7"/>
      <c r="CL1971" s="7"/>
      <c r="CM1971" s="7"/>
      <c r="CO1971" s="7"/>
      <c r="CQ1971" s="7"/>
      <c r="CS1971" s="7"/>
      <c r="CU1971" s="7"/>
      <c r="CW1971" s="7"/>
      <c r="CY1971" s="7"/>
      <c r="DA1971" s="7"/>
      <c r="DC1971" s="7"/>
      <c r="DE1971" s="7"/>
      <c r="DG1971" s="7"/>
      <c r="DI1971" s="7"/>
      <c r="DK1971" s="7"/>
      <c r="DL1971" s="7"/>
      <c r="DM1971" s="7"/>
      <c r="DN1971" s="7"/>
      <c r="DP1971" s="7"/>
      <c r="DR1971" s="7"/>
      <c r="DT1971" s="7"/>
      <c r="DV1971" s="7"/>
      <c r="DX1971" s="7"/>
      <c r="DY1971" s="7"/>
      <c r="EA1971" s="7"/>
      <c r="EC1971" s="7"/>
      <c r="EE1971" s="7"/>
      <c r="EG1971" s="7"/>
      <c r="EI1971" s="7"/>
      <c r="EK1971" s="7"/>
      <c r="EM1971" s="7"/>
      <c r="EO1971" s="7"/>
      <c r="EQ1971" s="7"/>
      <c r="ES1971" s="7"/>
      <c r="EU1971" s="7"/>
      <c r="EY1971" s="7"/>
      <c r="FA1971" s="7"/>
      <c r="FB1971" s="7"/>
      <c r="FD1971" s="7"/>
      <c r="FE1971" s="7"/>
      <c r="FG1971" s="7"/>
      <c r="FI1971" s="7"/>
      <c r="FJ1971" s="7"/>
      <c r="FL1971" s="7"/>
      <c r="FN1971" s="7"/>
      <c r="FP1971" s="7"/>
      <c r="FR1971" s="7"/>
      <c r="FT1971" s="7"/>
      <c r="FV1971" s="7"/>
      <c r="FX1971" s="7"/>
      <c r="FZ1971" s="7"/>
      <c r="GB1971" s="7"/>
    </row>
    <row r="1972" spans="5:184" s="166" customFormat="1" x14ac:dyDescent="0.2">
      <c r="E1972" s="7"/>
      <c r="G1972" s="7"/>
      <c r="I1972" s="7"/>
      <c r="K1972" s="7"/>
      <c r="M1972" s="7"/>
      <c r="N1972" s="7"/>
      <c r="P1972" s="7"/>
      <c r="R1972" s="7"/>
      <c r="T1972" s="7"/>
      <c r="V1972" s="7"/>
      <c r="X1972" s="7"/>
      <c r="Z1972" s="7"/>
      <c r="AB1972" s="7"/>
      <c r="AD1972" s="7"/>
      <c r="AF1972" s="7"/>
      <c r="AH1972" s="7"/>
      <c r="AJ1972" s="7"/>
      <c r="AL1972" s="7"/>
      <c r="AN1972" s="7"/>
      <c r="AO1972" s="7"/>
      <c r="AQ1972" s="7"/>
      <c r="AR1972" s="7"/>
      <c r="AS1972" s="7"/>
      <c r="AT1972" s="7"/>
      <c r="AU1972" s="7"/>
      <c r="AV1972" s="7"/>
      <c r="AW1972" s="7"/>
      <c r="AX1972" s="7"/>
      <c r="AZ1972" s="7"/>
      <c r="BB1972" s="7"/>
      <c r="BC1972" s="7"/>
      <c r="BD1972" s="7"/>
      <c r="BF1972" s="7"/>
      <c r="BH1972" s="7"/>
      <c r="BJ1972" s="7"/>
      <c r="BL1972" s="7"/>
      <c r="BN1972" s="7"/>
      <c r="BP1972" s="7"/>
      <c r="BR1972" s="7"/>
      <c r="BT1972" s="7"/>
      <c r="BV1972" s="7"/>
      <c r="BX1972" s="7"/>
      <c r="BZ1972" s="7"/>
      <c r="CB1972" s="7"/>
      <c r="CD1972" s="7"/>
      <c r="CF1972" s="7"/>
      <c r="CH1972" s="7"/>
      <c r="CJ1972" s="7"/>
      <c r="CL1972" s="7"/>
      <c r="CM1972" s="7"/>
      <c r="CO1972" s="7"/>
      <c r="CQ1972" s="7"/>
      <c r="CS1972" s="7"/>
      <c r="CU1972" s="7"/>
      <c r="CW1972" s="7"/>
      <c r="CY1972" s="7"/>
      <c r="DA1972" s="7"/>
      <c r="DC1972" s="7"/>
      <c r="DE1972" s="7"/>
      <c r="DG1972" s="7"/>
      <c r="DI1972" s="7"/>
      <c r="DK1972" s="7"/>
      <c r="DL1972" s="7"/>
      <c r="DM1972" s="7"/>
      <c r="DN1972" s="7"/>
      <c r="DP1972" s="7"/>
      <c r="DR1972" s="7"/>
      <c r="DT1972" s="7"/>
      <c r="DV1972" s="7"/>
      <c r="DX1972" s="7"/>
      <c r="DY1972" s="7"/>
      <c r="EA1972" s="7"/>
      <c r="EC1972" s="7"/>
      <c r="EE1972" s="7"/>
      <c r="EG1972" s="7"/>
      <c r="EI1972" s="7"/>
      <c r="EK1972" s="7"/>
      <c r="EM1972" s="7"/>
      <c r="EO1972" s="7"/>
      <c r="EQ1972" s="7"/>
      <c r="ES1972" s="7"/>
      <c r="EU1972" s="7"/>
      <c r="EY1972" s="7"/>
      <c r="FA1972" s="7"/>
      <c r="FB1972" s="7"/>
      <c r="FD1972" s="7"/>
      <c r="FE1972" s="7"/>
      <c r="FG1972" s="7"/>
      <c r="FI1972" s="7"/>
      <c r="FJ1972" s="7"/>
      <c r="FL1972" s="7"/>
      <c r="FN1972" s="7"/>
      <c r="FP1972" s="7"/>
      <c r="FR1972" s="7"/>
      <c r="FT1972" s="7"/>
      <c r="FV1972" s="7"/>
      <c r="FX1972" s="7"/>
      <c r="FZ1972" s="7"/>
      <c r="GB1972" s="7"/>
    </row>
    <row r="1973" spans="5:184" s="166" customFormat="1" x14ac:dyDescent="0.2">
      <c r="E1973" s="7"/>
      <c r="G1973" s="7"/>
      <c r="I1973" s="7"/>
      <c r="K1973" s="7"/>
      <c r="M1973" s="7"/>
      <c r="N1973" s="7"/>
      <c r="P1973" s="7"/>
      <c r="R1973" s="7"/>
      <c r="T1973" s="7"/>
      <c r="V1973" s="7"/>
      <c r="X1973" s="7"/>
      <c r="Z1973" s="7"/>
      <c r="AB1973" s="7"/>
      <c r="AD1973" s="7"/>
      <c r="AF1973" s="7"/>
      <c r="AH1973" s="7"/>
      <c r="AJ1973" s="7"/>
      <c r="AL1973" s="7"/>
      <c r="AN1973" s="7"/>
      <c r="AO1973" s="7"/>
      <c r="AQ1973" s="7"/>
      <c r="AR1973" s="7"/>
      <c r="AS1973" s="7"/>
      <c r="AT1973" s="7"/>
      <c r="AU1973" s="7"/>
      <c r="AV1973" s="7"/>
      <c r="AW1973" s="7"/>
      <c r="AX1973" s="7"/>
      <c r="AZ1973" s="7"/>
      <c r="BB1973" s="7"/>
      <c r="BC1973" s="7"/>
      <c r="BD1973" s="7"/>
      <c r="BF1973" s="7"/>
      <c r="BH1973" s="7"/>
      <c r="BJ1973" s="7"/>
      <c r="BL1973" s="7"/>
      <c r="BN1973" s="7"/>
      <c r="BP1973" s="7"/>
      <c r="BR1973" s="7"/>
      <c r="BT1973" s="7"/>
      <c r="BV1973" s="7"/>
      <c r="BX1973" s="7"/>
      <c r="BZ1973" s="7"/>
      <c r="CB1973" s="7"/>
      <c r="CD1973" s="7"/>
      <c r="CF1973" s="7"/>
      <c r="CH1973" s="7"/>
      <c r="CJ1973" s="7"/>
      <c r="CL1973" s="7"/>
      <c r="CM1973" s="7"/>
      <c r="CO1973" s="7"/>
      <c r="CQ1973" s="7"/>
      <c r="CS1973" s="7"/>
      <c r="CU1973" s="7"/>
      <c r="CW1973" s="7"/>
      <c r="CY1973" s="7"/>
      <c r="DA1973" s="7"/>
      <c r="DC1973" s="7"/>
      <c r="DE1973" s="7"/>
      <c r="DG1973" s="7"/>
      <c r="DI1973" s="7"/>
      <c r="DK1973" s="7"/>
      <c r="DL1973" s="7"/>
      <c r="DM1973" s="7"/>
      <c r="DN1973" s="7"/>
      <c r="DP1973" s="7"/>
      <c r="DR1973" s="7"/>
      <c r="DT1973" s="7"/>
      <c r="DV1973" s="7"/>
      <c r="DX1973" s="7"/>
      <c r="DY1973" s="7"/>
      <c r="EA1973" s="7"/>
      <c r="EC1973" s="7"/>
      <c r="EE1973" s="7"/>
      <c r="EG1973" s="7"/>
      <c r="EI1973" s="7"/>
      <c r="EK1973" s="7"/>
      <c r="EM1973" s="7"/>
      <c r="EO1973" s="7"/>
      <c r="EQ1973" s="7"/>
      <c r="ES1973" s="7"/>
      <c r="EU1973" s="7"/>
      <c r="EY1973" s="7"/>
      <c r="FA1973" s="7"/>
      <c r="FB1973" s="7"/>
      <c r="FD1973" s="7"/>
      <c r="FE1973" s="7"/>
      <c r="FG1973" s="7"/>
      <c r="FI1973" s="7"/>
      <c r="FJ1973" s="7"/>
      <c r="FL1973" s="7"/>
      <c r="FN1973" s="7"/>
      <c r="FP1973" s="7"/>
      <c r="FR1973" s="7"/>
      <c r="FT1973" s="7"/>
      <c r="FV1973" s="7"/>
      <c r="FX1973" s="7"/>
      <c r="FZ1973" s="7"/>
      <c r="GB1973" s="7"/>
    </row>
    <row r="1974" spans="5:184" s="166" customFormat="1" x14ac:dyDescent="0.2">
      <c r="E1974" s="7"/>
      <c r="G1974" s="7"/>
      <c r="I1974" s="7"/>
      <c r="K1974" s="7"/>
      <c r="M1974" s="7"/>
      <c r="N1974" s="7"/>
      <c r="P1974" s="7"/>
      <c r="R1974" s="7"/>
      <c r="T1974" s="7"/>
      <c r="V1974" s="7"/>
      <c r="X1974" s="7"/>
      <c r="Z1974" s="7"/>
      <c r="AB1974" s="7"/>
      <c r="AD1974" s="7"/>
      <c r="AF1974" s="7"/>
      <c r="AH1974" s="7"/>
      <c r="AJ1974" s="7"/>
      <c r="AL1974" s="7"/>
      <c r="AN1974" s="7"/>
      <c r="AO1974" s="7"/>
      <c r="AQ1974" s="7"/>
      <c r="AR1974" s="7"/>
      <c r="AS1974" s="7"/>
      <c r="AT1974" s="7"/>
      <c r="AU1974" s="7"/>
      <c r="AV1974" s="7"/>
      <c r="AW1974" s="7"/>
      <c r="AX1974" s="7"/>
      <c r="AZ1974" s="7"/>
      <c r="BB1974" s="7"/>
      <c r="BC1974" s="7"/>
      <c r="BD1974" s="7"/>
      <c r="BF1974" s="7"/>
      <c r="BH1974" s="7"/>
      <c r="BJ1974" s="7"/>
      <c r="BL1974" s="7"/>
      <c r="BN1974" s="7"/>
      <c r="BP1974" s="7"/>
      <c r="BR1974" s="7"/>
      <c r="BT1974" s="7"/>
      <c r="BV1974" s="7"/>
      <c r="BX1974" s="7"/>
      <c r="BZ1974" s="7"/>
      <c r="CB1974" s="7"/>
      <c r="CD1974" s="7"/>
      <c r="CF1974" s="7"/>
      <c r="CH1974" s="7"/>
      <c r="CJ1974" s="7"/>
      <c r="CL1974" s="7"/>
      <c r="CM1974" s="7"/>
      <c r="CO1974" s="7"/>
      <c r="CQ1974" s="7"/>
      <c r="CS1974" s="7"/>
      <c r="CU1974" s="7"/>
      <c r="CW1974" s="7"/>
      <c r="CY1974" s="7"/>
      <c r="DA1974" s="7"/>
      <c r="DC1974" s="7"/>
      <c r="DE1974" s="7"/>
      <c r="DG1974" s="7"/>
      <c r="DI1974" s="7"/>
      <c r="DK1974" s="7"/>
      <c r="DL1974" s="7"/>
      <c r="DM1974" s="7"/>
      <c r="DN1974" s="7"/>
      <c r="DP1974" s="7"/>
      <c r="DR1974" s="7"/>
      <c r="DT1974" s="7"/>
      <c r="DV1974" s="7"/>
      <c r="DX1974" s="7"/>
      <c r="DY1974" s="7"/>
      <c r="EA1974" s="7"/>
      <c r="EC1974" s="7"/>
      <c r="EE1974" s="7"/>
      <c r="EG1974" s="7"/>
      <c r="EI1974" s="7"/>
      <c r="EK1974" s="7"/>
      <c r="EM1974" s="7"/>
      <c r="EO1974" s="7"/>
      <c r="EQ1974" s="7"/>
      <c r="ES1974" s="7"/>
      <c r="EU1974" s="7"/>
      <c r="EY1974" s="7"/>
      <c r="FA1974" s="7"/>
      <c r="FB1974" s="7"/>
      <c r="FD1974" s="7"/>
      <c r="FE1974" s="7"/>
      <c r="FG1974" s="7"/>
      <c r="FI1974" s="7"/>
      <c r="FJ1974" s="7"/>
      <c r="FL1974" s="7"/>
      <c r="FN1974" s="7"/>
      <c r="FP1974" s="7"/>
      <c r="FR1974" s="7"/>
      <c r="FT1974" s="7"/>
      <c r="FV1974" s="7"/>
      <c r="FX1974" s="7"/>
      <c r="FZ1974" s="7"/>
      <c r="GB1974" s="7"/>
    </row>
    <row r="1975" spans="5:184" s="166" customFormat="1" x14ac:dyDescent="0.2">
      <c r="E1975" s="7"/>
      <c r="G1975" s="7"/>
      <c r="I1975" s="7"/>
      <c r="K1975" s="7"/>
      <c r="M1975" s="7"/>
      <c r="N1975" s="7"/>
      <c r="P1975" s="7"/>
      <c r="R1975" s="7"/>
      <c r="T1975" s="7"/>
      <c r="V1975" s="7"/>
      <c r="X1975" s="7"/>
      <c r="Z1975" s="7"/>
      <c r="AB1975" s="7"/>
      <c r="AD1975" s="7"/>
      <c r="AF1975" s="7"/>
      <c r="AH1975" s="7"/>
      <c r="AJ1975" s="7"/>
      <c r="AL1975" s="7"/>
      <c r="AN1975" s="7"/>
      <c r="AO1975" s="7"/>
      <c r="AQ1975" s="7"/>
      <c r="AR1975" s="7"/>
      <c r="AS1975" s="7"/>
      <c r="AT1975" s="7"/>
      <c r="AU1975" s="7"/>
      <c r="AV1975" s="7"/>
      <c r="AW1975" s="7"/>
      <c r="AX1975" s="7"/>
      <c r="AZ1975" s="7"/>
      <c r="BB1975" s="7"/>
      <c r="BC1975" s="7"/>
      <c r="BD1975" s="7"/>
      <c r="BF1975" s="7"/>
      <c r="BH1975" s="7"/>
      <c r="BJ1975" s="7"/>
      <c r="BL1975" s="7"/>
      <c r="BN1975" s="7"/>
      <c r="BP1975" s="7"/>
      <c r="BR1975" s="7"/>
      <c r="BT1975" s="7"/>
      <c r="BV1975" s="7"/>
      <c r="BX1975" s="7"/>
      <c r="BZ1975" s="7"/>
      <c r="CB1975" s="7"/>
      <c r="CD1975" s="7"/>
      <c r="CF1975" s="7"/>
      <c r="CH1975" s="7"/>
      <c r="CJ1975" s="7"/>
      <c r="CL1975" s="7"/>
      <c r="CM1975" s="7"/>
      <c r="CO1975" s="7"/>
      <c r="CQ1975" s="7"/>
      <c r="CS1975" s="7"/>
      <c r="CU1975" s="7"/>
      <c r="CW1975" s="7"/>
      <c r="CY1975" s="7"/>
      <c r="DA1975" s="7"/>
      <c r="DC1975" s="7"/>
      <c r="DE1975" s="7"/>
      <c r="DG1975" s="7"/>
      <c r="DI1975" s="7"/>
      <c r="DK1975" s="7"/>
      <c r="DL1975" s="7"/>
      <c r="DM1975" s="7"/>
      <c r="DN1975" s="7"/>
      <c r="DP1975" s="7"/>
      <c r="DR1975" s="7"/>
      <c r="DT1975" s="7"/>
      <c r="DV1975" s="7"/>
      <c r="DX1975" s="7"/>
      <c r="DY1975" s="7"/>
      <c r="EA1975" s="7"/>
      <c r="EC1975" s="7"/>
      <c r="EE1975" s="7"/>
      <c r="EG1975" s="7"/>
      <c r="EI1975" s="7"/>
      <c r="EK1975" s="7"/>
      <c r="EM1975" s="7"/>
      <c r="EO1975" s="7"/>
      <c r="EQ1975" s="7"/>
      <c r="ES1975" s="7"/>
      <c r="EU1975" s="7"/>
      <c r="EY1975" s="7"/>
      <c r="FA1975" s="7"/>
      <c r="FB1975" s="7"/>
      <c r="FD1975" s="7"/>
      <c r="FE1975" s="7"/>
      <c r="FG1975" s="7"/>
      <c r="FI1975" s="7"/>
      <c r="FJ1975" s="7"/>
      <c r="FL1975" s="7"/>
      <c r="FN1975" s="7"/>
      <c r="FP1975" s="7"/>
      <c r="FR1975" s="7"/>
      <c r="FT1975" s="7"/>
      <c r="FV1975" s="7"/>
      <c r="FX1975" s="7"/>
      <c r="FZ1975" s="7"/>
      <c r="GB1975" s="7"/>
    </row>
    <row r="1976" spans="5:184" s="166" customFormat="1" x14ac:dyDescent="0.2">
      <c r="E1976" s="7"/>
      <c r="G1976" s="7"/>
      <c r="I1976" s="7"/>
      <c r="K1976" s="7"/>
      <c r="M1976" s="7"/>
      <c r="N1976" s="7"/>
      <c r="P1976" s="7"/>
      <c r="R1976" s="7"/>
      <c r="T1976" s="7"/>
      <c r="V1976" s="7"/>
      <c r="X1976" s="7"/>
      <c r="Z1976" s="7"/>
      <c r="AB1976" s="7"/>
      <c r="AD1976" s="7"/>
      <c r="AF1976" s="7"/>
      <c r="AH1976" s="7"/>
      <c r="AJ1976" s="7"/>
      <c r="AL1976" s="7"/>
      <c r="AN1976" s="7"/>
      <c r="AO1976" s="7"/>
      <c r="AQ1976" s="7"/>
      <c r="AR1976" s="7"/>
      <c r="AS1976" s="7"/>
      <c r="AT1976" s="7"/>
      <c r="AU1976" s="7"/>
      <c r="AV1976" s="7"/>
      <c r="AW1976" s="7"/>
      <c r="AX1976" s="7"/>
      <c r="AZ1976" s="7"/>
      <c r="BB1976" s="7"/>
      <c r="BC1976" s="7"/>
      <c r="BD1976" s="7"/>
      <c r="BF1976" s="7"/>
      <c r="BH1976" s="7"/>
      <c r="BJ1976" s="7"/>
      <c r="BL1976" s="7"/>
      <c r="BN1976" s="7"/>
      <c r="BP1976" s="7"/>
      <c r="BR1976" s="7"/>
      <c r="BT1976" s="7"/>
      <c r="BV1976" s="7"/>
      <c r="BX1976" s="7"/>
      <c r="BZ1976" s="7"/>
      <c r="CB1976" s="7"/>
      <c r="CD1976" s="7"/>
      <c r="CF1976" s="7"/>
      <c r="CH1976" s="7"/>
      <c r="CJ1976" s="7"/>
      <c r="CL1976" s="7"/>
      <c r="CM1976" s="7"/>
      <c r="CO1976" s="7"/>
      <c r="CQ1976" s="7"/>
      <c r="CS1976" s="7"/>
      <c r="CU1976" s="7"/>
      <c r="CW1976" s="7"/>
      <c r="CY1976" s="7"/>
      <c r="DA1976" s="7"/>
      <c r="DC1976" s="7"/>
      <c r="DE1976" s="7"/>
      <c r="DG1976" s="7"/>
      <c r="DI1976" s="7"/>
      <c r="DK1976" s="7"/>
      <c r="DL1976" s="7"/>
      <c r="DM1976" s="7"/>
      <c r="DN1976" s="7"/>
      <c r="DP1976" s="7"/>
      <c r="DR1976" s="7"/>
      <c r="DT1976" s="7"/>
      <c r="DV1976" s="7"/>
      <c r="DX1976" s="7"/>
      <c r="DY1976" s="7"/>
      <c r="EA1976" s="7"/>
      <c r="EC1976" s="7"/>
      <c r="EE1976" s="7"/>
      <c r="EG1976" s="7"/>
      <c r="EI1976" s="7"/>
      <c r="EK1976" s="7"/>
      <c r="EM1976" s="7"/>
      <c r="EO1976" s="7"/>
      <c r="EQ1976" s="7"/>
      <c r="ES1976" s="7"/>
      <c r="EU1976" s="7"/>
      <c r="EY1976" s="7"/>
      <c r="FA1976" s="7"/>
      <c r="FB1976" s="7"/>
      <c r="FD1976" s="7"/>
      <c r="FE1976" s="7"/>
      <c r="FG1976" s="7"/>
      <c r="FI1976" s="7"/>
      <c r="FJ1976" s="7"/>
      <c r="FL1976" s="7"/>
      <c r="FN1976" s="7"/>
      <c r="FP1976" s="7"/>
      <c r="FR1976" s="7"/>
      <c r="FT1976" s="7"/>
      <c r="FV1976" s="7"/>
      <c r="FX1976" s="7"/>
      <c r="FZ1976" s="7"/>
      <c r="GB1976" s="7"/>
    </row>
    <row r="1977" spans="5:184" s="166" customFormat="1" x14ac:dyDescent="0.2">
      <c r="E1977" s="7"/>
      <c r="G1977" s="7"/>
      <c r="I1977" s="7"/>
      <c r="K1977" s="7"/>
      <c r="M1977" s="7"/>
      <c r="N1977" s="7"/>
      <c r="P1977" s="7"/>
      <c r="R1977" s="7"/>
      <c r="T1977" s="7"/>
      <c r="V1977" s="7"/>
      <c r="X1977" s="7"/>
      <c r="Z1977" s="7"/>
      <c r="AB1977" s="7"/>
      <c r="AD1977" s="7"/>
      <c r="AF1977" s="7"/>
      <c r="AH1977" s="7"/>
      <c r="AJ1977" s="7"/>
      <c r="AL1977" s="7"/>
      <c r="AN1977" s="7"/>
      <c r="AO1977" s="7"/>
      <c r="AQ1977" s="7"/>
      <c r="AR1977" s="7"/>
      <c r="AS1977" s="7"/>
      <c r="AT1977" s="7"/>
      <c r="AU1977" s="7"/>
      <c r="AV1977" s="7"/>
      <c r="AW1977" s="7"/>
      <c r="AX1977" s="7"/>
      <c r="AZ1977" s="7"/>
      <c r="BB1977" s="7"/>
      <c r="BC1977" s="7"/>
      <c r="BD1977" s="7"/>
      <c r="BF1977" s="7"/>
      <c r="BH1977" s="7"/>
      <c r="BJ1977" s="7"/>
      <c r="BL1977" s="7"/>
      <c r="BN1977" s="7"/>
      <c r="BP1977" s="7"/>
      <c r="BR1977" s="7"/>
      <c r="BT1977" s="7"/>
      <c r="BV1977" s="7"/>
      <c r="BX1977" s="7"/>
      <c r="BZ1977" s="7"/>
      <c r="CB1977" s="7"/>
      <c r="CD1977" s="7"/>
      <c r="CF1977" s="7"/>
      <c r="CH1977" s="7"/>
      <c r="CJ1977" s="7"/>
      <c r="CL1977" s="7"/>
      <c r="CM1977" s="7"/>
      <c r="CO1977" s="7"/>
      <c r="CQ1977" s="7"/>
      <c r="CS1977" s="7"/>
      <c r="CU1977" s="7"/>
      <c r="CW1977" s="7"/>
      <c r="CY1977" s="7"/>
      <c r="DA1977" s="7"/>
      <c r="DC1977" s="7"/>
      <c r="DE1977" s="7"/>
      <c r="DG1977" s="7"/>
      <c r="DI1977" s="7"/>
      <c r="DK1977" s="7"/>
      <c r="DL1977" s="7"/>
      <c r="DM1977" s="7"/>
      <c r="DN1977" s="7"/>
      <c r="DP1977" s="7"/>
      <c r="DR1977" s="7"/>
      <c r="DT1977" s="7"/>
      <c r="DV1977" s="7"/>
      <c r="DX1977" s="7"/>
      <c r="DY1977" s="7"/>
      <c r="EA1977" s="7"/>
      <c r="EC1977" s="7"/>
      <c r="EE1977" s="7"/>
      <c r="EG1977" s="7"/>
      <c r="EI1977" s="7"/>
      <c r="EK1977" s="7"/>
      <c r="EM1977" s="7"/>
      <c r="EO1977" s="7"/>
      <c r="EQ1977" s="7"/>
      <c r="ES1977" s="7"/>
      <c r="EU1977" s="7"/>
      <c r="EY1977" s="7"/>
      <c r="FA1977" s="7"/>
      <c r="FB1977" s="7"/>
      <c r="FD1977" s="7"/>
      <c r="FE1977" s="7"/>
      <c r="FG1977" s="7"/>
      <c r="FI1977" s="7"/>
      <c r="FJ1977" s="7"/>
      <c r="FL1977" s="7"/>
      <c r="FN1977" s="7"/>
      <c r="FP1977" s="7"/>
      <c r="FR1977" s="7"/>
      <c r="FT1977" s="7"/>
      <c r="FV1977" s="7"/>
      <c r="FX1977" s="7"/>
      <c r="FZ1977" s="7"/>
      <c r="GB1977" s="7"/>
    </row>
    <row r="1978" spans="5:184" s="166" customFormat="1" x14ac:dyDescent="0.2">
      <c r="E1978" s="7"/>
      <c r="G1978" s="7"/>
      <c r="I1978" s="7"/>
      <c r="K1978" s="7"/>
      <c r="M1978" s="7"/>
      <c r="N1978" s="7"/>
      <c r="P1978" s="7"/>
      <c r="R1978" s="7"/>
      <c r="T1978" s="7"/>
      <c r="V1978" s="7"/>
      <c r="X1978" s="7"/>
      <c r="Z1978" s="7"/>
      <c r="AB1978" s="7"/>
      <c r="AD1978" s="7"/>
      <c r="AF1978" s="7"/>
      <c r="AH1978" s="7"/>
      <c r="AJ1978" s="7"/>
      <c r="AL1978" s="7"/>
      <c r="AN1978" s="7"/>
      <c r="AO1978" s="7"/>
      <c r="AQ1978" s="7"/>
      <c r="AR1978" s="7"/>
      <c r="AS1978" s="7"/>
      <c r="AT1978" s="7"/>
      <c r="AU1978" s="7"/>
      <c r="AV1978" s="7"/>
      <c r="AW1978" s="7"/>
      <c r="AX1978" s="7"/>
      <c r="AZ1978" s="7"/>
      <c r="BB1978" s="7"/>
      <c r="BC1978" s="7"/>
      <c r="BD1978" s="7"/>
      <c r="BF1978" s="7"/>
      <c r="BH1978" s="7"/>
      <c r="BJ1978" s="7"/>
      <c r="BL1978" s="7"/>
      <c r="BN1978" s="7"/>
      <c r="BP1978" s="7"/>
      <c r="BR1978" s="7"/>
      <c r="BT1978" s="7"/>
      <c r="BV1978" s="7"/>
      <c r="BX1978" s="7"/>
      <c r="BZ1978" s="7"/>
      <c r="CB1978" s="7"/>
      <c r="CD1978" s="7"/>
      <c r="CF1978" s="7"/>
      <c r="CH1978" s="7"/>
      <c r="CJ1978" s="7"/>
      <c r="CL1978" s="7"/>
      <c r="CM1978" s="7"/>
      <c r="CO1978" s="7"/>
      <c r="CQ1978" s="7"/>
      <c r="CS1978" s="7"/>
      <c r="CU1978" s="7"/>
      <c r="CW1978" s="7"/>
      <c r="CY1978" s="7"/>
      <c r="DA1978" s="7"/>
      <c r="DC1978" s="7"/>
      <c r="DE1978" s="7"/>
      <c r="DG1978" s="7"/>
      <c r="DI1978" s="7"/>
      <c r="DK1978" s="7"/>
      <c r="DL1978" s="7"/>
      <c r="DM1978" s="7"/>
      <c r="DN1978" s="7"/>
      <c r="DP1978" s="7"/>
      <c r="DR1978" s="7"/>
      <c r="DT1978" s="7"/>
      <c r="DV1978" s="7"/>
      <c r="DX1978" s="7"/>
      <c r="DY1978" s="7"/>
      <c r="EA1978" s="7"/>
      <c r="EC1978" s="7"/>
      <c r="EE1978" s="7"/>
      <c r="EG1978" s="7"/>
      <c r="EI1978" s="7"/>
      <c r="EK1978" s="7"/>
      <c r="EM1978" s="7"/>
      <c r="EO1978" s="7"/>
      <c r="EQ1978" s="7"/>
      <c r="ES1978" s="7"/>
      <c r="EU1978" s="7"/>
      <c r="EY1978" s="7"/>
      <c r="FA1978" s="7"/>
      <c r="FB1978" s="7"/>
      <c r="FD1978" s="7"/>
      <c r="FE1978" s="7"/>
      <c r="FG1978" s="7"/>
      <c r="FI1978" s="7"/>
      <c r="FJ1978" s="7"/>
      <c r="FL1978" s="7"/>
      <c r="FN1978" s="7"/>
      <c r="FP1978" s="7"/>
      <c r="FR1978" s="7"/>
      <c r="FT1978" s="7"/>
      <c r="FV1978" s="7"/>
      <c r="FX1978" s="7"/>
      <c r="FZ1978" s="7"/>
      <c r="GB1978" s="7"/>
    </row>
    <row r="1979" spans="5:184" s="166" customFormat="1" x14ac:dyDescent="0.2">
      <c r="E1979" s="7"/>
      <c r="G1979" s="7"/>
      <c r="I1979" s="7"/>
      <c r="K1979" s="7"/>
      <c r="M1979" s="7"/>
      <c r="N1979" s="7"/>
      <c r="P1979" s="7"/>
      <c r="R1979" s="7"/>
      <c r="T1979" s="7"/>
      <c r="V1979" s="7"/>
      <c r="X1979" s="7"/>
      <c r="Z1979" s="7"/>
      <c r="AB1979" s="7"/>
      <c r="AD1979" s="7"/>
      <c r="AF1979" s="7"/>
      <c r="AH1979" s="7"/>
      <c r="AJ1979" s="7"/>
      <c r="AL1979" s="7"/>
      <c r="AN1979" s="7"/>
      <c r="AO1979" s="7"/>
      <c r="AQ1979" s="7"/>
      <c r="AR1979" s="7"/>
      <c r="AS1979" s="7"/>
      <c r="AT1979" s="7"/>
      <c r="AU1979" s="7"/>
      <c r="AV1979" s="7"/>
      <c r="AW1979" s="7"/>
      <c r="AX1979" s="7"/>
      <c r="AZ1979" s="7"/>
      <c r="BB1979" s="7"/>
      <c r="BC1979" s="7"/>
      <c r="BD1979" s="7"/>
      <c r="BF1979" s="7"/>
      <c r="BH1979" s="7"/>
      <c r="BJ1979" s="7"/>
      <c r="BL1979" s="7"/>
      <c r="BN1979" s="7"/>
      <c r="BP1979" s="7"/>
      <c r="BR1979" s="7"/>
      <c r="BT1979" s="7"/>
      <c r="BV1979" s="7"/>
      <c r="BX1979" s="7"/>
      <c r="BZ1979" s="7"/>
      <c r="CB1979" s="7"/>
      <c r="CD1979" s="7"/>
      <c r="CF1979" s="7"/>
      <c r="CH1979" s="7"/>
      <c r="CJ1979" s="7"/>
      <c r="CL1979" s="7"/>
      <c r="CM1979" s="7"/>
      <c r="CO1979" s="7"/>
      <c r="CQ1979" s="7"/>
      <c r="CS1979" s="7"/>
      <c r="CU1979" s="7"/>
      <c r="CW1979" s="7"/>
      <c r="CY1979" s="7"/>
      <c r="DA1979" s="7"/>
      <c r="DC1979" s="7"/>
      <c r="DE1979" s="7"/>
      <c r="DG1979" s="7"/>
      <c r="DI1979" s="7"/>
      <c r="DK1979" s="7"/>
      <c r="DL1979" s="7"/>
      <c r="DM1979" s="7"/>
      <c r="DN1979" s="7"/>
      <c r="DP1979" s="7"/>
      <c r="DR1979" s="7"/>
      <c r="DT1979" s="7"/>
      <c r="DV1979" s="7"/>
      <c r="DX1979" s="7"/>
      <c r="DY1979" s="7"/>
      <c r="EA1979" s="7"/>
      <c r="EC1979" s="7"/>
      <c r="EE1979" s="7"/>
      <c r="EG1979" s="7"/>
      <c r="EI1979" s="7"/>
      <c r="EK1979" s="7"/>
      <c r="EM1979" s="7"/>
      <c r="EO1979" s="7"/>
      <c r="EQ1979" s="7"/>
      <c r="ES1979" s="7"/>
      <c r="EU1979" s="7"/>
      <c r="EY1979" s="7"/>
      <c r="FA1979" s="7"/>
      <c r="FB1979" s="7"/>
      <c r="FD1979" s="7"/>
      <c r="FE1979" s="7"/>
      <c r="FG1979" s="7"/>
      <c r="FI1979" s="7"/>
      <c r="FJ1979" s="7"/>
      <c r="FL1979" s="7"/>
      <c r="FN1979" s="7"/>
      <c r="FP1979" s="7"/>
      <c r="FR1979" s="7"/>
      <c r="FT1979" s="7"/>
      <c r="FV1979" s="7"/>
      <c r="FX1979" s="7"/>
      <c r="FZ1979" s="7"/>
      <c r="GB1979" s="7"/>
    </row>
    <row r="1980" spans="5:184" s="166" customFormat="1" x14ac:dyDescent="0.2">
      <c r="E1980" s="7"/>
      <c r="G1980" s="7"/>
      <c r="I1980" s="7"/>
      <c r="K1980" s="7"/>
      <c r="M1980" s="7"/>
      <c r="N1980" s="7"/>
      <c r="P1980" s="7"/>
      <c r="R1980" s="7"/>
      <c r="T1980" s="7"/>
      <c r="V1980" s="7"/>
      <c r="X1980" s="7"/>
      <c r="Z1980" s="7"/>
      <c r="AB1980" s="7"/>
      <c r="AD1980" s="7"/>
      <c r="AF1980" s="7"/>
      <c r="AH1980" s="7"/>
      <c r="AJ1980" s="7"/>
      <c r="AL1980" s="7"/>
      <c r="AN1980" s="7"/>
      <c r="AO1980" s="7"/>
      <c r="AQ1980" s="7"/>
      <c r="AR1980" s="7"/>
      <c r="AS1980" s="7"/>
      <c r="AT1980" s="7"/>
      <c r="AU1980" s="7"/>
      <c r="AV1980" s="7"/>
      <c r="AW1980" s="7"/>
      <c r="AX1980" s="7"/>
      <c r="AZ1980" s="7"/>
      <c r="BB1980" s="7"/>
      <c r="BC1980" s="7"/>
      <c r="BD1980" s="7"/>
      <c r="BF1980" s="7"/>
      <c r="BH1980" s="7"/>
      <c r="BJ1980" s="7"/>
      <c r="BL1980" s="7"/>
      <c r="BN1980" s="7"/>
      <c r="BP1980" s="7"/>
      <c r="BR1980" s="7"/>
      <c r="BT1980" s="7"/>
      <c r="BV1980" s="7"/>
      <c r="BX1980" s="7"/>
      <c r="BZ1980" s="7"/>
      <c r="CB1980" s="7"/>
      <c r="CD1980" s="7"/>
      <c r="CF1980" s="7"/>
      <c r="CH1980" s="7"/>
      <c r="CJ1980" s="7"/>
      <c r="CL1980" s="7"/>
      <c r="CM1980" s="7"/>
      <c r="CO1980" s="7"/>
      <c r="CQ1980" s="7"/>
      <c r="CS1980" s="7"/>
      <c r="CU1980" s="7"/>
      <c r="CW1980" s="7"/>
      <c r="CY1980" s="7"/>
      <c r="DA1980" s="7"/>
      <c r="DC1980" s="7"/>
      <c r="DE1980" s="7"/>
      <c r="DG1980" s="7"/>
      <c r="DI1980" s="7"/>
      <c r="DK1980" s="7"/>
      <c r="DL1980" s="7"/>
      <c r="DM1980" s="7"/>
      <c r="DN1980" s="7"/>
      <c r="DP1980" s="7"/>
      <c r="DR1980" s="7"/>
      <c r="DT1980" s="7"/>
      <c r="DV1980" s="7"/>
      <c r="DX1980" s="7"/>
      <c r="DY1980" s="7"/>
      <c r="EA1980" s="7"/>
      <c r="EC1980" s="7"/>
      <c r="EE1980" s="7"/>
      <c r="EG1980" s="7"/>
      <c r="EI1980" s="7"/>
      <c r="EK1980" s="7"/>
      <c r="EM1980" s="7"/>
      <c r="EO1980" s="7"/>
      <c r="EQ1980" s="7"/>
      <c r="ES1980" s="7"/>
      <c r="EU1980" s="7"/>
      <c r="EY1980" s="7"/>
      <c r="FA1980" s="7"/>
      <c r="FB1980" s="7"/>
      <c r="FD1980" s="7"/>
      <c r="FE1980" s="7"/>
      <c r="FG1980" s="7"/>
      <c r="FI1980" s="7"/>
      <c r="FJ1980" s="7"/>
      <c r="FL1980" s="7"/>
      <c r="FN1980" s="7"/>
      <c r="FP1980" s="7"/>
      <c r="FR1980" s="7"/>
      <c r="FT1980" s="7"/>
      <c r="FV1980" s="7"/>
      <c r="FX1980" s="7"/>
      <c r="FZ1980" s="7"/>
      <c r="GB1980" s="7"/>
    </row>
    <row r="1981" spans="5:184" s="166" customFormat="1" x14ac:dyDescent="0.2">
      <c r="E1981" s="7"/>
      <c r="G1981" s="7"/>
      <c r="I1981" s="7"/>
      <c r="K1981" s="7"/>
      <c r="M1981" s="7"/>
      <c r="N1981" s="7"/>
      <c r="P1981" s="7"/>
      <c r="R1981" s="7"/>
      <c r="T1981" s="7"/>
      <c r="V1981" s="7"/>
      <c r="X1981" s="7"/>
      <c r="Z1981" s="7"/>
      <c r="AB1981" s="7"/>
      <c r="AD1981" s="7"/>
      <c r="AF1981" s="7"/>
      <c r="AH1981" s="7"/>
      <c r="AJ1981" s="7"/>
      <c r="AL1981" s="7"/>
      <c r="AN1981" s="7"/>
      <c r="AO1981" s="7"/>
      <c r="AQ1981" s="7"/>
      <c r="AR1981" s="7"/>
      <c r="AS1981" s="7"/>
      <c r="AT1981" s="7"/>
      <c r="AU1981" s="7"/>
      <c r="AV1981" s="7"/>
      <c r="AW1981" s="7"/>
      <c r="AX1981" s="7"/>
      <c r="AZ1981" s="7"/>
      <c r="BB1981" s="7"/>
      <c r="BC1981" s="7"/>
      <c r="BD1981" s="7"/>
      <c r="BF1981" s="7"/>
      <c r="BH1981" s="7"/>
      <c r="BJ1981" s="7"/>
      <c r="BL1981" s="7"/>
      <c r="BN1981" s="7"/>
      <c r="BP1981" s="7"/>
      <c r="BR1981" s="7"/>
      <c r="BT1981" s="7"/>
      <c r="BV1981" s="7"/>
      <c r="BX1981" s="7"/>
      <c r="BZ1981" s="7"/>
      <c r="CB1981" s="7"/>
      <c r="CD1981" s="7"/>
      <c r="CF1981" s="7"/>
      <c r="CH1981" s="7"/>
      <c r="CJ1981" s="7"/>
      <c r="CL1981" s="7"/>
      <c r="CM1981" s="7"/>
      <c r="CO1981" s="7"/>
      <c r="CQ1981" s="7"/>
      <c r="CS1981" s="7"/>
      <c r="CU1981" s="7"/>
      <c r="CW1981" s="7"/>
      <c r="CY1981" s="7"/>
      <c r="DA1981" s="7"/>
      <c r="DC1981" s="7"/>
      <c r="DE1981" s="7"/>
      <c r="DG1981" s="7"/>
      <c r="DI1981" s="7"/>
      <c r="DK1981" s="7"/>
      <c r="DL1981" s="7"/>
      <c r="DM1981" s="7"/>
      <c r="DN1981" s="7"/>
      <c r="DP1981" s="7"/>
      <c r="DR1981" s="7"/>
      <c r="DT1981" s="7"/>
      <c r="DV1981" s="7"/>
      <c r="DX1981" s="7"/>
      <c r="DY1981" s="7"/>
      <c r="EA1981" s="7"/>
      <c r="EC1981" s="7"/>
      <c r="EE1981" s="7"/>
      <c r="EG1981" s="7"/>
      <c r="EI1981" s="7"/>
      <c r="EK1981" s="7"/>
      <c r="EM1981" s="7"/>
      <c r="EO1981" s="7"/>
      <c r="EQ1981" s="7"/>
      <c r="ES1981" s="7"/>
      <c r="EU1981" s="7"/>
      <c r="EY1981" s="7"/>
      <c r="FA1981" s="7"/>
      <c r="FB1981" s="7"/>
      <c r="FD1981" s="7"/>
      <c r="FE1981" s="7"/>
      <c r="FG1981" s="7"/>
      <c r="FI1981" s="7"/>
      <c r="FJ1981" s="7"/>
      <c r="FL1981" s="7"/>
      <c r="FN1981" s="7"/>
      <c r="FP1981" s="7"/>
      <c r="FR1981" s="7"/>
      <c r="FT1981" s="7"/>
      <c r="FV1981" s="7"/>
      <c r="FX1981" s="7"/>
      <c r="FZ1981" s="7"/>
      <c r="GB1981" s="7"/>
    </row>
    <row r="1982" spans="5:184" s="166" customFormat="1" x14ac:dyDescent="0.2">
      <c r="E1982" s="7"/>
      <c r="G1982" s="7"/>
      <c r="I1982" s="7"/>
      <c r="K1982" s="7"/>
      <c r="M1982" s="7"/>
      <c r="N1982" s="7"/>
      <c r="P1982" s="7"/>
      <c r="R1982" s="7"/>
      <c r="T1982" s="7"/>
      <c r="V1982" s="7"/>
      <c r="X1982" s="7"/>
      <c r="Z1982" s="7"/>
      <c r="AB1982" s="7"/>
      <c r="AD1982" s="7"/>
      <c r="AF1982" s="7"/>
      <c r="AH1982" s="7"/>
      <c r="AJ1982" s="7"/>
      <c r="AL1982" s="7"/>
      <c r="AN1982" s="7"/>
      <c r="AO1982" s="7"/>
      <c r="AQ1982" s="7"/>
      <c r="AR1982" s="7"/>
      <c r="AS1982" s="7"/>
      <c r="AT1982" s="7"/>
      <c r="AU1982" s="7"/>
      <c r="AV1982" s="7"/>
      <c r="AW1982" s="7"/>
      <c r="AX1982" s="7"/>
      <c r="AZ1982" s="7"/>
      <c r="BB1982" s="7"/>
      <c r="BC1982" s="7"/>
      <c r="BD1982" s="7"/>
      <c r="BF1982" s="7"/>
      <c r="BH1982" s="7"/>
      <c r="BJ1982" s="7"/>
      <c r="BL1982" s="7"/>
      <c r="BN1982" s="7"/>
      <c r="BP1982" s="7"/>
      <c r="BR1982" s="7"/>
      <c r="BT1982" s="7"/>
      <c r="BV1982" s="7"/>
      <c r="BX1982" s="7"/>
      <c r="BZ1982" s="7"/>
      <c r="CB1982" s="7"/>
      <c r="CD1982" s="7"/>
      <c r="CF1982" s="7"/>
      <c r="CH1982" s="7"/>
      <c r="CJ1982" s="7"/>
      <c r="CL1982" s="7"/>
      <c r="CM1982" s="7"/>
      <c r="CO1982" s="7"/>
      <c r="CQ1982" s="7"/>
      <c r="CS1982" s="7"/>
      <c r="CU1982" s="7"/>
      <c r="CW1982" s="7"/>
      <c r="CY1982" s="7"/>
      <c r="DA1982" s="7"/>
      <c r="DC1982" s="7"/>
      <c r="DE1982" s="7"/>
      <c r="DG1982" s="7"/>
      <c r="DI1982" s="7"/>
      <c r="DK1982" s="7"/>
      <c r="DL1982" s="7"/>
      <c r="DM1982" s="7"/>
      <c r="DN1982" s="7"/>
      <c r="DP1982" s="7"/>
      <c r="DR1982" s="7"/>
      <c r="DT1982" s="7"/>
      <c r="DV1982" s="7"/>
      <c r="DX1982" s="7"/>
      <c r="DY1982" s="7"/>
      <c r="EA1982" s="7"/>
      <c r="EC1982" s="7"/>
      <c r="EE1982" s="7"/>
      <c r="EG1982" s="7"/>
      <c r="EI1982" s="7"/>
      <c r="EK1982" s="7"/>
      <c r="EM1982" s="7"/>
      <c r="EO1982" s="7"/>
      <c r="EQ1982" s="7"/>
      <c r="ES1982" s="7"/>
      <c r="EU1982" s="7"/>
      <c r="EY1982" s="7"/>
      <c r="FA1982" s="7"/>
      <c r="FB1982" s="7"/>
      <c r="FD1982" s="7"/>
      <c r="FE1982" s="7"/>
      <c r="FG1982" s="7"/>
      <c r="FI1982" s="7"/>
      <c r="FJ1982" s="7"/>
      <c r="FL1982" s="7"/>
      <c r="FN1982" s="7"/>
      <c r="FP1982" s="7"/>
      <c r="FR1982" s="7"/>
      <c r="FT1982" s="7"/>
      <c r="FV1982" s="7"/>
      <c r="FX1982" s="7"/>
      <c r="FZ1982" s="7"/>
      <c r="GB1982" s="7"/>
    </row>
    <row r="1983" spans="5:184" s="166" customFormat="1" x14ac:dyDescent="0.2">
      <c r="E1983" s="7"/>
      <c r="G1983" s="7"/>
      <c r="I1983" s="7"/>
      <c r="K1983" s="7"/>
      <c r="M1983" s="7"/>
      <c r="N1983" s="7"/>
      <c r="P1983" s="7"/>
      <c r="R1983" s="7"/>
      <c r="T1983" s="7"/>
      <c r="V1983" s="7"/>
      <c r="X1983" s="7"/>
      <c r="Z1983" s="7"/>
      <c r="AB1983" s="7"/>
      <c r="AD1983" s="7"/>
      <c r="AF1983" s="7"/>
      <c r="AH1983" s="7"/>
      <c r="AJ1983" s="7"/>
      <c r="AL1983" s="7"/>
      <c r="AN1983" s="7"/>
      <c r="AO1983" s="7"/>
      <c r="AQ1983" s="7"/>
      <c r="AR1983" s="7"/>
      <c r="AS1983" s="7"/>
      <c r="AT1983" s="7"/>
      <c r="AU1983" s="7"/>
      <c r="AV1983" s="7"/>
      <c r="AW1983" s="7"/>
      <c r="AX1983" s="7"/>
      <c r="AZ1983" s="7"/>
      <c r="BB1983" s="7"/>
      <c r="BC1983" s="7"/>
      <c r="BD1983" s="7"/>
      <c r="BF1983" s="7"/>
      <c r="BH1983" s="7"/>
      <c r="BJ1983" s="7"/>
      <c r="BL1983" s="7"/>
      <c r="BN1983" s="7"/>
      <c r="BP1983" s="7"/>
      <c r="BR1983" s="7"/>
      <c r="BT1983" s="7"/>
      <c r="BV1983" s="7"/>
      <c r="BX1983" s="7"/>
      <c r="BZ1983" s="7"/>
      <c r="CB1983" s="7"/>
      <c r="CD1983" s="7"/>
      <c r="CF1983" s="7"/>
      <c r="CH1983" s="7"/>
      <c r="CJ1983" s="7"/>
      <c r="CL1983" s="7"/>
      <c r="CM1983" s="7"/>
      <c r="CO1983" s="7"/>
      <c r="CQ1983" s="7"/>
      <c r="CS1983" s="7"/>
      <c r="CU1983" s="7"/>
      <c r="CW1983" s="7"/>
      <c r="CY1983" s="7"/>
      <c r="DA1983" s="7"/>
      <c r="DC1983" s="7"/>
      <c r="DE1983" s="7"/>
      <c r="DG1983" s="7"/>
      <c r="DI1983" s="7"/>
      <c r="DK1983" s="7"/>
      <c r="DL1983" s="7"/>
      <c r="DM1983" s="7"/>
      <c r="DN1983" s="7"/>
      <c r="DP1983" s="7"/>
      <c r="DR1983" s="7"/>
      <c r="DT1983" s="7"/>
      <c r="DV1983" s="7"/>
      <c r="DX1983" s="7"/>
      <c r="DY1983" s="7"/>
      <c r="EA1983" s="7"/>
      <c r="EC1983" s="7"/>
      <c r="EE1983" s="7"/>
      <c r="EG1983" s="7"/>
      <c r="EI1983" s="7"/>
      <c r="EK1983" s="7"/>
      <c r="EM1983" s="7"/>
      <c r="EO1983" s="7"/>
      <c r="EQ1983" s="7"/>
      <c r="ES1983" s="7"/>
      <c r="EU1983" s="7"/>
      <c r="EY1983" s="7"/>
      <c r="FA1983" s="7"/>
      <c r="FB1983" s="7"/>
      <c r="FD1983" s="7"/>
      <c r="FE1983" s="7"/>
      <c r="FG1983" s="7"/>
      <c r="FI1983" s="7"/>
      <c r="FJ1983" s="7"/>
      <c r="FL1983" s="7"/>
      <c r="FN1983" s="7"/>
      <c r="FP1983" s="7"/>
      <c r="FR1983" s="7"/>
      <c r="FT1983" s="7"/>
      <c r="FV1983" s="7"/>
      <c r="FX1983" s="7"/>
      <c r="FZ1983" s="7"/>
      <c r="GB1983" s="7"/>
    </row>
    <row r="1984" spans="5:184" s="166" customFormat="1" x14ac:dyDescent="0.2">
      <c r="E1984" s="7"/>
      <c r="G1984" s="7"/>
      <c r="I1984" s="7"/>
      <c r="K1984" s="7"/>
      <c r="M1984" s="7"/>
      <c r="N1984" s="7"/>
      <c r="P1984" s="7"/>
      <c r="R1984" s="7"/>
      <c r="T1984" s="7"/>
      <c r="V1984" s="7"/>
      <c r="X1984" s="7"/>
      <c r="Z1984" s="7"/>
      <c r="AB1984" s="7"/>
      <c r="AD1984" s="7"/>
      <c r="AF1984" s="7"/>
      <c r="AH1984" s="7"/>
      <c r="AJ1984" s="7"/>
      <c r="AL1984" s="7"/>
      <c r="AN1984" s="7"/>
      <c r="AO1984" s="7"/>
      <c r="AQ1984" s="7"/>
      <c r="AR1984" s="7"/>
      <c r="AS1984" s="7"/>
      <c r="AT1984" s="7"/>
      <c r="AU1984" s="7"/>
      <c r="AV1984" s="7"/>
      <c r="AW1984" s="7"/>
      <c r="AX1984" s="7"/>
      <c r="AZ1984" s="7"/>
      <c r="BB1984" s="7"/>
      <c r="BC1984" s="7"/>
      <c r="BD1984" s="7"/>
      <c r="BF1984" s="7"/>
      <c r="BH1984" s="7"/>
      <c r="BJ1984" s="7"/>
      <c r="BL1984" s="7"/>
      <c r="BN1984" s="7"/>
      <c r="BP1984" s="7"/>
      <c r="BR1984" s="7"/>
      <c r="BT1984" s="7"/>
      <c r="BV1984" s="7"/>
      <c r="BX1984" s="7"/>
      <c r="BZ1984" s="7"/>
      <c r="CB1984" s="7"/>
      <c r="CD1984" s="7"/>
      <c r="CF1984" s="7"/>
      <c r="CH1984" s="7"/>
      <c r="CJ1984" s="7"/>
      <c r="CL1984" s="7"/>
      <c r="CM1984" s="7"/>
      <c r="CO1984" s="7"/>
      <c r="CQ1984" s="7"/>
      <c r="CS1984" s="7"/>
      <c r="CU1984" s="7"/>
      <c r="CW1984" s="7"/>
      <c r="CY1984" s="7"/>
      <c r="DA1984" s="7"/>
      <c r="DC1984" s="7"/>
      <c r="DE1984" s="7"/>
      <c r="DG1984" s="7"/>
      <c r="DI1984" s="7"/>
      <c r="DK1984" s="7"/>
      <c r="DL1984" s="7"/>
      <c r="DM1984" s="7"/>
      <c r="DN1984" s="7"/>
      <c r="DP1984" s="7"/>
      <c r="DR1984" s="7"/>
      <c r="DT1984" s="7"/>
      <c r="DV1984" s="7"/>
      <c r="DX1984" s="7"/>
      <c r="DY1984" s="7"/>
      <c r="EA1984" s="7"/>
      <c r="EC1984" s="7"/>
      <c r="EE1984" s="7"/>
      <c r="EG1984" s="7"/>
      <c r="EI1984" s="7"/>
      <c r="EK1984" s="7"/>
      <c r="EM1984" s="7"/>
      <c r="EO1984" s="7"/>
      <c r="EQ1984" s="7"/>
      <c r="ES1984" s="7"/>
      <c r="EU1984" s="7"/>
      <c r="EY1984" s="7"/>
      <c r="FA1984" s="7"/>
      <c r="FB1984" s="7"/>
      <c r="FD1984" s="7"/>
      <c r="FE1984" s="7"/>
      <c r="FG1984" s="7"/>
      <c r="FI1984" s="7"/>
      <c r="FJ1984" s="7"/>
      <c r="FL1984" s="7"/>
      <c r="FN1984" s="7"/>
      <c r="FP1984" s="7"/>
      <c r="FR1984" s="7"/>
      <c r="FT1984" s="7"/>
      <c r="FV1984" s="7"/>
      <c r="FX1984" s="7"/>
      <c r="FZ1984" s="7"/>
      <c r="GB1984" s="7"/>
    </row>
    <row r="1985" spans="5:184" s="166" customFormat="1" x14ac:dyDescent="0.2">
      <c r="E1985" s="7"/>
      <c r="G1985" s="7"/>
      <c r="I1985" s="7"/>
      <c r="K1985" s="7"/>
      <c r="M1985" s="7"/>
      <c r="N1985" s="7"/>
      <c r="P1985" s="7"/>
      <c r="R1985" s="7"/>
      <c r="T1985" s="7"/>
      <c r="V1985" s="7"/>
      <c r="X1985" s="7"/>
      <c r="Z1985" s="7"/>
      <c r="AB1985" s="7"/>
      <c r="AD1985" s="7"/>
      <c r="AF1985" s="7"/>
      <c r="AH1985" s="7"/>
      <c r="AJ1985" s="7"/>
      <c r="AL1985" s="7"/>
      <c r="AN1985" s="7"/>
      <c r="AO1985" s="7"/>
      <c r="AQ1985" s="7"/>
      <c r="AR1985" s="7"/>
      <c r="AS1985" s="7"/>
      <c r="AT1985" s="7"/>
      <c r="AU1985" s="7"/>
      <c r="AV1985" s="7"/>
      <c r="AW1985" s="7"/>
      <c r="AX1985" s="7"/>
      <c r="AZ1985" s="7"/>
      <c r="BB1985" s="7"/>
      <c r="BC1985" s="7"/>
      <c r="BD1985" s="7"/>
      <c r="BF1985" s="7"/>
      <c r="BH1985" s="7"/>
      <c r="BJ1985" s="7"/>
      <c r="BL1985" s="7"/>
      <c r="BN1985" s="7"/>
      <c r="BP1985" s="7"/>
      <c r="BR1985" s="7"/>
      <c r="BT1985" s="7"/>
      <c r="BV1985" s="7"/>
      <c r="BX1985" s="7"/>
      <c r="BZ1985" s="7"/>
      <c r="CB1985" s="7"/>
      <c r="CD1985" s="7"/>
      <c r="CF1985" s="7"/>
      <c r="CH1985" s="7"/>
      <c r="CJ1985" s="7"/>
      <c r="CL1985" s="7"/>
      <c r="CM1985" s="7"/>
      <c r="CO1985" s="7"/>
      <c r="CQ1985" s="7"/>
      <c r="CS1985" s="7"/>
      <c r="CU1985" s="7"/>
      <c r="CW1985" s="7"/>
      <c r="CY1985" s="7"/>
      <c r="DA1985" s="7"/>
      <c r="DC1985" s="7"/>
      <c r="DE1985" s="7"/>
      <c r="DG1985" s="7"/>
      <c r="DI1985" s="7"/>
      <c r="DK1985" s="7"/>
      <c r="DL1985" s="7"/>
      <c r="DM1985" s="7"/>
      <c r="DN1985" s="7"/>
      <c r="DP1985" s="7"/>
      <c r="DR1985" s="7"/>
      <c r="DT1985" s="7"/>
      <c r="DV1985" s="7"/>
      <c r="DX1985" s="7"/>
      <c r="DY1985" s="7"/>
      <c r="EA1985" s="7"/>
      <c r="EC1985" s="7"/>
      <c r="EE1985" s="7"/>
      <c r="EG1985" s="7"/>
      <c r="EI1985" s="7"/>
      <c r="EK1985" s="7"/>
      <c r="EM1985" s="7"/>
      <c r="EO1985" s="7"/>
      <c r="EQ1985" s="7"/>
      <c r="ES1985" s="7"/>
      <c r="EU1985" s="7"/>
      <c r="EY1985" s="7"/>
      <c r="FA1985" s="7"/>
      <c r="FB1985" s="7"/>
      <c r="FD1985" s="7"/>
      <c r="FE1985" s="7"/>
      <c r="FG1985" s="7"/>
      <c r="FI1985" s="7"/>
      <c r="FJ1985" s="7"/>
      <c r="FL1985" s="7"/>
      <c r="FN1985" s="7"/>
      <c r="FP1985" s="7"/>
      <c r="FR1985" s="7"/>
      <c r="FT1985" s="7"/>
      <c r="FV1985" s="7"/>
      <c r="FX1985" s="7"/>
      <c r="FZ1985" s="7"/>
      <c r="GB1985" s="7"/>
    </row>
    <row r="1986" spans="5:184" s="166" customFormat="1" x14ac:dyDescent="0.2">
      <c r="E1986" s="7"/>
      <c r="G1986" s="7"/>
      <c r="I1986" s="7"/>
      <c r="K1986" s="7"/>
      <c r="M1986" s="7"/>
      <c r="N1986" s="7"/>
      <c r="P1986" s="7"/>
      <c r="R1986" s="7"/>
      <c r="T1986" s="7"/>
      <c r="V1986" s="7"/>
      <c r="X1986" s="7"/>
      <c r="Z1986" s="7"/>
      <c r="AB1986" s="7"/>
      <c r="AD1986" s="7"/>
      <c r="AF1986" s="7"/>
      <c r="AH1986" s="7"/>
      <c r="AJ1986" s="7"/>
      <c r="AL1986" s="7"/>
      <c r="AN1986" s="7"/>
      <c r="AO1986" s="7"/>
      <c r="AQ1986" s="7"/>
      <c r="AR1986" s="7"/>
      <c r="AS1986" s="7"/>
      <c r="AT1986" s="7"/>
      <c r="AU1986" s="7"/>
      <c r="AV1986" s="7"/>
      <c r="AW1986" s="7"/>
      <c r="AX1986" s="7"/>
      <c r="AZ1986" s="7"/>
      <c r="BB1986" s="7"/>
      <c r="BC1986" s="7"/>
      <c r="BD1986" s="7"/>
      <c r="BF1986" s="7"/>
      <c r="BH1986" s="7"/>
      <c r="BJ1986" s="7"/>
      <c r="BL1986" s="7"/>
      <c r="BN1986" s="7"/>
      <c r="BP1986" s="7"/>
      <c r="BR1986" s="7"/>
      <c r="BT1986" s="7"/>
      <c r="BV1986" s="7"/>
      <c r="BX1986" s="7"/>
      <c r="BZ1986" s="7"/>
      <c r="CB1986" s="7"/>
      <c r="CD1986" s="7"/>
      <c r="CF1986" s="7"/>
      <c r="CH1986" s="7"/>
      <c r="CJ1986" s="7"/>
      <c r="CL1986" s="7"/>
      <c r="CM1986" s="7"/>
      <c r="CO1986" s="7"/>
      <c r="CQ1986" s="7"/>
      <c r="CS1986" s="7"/>
      <c r="CU1986" s="7"/>
      <c r="CW1986" s="7"/>
      <c r="CY1986" s="7"/>
      <c r="DA1986" s="7"/>
      <c r="DC1986" s="7"/>
      <c r="DE1986" s="7"/>
      <c r="DG1986" s="7"/>
      <c r="DI1986" s="7"/>
      <c r="DK1986" s="7"/>
      <c r="DL1986" s="7"/>
      <c r="DM1986" s="7"/>
      <c r="DN1986" s="7"/>
      <c r="DP1986" s="7"/>
      <c r="DR1986" s="7"/>
      <c r="DT1986" s="7"/>
      <c r="DV1986" s="7"/>
      <c r="DX1986" s="7"/>
      <c r="DY1986" s="7"/>
      <c r="EA1986" s="7"/>
      <c r="EC1986" s="7"/>
      <c r="EE1986" s="7"/>
      <c r="EG1986" s="7"/>
      <c r="EI1986" s="7"/>
      <c r="EK1986" s="7"/>
      <c r="EM1986" s="7"/>
      <c r="EO1986" s="7"/>
      <c r="EQ1986" s="7"/>
      <c r="ES1986" s="7"/>
      <c r="EU1986" s="7"/>
      <c r="EY1986" s="7"/>
      <c r="FA1986" s="7"/>
      <c r="FB1986" s="7"/>
      <c r="FD1986" s="7"/>
      <c r="FE1986" s="7"/>
      <c r="FG1986" s="7"/>
      <c r="FI1986" s="7"/>
      <c r="FJ1986" s="7"/>
      <c r="FL1986" s="7"/>
      <c r="FN1986" s="7"/>
      <c r="FP1986" s="7"/>
      <c r="FR1986" s="7"/>
      <c r="FT1986" s="7"/>
      <c r="FV1986" s="7"/>
      <c r="FX1986" s="7"/>
      <c r="FZ1986" s="7"/>
      <c r="GB1986" s="7"/>
    </row>
    <row r="1987" spans="5:184" s="166" customFormat="1" x14ac:dyDescent="0.2">
      <c r="E1987" s="7"/>
      <c r="G1987" s="7"/>
      <c r="I1987" s="7"/>
      <c r="K1987" s="7"/>
      <c r="M1987" s="7"/>
      <c r="N1987" s="7"/>
      <c r="P1987" s="7"/>
      <c r="R1987" s="7"/>
      <c r="T1987" s="7"/>
      <c r="V1987" s="7"/>
      <c r="X1987" s="7"/>
      <c r="Z1987" s="7"/>
      <c r="AB1987" s="7"/>
      <c r="AD1987" s="7"/>
      <c r="AF1987" s="7"/>
      <c r="AH1987" s="7"/>
      <c r="AJ1987" s="7"/>
      <c r="AL1987" s="7"/>
      <c r="AN1987" s="7"/>
      <c r="AO1987" s="7"/>
      <c r="AQ1987" s="7"/>
      <c r="AR1987" s="7"/>
      <c r="AS1987" s="7"/>
      <c r="AT1987" s="7"/>
      <c r="AU1987" s="7"/>
      <c r="AV1987" s="7"/>
      <c r="AW1987" s="7"/>
      <c r="AX1987" s="7"/>
      <c r="AZ1987" s="7"/>
      <c r="BB1987" s="7"/>
      <c r="BC1987" s="7"/>
      <c r="BD1987" s="7"/>
      <c r="BF1987" s="7"/>
      <c r="BH1987" s="7"/>
      <c r="BJ1987" s="7"/>
      <c r="BL1987" s="7"/>
      <c r="BN1987" s="7"/>
      <c r="BP1987" s="7"/>
      <c r="BR1987" s="7"/>
      <c r="BT1987" s="7"/>
      <c r="BV1987" s="7"/>
      <c r="BX1987" s="7"/>
      <c r="BZ1987" s="7"/>
      <c r="CB1987" s="7"/>
      <c r="CD1987" s="7"/>
      <c r="CF1987" s="7"/>
      <c r="CH1987" s="7"/>
      <c r="CJ1987" s="7"/>
      <c r="CL1987" s="7"/>
      <c r="CM1987" s="7"/>
      <c r="CO1987" s="7"/>
      <c r="CQ1987" s="7"/>
      <c r="CS1987" s="7"/>
      <c r="CU1987" s="7"/>
      <c r="CW1987" s="7"/>
      <c r="CY1987" s="7"/>
      <c r="DA1987" s="7"/>
      <c r="DC1987" s="7"/>
      <c r="DE1987" s="7"/>
      <c r="DG1987" s="7"/>
      <c r="DI1987" s="7"/>
      <c r="DK1987" s="7"/>
      <c r="DL1987" s="7"/>
      <c r="DM1987" s="7"/>
      <c r="DN1987" s="7"/>
      <c r="DP1987" s="7"/>
      <c r="DR1987" s="7"/>
      <c r="DT1987" s="7"/>
      <c r="DV1987" s="7"/>
      <c r="DX1987" s="7"/>
      <c r="DY1987" s="7"/>
      <c r="EA1987" s="7"/>
      <c r="EC1987" s="7"/>
      <c r="EE1987" s="7"/>
      <c r="EG1987" s="7"/>
      <c r="EI1987" s="7"/>
      <c r="EK1987" s="7"/>
      <c r="EM1987" s="7"/>
      <c r="EO1987" s="7"/>
      <c r="EQ1987" s="7"/>
      <c r="ES1987" s="7"/>
      <c r="EU1987" s="7"/>
      <c r="EY1987" s="7"/>
      <c r="FA1987" s="7"/>
      <c r="FB1987" s="7"/>
      <c r="FD1987" s="7"/>
      <c r="FE1987" s="7"/>
      <c r="FG1987" s="7"/>
      <c r="FI1987" s="7"/>
      <c r="FJ1987" s="7"/>
      <c r="FL1987" s="7"/>
      <c r="FN1987" s="7"/>
      <c r="FP1987" s="7"/>
      <c r="FR1987" s="7"/>
      <c r="FT1987" s="7"/>
      <c r="FV1987" s="7"/>
      <c r="FX1987" s="7"/>
      <c r="FZ1987" s="7"/>
      <c r="GB1987" s="7"/>
    </row>
    <row r="1988" spans="5:184" s="166" customFormat="1" x14ac:dyDescent="0.2">
      <c r="E1988" s="7"/>
      <c r="G1988" s="7"/>
      <c r="I1988" s="7"/>
      <c r="K1988" s="7"/>
      <c r="M1988" s="7"/>
      <c r="N1988" s="7"/>
      <c r="P1988" s="7"/>
      <c r="R1988" s="7"/>
      <c r="T1988" s="7"/>
      <c r="V1988" s="7"/>
      <c r="X1988" s="7"/>
      <c r="Z1988" s="7"/>
      <c r="AB1988" s="7"/>
      <c r="AD1988" s="7"/>
      <c r="AF1988" s="7"/>
      <c r="AH1988" s="7"/>
      <c r="AJ1988" s="7"/>
      <c r="AL1988" s="7"/>
      <c r="AN1988" s="7"/>
      <c r="AO1988" s="7"/>
      <c r="AQ1988" s="7"/>
      <c r="AR1988" s="7"/>
      <c r="AS1988" s="7"/>
      <c r="AT1988" s="7"/>
      <c r="AU1988" s="7"/>
      <c r="AV1988" s="7"/>
      <c r="AW1988" s="7"/>
      <c r="AX1988" s="7"/>
      <c r="AZ1988" s="7"/>
      <c r="BB1988" s="7"/>
      <c r="BC1988" s="7"/>
      <c r="BD1988" s="7"/>
      <c r="BF1988" s="7"/>
      <c r="BH1988" s="7"/>
      <c r="BJ1988" s="7"/>
      <c r="BL1988" s="7"/>
      <c r="BN1988" s="7"/>
      <c r="BP1988" s="7"/>
      <c r="BR1988" s="7"/>
      <c r="BT1988" s="7"/>
      <c r="BV1988" s="7"/>
      <c r="BX1988" s="7"/>
      <c r="BZ1988" s="7"/>
      <c r="CB1988" s="7"/>
      <c r="CD1988" s="7"/>
      <c r="CF1988" s="7"/>
      <c r="CH1988" s="7"/>
      <c r="CJ1988" s="7"/>
      <c r="CL1988" s="7"/>
      <c r="CM1988" s="7"/>
      <c r="CO1988" s="7"/>
      <c r="CQ1988" s="7"/>
      <c r="CS1988" s="7"/>
      <c r="CU1988" s="7"/>
      <c r="CW1988" s="7"/>
      <c r="CY1988" s="7"/>
      <c r="DA1988" s="7"/>
      <c r="DC1988" s="7"/>
      <c r="DE1988" s="7"/>
      <c r="DG1988" s="7"/>
      <c r="DI1988" s="7"/>
      <c r="DK1988" s="7"/>
      <c r="DL1988" s="7"/>
      <c r="DM1988" s="7"/>
      <c r="DN1988" s="7"/>
      <c r="DP1988" s="7"/>
      <c r="DR1988" s="7"/>
      <c r="DT1988" s="7"/>
      <c r="DV1988" s="7"/>
      <c r="DX1988" s="7"/>
      <c r="DY1988" s="7"/>
      <c r="EA1988" s="7"/>
      <c r="EC1988" s="7"/>
      <c r="EE1988" s="7"/>
      <c r="EG1988" s="7"/>
      <c r="EI1988" s="7"/>
      <c r="EK1988" s="7"/>
      <c r="EM1988" s="7"/>
      <c r="EO1988" s="7"/>
      <c r="EQ1988" s="7"/>
      <c r="ES1988" s="7"/>
      <c r="EU1988" s="7"/>
      <c r="EY1988" s="7"/>
      <c r="FA1988" s="7"/>
      <c r="FB1988" s="7"/>
      <c r="FD1988" s="7"/>
      <c r="FE1988" s="7"/>
      <c r="FG1988" s="7"/>
      <c r="FI1988" s="7"/>
      <c r="FJ1988" s="7"/>
      <c r="FL1988" s="7"/>
      <c r="FN1988" s="7"/>
      <c r="FP1988" s="7"/>
      <c r="FR1988" s="7"/>
      <c r="FT1988" s="7"/>
      <c r="FV1988" s="7"/>
      <c r="FX1988" s="7"/>
      <c r="FZ1988" s="7"/>
      <c r="GB1988" s="7"/>
    </row>
    <row r="1989" spans="5:184" s="166" customFormat="1" x14ac:dyDescent="0.2">
      <c r="E1989" s="7"/>
      <c r="G1989" s="7"/>
      <c r="I1989" s="7"/>
      <c r="K1989" s="7"/>
      <c r="M1989" s="7"/>
      <c r="N1989" s="7"/>
      <c r="P1989" s="7"/>
      <c r="R1989" s="7"/>
      <c r="T1989" s="7"/>
      <c r="V1989" s="7"/>
      <c r="X1989" s="7"/>
      <c r="Z1989" s="7"/>
      <c r="AB1989" s="7"/>
      <c r="AD1989" s="7"/>
      <c r="AF1989" s="7"/>
      <c r="AH1989" s="7"/>
      <c r="AJ1989" s="7"/>
      <c r="AL1989" s="7"/>
      <c r="AN1989" s="7"/>
      <c r="AO1989" s="7"/>
      <c r="AQ1989" s="7"/>
      <c r="AR1989" s="7"/>
      <c r="AS1989" s="7"/>
      <c r="AT1989" s="7"/>
      <c r="AU1989" s="7"/>
      <c r="AV1989" s="7"/>
      <c r="AW1989" s="7"/>
      <c r="AX1989" s="7"/>
      <c r="AZ1989" s="7"/>
      <c r="BB1989" s="7"/>
      <c r="BC1989" s="7"/>
      <c r="BD1989" s="7"/>
      <c r="BF1989" s="7"/>
      <c r="BH1989" s="7"/>
      <c r="BJ1989" s="7"/>
      <c r="BL1989" s="7"/>
      <c r="BN1989" s="7"/>
      <c r="BP1989" s="7"/>
      <c r="BR1989" s="7"/>
      <c r="BT1989" s="7"/>
      <c r="BV1989" s="7"/>
      <c r="BX1989" s="7"/>
      <c r="BZ1989" s="7"/>
      <c r="CB1989" s="7"/>
      <c r="CD1989" s="7"/>
      <c r="CF1989" s="7"/>
      <c r="CH1989" s="7"/>
      <c r="CJ1989" s="7"/>
      <c r="CL1989" s="7"/>
      <c r="CM1989" s="7"/>
      <c r="CO1989" s="7"/>
      <c r="CQ1989" s="7"/>
      <c r="CS1989" s="7"/>
      <c r="CU1989" s="7"/>
      <c r="CW1989" s="7"/>
      <c r="CY1989" s="7"/>
      <c r="DA1989" s="7"/>
      <c r="DC1989" s="7"/>
      <c r="DE1989" s="7"/>
      <c r="DG1989" s="7"/>
      <c r="DI1989" s="7"/>
      <c r="DK1989" s="7"/>
      <c r="DL1989" s="7"/>
      <c r="DM1989" s="7"/>
      <c r="DN1989" s="7"/>
      <c r="DP1989" s="7"/>
      <c r="DR1989" s="7"/>
      <c r="DT1989" s="7"/>
      <c r="DV1989" s="7"/>
      <c r="DX1989" s="7"/>
      <c r="DY1989" s="7"/>
      <c r="EA1989" s="7"/>
      <c r="EC1989" s="7"/>
      <c r="EE1989" s="7"/>
      <c r="EG1989" s="7"/>
      <c r="EI1989" s="7"/>
      <c r="EK1989" s="7"/>
      <c r="EM1989" s="7"/>
      <c r="EO1989" s="7"/>
      <c r="EQ1989" s="7"/>
      <c r="ES1989" s="7"/>
      <c r="EU1989" s="7"/>
      <c r="EY1989" s="7"/>
      <c r="FA1989" s="7"/>
      <c r="FB1989" s="7"/>
      <c r="FD1989" s="7"/>
      <c r="FE1989" s="7"/>
      <c r="FG1989" s="7"/>
      <c r="FI1989" s="7"/>
      <c r="FJ1989" s="7"/>
      <c r="FL1989" s="7"/>
      <c r="FN1989" s="7"/>
      <c r="FP1989" s="7"/>
      <c r="FR1989" s="7"/>
      <c r="FT1989" s="7"/>
      <c r="FV1989" s="7"/>
      <c r="FX1989" s="7"/>
      <c r="FZ1989" s="7"/>
      <c r="GB1989" s="7"/>
    </row>
    <row r="1990" spans="5:184" s="166" customFormat="1" x14ac:dyDescent="0.2">
      <c r="E1990" s="7"/>
      <c r="G1990" s="7"/>
      <c r="I1990" s="7"/>
      <c r="K1990" s="7"/>
      <c r="M1990" s="7"/>
      <c r="N1990" s="7"/>
      <c r="P1990" s="7"/>
      <c r="R1990" s="7"/>
      <c r="T1990" s="7"/>
      <c r="V1990" s="7"/>
      <c r="X1990" s="7"/>
      <c r="Z1990" s="7"/>
      <c r="AB1990" s="7"/>
      <c r="AD1990" s="7"/>
      <c r="AF1990" s="7"/>
      <c r="AH1990" s="7"/>
      <c r="AJ1990" s="7"/>
      <c r="AL1990" s="7"/>
      <c r="AN1990" s="7"/>
      <c r="AO1990" s="7"/>
      <c r="AQ1990" s="7"/>
      <c r="AR1990" s="7"/>
      <c r="AS1990" s="7"/>
      <c r="AT1990" s="7"/>
      <c r="AU1990" s="7"/>
      <c r="AV1990" s="7"/>
      <c r="AW1990" s="7"/>
      <c r="AX1990" s="7"/>
      <c r="AZ1990" s="7"/>
      <c r="BB1990" s="7"/>
      <c r="BC1990" s="7"/>
      <c r="BD1990" s="7"/>
      <c r="BF1990" s="7"/>
      <c r="BH1990" s="7"/>
      <c r="BJ1990" s="7"/>
      <c r="BL1990" s="7"/>
      <c r="BN1990" s="7"/>
      <c r="BP1990" s="7"/>
      <c r="BR1990" s="7"/>
      <c r="BT1990" s="7"/>
      <c r="BV1990" s="7"/>
      <c r="BX1990" s="7"/>
      <c r="BZ1990" s="7"/>
      <c r="CB1990" s="7"/>
      <c r="CD1990" s="7"/>
      <c r="CF1990" s="7"/>
      <c r="CH1990" s="7"/>
      <c r="CJ1990" s="7"/>
      <c r="CL1990" s="7"/>
      <c r="CM1990" s="7"/>
      <c r="CO1990" s="7"/>
      <c r="CQ1990" s="7"/>
      <c r="CS1990" s="7"/>
      <c r="CU1990" s="7"/>
      <c r="CW1990" s="7"/>
      <c r="CY1990" s="7"/>
      <c r="DA1990" s="7"/>
      <c r="DC1990" s="7"/>
      <c r="DE1990" s="7"/>
      <c r="DG1990" s="7"/>
      <c r="DI1990" s="7"/>
      <c r="DK1990" s="7"/>
      <c r="DL1990" s="7"/>
      <c r="DM1990" s="7"/>
      <c r="DN1990" s="7"/>
      <c r="DP1990" s="7"/>
      <c r="DR1990" s="7"/>
      <c r="DT1990" s="7"/>
      <c r="DV1990" s="7"/>
      <c r="DX1990" s="7"/>
      <c r="DY1990" s="7"/>
      <c r="EA1990" s="7"/>
      <c r="EC1990" s="7"/>
      <c r="EE1990" s="7"/>
      <c r="EG1990" s="7"/>
      <c r="EI1990" s="7"/>
      <c r="EK1990" s="7"/>
      <c r="EM1990" s="7"/>
      <c r="EO1990" s="7"/>
      <c r="EQ1990" s="7"/>
      <c r="ES1990" s="7"/>
      <c r="EU1990" s="7"/>
      <c r="EY1990" s="7"/>
      <c r="FA1990" s="7"/>
      <c r="FB1990" s="7"/>
      <c r="FD1990" s="7"/>
      <c r="FE1990" s="7"/>
      <c r="FG1990" s="7"/>
      <c r="FI1990" s="7"/>
      <c r="FJ1990" s="7"/>
      <c r="FL1990" s="7"/>
      <c r="FN1990" s="7"/>
      <c r="FP1990" s="7"/>
      <c r="FR1990" s="7"/>
      <c r="FT1990" s="7"/>
      <c r="FV1990" s="7"/>
      <c r="FX1990" s="7"/>
      <c r="FZ1990" s="7"/>
      <c r="GB1990" s="7"/>
    </row>
    <row r="1991" spans="5:184" s="166" customFormat="1" x14ac:dyDescent="0.2">
      <c r="E1991" s="7"/>
      <c r="G1991" s="7"/>
      <c r="I1991" s="7"/>
      <c r="K1991" s="7"/>
      <c r="M1991" s="7"/>
      <c r="N1991" s="7"/>
      <c r="P1991" s="7"/>
      <c r="R1991" s="7"/>
      <c r="T1991" s="7"/>
      <c r="V1991" s="7"/>
      <c r="X1991" s="7"/>
      <c r="Z1991" s="7"/>
      <c r="AB1991" s="7"/>
      <c r="AD1991" s="7"/>
      <c r="AF1991" s="7"/>
      <c r="AH1991" s="7"/>
      <c r="AJ1991" s="7"/>
      <c r="AL1991" s="7"/>
      <c r="AN1991" s="7"/>
      <c r="AO1991" s="7"/>
      <c r="AQ1991" s="7"/>
      <c r="AR1991" s="7"/>
      <c r="AS1991" s="7"/>
      <c r="AT1991" s="7"/>
      <c r="AU1991" s="7"/>
      <c r="AV1991" s="7"/>
      <c r="AW1991" s="7"/>
      <c r="AX1991" s="7"/>
      <c r="AZ1991" s="7"/>
      <c r="BB1991" s="7"/>
      <c r="BC1991" s="7"/>
      <c r="BD1991" s="7"/>
      <c r="BF1991" s="7"/>
      <c r="BH1991" s="7"/>
      <c r="BJ1991" s="7"/>
      <c r="BL1991" s="7"/>
      <c r="BN1991" s="7"/>
      <c r="BP1991" s="7"/>
      <c r="BR1991" s="7"/>
      <c r="BT1991" s="7"/>
      <c r="BV1991" s="7"/>
      <c r="BX1991" s="7"/>
      <c r="BZ1991" s="7"/>
      <c r="CB1991" s="7"/>
      <c r="CD1991" s="7"/>
      <c r="CF1991" s="7"/>
      <c r="CH1991" s="7"/>
      <c r="CJ1991" s="7"/>
      <c r="CL1991" s="7"/>
      <c r="CM1991" s="7"/>
      <c r="CO1991" s="7"/>
      <c r="CQ1991" s="7"/>
      <c r="CS1991" s="7"/>
      <c r="CU1991" s="7"/>
      <c r="CW1991" s="7"/>
      <c r="CY1991" s="7"/>
      <c r="DA1991" s="7"/>
      <c r="DC1991" s="7"/>
      <c r="DE1991" s="7"/>
      <c r="DG1991" s="7"/>
      <c r="DI1991" s="7"/>
      <c r="DK1991" s="7"/>
      <c r="DL1991" s="7"/>
      <c r="DM1991" s="7"/>
      <c r="DN1991" s="7"/>
      <c r="DP1991" s="7"/>
      <c r="DR1991" s="7"/>
      <c r="DT1991" s="7"/>
      <c r="DV1991" s="7"/>
      <c r="DX1991" s="7"/>
      <c r="DY1991" s="7"/>
      <c r="EA1991" s="7"/>
      <c r="EC1991" s="7"/>
      <c r="EE1991" s="7"/>
      <c r="EG1991" s="7"/>
      <c r="EI1991" s="7"/>
      <c r="EK1991" s="7"/>
      <c r="EM1991" s="7"/>
      <c r="EO1991" s="7"/>
      <c r="EQ1991" s="7"/>
      <c r="ES1991" s="7"/>
      <c r="EU1991" s="7"/>
      <c r="EY1991" s="7"/>
      <c r="FA1991" s="7"/>
      <c r="FB1991" s="7"/>
      <c r="FD1991" s="7"/>
      <c r="FE1991" s="7"/>
      <c r="FG1991" s="7"/>
      <c r="FI1991" s="7"/>
      <c r="FJ1991" s="7"/>
      <c r="FL1991" s="7"/>
      <c r="FN1991" s="7"/>
      <c r="FP1991" s="7"/>
      <c r="FR1991" s="7"/>
      <c r="FT1991" s="7"/>
      <c r="FV1991" s="7"/>
      <c r="FX1991" s="7"/>
      <c r="FZ1991" s="7"/>
      <c r="GB1991" s="7"/>
    </row>
    <row r="1992" spans="5:184" s="166" customFormat="1" x14ac:dyDescent="0.2">
      <c r="E1992" s="7"/>
      <c r="G1992" s="7"/>
      <c r="I1992" s="7"/>
      <c r="K1992" s="7"/>
      <c r="M1992" s="7"/>
      <c r="N1992" s="7"/>
      <c r="P1992" s="7"/>
      <c r="R1992" s="7"/>
      <c r="T1992" s="7"/>
      <c r="V1992" s="7"/>
      <c r="X1992" s="7"/>
      <c r="Z1992" s="7"/>
      <c r="AB1992" s="7"/>
      <c r="AD1992" s="7"/>
      <c r="AF1992" s="7"/>
      <c r="AH1992" s="7"/>
      <c r="AJ1992" s="7"/>
      <c r="AL1992" s="7"/>
      <c r="AN1992" s="7"/>
      <c r="AO1992" s="7"/>
      <c r="AQ1992" s="7"/>
      <c r="AR1992" s="7"/>
      <c r="AS1992" s="7"/>
      <c r="AT1992" s="7"/>
      <c r="AU1992" s="7"/>
      <c r="AV1992" s="7"/>
      <c r="AW1992" s="7"/>
      <c r="AX1992" s="7"/>
      <c r="AZ1992" s="7"/>
      <c r="BB1992" s="7"/>
      <c r="BC1992" s="7"/>
      <c r="BD1992" s="7"/>
      <c r="BF1992" s="7"/>
      <c r="BH1992" s="7"/>
      <c r="BJ1992" s="7"/>
      <c r="BL1992" s="7"/>
      <c r="BN1992" s="7"/>
      <c r="BP1992" s="7"/>
      <c r="BR1992" s="7"/>
      <c r="BT1992" s="7"/>
      <c r="BV1992" s="7"/>
      <c r="BX1992" s="7"/>
      <c r="BZ1992" s="7"/>
      <c r="CB1992" s="7"/>
      <c r="CD1992" s="7"/>
      <c r="CF1992" s="7"/>
      <c r="CH1992" s="7"/>
      <c r="CJ1992" s="7"/>
      <c r="CL1992" s="7"/>
      <c r="CM1992" s="7"/>
      <c r="CO1992" s="7"/>
      <c r="CQ1992" s="7"/>
      <c r="CS1992" s="7"/>
      <c r="CU1992" s="7"/>
      <c r="CW1992" s="7"/>
      <c r="CY1992" s="7"/>
      <c r="DA1992" s="7"/>
      <c r="DC1992" s="7"/>
      <c r="DE1992" s="7"/>
      <c r="DG1992" s="7"/>
      <c r="DI1992" s="7"/>
      <c r="DK1992" s="7"/>
      <c r="DL1992" s="7"/>
      <c r="DM1992" s="7"/>
      <c r="DN1992" s="7"/>
      <c r="DP1992" s="7"/>
      <c r="DR1992" s="7"/>
      <c r="DT1992" s="7"/>
      <c r="DV1992" s="7"/>
      <c r="DX1992" s="7"/>
      <c r="DY1992" s="7"/>
      <c r="EA1992" s="7"/>
      <c r="EC1992" s="7"/>
      <c r="EE1992" s="7"/>
      <c r="EG1992" s="7"/>
      <c r="EI1992" s="7"/>
      <c r="EK1992" s="7"/>
      <c r="EM1992" s="7"/>
      <c r="EO1992" s="7"/>
      <c r="EQ1992" s="7"/>
      <c r="ES1992" s="7"/>
      <c r="EU1992" s="7"/>
      <c r="EY1992" s="7"/>
      <c r="FA1992" s="7"/>
      <c r="FB1992" s="7"/>
      <c r="FD1992" s="7"/>
      <c r="FE1992" s="7"/>
      <c r="FG1992" s="7"/>
      <c r="FI1992" s="7"/>
      <c r="FJ1992" s="7"/>
      <c r="FL1992" s="7"/>
      <c r="FN1992" s="7"/>
      <c r="FP1992" s="7"/>
      <c r="FR1992" s="7"/>
      <c r="FT1992" s="7"/>
      <c r="FV1992" s="7"/>
      <c r="FX1992" s="7"/>
      <c r="FZ1992" s="7"/>
      <c r="GB1992" s="7"/>
    </row>
    <row r="1993" spans="5:184" s="166" customFormat="1" x14ac:dyDescent="0.2">
      <c r="E1993" s="7"/>
      <c r="G1993" s="7"/>
      <c r="I1993" s="7"/>
      <c r="K1993" s="7"/>
      <c r="M1993" s="7"/>
      <c r="N1993" s="7"/>
      <c r="P1993" s="7"/>
      <c r="R1993" s="7"/>
      <c r="T1993" s="7"/>
      <c r="V1993" s="7"/>
      <c r="X1993" s="7"/>
      <c r="Z1993" s="7"/>
      <c r="AB1993" s="7"/>
      <c r="AD1993" s="7"/>
      <c r="AF1993" s="7"/>
      <c r="AH1993" s="7"/>
      <c r="AJ1993" s="7"/>
      <c r="AL1993" s="7"/>
      <c r="AN1993" s="7"/>
      <c r="AO1993" s="7"/>
      <c r="AQ1993" s="7"/>
      <c r="AR1993" s="7"/>
      <c r="AS1993" s="7"/>
      <c r="AT1993" s="7"/>
      <c r="AU1993" s="7"/>
      <c r="AV1993" s="7"/>
      <c r="AW1993" s="7"/>
      <c r="AX1993" s="7"/>
      <c r="AZ1993" s="7"/>
      <c r="BB1993" s="7"/>
      <c r="BC1993" s="7"/>
      <c r="BD1993" s="7"/>
      <c r="BF1993" s="7"/>
      <c r="BH1993" s="7"/>
      <c r="BJ1993" s="7"/>
      <c r="BL1993" s="7"/>
      <c r="BN1993" s="7"/>
      <c r="BP1993" s="7"/>
      <c r="BR1993" s="7"/>
      <c r="BT1993" s="7"/>
      <c r="BV1993" s="7"/>
      <c r="BX1993" s="7"/>
      <c r="BZ1993" s="7"/>
      <c r="CB1993" s="7"/>
      <c r="CD1993" s="7"/>
      <c r="CF1993" s="7"/>
      <c r="CH1993" s="7"/>
      <c r="CJ1993" s="7"/>
      <c r="CL1993" s="7"/>
      <c r="CM1993" s="7"/>
      <c r="CO1993" s="7"/>
      <c r="CQ1993" s="7"/>
      <c r="CS1993" s="7"/>
      <c r="CU1993" s="7"/>
      <c r="CW1993" s="7"/>
      <c r="CY1993" s="7"/>
      <c r="DA1993" s="7"/>
      <c r="DC1993" s="7"/>
      <c r="DE1993" s="7"/>
      <c r="DG1993" s="7"/>
      <c r="DI1993" s="7"/>
      <c r="DK1993" s="7"/>
      <c r="DL1993" s="7"/>
      <c r="DM1993" s="7"/>
      <c r="DN1993" s="7"/>
      <c r="DP1993" s="7"/>
      <c r="DR1993" s="7"/>
      <c r="DT1993" s="7"/>
      <c r="DV1993" s="7"/>
      <c r="DX1993" s="7"/>
      <c r="DY1993" s="7"/>
      <c r="EA1993" s="7"/>
      <c r="EC1993" s="7"/>
      <c r="EE1993" s="7"/>
      <c r="EG1993" s="7"/>
      <c r="EI1993" s="7"/>
      <c r="EK1993" s="7"/>
      <c r="EM1993" s="7"/>
      <c r="EO1993" s="7"/>
      <c r="EQ1993" s="7"/>
      <c r="ES1993" s="7"/>
      <c r="EU1993" s="7"/>
      <c r="EY1993" s="7"/>
      <c r="FA1993" s="7"/>
      <c r="FB1993" s="7"/>
      <c r="FD1993" s="7"/>
      <c r="FE1993" s="7"/>
      <c r="FG1993" s="7"/>
      <c r="FI1993" s="7"/>
      <c r="FJ1993" s="7"/>
      <c r="FL1993" s="7"/>
      <c r="FN1993" s="7"/>
      <c r="FP1993" s="7"/>
      <c r="FR1993" s="7"/>
      <c r="FT1993" s="7"/>
      <c r="FV1993" s="7"/>
      <c r="FX1993" s="7"/>
      <c r="FZ1993" s="7"/>
      <c r="GB1993" s="7"/>
    </row>
    <row r="1994" spans="5:184" s="166" customFormat="1" x14ac:dyDescent="0.2">
      <c r="E1994" s="7"/>
      <c r="G1994" s="7"/>
      <c r="I1994" s="7"/>
      <c r="K1994" s="7"/>
      <c r="M1994" s="7"/>
      <c r="N1994" s="7"/>
      <c r="P1994" s="7"/>
      <c r="R1994" s="7"/>
      <c r="T1994" s="7"/>
      <c r="V1994" s="7"/>
      <c r="X1994" s="7"/>
      <c r="Z1994" s="7"/>
      <c r="AB1994" s="7"/>
      <c r="AD1994" s="7"/>
      <c r="AF1994" s="7"/>
      <c r="AH1994" s="7"/>
      <c r="AJ1994" s="7"/>
      <c r="AL1994" s="7"/>
      <c r="AN1994" s="7"/>
      <c r="AO1994" s="7"/>
      <c r="AQ1994" s="7"/>
      <c r="AR1994" s="7"/>
      <c r="AS1994" s="7"/>
      <c r="AT1994" s="7"/>
      <c r="AU1994" s="7"/>
      <c r="AV1994" s="7"/>
      <c r="AW1994" s="7"/>
      <c r="AX1994" s="7"/>
      <c r="AZ1994" s="7"/>
      <c r="BB1994" s="7"/>
      <c r="BC1994" s="7"/>
      <c r="BD1994" s="7"/>
      <c r="BF1994" s="7"/>
      <c r="BH1994" s="7"/>
      <c r="BJ1994" s="7"/>
      <c r="BL1994" s="7"/>
      <c r="BN1994" s="7"/>
      <c r="BP1994" s="7"/>
      <c r="BR1994" s="7"/>
      <c r="BT1994" s="7"/>
      <c r="BV1994" s="7"/>
      <c r="BX1994" s="7"/>
      <c r="BZ1994" s="7"/>
      <c r="CB1994" s="7"/>
      <c r="CD1994" s="7"/>
      <c r="CF1994" s="7"/>
      <c r="CH1994" s="7"/>
      <c r="CJ1994" s="7"/>
      <c r="CL1994" s="7"/>
      <c r="CM1994" s="7"/>
      <c r="CO1994" s="7"/>
      <c r="CQ1994" s="7"/>
      <c r="CS1994" s="7"/>
      <c r="CU1994" s="7"/>
      <c r="CW1994" s="7"/>
      <c r="CY1994" s="7"/>
      <c r="DA1994" s="7"/>
      <c r="DC1994" s="7"/>
      <c r="DE1994" s="7"/>
      <c r="DG1994" s="7"/>
      <c r="DI1994" s="7"/>
      <c r="DK1994" s="7"/>
      <c r="DL1994" s="7"/>
      <c r="DM1994" s="7"/>
      <c r="DN1994" s="7"/>
      <c r="DP1994" s="7"/>
      <c r="DR1994" s="7"/>
      <c r="DT1994" s="7"/>
      <c r="DV1994" s="7"/>
      <c r="DX1994" s="7"/>
      <c r="DY1994" s="7"/>
      <c r="EA1994" s="7"/>
      <c r="EC1994" s="7"/>
      <c r="EE1994" s="7"/>
      <c r="EG1994" s="7"/>
      <c r="EI1994" s="7"/>
      <c r="EK1994" s="7"/>
      <c r="EM1994" s="7"/>
      <c r="EO1994" s="7"/>
      <c r="EQ1994" s="7"/>
      <c r="ES1994" s="7"/>
      <c r="EU1994" s="7"/>
      <c r="EY1994" s="7"/>
      <c r="FA1994" s="7"/>
      <c r="FB1994" s="7"/>
      <c r="FD1994" s="7"/>
      <c r="FE1994" s="7"/>
      <c r="FG1994" s="7"/>
      <c r="FI1994" s="7"/>
      <c r="FJ1994" s="7"/>
      <c r="FL1994" s="7"/>
      <c r="FN1994" s="7"/>
      <c r="FP1994" s="7"/>
      <c r="FR1994" s="7"/>
      <c r="FT1994" s="7"/>
      <c r="FV1994" s="7"/>
      <c r="FX1994" s="7"/>
      <c r="FZ1994" s="7"/>
      <c r="GB1994" s="7"/>
    </row>
    <row r="1995" spans="5:184" s="166" customFormat="1" x14ac:dyDescent="0.2">
      <c r="E1995" s="7"/>
      <c r="G1995" s="7"/>
      <c r="I1995" s="7"/>
      <c r="K1995" s="7"/>
      <c r="M1995" s="7"/>
      <c r="N1995" s="7"/>
      <c r="P1995" s="7"/>
      <c r="R1995" s="7"/>
      <c r="T1995" s="7"/>
      <c r="V1995" s="7"/>
      <c r="X1995" s="7"/>
      <c r="Z1995" s="7"/>
      <c r="AB1995" s="7"/>
      <c r="AD1995" s="7"/>
      <c r="AF1995" s="7"/>
      <c r="AH1995" s="7"/>
      <c r="AJ1995" s="7"/>
      <c r="AL1995" s="7"/>
      <c r="AN1995" s="7"/>
      <c r="AO1995" s="7"/>
      <c r="AQ1995" s="7"/>
      <c r="AR1995" s="7"/>
      <c r="AS1995" s="7"/>
      <c r="AT1995" s="7"/>
      <c r="AU1995" s="7"/>
      <c r="AV1995" s="7"/>
      <c r="AW1995" s="7"/>
      <c r="AX1995" s="7"/>
      <c r="AZ1995" s="7"/>
      <c r="BB1995" s="7"/>
      <c r="BC1995" s="7"/>
      <c r="BD1995" s="7"/>
      <c r="BF1995" s="7"/>
      <c r="BH1995" s="7"/>
      <c r="BJ1995" s="7"/>
      <c r="BL1995" s="7"/>
      <c r="BN1995" s="7"/>
      <c r="BP1995" s="7"/>
      <c r="BR1995" s="7"/>
      <c r="BT1995" s="7"/>
      <c r="BV1995" s="7"/>
      <c r="BX1995" s="7"/>
      <c r="BZ1995" s="7"/>
      <c r="CB1995" s="7"/>
      <c r="CD1995" s="7"/>
      <c r="CF1995" s="7"/>
      <c r="CH1995" s="7"/>
      <c r="CJ1995" s="7"/>
      <c r="CL1995" s="7"/>
      <c r="CM1995" s="7"/>
      <c r="CO1995" s="7"/>
      <c r="CQ1995" s="7"/>
      <c r="CS1995" s="7"/>
      <c r="CU1995" s="7"/>
      <c r="CW1995" s="7"/>
      <c r="CY1995" s="7"/>
      <c r="DA1995" s="7"/>
      <c r="DC1995" s="7"/>
      <c r="DE1995" s="7"/>
      <c r="DG1995" s="7"/>
      <c r="DI1995" s="7"/>
      <c r="DK1995" s="7"/>
      <c r="DL1995" s="7"/>
      <c r="DM1995" s="7"/>
      <c r="DN1995" s="7"/>
      <c r="DP1995" s="7"/>
      <c r="DR1995" s="7"/>
      <c r="DT1995" s="7"/>
      <c r="DV1995" s="7"/>
      <c r="DX1995" s="7"/>
      <c r="DY1995" s="7"/>
      <c r="EA1995" s="7"/>
      <c r="EC1995" s="7"/>
      <c r="EE1995" s="7"/>
      <c r="EG1995" s="7"/>
      <c r="EI1995" s="7"/>
      <c r="EK1995" s="7"/>
      <c r="EM1995" s="7"/>
      <c r="EO1995" s="7"/>
      <c r="EQ1995" s="7"/>
      <c r="ES1995" s="7"/>
      <c r="EU1995" s="7"/>
      <c r="EY1995" s="7"/>
      <c r="FA1995" s="7"/>
      <c r="FB1995" s="7"/>
      <c r="FD1995" s="7"/>
      <c r="FE1995" s="7"/>
      <c r="FG1995" s="7"/>
      <c r="FI1995" s="7"/>
      <c r="FJ1995" s="7"/>
      <c r="FL1995" s="7"/>
      <c r="FN1995" s="7"/>
      <c r="FP1995" s="7"/>
      <c r="FR1995" s="7"/>
      <c r="FT1995" s="7"/>
      <c r="FV1995" s="7"/>
      <c r="FX1995" s="7"/>
      <c r="FZ1995" s="7"/>
      <c r="GB1995" s="7"/>
    </row>
    <row r="1996" spans="5:184" s="166" customFormat="1" x14ac:dyDescent="0.2">
      <c r="E1996" s="7"/>
      <c r="G1996" s="7"/>
      <c r="I1996" s="7"/>
      <c r="K1996" s="7"/>
      <c r="M1996" s="7"/>
      <c r="N1996" s="7"/>
      <c r="P1996" s="7"/>
      <c r="R1996" s="7"/>
      <c r="T1996" s="7"/>
      <c r="V1996" s="7"/>
      <c r="X1996" s="7"/>
      <c r="Z1996" s="7"/>
      <c r="AB1996" s="7"/>
      <c r="AD1996" s="7"/>
      <c r="AF1996" s="7"/>
      <c r="AH1996" s="7"/>
      <c r="AJ1996" s="7"/>
      <c r="AL1996" s="7"/>
      <c r="AN1996" s="7"/>
      <c r="AO1996" s="7"/>
      <c r="AQ1996" s="7"/>
      <c r="AR1996" s="7"/>
      <c r="AS1996" s="7"/>
      <c r="AT1996" s="7"/>
      <c r="AU1996" s="7"/>
      <c r="AV1996" s="7"/>
      <c r="AW1996" s="7"/>
      <c r="AX1996" s="7"/>
      <c r="AZ1996" s="7"/>
      <c r="BB1996" s="7"/>
      <c r="BC1996" s="7"/>
      <c r="BD1996" s="7"/>
      <c r="BF1996" s="7"/>
      <c r="BH1996" s="7"/>
      <c r="BJ1996" s="7"/>
      <c r="BL1996" s="7"/>
      <c r="BN1996" s="7"/>
      <c r="BP1996" s="7"/>
      <c r="BR1996" s="7"/>
      <c r="BT1996" s="7"/>
      <c r="BV1996" s="7"/>
      <c r="BX1996" s="7"/>
      <c r="BZ1996" s="7"/>
      <c r="CB1996" s="7"/>
      <c r="CD1996" s="7"/>
      <c r="CF1996" s="7"/>
      <c r="CH1996" s="7"/>
      <c r="CJ1996" s="7"/>
      <c r="CL1996" s="7"/>
      <c r="CM1996" s="7"/>
      <c r="CO1996" s="7"/>
      <c r="CQ1996" s="7"/>
      <c r="CS1996" s="7"/>
      <c r="CU1996" s="7"/>
      <c r="CW1996" s="7"/>
      <c r="CY1996" s="7"/>
      <c r="DA1996" s="7"/>
      <c r="DC1996" s="7"/>
      <c r="DE1996" s="7"/>
      <c r="DG1996" s="7"/>
      <c r="DI1996" s="7"/>
      <c r="DK1996" s="7"/>
      <c r="DL1996" s="7"/>
      <c r="DM1996" s="7"/>
      <c r="DN1996" s="7"/>
      <c r="DP1996" s="7"/>
      <c r="DR1996" s="7"/>
      <c r="DT1996" s="7"/>
      <c r="DV1996" s="7"/>
      <c r="DX1996" s="7"/>
      <c r="DY1996" s="7"/>
      <c r="EA1996" s="7"/>
      <c r="EC1996" s="7"/>
      <c r="EE1996" s="7"/>
      <c r="EG1996" s="7"/>
      <c r="EI1996" s="7"/>
      <c r="EK1996" s="7"/>
      <c r="EM1996" s="7"/>
      <c r="EO1996" s="7"/>
      <c r="EQ1996" s="7"/>
      <c r="ES1996" s="7"/>
      <c r="EU1996" s="7"/>
      <c r="EY1996" s="7"/>
      <c r="FA1996" s="7"/>
      <c r="FB1996" s="7"/>
      <c r="FD1996" s="7"/>
      <c r="FE1996" s="7"/>
      <c r="FG1996" s="7"/>
      <c r="FI1996" s="7"/>
      <c r="FJ1996" s="7"/>
      <c r="FL1996" s="7"/>
      <c r="FN1996" s="7"/>
      <c r="FP1996" s="7"/>
      <c r="FR1996" s="7"/>
      <c r="FT1996" s="7"/>
      <c r="FV1996" s="7"/>
      <c r="FX1996" s="7"/>
      <c r="FZ1996" s="7"/>
      <c r="GB1996" s="7"/>
    </row>
    <row r="1997" spans="5:184" s="166" customFormat="1" x14ac:dyDescent="0.2">
      <c r="E1997" s="7"/>
      <c r="G1997" s="7"/>
      <c r="I1997" s="7"/>
      <c r="K1997" s="7"/>
      <c r="M1997" s="7"/>
      <c r="N1997" s="7"/>
      <c r="P1997" s="7"/>
      <c r="R1997" s="7"/>
      <c r="T1997" s="7"/>
      <c r="V1997" s="7"/>
      <c r="X1997" s="7"/>
      <c r="Z1997" s="7"/>
      <c r="AB1997" s="7"/>
      <c r="AD1997" s="7"/>
      <c r="AF1997" s="7"/>
      <c r="AH1997" s="7"/>
      <c r="AJ1997" s="7"/>
      <c r="AL1997" s="7"/>
      <c r="AN1997" s="7"/>
      <c r="AO1997" s="7"/>
      <c r="AQ1997" s="7"/>
      <c r="AR1997" s="7"/>
      <c r="AS1997" s="7"/>
      <c r="AT1997" s="7"/>
      <c r="AU1997" s="7"/>
      <c r="AV1997" s="7"/>
      <c r="AW1997" s="7"/>
      <c r="AX1997" s="7"/>
      <c r="AZ1997" s="7"/>
      <c r="BB1997" s="7"/>
      <c r="BC1997" s="7"/>
      <c r="BD1997" s="7"/>
      <c r="BF1997" s="7"/>
      <c r="BH1997" s="7"/>
      <c r="BJ1997" s="7"/>
      <c r="BL1997" s="7"/>
      <c r="BN1997" s="7"/>
      <c r="BP1997" s="7"/>
      <c r="BR1997" s="7"/>
      <c r="BT1997" s="7"/>
      <c r="BV1997" s="7"/>
      <c r="BX1997" s="7"/>
      <c r="BZ1997" s="7"/>
      <c r="CB1997" s="7"/>
      <c r="CD1997" s="7"/>
      <c r="CF1997" s="7"/>
      <c r="CH1997" s="7"/>
      <c r="CJ1997" s="7"/>
      <c r="CL1997" s="7"/>
      <c r="CM1997" s="7"/>
      <c r="CO1997" s="7"/>
      <c r="CQ1997" s="7"/>
      <c r="CS1997" s="7"/>
      <c r="CU1997" s="7"/>
      <c r="CW1997" s="7"/>
      <c r="CY1997" s="7"/>
      <c r="DA1997" s="7"/>
      <c r="DC1997" s="7"/>
      <c r="DE1997" s="7"/>
      <c r="DG1997" s="7"/>
      <c r="DI1997" s="7"/>
      <c r="DK1997" s="7"/>
      <c r="DL1997" s="7"/>
      <c r="DM1997" s="7"/>
      <c r="DN1997" s="7"/>
      <c r="DP1997" s="7"/>
      <c r="DR1997" s="7"/>
      <c r="DT1997" s="7"/>
      <c r="DV1997" s="7"/>
      <c r="DX1997" s="7"/>
      <c r="DY1997" s="7"/>
      <c r="EA1997" s="7"/>
      <c r="EC1997" s="7"/>
      <c r="EE1997" s="7"/>
      <c r="EG1997" s="7"/>
      <c r="EI1997" s="7"/>
      <c r="EK1997" s="7"/>
      <c r="EM1997" s="7"/>
      <c r="EO1997" s="7"/>
      <c r="EQ1997" s="7"/>
      <c r="ES1997" s="7"/>
      <c r="EU1997" s="7"/>
      <c r="EY1997" s="7"/>
      <c r="FA1997" s="7"/>
      <c r="FB1997" s="7"/>
      <c r="FD1997" s="7"/>
      <c r="FE1997" s="7"/>
      <c r="FG1997" s="7"/>
      <c r="FI1997" s="7"/>
      <c r="FJ1997" s="7"/>
      <c r="FL1997" s="7"/>
      <c r="FN1997" s="7"/>
      <c r="FP1997" s="7"/>
      <c r="FR1997" s="7"/>
      <c r="FT1997" s="7"/>
      <c r="FV1997" s="7"/>
      <c r="FX1997" s="7"/>
      <c r="FZ1997" s="7"/>
      <c r="GB1997" s="7"/>
    </row>
    <row r="1998" spans="5:184" s="166" customFormat="1" x14ac:dyDescent="0.2">
      <c r="E1998" s="13"/>
      <c r="G1998" s="13"/>
      <c r="I1998" s="13"/>
      <c r="K1998" s="13"/>
      <c r="M1998" s="13"/>
      <c r="N1998" s="13"/>
      <c r="P1998" s="13"/>
      <c r="R1998" s="13"/>
      <c r="T1998" s="13"/>
      <c r="V1998" s="13"/>
      <c r="X1998" s="13"/>
      <c r="Z1998" s="13"/>
      <c r="AB1998" s="13"/>
      <c r="AD1998" s="13"/>
      <c r="AF1998" s="13"/>
      <c r="AH1998" s="13"/>
      <c r="AJ1998" s="13"/>
      <c r="AL1998" s="13"/>
      <c r="AN1998" s="13"/>
      <c r="AO1998" s="13"/>
      <c r="AQ1998" s="13"/>
      <c r="AR1998" s="13"/>
      <c r="AS1998" s="13"/>
      <c r="AT1998" s="13"/>
      <c r="AU1998" s="13"/>
      <c r="AV1998" s="13"/>
      <c r="AW1998" s="13"/>
      <c r="AX1998" s="13"/>
      <c r="AZ1998" s="13"/>
      <c r="BB1998" s="13"/>
      <c r="BC1998" s="13"/>
      <c r="BD1998" s="13"/>
      <c r="BF1998" s="13"/>
      <c r="BH1998" s="13"/>
      <c r="BJ1998" s="13"/>
      <c r="BL1998" s="13"/>
      <c r="BN1998" s="13"/>
      <c r="BP1998" s="13"/>
      <c r="BR1998" s="13"/>
      <c r="BT1998" s="13"/>
      <c r="BV1998" s="13"/>
      <c r="BX1998" s="13"/>
      <c r="BZ1998" s="13"/>
      <c r="CB1998" s="13"/>
      <c r="CD1998" s="13"/>
      <c r="CF1998" s="13"/>
      <c r="CH1998" s="13"/>
      <c r="CJ1998" s="13"/>
      <c r="CL1998" s="13"/>
      <c r="CM1998" s="13"/>
      <c r="CO1998" s="13"/>
      <c r="CQ1998" s="13"/>
      <c r="CS1998" s="13"/>
      <c r="CU1998" s="13"/>
      <c r="CW1998" s="13"/>
      <c r="CY1998" s="13"/>
      <c r="DA1998" s="13"/>
      <c r="DC1998" s="13"/>
      <c r="DE1998" s="13"/>
      <c r="DG1998" s="13"/>
      <c r="DI1998" s="13"/>
      <c r="DK1998" s="13"/>
      <c r="DL1998" s="13"/>
      <c r="DM1998" s="7"/>
      <c r="DN1998" s="13"/>
      <c r="DP1998" s="13"/>
      <c r="DR1998" s="13"/>
      <c r="DT1998" s="13"/>
      <c r="DV1998" s="13"/>
      <c r="DX1998" s="13"/>
      <c r="DY1998" s="13"/>
      <c r="EA1998" s="13"/>
      <c r="EC1998" s="13"/>
      <c r="EE1998" s="13"/>
      <c r="EG1998" s="13"/>
      <c r="EI1998" s="13"/>
      <c r="EK1998" s="13"/>
      <c r="EM1998" s="13"/>
      <c r="EO1998" s="13"/>
      <c r="EQ1998" s="13"/>
      <c r="ES1998" s="13"/>
      <c r="EU1998" s="13"/>
      <c r="EY1998" s="13"/>
      <c r="FA1998" s="13"/>
      <c r="FB1998" s="13"/>
      <c r="FD1998" s="13"/>
      <c r="FE1998" s="13"/>
      <c r="FG1998" s="13"/>
      <c r="FI1998" s="13"/>
      <c r="FJ1998" s="13"/>
      <c r="FL1998" s="13"/>
      <c r="FN1998" s="13"/>
      <c r="FP1998" s="13"/>
      <c r="FR1998" s="13"/>
      <c r="FT1998" s="13"/>
      <c r="FV1998" s="13"/>
      <c r="FX1998" s="13"/>
      <c r="FZ1998" s="13"/>
      <c r="GB1998" s="13"/>
    </row>
    <row r="1999" spans="5:184" s="166" customFormat="1" x14ac:dyDescent="0.2">
      <c r="E1999" s="13"/>
      <c r="G1999" s="13"/>
      <c r="I1999" s="13"/>
      <c r="K1999" s="13"/>
      <c r="M1999" s="13"/>
      <c r="N1999" s="13"/>
      <c r="P1999" s="13"/>
      <c r="R1999" s="13"/>
      <c r="T1999" s="13"/>
      <c r="V1999" s="13"/>
      <c r="X1999" s="13"/>
      <c r="Z1999" s="13"/>
      <c r="AB1999" s="13"/>
      <c r="AD1999" s="13"/>
      <c r="AF1999" s="13"/>
      <c r="AH1999" s="13"/>
      <c r="AJ1999" s="13"/>
      <c r="AL1999" s="13"/>
      <c r="AN1999" s="13"/>
      <c r="AO1999" s="13"/>
      <c r="AQ1999" s="13"/>
      <c r="AR1999" s="13"/>
      <c r="AS1999" s="13"/>
      <c r="AT1999" s="13"/>
      <c r="AU1999" s="13"/>
      <c r="AV1999" s="13"/>
      <c r="AW1999" s="13"/>
      <c r="AX1999" s="13"/>
      <c r="AZ1999" s="13"/>
      <c r="BB1999" s="13"/>
      <c r="BC1999" s="13"/>
      <c r="BD1999" s="13"/>
      <c r="BF1999" s="13"/>
      <c r="BH1999" s="13"/>
      <c r="BJ1999" s="13"/>
      <c r="BL1999" s="13"/>
      <c r="BN1999" s="13"/>
      <c r="BP1999" s="13"/>
      <c r="BR1999" s="13"/>
      <c r="BT1999" s="13"/>
      <c r="BV1999" s="13"/>
      <c r="BX1999" s="13"/>
      <c r="BZ1999" s="13"/>
      <c r="CB1999" s="13"/>
      <c r="CD1999" s="13"/>
      <c r="CF1999" s="13"/>
      <c r="CH1999" s="13"/>
      <c r="CJ1999" s="13"/>
      <c r="CL1999" s="13"/>
      <c r="CM1999" s="13"/>
      <c r="CO1999" s="13"/>
      <c r="CQ1999" s="13"/>
      <c r="CS1999" s="13"/>
      <c r="CU1999" s="13"/>
      <c r="CW1999" s="13"/>
      <c r="CY1999" s="13"/>
      <c r="DA1999" s="13"/>
      <c r="DC1999" s="13"/>
      <c r="DE1999" s="13"/>
      <c r="DG1999" s="13"/>
      <c r="DI1999" s="13"/>
      <c r="DK1999" s="13"/>
      <c r="DL1999" s="13"/>
      <c r="DM1999" s="7"/>
      <c r="DN1999" s="13"/>
      <c r="DP1999" s="13"/>
      <c r="DR1999" s="13"/>
      <c r="DT1999" s="13"/>
      <c r="DV1999" s="13"/>
      <c r="DX1999" s="13"/>
      <c r="DY1999" s="13"/>
      <c r="EA1999" s="13"/>
      <c r="EC1999" s="13"/>
      <c r="EE1999" s="13"/>
      <c r="EG1999" s="13"/>
      <c r="EI1999" s="13"/>
      <c r="EK1999" s="13"/>
      <c r="EM1999" s="13"/>
      <c r="EO1999" s="13"/>
      <c r="EQ1999" s="13"/>
      <c r="ES1999" s="13"/>
      <c r="EU1999" s="13"/>
      <c r="EY1999" s="13"/>
      <c r="FA1999" s="13"/>
      <c r="FB1999" s="13"/>
      <c r="FD1999" s="13"/>
      <c r="FE1999" s="13"/>
      <c r="FG1999" s="13"/>
      <c r="FI1999" s="13"/>
      <c r="FJ1999" s="13"/>
      <c r="FL1999" s="13"/>
      <c r="FN1999" s="13"/>
      <c r="FP1999" s="13"/>
      <c r="FR1999" s="13"/>
      <c r="FT1999" s="13"/>
      <c r="FV1999" s="13"/>
      <c r="FX1999" s="13"/>
      <c r="FZ1999" s="13"/>
      <c r="GB1999" s="13"/>
    </row>
    <row r="2000" spans="5:184" s="166" customFormat="1" x14ac:dyDescent="0.2">
      <c r="E2000" s="13"/>
      <c r="G2000" s="13"/>
      <c r="I2000" s="13"/>
      <c r="K2000" s="13"/>
      <c r="M2000" s="13"/>
      <c r="N2000" s="13"/>
      <c r="P2000" s="13"/>
      <c r="R2000" s="13"/>
      <c r="T2000" s="13"/>
      <c r="V2000" s="13"/>
      <c r="X2000" s="13"/>
      <c r="Z2000" s="13"/>
      <c r="AB2000" s="13"/>
      <c r="AD2000" s="13"/>
      <c r="AF2000" s="13"/>
      <c r="AH2000" s="13"/>
      <c r="AJ2000" s="13"/>
      <c r="AL2000" s="13"/>
      <c r="AN2000" s="13"/>
      <c r="AO2000" s="13"/>
      <c r="AQ2000" s="13"/>
      <c r="AR2000" s="13"/>
      <c r="AS2000" s="13"/>
      <c r="AT2000" s="13"/>
      <c r="AU2000" s="13"/>
      <c r="AV2000" s="13"/>
      <c r="AW2000" s="13"/>
      <c r="AX2000" s="13"/>
      <c r="AZ2000" s="13"/>
      <c r="BB2000" s="13"/>
      <c r="BC2000" s="13"/>
      <c r="BD2000" s="13"/>
      <c r="BF2000" s="13"/>
      <c r="BH2000" s="13"/>
      <c r="BJ2000" s="13"/>
      <c r="BL2000" s="13"/>
      <c r="BN2000" s="13"/>
      <c r="BP2000" s="13"/>
      <c r="BR2000" s="13"/>
      <c r="BT2000" s="13"/>
      <c r="BV2000" s="13"/>
      <c r="BX2000" s="13"/>
      <c r="BZ2000" s="13"/>
      <c r="CB2000" s="13"/>
      <c r="CD2000" s="13"/>
      <c r="CF2000" s="13"/>
      <c r="CH2000" s="13"/>
      <c r="CJ2000" s="13"/>
      <c r="CL2000" s="13"/>
      <c r="CM2000" s="13"/>
      <c r="CO2000" s="13"/>
      <c r="CQ2000" s="13"/>
      <c r="CS2000" s="13"/>
      <c r="CU2000" s="13"/>
      <c r="CW2000" s="13"/>
      <c r="CY2000" s="13"/>
      <c r="DA2000" s="13"/>
      <c r="DC2000" s="13"/>
      <c r="DE2000" s="13"/>
      <c r="DG2000" s="13"/>
      <c r="DI2000" s="13"/>
      <c r="DK2000" s="13"/>
      <c r="DL2000" s="13"/>
      <c r="DM2000" s="7"/>
      <c r="DN2000" s="13"/>
      <c r="DP2000" s="13"/>
      <c r="DR2000" s="13"/>
      <c r="DT2000" s="13"/>
      <c r="DV2000" s="13"/>
      <c r="DX2000" s="13"/>
      <c r="DY2000" s="13"/>
      <c r="EA2000" s="13"/>
      <c r="EC2000" s="13"/>
      <c r="EE2000" s="13"/>
      <c r="EG2000" s="13"/>
      <c r="EI2000" s="13"/>
      <c r="EK2000" s="13"/>
      <c r="EM2000" s="13"/>
      <c r="EO2000" s="13"/>
      <c r="EQ2000" s="13"/>
      <c r="ES2000" s="13"/>
      <c r="EU2000" s="13"/>
      <c r="EY2000" s="13"/>
      <c r="FA2000" s="13"/>
      <c r="FB2000" s="13"/>
      <c r="FD2000" s="13"/>
      <c r="FE2000" s="13"/>
      <c r="FG2000" s="13"/>
      <c r="FI2000" s="13"/>
      <c r="FJ2000" s="13"/>
      <c r="FL2000" s="13"/>
      <c r="FN2000" s="13"/>
      <c r="FP2000" s="13"/>
      <c r="FR2000" s="13"/>
      <c r="FT2000" s="13"/>
      <c r="FV2000" s="13"/>
      <c r="FX2000" s="13"/>
      <c r="FZ2000" s="13"/>
      <c r="GB2000" s="13"/>
    </row>
    <row r="2001" spans="5:184" s="166" customFormat="1" x14ac:dyDescent="0.2">
      <c r="E2001" s="13"/>
      <c r="G2001" s="13"/>
      <c r="I2001" s="13"/>
      <c r="K2001" s="13"/>
      <c r="M2001" s="13"/>
      <c r="N2001" s="13"/>
      <c r="P2001" s="13"/>
      <c r="R2001" s="13"/>
      <c r="T2001" s="13"/>
      <c r="V2001" s="13"/>
      <c r="X2001" s="13"/>
      <c r="Z2001" s="13"/>
      <c r="AB2001" s="13"/>
      <c r="AD2001" s="13"/>
      <c r="AF2001" s="13"/>
      <c r="AH2001" s="13"/>
      <c r="AJ2001" s="13"/>
      <c r="AL2001" s="13"/>
      <c r="AN2001" s="13"/>
      <c r="AO2001" s="13"/>
      <c r="AQ2001" s="13"/>
      <c r="AR2001" s="13"/>
      <c r="AS2001" s="13"/>
      <c r="AT2001" s="13"/>
      <c r="AU2001" s="13"/>
      <c r="AV2001" s="13"/>
      <c r="AW2001" s="13"/>
      <c r="AX2001" s="13"/>
      <c r="AZ2001" s="13"/>
      <c r="BB2001" s="13"/>
      <c r="BC2001" s="13"/>
      <c r="BD2001" s="13"/>
      <c r="BF2001" s="13"/>
      <c r="BH2001" s="13"/>
      <c r="BJ2001" s="13"/>
      <c r="BL2001" s="13"/>
      <c r="BN2001" s="13"/>
      <c r="BP2001" s="13"/>
      <c r="BR2001" s="13"/>
      <c r="BT2001" s="13"/>
      <c r="BV2001" s="13"/>
      <c r="BX2001" s="13"/>
      <c r="BZ2001" s="13"/>
      <c r="CB2001" s="13"/>
      <c r="CD2001" s="13"/>
      <c r="CF2001" s="13"/>
      <c r="CH2001" s="13"/>
      <c r="CJ2001" s="13"/>
      <c r="CL2001" s="13"/>
      <c r="CM2001" s="13"/>
      <c r="CO2001" s="13"/>
      <c r="CQ2001" s="13"/>
      <c r="CS2001" s="13"/>
      <c r="CU2001" s="13"/>
      <c r="CW2001" s="13"/>
      <c r="CY2001" s="13"/>
      <c r="DA2001" s="13"/>
      <c r="DC2001" s="13"/>
      <c r="DE2001" s="13"/>
      <c r="DG2001" s="13"/>
      <c r="DI2001" s="13"/>
      <c r="DK2001" s="13"/>
      <c r="DL2001" s="13"/>
      <c r="DM2001" s="7"/>
      <c r="DN2001" s="13"/>
      <c r="DP2001" s="13"/>
      <c r="DR2001" s="13"/>
      <c r="DT2001" s="13"/>
      <c r="DV2001" s="13"/>
      <c r="DX2001" s="13"/>
      <c r="DY2001" s="13"/>
      <c r="EA2001" s="13"/>
      <c r="EC2001" s="13"/>
      <c r="EE2001" s="13"/>
      <c r="EG2001" s="13"/>
      <c r="EI2001" s="13"/>
      <c r="EK2001" s="13"/>
      <c r="EM2001" s="13"/>
      <c r="EO2001" s="13"/>
      <c r="EQ2001" s="13"/>
      <c r="ES2001" s="13"/>
      <c r="EU2001" s="13"/>
      <c r="EY2001" s="13"/>
      <c r="FA2001" s="13"/>
      <c r="FB2001" s="13"/>
      <c r="FD2001" s="13"/>
      <c r="FE2001" s="13"/>
      <c r="FG2001" s="13"/>
      <c r="FI2001" s="13"/>
      <c r="FJ2001" s="13"/>
      <c r="FL2001" s="13"/>
      <c r="FN2001" s="13"/>
      <c r="FP2001" s="13"/>
      <c r="FR2001" s="13"/>
      <c r="FT2001" s="13"/>
      <c r="FV2001" s="13"/>
      <c r="FX2001" s="13"/>
      <c r="FZ2001" s="13"/>
      <c r="GB2001" s="13"/>
    </row>
    <row r="2002" spans="5:184" s="166" customFormat="1" x14ac:dyDescent="0.2">
      <c r="E2002" s="13"/>
      <c r="G2002" s="13"/>
      <c r="I2002" s="13"/>
      <c r="K2002" s="13"/>
      <c r="M2002" s="13"/>
      <c r="N2002" s="13"/>
      <c r="P2002" s="13"/>
      <c r="R2002" s="13"/>
      <c r="T2002" s="13"/>
      <c r="V2002" s="13"/>
      <c r="X2002" s="13"/>
      <c r="Z2002" s="13"/>
      <c r="AB2002" s="13"/>
      <c r="AD2002" s="13"/>
      <c r="AF2002" s="13"/>
      <c r="AH2002" s="13"/>
      <c r="AJ2002" s="13"/>
      <c r="AL2002" s="13"/>
      <c r="AN2002" s="13"/>
      <c r="AO2002" s="13"/>
      <c r="AQ2002" s="13"/>
      <c r="AR2002" s="13"/>
      <c r="AS2002" s="13"/>
      <c r="AT2002" s="13"/>
      <c r="AU2002" s="13"/>
      <c r="AV2002" s="13"/>
      <c r="AW2002" s="13"/>
      <c r="AX2002" s="13"/>
      <c r="AZ2002" s="13"/>
      <c r="BB2002" s="13"/>
      <c r="BC2002" s="13"/>
      <c r="BD2002" s="13"/>
      <c r="BF2002" s="13"/>
      <c r="BH2002" s="13"/>
      <c r="BJ2002" s="13"/>
      <c r="BL2002" s="13"/>
      <c r="BN2002" s="13"/>
      <c r="BP2002" s="13"/>
      <c r="BR2002" s="13"/>
      <c r="BT2002" s="13"/>
      <c r="BV2002" s="13"/>
      <c r="BX2002" s="13"/>
      <c r="BZ2002" s="13"/>
      <c r="CB2002" s="13"/>
      <c r="CD2002" s="13"/>
      <c r="CF2002" s="13"/>
      <c r="CH2002" s="13"/>
      <c r="CJ2002" s="13"/>
      <c r="CL2002" s="13"/>
      <c r="CM2002" s="13"/>
      <c r="CO2002" s="13"/>
      <c r="CQ2002" s="13"/>
      <c r="CS2002" s="13"/>
      <c r="CU2002" s="13"/>
      <c r="CW2002" s="13"/>
      <c r="CY2002" s="13"/>
      <c r="DA2002" s="13"/>
      <c r="DC2002" s="13"/>
      <c r="DE2002" s="13"/>
      <c r="DG2002" s="13"/>
      <c r="DI2002" s="13"/>
      <c r="DK2002" s="13"/>
      <c r="DL2002" s="13"/>
      <c r="DM2002" s="7"/>
      <c r="DN2002" s="13"/>
      <c r="DP2002" s="13"/>
      <c r="DR2002" s="13"/>
      <c r="DT2002" s="13"/>
      <c r="DV2002" s="13"/>
      <c r="DX2002" s="13"/>
      <c r="DY2002" s="13"/>
      <c r="EA2002" s="13"/>
      <c r="EC2002" s="13"/>
      <c r="EE2002" s="13"/>
      <c r="EG2002" s="13"/>
      <c r="EI2002" s="13"/>
      <c r="EK2002" s="13"/>
      <c r="EM2002" s="13"/>
      <c r="EO2002" s="13"/>
      <c r="EQ2002" s="13"/>
      <c r="ES2002" s="13"/>
      <c r="EU2002" s="13"/>
      <c r="EY2002" s="13"/>
      <c r="FA2002" s="13"/>
      <c r="FB2002" s="13"/>
      <c r="FD2002" s="13"/>
      <c r="FE2002" s="13"/>
      <c r="FG2002" s="13"/>
      <c r="FI2002" s="13"/>
      <c r="FJ2002" s="13"/>
      <c r="FL2002" s="13"/>
      <c r="FN2002" s="13"/>
      <c r="FP2002" s="13"/>
      <c r="FR2002" s="13"/>
      <c r="FT2002" s="13"/>
      <c r="FV2002" s="13"/>
      <c r="FX2002" s="13"/>
      <c r="FZ2002" s="13"/>
      <c r="GB2002" s="13"/>
    </row>
    <row r="2003" spans="5:184" s="166" customFormat="1" x14ac:dyDescent="0.2">
      <c r="E2003" s="13"/>
      <c r="G2003" s="13"/>
      <c r="I2003" s="13"/>
      <c r="K2003" s="13"/>
      <c r="M2003" s="13"/>
      <c r="N2003" s="13"/>
      <c r="P2003" s="13"/>
      <c r="R2003" s="13"/>
      <c r="T2003" s="13"/>
      <c r="V2003" s="13"/>
      <c r="X2003" s="13"/>
      <c r="Z2003" s="13"/>
      <c r="AB2003" s="13"/>
      <c r="AD2003" s="13"/>
      <c r="AF2003" s="13"/>
      <c r="AH2003" s="13"/>
      <c r="AJ2003" s="13"/>
      <c r="AL2003" s="13"/>
      <c r="AN2003" s="13"/>
      <c r="AO2003" s="13"/>
      <c r="AQ2003" s="13"/>
      <c r="AR2003" s="13"/>
      <c r="AS2003" s="13"/>
      <c r="AT2003" s="13"/>
      <c r="AU2003" s="13"/>
      <c r="AV2003" s="13"/>
      <c r="AW2003" s="13"/>
      <c r="AX2003" s="13"/>
      <c r="AZ2003" s="13"/>
      <c r="BB2003" s="13"/>
      <c r="BC2003" s="13"/>
      <c r="BD2003" s="13"/>
      <c r="BF2003" s="13"/>
      <c r="BH2003" s="13"/>
      <c r="BJ2003" s="13"/>
      <c r="BL2003" s="13"/>
      <c r="BN2003" s="13"/>
      <c r="BP2003" s="13"/>
      <c r="BR2003" s="13"/>
      <c r="BT2003" s="13"/>
      <c r="BV2003" s="13"/>
      <c r="BX2003" s="13"/>
      <c r="BZ2003" s="13"/>
      <c r="CB2003" s="13"/>
      <c r="CD2003" s="13"/>
      <c r="CF2003" s="13"/>
      <c r="CH2003" s="13"/>
      <c r="CJ2003" s="13"/>
      <c r="CL2003" s="13"/>
      <c r="CM2003" s="13"/>
      <c r="CO2003" s="13"/>
      <c r="CQ2003" s="13"/>
      <c r="CS2003" s="13"/>
      <c r="CU2003" s="13"/>
      <c r="CW2003" s="13"/>
      <c r="CY2003" s="13"/>
      <c r="DA2003" s="13"/>
      <c r="DC2003" s="13"/>
      <c r="DE2003" s="13"/>
      <c r="DG2003" s="13"/>
      <c r="DI2003" s="13"/>
      <c r="DK2003" s="13"/>
      <c r="DL2003" s="13"/>
      <c r="DM2003" s="7"/>
      <c r="DN2003" s="13"/>
      <c r="DP2003" s="13"/>
      <c r="DR2003" s="13"/>
      <c r="DT2003" s="13"/>
      <c r="DV2003" s="13"/>
      <c r="DX2003" s="13"/>
      <c r="DY2003" s="13"/>
      <c r="EA2003" s="13"/>
      <c r="EC2003" s="13"/>
      <c r="EE2003" s="13"/>
      <c r="EG2003" s="13"/>
      <c r="EI2003" s="13"/>
      <c r="EK2003" s="13"/>
      <c r="EM2003" s="13"/>
      <c r="EO2003" s="13"/>
      <c r="EQ2003" s="13"/>
      <c r="ES2003" s="13"/>
      <c r="EU2003" s="13"/>
      <c r="EY2003" s="13"/>
      <c r="FA2003" s="13"/>
      <c r="FB2003" s="13"/>
      <c r="FD2003" s="13"/>
      <c r="FE2003" s="13"/>
      <c r="FG2003" s="13"/>
      <c r="FI2003" s="13"/>
      <c r="FJ2003" s="13"/>
      <c r="FL2003" s="13"/>
      <c r="FN2003" s="13"/>
      <c r="FP2003" s="13"/>
      <c r="FR2003" s="13"/>
      <c r="FT2003" s="13"/>
      <c r="FV2003" s="13"/>
      <c r="FX2003" s="13"/>
      <c r="FZ2003" s="13"/>
      <c r="GB2003" s="13"/>
    </row>
  </sheetData>
  <sheetProtection formatCells="0" formatColumns="0" formatRows="0" insertColumns="0" insertRows="0" deleteColumns="0" deleteRows="0"/>
  <mergeCells count="168">
    <mergeCell ref="CD1:CD2"/>
    <mergeCell ref="CF1:CF2"/>
    <mergeCell ref="CH1:CH2"/>
    <mergeCell ref="BD1:BD2"/>
    <mergeCell ref="BV1:BV2"/>
    <mergeCell ref="EO1:EO2"/>
    <mergeCell ref="EQ1:EQ2"/>
    <mergeCell ref="ES1:ES2"/>
    <mergeCell ref="EU1:EU2"/>
    <mergeCell ref="BL1:BL2"/>
    <mergeCell ref="BR1:BR2"/>
    <mergeCell ref="BN1:BN2"/>
    <mergeCell ref="BP1:BP2"/>
    <mergeCell ref="CW1:CW2"/>
    <mergeCell ref="DC1:DC2"/>
    <mergeCell ref="DE1:DE2"/>
    <mergeCell ref="CL1:CL2"/>
    <mergeCell ref="CO1:CO2"/>
    <mergeCell ref="BC1:BC2"/>
    <mergeCell ref="CB1:CB2"/>
    <mergeCell ref="CJ1:CJ2"/>
    <mergeCell ref="EG1:EG2"/>
    <mergeCell ref="CY1:CY2"/>
    <mergeCell ref="DA1:DA2"/>
    <mergeCell ref="DI1:DI2"/>
    <mergeCell ref="DK1:DK2"/>
    <mergeCell ref="DN1:DN2"/>
    <mergeCell ref="DL1:DL2"/>
    <mergeCell ref="DR1:DR2"/>
    <mergeCell ref="DT1:DT2"/>
    <mergeCell ref="DY1:DY2"/>
    <mergeCell ref="DG1:DG2"/>
    <mergeCell ref="DP1:DP2"/>
    <mergeCell ref="DV1:DV2"/>
    <mergeCell ref="DX1:DX2"/>
    <mergeCell ref="EA1:EA2"/>
    <mergeCell ref="CU1:CU2"/>
    <mergeCell ref="EC1:EC2"/>
    <mergeCell ref="EE1:EE2"/>
    <mergeCell ref="BX1:BX2"/>
    <mergeCell ref="BZ1:BZ2"/>
    <mergeCell ref="BT1:BT2"/>
    <mergeCell ref="T1:T2"/>
    <mergeCell ref="V1:V2"/>
    <mergeCell ref="X1:X2"/>
    <mergeCell ref="Z1:Z2"/>
    <mergeCell ref="B22:C22"/>
    <mergeCell ref="I1:I2"/>
    <mergeCell ref="M1:M2"/>
    <mergeCell ref="P1:P2"/>
    <mergeCell ref="R1:R2"/>
    <mergeCell ref="B1:C1"/>
    <mergeCell ref="B2:C2"/>
    <mergeCell ref="E1:E2"/>
    <mergeCell ref="G1:G2"/>
    <mergeCell ref="K1:K2"/>
    <mergeCell ref="N1:N2"/>
    <mergeCell ref="B18:C18"/>
    <mergeCell ref="B19:C19"/>
    <mergeCell ref="B20:C20"/>
    <mergeCell ref="B21:C21"/>
    <mergeCell ref="AB1:AB2"/>
    <mergeCell ref="AD1:AD2"/>
    <mergeCell ref="AH1:AH2"/>
    <mergeCell ref="B64:C64"/>
    <mergeCell ref="B66:C66"/>
    <mergeCell ref="A67:A82"/>
    <mergeCell ref="B52:C52"/>
    <mergeCell ref="B53:C53"/>
    <mergeCell ref="B54:C54"/>
    <mergeCell ref="B55:C55"/>
    <mergeCell ref="A56:A64"/>
    <mergeCell ref="B56:C56"/>
    <mergeCell ref="B57:C57"/>
    <mergeCell ref="B58:C58"/>
    <mergeCell ref="B59:C59"/>
    <mergeCell ref="B60:C60"/>
    <mergeCell ref="A47:A55"/>
    <mergeCell ref="B47:C47"/>
    <mergeCell ref="B48:C48"/>
    <mergeCell ref="B61:C61"/>
    <mergeCell ref="B62:C62"/>
    <mergeCell ref="B63:C63"/>
    <mergeCell ref="B49:C49"/>
    <mergeCell ref="B50:C50"/>
    <mergeCell ref="B29:C29"/>
    <mergeCell ref="B30:C30"/>
    <mergeCell ref="B51:C51"/>
    <mergeCell ref="A31:A46"/>
    <mergeCell ref="B31:C31"/>
    <mergeCell ref="B32:C32"/>
    <mergeCell ref="B33:C33"/>
    <mergeCell ref="B34:C34"/>
    <mergeCell ref="B35:C35"/>
    <mergeCell ref="B36:C36"/>
    <mergeCell ref="B41:C41"/>
    <mergeCell ref="B42:C42"/>
    <mergeCell ref="B40:C40"/>
    <mergeCell ref="B43:C43"/>
    <mergeCell ref="B44:C44"/>
    <mergeCell ref="B45:C45"/>
    <mergeCell ref="B46:C46"/>
    <mergeCell ref="B37:C37"/>
    <mergeCell ref="B38:C38"/>
    <mergeCell ref="B39:C39"/>
    <mergeCell ref="AX1:AX2"/>
    <mergeCell ref="AS1:AS2"/>
    <mergeCell ref="A3:A30"/>
    <mergeCell ref="B3:C3"/>
    <mergeCell ref="B4:C4"/>
    <mergeCell ref="B5:C5"/>
    <mergeCell ref="B6:C6"/>
    <mergeCell ref="B7:C7"/>
    <mergeCell ref="B8:C8"/>
    <mergeCell ref="B9:C9"/>
    <mergeCell ref="B10:C10"/>
    <mergeCell ref="B11:C11"/>
    <mergeCell ref="B12:C12"/>
    <mergeCell ref="B13:C13"/>
    <mergeCell ref="B14:C14"/>
    <mergeCell ref="B27:C27"/>
    <mergeCell ref="B16:C16"/>
    <mergeCell ref="B17:C17"/>
    <mergeCell ref="B15:C15"/>
    <mergeCell ref="B23:C23"/>
    <mergeCell ref="B24:C24"/>
    <mergeCell ref="B25:C25"/>
    <mergeCell ref="B26:C26"/>
    <mergeCell ref="B28:C28"/>
    <mergeCell ref="CM1:CM2"/>
    <mergeCell ref="CS1:CS2"/>
    <mergeCell ref="FL1:FL2"/>
    <mergeCell ref="FD1:FD2"/>
    <mergeCell ref="FB1:FB2"/>
    <mergeCell ref="FE1:FE2"/>
    <mergeCell ref="FG1:FG2"/>
    <mergeCell ref="FI1:FI2"/>
    <mergeCell ref="AF1:AF2"/>
    <mergeCell ref="AZ1:AZ2"/>
    <mergeCell ref="BB1:BB2"/>
    <mergeCell ref="BH1:BH2"/>
    <mergeCell ref="BJ1:BJ2"/>
    <mergeCell ref="AL1:AL2"/>
    <mergeCell ref="AN1:AN2"/>
    <mergeCell ref="AQ1:AQ2"/>
    <mergeCell ref="AO1:AO2"/>
    <mergeCell ref="AR1:AR2"/>
    <mergeCell ref="BF1:BF2"/>
    <mergeCell ref="AJ1:AJ2"/>
    <mergeCell ref="AT1:AT2"/>
    <mergeCell ref="AU1:AU2"/>
    <mergeCell ref="AV1:AV2"/>
    <mergeCell ref="AW1:AW2"/>
    <mergeCell ref="FN1:FN2"/>
    <mergeCell ref="FP1:FP2"/>
    <mergeCell ref="FJ1:FJ2"/>
    <mergeCell ref="FT1:FT2"/>
    <mergeCell ref="FV1:FV2"/>
    <mergeCell ref="FX1:FX2"/>
    <mergeCell ref="FZ1:FZ2"/>
    <mergeCell ref="GB1:GB2"/>
    <mergeCell ref="CQ1:CQ2"/>
    <mergeCell ref="FR1:FR2"/>
    <mergeCell ref="EK1:EK2"/>
    <mergeCell ref="EM1:EM2"/>
    <mergeCell ref="EI1:EI2"/>
    <mergeCell ref="EY1:EY2"/>
    <mergeCell ref="FA1:FA2"/>
  </mergeCells>
  <conditionalFormatting sqref="E1">
    <cfRule type="expression" dxfId="1931" priority="1797">
      <formula>E61&gt;0</formula>
    </cfRule>
    <cfRule type="expression" dxfId="1930" priority="1796" stopIfTrue="1">
      <formula>E61&lt;0</formula>
    </cfRule>
    <cfRule type="expression" dxfId="1929" priority="1795">
      <formula>E57="ROLL"</formula>
    </cfRule>
    <cfRule type="expression" dxfId="1928" priority="1794" stopIfTrue="1">
      <formula>E57="OPEN"</formula>
    </cfRule>
    <cfRule type="expression" dxfId="1927" priority="1781" stopIfTrue="1">
      <formula>E57="ASSIGNED"</formula>
    </cfRule>
  </conditionalFormatting>
  <conditionalFormatting sqref="E12 BF12">
    <cfRule type="cellIs" dxfId="1926" priority="1792" operator="greaterThanOrEqual">
      <formula>0.03</formula>
    </cfRule>
    <cfRule type="expression" dxfId="1925" priority="1791">
      <formula>IF(E4="SPX",AND(E12&lt;0.02))</formula>
    </cfRule>
    <cfRule type="expression" dxfId="1924" priority="1790">
      <formula>IF(E4="SPX",AND(E12&lt;0.015))</formula>
    </cfRule>
    <cfRule type="cellIs" dxfId="1923" priority="1793" operator="lessThan">
      <formula>0.03</formula>
    </cfRule>
    <cfRule type="expression" dxfId="1922" priority="1788">
      <formula>E12=0</formula>
    </cfRule>
    <cfRule type="expression" dxfId="1921" priority="1789">
      <formula>IF(E4="SPX",AND(E12&gt;0.0199))</formula>
    </cfRule>
  </conditionalFormatting>
  <conditionalFormatting sqref="E30 BF30">
    <cfRule type="expression" dxfId="1920" priority="1799">
      <formula>((E30-E3)&lt;=E7)</formula>
    </cfRule>
  </conditionalFormatting>
  <conditionalFormatting sqref="E48 BF48">
    <cfRule type="expression" dxfId="1919" priority="1784">
      <formula>IF(E4="SPX",AND(E48&lt;0.015))</formula>
    </cfRule>
    <cfRule type="cellIs" dxfId="1918" priority="1787" operator="lessThan">
      <formula>0.03</formula>
    </cfRule>
    <cfRule type="cellIs" dxfId="1917" priority="1786" operator="greaterThanOrEqual">
      <formula>0.03</formula>
    </cfRule>
    <cfRule type="expression" dxfId="1916" priority="1785">
      <formula>IF(E4="SPX",AND(E48&lt;0.02))</formula>
    </cfRule>
    <cfRule type="expression" dxfId="1915" priority="1782">
      <formula>E48=0</formula>
    </cfRule>
    <cfRule type="expression" dxfId="1914" priority="1783">
      <formula>IF(E4="SPX",AND(E48&gt;0.0199))</formula>
    </cfRule>
  </conditionalFormatting>
  <conditionalFormatting sqref="E54 BF54">
    <cfRule type="expression" dxfId="1913" priority="1798">
      <formula>((E30-E3)&lt;=E7)</formula>
    </cfRule>
  </conditionalFormatting>
  <conditionalFormatting sqref="E59:E63">
    <cfRule type="cellIs" dxfId="1912" priority="1800" operator="lessThan">
      <formula>0</formula>
    </cfRule>
  </conditionalFormatting>
  <conditionalFormatting sqref="G1">
    <cfRule type="expression" dxfId="1911" priority="1761" stopIfTrue="1">
      <formula>G57="ASSIGNED"</formula>
    </cfRule>
    <cfRule type="expression" dxfId="1910" priority="1774" stopIfTrue="1">
      <formula>G57="OPEN"</formula>
    </cfRule>
    <cfRule type="expression" dxfId="1909" priority="1775">
      <formula>G57="ROLL"</formula>
    </cfRule>
    <cfRule type="expression" dxfId="1908" priority="1777">
      <formula>G61&gt;0</formula>
    </cfRule>
    <cfRule type="expression" dxfId="1907" priority="1776" stopIfTrue="1">
      <formula>G61&lt;0</formula>
    </cfRule>
  </conditionalFormatting>
  <conditionalFormatting sqref="G12">
    <cfRule type="expression" dxfId="1906" priority="1768">
      <formula>G12=0</formula>
    </cfRule>
    <cfRule type="cellIs" dxfId="1905" priority="1773" operator="lessThan">
      <formula>0.03</formula>
    </cfRule>
    <cfRule type="cellIs" dxfId="1904" priority="1772" operator="greaterThanOrEqual">
      <formula>0.03</formula>
    </cfRule>
    <cfRule type="expression" dxfId="1903" priority="1771">
      <formula>IF(G4="SPX",AND(G12&lt;0.02))</formula>
    </cfRule>
    <cfRule type="expression" dxfId="1902" priority="1770">
      <formula>IF(G4="SPX",AND(G12&lt;0.015))</formula>
    </cfRule>
    <cfRule type="expression" dxfId="1901" priority="1769">
      <formula>IF(G4="SPX",AND(G12&gt;0.0199))</formula>
    </cfRule>
  </conditionalFormatting>
  <conditionalFormatting sqref="G30">
    <cfRule type="expression" dxfId="1900" priority="1779">
      <formula>((G30-G3)&lt;=G7)</formula>
    </cfRule>
  </conditionalFormatting>
  <conditionalFormatting sqref="G48">
    <cfRule type="expression" dxfId="1899" priority="1764">
      <formula>IF(G4="SPX",AND(G48&lt;0.015))</formula>
    </cfRule>
    <cfRule type="cellIs" dxfId="1898" priority="1767" operator="lessThan">
      <formula>0.03</formula>
    </cfRule>
    <cfRule type="cellIs" dxfId="1897" priority="1766" operator="greaterThanOrEqual">
      <formula>0.03</formula>
    </cfRule>
    <cfRule type="expression" dxfId="1896" priority="1765">
      <formula>IF(G4="SPX",AND(G48&lt;0.02))</formula>
    </cfRule>
    <cfRule type="expression" dxfId="1895" priority="1763">
      <formula>IF(G4="SPX",AND(G48&gt;0.0199))</formula>
    </cfRule>
    <cfRule type="expression" dxfId="1894" priority="1762">
      <formula>G48=0</formula>
    </cfRule>
  </conditionalFormatting>
  <conditionalFormatting sqref="G54">
    <cfRule type="expression" dxfId="1893" priority="1778">
      <formula>((G30-G3)&lt;=G7)</formula>
    </cfRule>
  </conditionalFormatting>
  <conditionalFormatting sqref="G59:G63">
    <cfRule type="cellIs" dxfId="1892" priority="1780" operator="lessThan">
      <formula>0</formula>
    </cfRule>
  </conditionalFormatting>
  <conditionalFormatting sqref="I1 BF1">
    <cfRule type="expression" dxfId="1891" priority="1741">
      <formula>I57="ASSIGNED"</formula>
    </cfRule>
    <cfRule type="expression" dxfId="1890" priority="1754" stopIfTrue="1">
      <formula>I57="OPEN"</formula>
    </cfRule>
    <cfRule type="expression" dxfId="1889" priority="1755">
      <formula>I57="ROLL"</formula>
    </cfRule>
    <cfRule type="expression" dxfId="1888" priority="1757">
      <formula>I61&gt;0</formula>
    </cfRule>
    <cfRule type="expression" dxfId="1887" priority="1756">
      <formula>I61&lt;0</formula>
    </cfRule>
  </conditionalFormatting>
  <conditionalFormatting sqref="I12">
    <cfRule type="expression" dxfId="1886" priority="1748">
      <formula>I12=0</formula>
    </cfRule>
    <cfRule type="cellIs" dxfId="1885" priority="1753" operator="lessThan">
      <formula>0.03</formula>
    </cfRule>
    <cfRule type="cellIs" dxfId="1884" priority="1752" operator="greaterThanOrEqual">
      <formula>0.03</formula>
    </cfRule>
    <cfRule type="expression" dxfId="1883" priority="1751">
      <formula>IF(I4="SPX",AND(I12&lt;0.02))</formula>
    </cfRule>
    <cfRule type="expression" dxfId="1882" priority="1750">
      <formula>IF(I4="SPX",AND(I12&lt;0.015))</formula>
    </cfRule>
    <cfRule type="expression" dxfId="1881" priority="1749">
      <formula>IF(I4="SPX",AND(I12&gt;0.0199))</formula>
    </cfRule>
  </conditionalFormatting>
  <conditionalFormatting sqref="I30">
    <cfRule type="expression" dxfId="1880" priority="1759">
      <formula>((I30-I3)&lt;=I7)</formula>
    </cfRule>
  </conditionalFormatting>
  <conditionalFormatting sqref="I48">
    <cfRule type="cellIs" dxfId="1879" priority="1747" operator="lessThan">
      <formula>0.03</formula>
    </cfRule>
    <cfRule type="cellIs" dxfId="1878" priority="1746" operator="greaterThanOrEqual">
      <formula>0.03</formula>
    </cfRule>
    <cfRule type="expression" dxfId="1877" priority="1745">
      <formula>IF(I4="SPX",AND(I48&lt;0.02))</formula>
    </cfRule>
    <cfRule type="expression" dxfId="1876" priority="1744">
      <formula>IF(I4="SPX",AND(I48&lt;0.015))</formula>
    </cfRule>
    <cfRule type="expression" dxfId="1875" priority="1743">
      <formula>IF(I4="SPX",AND(I48&gt;0.0199))</formula>
    </cfRule>
    <cfRule type="expression" dxfId="1874" priority="1742">
      <formula>I48=0</formula>
    </cfRule>
  </conditionalFormatting>
  <conditionalFormatting sqref="I54">
    <cfRule type="expression" dxfId="1873" priority="1758">
      <formula>((I30-I3)&lt;=I7)</formula>
    </cfRule>
  </conditionalFormatting>
  <conditionalFormatting sqref="I59:I63">
    <cfRule type="cellIs" dxfId="1872" priority="1760" operator="lessThan">
      <formula>0</formula>
    </cfRule>
  </conditionalFormatting>
  <conditionalFormatting sqref="K1">
    <cfRule type="expression" dxfId="1871" priority="1640">
      <formula>K57="ASSIGNED"</formula>
    </cfRule>
    <cfRule type="expression" dxfId="1870" priority="1654" stopIfTrue="1">
      <formula>K57="OPEN"</formula>
    </cfRule>
    <cfRule type="expression" dxfId="1869" priority="1655">
      <formula>K57="ROLL"</formula>
    </cfRule>
    <cfRule type="expression" dxfId="1868" priority="1656">
      <formula>K61&lt;0</formula>
    </cfRule>
    <cfRule type="expression" dxfId="1867" priority="1657">
      <formula>K61&gt;0</formula>
    </cfRule>
  </conditionalFormatting>
  <conditionalFormatting sqref="K12">
    <cfRule type="expression" dxfId="1866" priority="1631">
      <formula>K12=0</formula>
    </cfRule>
    <cfRule type="expression" dxfId="1865" priority="1632">
      <formula>IF(K4="SPX",AND(K12&gt;0.0199))</formula>
    </cfRule>
    <cfRule type="expression" dxfId="1864" priority="1633">
      <formula>IF(K4="SPX",AND(K12&lt;0.015))</formula>
    </cfRule>
    <cfRule type="expression" dxfId="1863" priority="1634">
      <formula>IF(K4="SPX",AND(K12&lt;0.02))</formula>
    </cfRule>
    <cfRule type="cellIs" dxfId="1862" priority="1635" operator="greaterThanOrEqual">
      <formula>0.03</formula>
    </cfRule>
    <cfRule type="cellIs" dxfId="1861" priority="1636" operator="lessThan">
      <formula>0.03</formula>
    </cfRule>
  </conditionalFormatting>
  <conditionalFormatting sqref="K30">
    <cfRule type="expression" dxfId="1860" priority="1638">
      <formula>((K30-K3)&lt;=K7)</formula>
    </cfRule>
  </conditionalFormatting>
  <conditionalFormatting sqref="K48">
    <cfRule type="expression" dxfId="1859" priority="1626">
      <formula>IF(K4="SPX",AND(K48&gt;0.0199))</formula>
    </cfRule>
    <cfRule type="expression" dxfId="1858" priority="1625">
      <formula>K48=0</formula>
    </cfRule>
    <cfRule type="expression" dxfId="1857" priority="1627">
      <formula>IF(K4="SPX",AND(K48&lt;0.015))</formula>
    </cfRule>
    <cfRule type="expression" dxfId="1856" priority="1628">
      <formula>IF(K4="SPX",AND(K48&lt;0.02))</formula>
    </cfRule>
    <cfRule type="cellIs" dxfId="1855" priority="1629" operator="greaterThanOrEqual">
      <formula>0.03</formula>
    </cfRule>
    <cfRule type="cellIs" dxfId="1854" priority="1630" operator="lessThan">
      <formula>0.03</formula>
    </cfRule>
  </conditionalFormatting>
  <conditionalFormatting sqref="K54">
    <cfRule type="expression" dxfId="1853" priority="1637">
      <formula>((K30-K3)&lt;=K7)</formula>
    </cfRule>
  </conditionalFormatting>
  <conditionalFormatting sqref="K59:K63">
    <cfRule type="cellIs" dxfId="1852" priority="1639" operator="lessThan">
      <formula>0</formula>
    </cfRule>
  </conditionalFormatting>
  <conditionalFormatting sqref="M1:N1">
    <cfRule type="expression" dxfId="1851" priority="1717">
      <formula>M61&gt;0</formula>
    </cfRule>
    <cfRule type="expression" dxfId="1850" priority="1716">
      <formula>M61&lt;0</formula>
    </cfRule>
    <cfRule type="expression" dxfId="1849" priority="1715">
      <formula>M57="ROLL"</formula>
    </cfRule>
    <cfRule type="expression" dxfId="1848" priority="1701">
      <formula>M57="ASSIGNED"</formula>
    </cfRule>
    <cfRule type="expression" dxfId="1847" priority="1714" stopIfTrue="1">
      <formula>M57="OPEN"</formula>
    </cfRule>
  </conditionalFormatting>
  <conditionalFormatting sqref="M12:N12">
    <cfRule type="cellIs" dxfId="1846" priority="1713" operator="lessThan">
      <formula>0.03</formula>
    </cfRule>
    <cfRule type="cellIs" dxfId="1845" priority="1712" operator="greaterThanOrEqual">
      <formula>0.03</formula>
    </cfRule>
    <cfRule type="expression" dxfId="1844" priority="1708">
      <formula>M12=0</formula>
    </cfRule>
    <cfRule type="expression" dxfId="1843" priority="1710">
      <formula>IF(M4="SPX",AND(M12&lt;0.015))</formula>
    </cfRule>
    <cfRule type="expression" dxfId="1842" priority="1709">
      <formula>IF(M4="SPX",AND(M12&gt;0.0199))</formula>
    </cfRule>
    <cfRule type="expression" dxfId="1841" priority="1711">
      <formula>IF(M4="SPX",AND(M12&lt;0.02))</formula>
    </cfRule>
  </conditionalFormatting>
  <conditionalFormatting sqref="M30:N30">
    <cfRule type="expression" dxfId="1840" priority="1719">
      <formula>((M30-M3)&lt;=M7)</formula>
    </cfRule>
  </conditionalFormatting>
  <conditionalFormatting sqref="M48:N48">
    <cfRule type="cellIs" dxfId="1839" priority="1707" operator="lessThan">
      <formula>0.03</formula>
    </cfRule>
    <cfRule type="expression" dxfId="1838" priority="1703">
      <formula>IF(M4="SPX",AND(M48&gt;0.0199))</formula>
    </cfRule>
    <cfRule type="expression" dxfId="1837" priority="1704">
      <formula>IF(M4="SPX",AND(M48&lt;0.015))</formula>
    </cfRule>
    <cfRule type="expression" dxfId="1836" priority="1705">
      <formula>IF(M4="SPX",AND(M48&lt;0.02))</formula>
    </cfRule>
    <cfRule type="cellIs" dxfId="1835" priority="1706" operator="greaterThanOrEqual">
      <formula>0.03</formula>
    </cfRule>
    <cfRule type="expression" dxfId="1834" priority="1702">
      <formula>M48=0</formula>
    </cfRule>
  </conditionalFormatting>
  <conditionalFormatting sqref="M54:N54">
    <cfRule type="expression" dxfId="1833" priority="1718">
      <formula>((M30-M3)&lt;=M7)</formula>
    </cfRule>
  </conditionalFormatting>
  <conditionalFormatting sqref="M59:N63">
    <cfRule type="cellIs" dxfId="1832" priority="1720" operator="lessThan">
      <formula>0</formula>
    </cfRule>
  </conditionalFormatting>
  <conditionalFormatting sqref="P1">
    <cfRule type="expression" dxfId="1831" priority="1694" stopIfTrue="1">
      <formula>P57="OPEN"</formula>
    </cfRule>
    <cfRule type="expression" dxfId="1830" priority="1697">
      <formula>P61&gt;0</formula>
    </cfRule>
    <cfRule type="expression" dxfId="1829" priority="1696">
      <formula>P61&lt;0</formula>
    </cfRule>
    <cfRule type="expression" dxfId="1828" priority="1695">
      <formula>P57="ROLL"</formula>
    </cfRule>
    <cfRule type="expression" dxfId="1827" priority="1681">
      <formula>P57="ASSIGNED"</formula>
    </cfRule>
  </conditionalFormatting>
  <conditionalFormatting sqref="P12">
    <cfRule type="expression" dxfId="1826" priority="1689">
      <formula>IF(P4="SPX",AND(P12&gt;0.0199))</formula>
    </cfRule>
    <cfRule type="expression" dxfId="1825" priority="1690">
      <formula>IF(P4="SPX",AND(P12&lt;0.015))</formula>
    </cfRule>
    <cfRule type="expression" dxfId="1824" priority="1691">
      <formula>IF(P4="SPX",AND(P12&lt;0.02))</formula>
    </cfRule>
    <cfRule type="cellIs" dxfId="1823" priority="1692" operator="greaterThanOrEqual">
      <formula>0.03</formula>
    </cfRule>
    <cfRule type="cellIs" dxfId="1822" priority="1693" operator="lessThan">
      <formula>0.03</formula>
    </cfRule>
    <cfRule type="expression" dxfId="1821" priority="1688">
      <formula>P12=0</formula>
    </cfRule>
  </conditionalFormatting>
  <conditionalFormatting sqref="P30">
    <cfRule type="expression" dxfId="1820" priority="1699">
      <formula>((P30-P3)&lt;=P7)</formula>
    </cfRule>
  </conditionalFormatting>
  <conditionalFormatting sqref="P48">
    <cfRule type="expression" dxfId="1819" priority="1684">
      <formula>IF(P4="SPX",AND(P48&lt;0.015))</formula>
    </cfRule>
    <cfRule type="expression" dxfId="1818" priority="1685">
      <formula>IF(P4="SPX",AND(P48&lt;0.02))</formula>
    </cfRule>
    <cfRule type="cellIs" dxfId="1817" priority="1686" operator="greaterThanOrEqual">
      <formula>0.03</formula>
    </cfRule>
    <cfRule type="expression" dxfId="1816" priority="1682">
      <formula>P48=0</formula>
    </cfRule>
    <cfRule type="cellIs" dxfId="1815" priority="1687" operator="lessThan">
      <formula>0.03</formula>
    </cfRule>
    <cfRule type="expression" dxfId="1814" priority="1683">
      <formula>IF(P4="SPX",AND(P48&gt;0.0199))</formula>
    </cfRule>
  </conditionalFormatting>
  <conditionalFormatting sqref="P54">
    <cfRule type="expression" dxfId="1813" priority="1698">
      <formula>((P30-P3)&lt;=P7)</formula>
    </cfRule>
  </conditionalFormatting>
  <conditionalFormatting sqref="P59:P63">
    <cfRule type="cellIs" dxfId="1812" priority="1700" operator="lessThan">
      <formula>0</formula>
    </cfRule>
  </conditionalFormatting>
  <conditionalFormatting sqref="R1">
    <cfRule type="expression" dxfId="1811" priority="1661">
      <formula>R57="ASSIGNED"</formula>
    </cfRule>
    <cfRule type="expression" dxfId="1810" priority="1675">
      <formula>R57="ROLL"</formula>
    </cfRule>
    <cfRule type="expression" dxfId="1809" priority="1676">
      <formula>R61&lt;0</formula>
    </cfRule>
    <cfRule type="expression" dxfId="1808" priority="1674" stopIfTrue="1">
      <formula>R57="OPEN"</formula>
    </cfRule>
    <cfRule type="expression" dxfId="1807" priority="1677">
      <formula>R61&gt;0</formula>
    </cfRule>
  </conditionalFormatting>
  <conditionalFormatting sqref="R12">
    <cfRule type="expression" dxfId="1806" priority="1671">
      <formula>IF(R4="SPX",AND(R12&lt;0.02))</formula>
    </cfRule>
    <cfRule type="expression" dxfId="1805" priority="1668">
      <formula>R12=0</formula>
    </cfRule>
    <cfRule type="expression" dxfId="1804" priority="1669">
      <formula>IF(R4="SPX",AND(R12&gt;0.0199))</formula>
    </cfRule>
    <cfRule type="expression" dxfId="1803" priority="1670">
      <formula>IF(R4="SPX",AND(R12&lt;0.015))</formula>
    </cfRule>
    <cfRule type="cellIs" dxfId="1802" priority="1673" operator="lessThan">
      <formula>0.03</formula>
    </cfRule>
    <cfRule type="cellIs" dxfId="1801" priority="1672" operator="greaterThanOrEqual">
      <formula>0.03</formula>
    </cfRule>
  </conditionalFormatting>
  <conditionalFormatting sqref="R30">
    <cfRule type="expression" dxfId="1800" priority="1679">
      <formula>((R30-R3)&lt;=R7)</formula>
    </cfRule>
  </conditionalFormatting>
  <conditionalFormatting sqref="R48">
    <cfRule type="expression" dxfId="1799" priority="1662">
      <formula>R48=0</formula>
    </cfRule>
    <cfRule type="cellIs" dxfId="1798" priority="1667" operator="lessThan">
      <formula>0.03</formula>
    </cfRule>
    <cfRule type="cellIs" dxfId="1797" priority="1666" operator="greaterThanOrEqual">
      <formula>0.03</formula>
    </cfRule>
    <cfRule type="expression" dxfId="1796" priority="1665">
      <formula>IF(R4="SPX",AND(R48&lt;0.02))</formula>
    </cfRule>
    <cfRule type="expression" dxfId="1795" priority="1663">
      <formula>IF(R4="SPX",AND(R48&gt;0.0199))</formula>
    </cfRule>
    <cfRule type="expression" dxfId="1794" priority="1664">
      <formula>IF(R4="SPX",AND(R48&lt;0.015))</formula>
    </cfRule>
  </conditionalFormatting>
  <conditionalFormatting sqref="R54">
    <cfRule type="expression" dxfId="1793" priority="1678">
      <formula>((R30-R3)&lt;=R7)</formula>
    </cfRule>
  </conditionalFormatting>
  <conditionalFormatting sqref="R59:R63">
    <cfRule type="cellIs" dxfId="1792" priority="1680" operator="lessThan">
      <formula>0</formula>
    </cfRule>
  </conditionalFormatting>
  <conditionalFormatting sqref="T1">
    <cfRule type="expression" dxfId="1791" priority="1605">
      <formula>T57="ASSIGNED"</formula>
    </cfRule>
    <cfRule type="expression" dxfId="1790" priority="1618" stopIfTrue="1">
      <formula>T57="OPEN"</formula>
    </cfRule>
    <cfRule type="expression" dxfId="1789" priority="1619">
      <formula>T57="ROLL"</formula>
    </cfRule>
    <cfRule type="expression" dxfId="1788" priority="1621">
      <formula>T61&gt;0</formula>
    </cfRule>
    <cfRule type="expression" dxfId="1787" priority="1620">
      <formula>T61&lt;0</formula>
    </cfRule>
  </conditionalFormatting>
  <conditionalFormatting sqref="T12">
    <cfRule type="expression" dxfId="1786" priority="1615">
      <formula>IF(T4="SPX",AND(T12&lt;0.02))</formula>
    </cfRule>
    <cfRule type="expression" dxfId="1785" priority="1612">
      <formula>T12=0</formula>
    </cfRule>
    <cfRule type="cellIs" dxfId="1784" priority="1617" operator="lessThan">
      <formula>0.03</formula>
    </cfRule>
    <cfRule type="cellIs" dxfId="1783" priority="1616" operator="greaterThanOrEqual">
      <formula>0.03</formula>
    </cfRule>
    <cfRule type="expression" dxfId="1782" priority="1613">
      <formula>IF(T4="SPX",AND(T12&gt;0.0199))</formula>
    </cfRule>
    <cfRule type="expression" dxfId="1781" priority="1614">
      <formula>IF(T4="SPX",AND(T12&lt;0.015))</formula>
    </cfRule>
  </conditionalFormatting>
  <conditionalFormatting sqref="T30">
    <cfRule type="expression" dxfId="1780" priority="1623">
      <formula>((T30-T3)&lt;=T7)</formula>
    </cfRule>
  </conditionalFormatting>
  <conditionalFormatting sqref="T48">
    <cfRule type="expression" dxfId="1779" priority="1609">
      <formula>IF(T4="SPX",AND(T48&lt;0.02))</formula>
    </cfRule>
    <cfRule type="cellIs" dxfId="1778" priority="1611" operator="lessThan">
      <formula>0.03</formula>
    </cfRule>
    <cfRule type="cellIs" dxfId="1777" priority="1610" operator="greaterThanOrEqual">
      <formula>0.03</formula>
    </cfRule>
    <cfRule type="expression" dxfId="1776" priority="1606">
      <formula>T48=0</formula>
    </cfRule>
    <cfRule type="expression" dxfId="1775" priority="1608">
      <formula>IF(T4="SPX",AND(T48&lt;0.015))</formula>
    </cfRule>
    <cfRule type="expression" dxfId="1774" priority="1607">
      <formula>IF(T4="SPX",AND(T48&gt;0.0199))</formula>
    </cfRule>
  </conditionalFormatting>
  <conditionalFormatting sqref="T54">
    <cfRule type="expression" dxfId="1773" priority="1622">
      <formula>((T30-T3)&lt;=T7)</formula>
    </cfRule>
  </conditionalFormatting>
  <conditionalFormatting sqref="T59:T63">
    <cfRule type="cellIs" dxfId="1772" priority="1624" operator="lessThan">
      <formula>0</formula>
    </cfRule>
  </conditionalFormatting>
  <conditionalFormatting sqref="V1">
    <cfRule type="expression" dxfId="1771" priority="1565">
      <formula>V57="ASSIGNED"</formula>
    </cfRule>
    <cfRule type="expression" dxfId="1770" priority="1578" stopIfTrue="1">
      <formula>V57="OPEN"</formula>
    </cfRule>
    <cfRule type="expression" dxfId="1769" priority="1579">
      <formula>V57="ROLL"</formula>
    </cfRule>
    <cfRule type="expression" dxfId="1768" priority="1581">
      <formula>V61&gt;0</formula>
    </cfRule>
    <cfRule type="expression" dxfId="1767" priority="1580">
      <formula>V61&lt;0</formula>
    </cfRule>
  </conditionalFormatting>
  <conditionalFormatting sqref="V12">
    <cfRule type="expression" dxfId="1766" priority="1574">
      <formula>IF(V4="SPX",AND(V12&lt;0.015))</formula>
    </cfRule>
    <cfRule type="cellIs" dxfId="1765" priority="1577" operator="lessThan">
      <formula>0.03</formula>
    </cfRule>
    <cfRule type="cellIs" dxfId="1764" priority="1576" operator="greaterThanOrEqual">
      <formula>0.03</formula>
    </cfRule>
    <cfRule type="expression" dxfId="1763" priority="1575">
      <formula>IF(V4="SPX",AND(V12&lt;0.02))</formula>
    </cfRule>
    <cfRule type="expression" dxfId="1762" priority="1572">
      <formula>V12=0</formula>
    </cfRule>
    <cfRule type="expression" dxfId="1761" priority="1573">
      <formula>IF(V4="SPX",AND(V12&gt;0.0199))</formula>
    </cfRule>
  </conditionalFormatting>
  <conditionalFormatting sqref="V30">
    <cfRule type="expression" dxfId="1760" priority="1583">
      <formula>((V30-V3)&lt;=V7)</formula>
    </cfRule>
  </conditionalFormatting>
  <conditionalFormatting sqref="V48">
    <cfRule type="cellIs" dxfId="1759" priority="1571" operator="lessThan">
      <formula>0.03</formula>
    </cfRule>
    <cfRule type="expression" dxfId="1758" priority="1568">
      <formula>IF(V4="SPX",AND(V48&lt;0.015))</formula>
    </cfRule>
    <cfRule type="cellIs" dxfId="1757" priority="1570" operator="greaterThanOrEqual">
      <formula>0.03</formula>
    </cfRule>
    <cfRule type="expression" dxfId="1756" priority="1569">
      <formula>IF(V4="SPX",AND(V48&lt;0.02))</formula>
    </cfRule>
    <cfRule type="expression" dxfId="1755" priority="1566">
      <formula>V48=0</formula>
    </cfRule>
    <cfRule type="expression" dxfId="1754" priority="1567">
      <formula>IF(V4="SPX",AND(V48&gt;0.0199))</formula>
    </cfRule>
  </conditionalFormatting>
  <conditionalFormatting sqref="V54">
    <cfRule type="expression" dxfId="1753" priority="1582">
      <formula>((V30-V3)&lt;=V7)</formula>
    </cfRule>
  </conditionalFormatting>
  <conditionalFormatting sqref="V59:V63">
    <cfRule type="cellIs" dxfId="1752" priority="1584" operator="lessThan">
      <formula>0</formula>
    </cfRule>
  </conditionalFormatting>
  <conditionalFormatting sqref="X1">
    <cfRule type="expression" dxfId="1751" priority="1561">
      <formula>X61&gt;0</formula>
    </cfRule>
    <cfRule type="expression" dxfId="1750" priority="1545">
      <formula>X57="ASSIGNED"</formula>
    </cfRule>
    <cfRule type="expression" dxfId="1749" priority="1558" stopIfTrue="1">
      <formula>X57="OPEN"</formula>
    </cfRule>
    <cfRule type="expression" dxfId="1748" priority="1559">
      <formula>X57="ROLL"</formula>
    </cfRule>
    <cfRule type="expression" dxfId="1747" priority="1560">
      <formula>X61&lt;0</formula>
    </cfRule>
  </conditionalFormatting>
  <conditionalFormatting sqref="X12">
    <cfRule type="expression" dxfId="1746" priority="1554">
      <formula>IF(X4="SPX",AND(X12&lt;0.015))</formula>
    </cfRule>
    <cfRule type="cellIs" dxfId="1745" priority="1557" operator="lessThan">
      <formula>0.03</formula>
    </cfRule>
    <cfRule type="cellIs" dxfId="1744" priority="1556" operator="greaterThanOrEqual">
      <formula>0.03</formula>
    </cfRule>
    <cfRule type="expression" dxfId="1743" priority="1555">
      <formula>IF(X4="SPX",AND(X12&lt;0.02))</formula>
    </cfRule>
    <cfRule type="expression" dxfId="1742" priority="1552">
      <formula>X12=0</formula>
    </cfRule>
    <cfRule type="expression" dxfId="1741" priority="1553">
      <formula>IF(X4="SPX",AND(X12&gt;0.0199))</formula>
    </cfRule>
  </conditionalFormatting>
  <conditionalFormatting sqref="X30">
    <cfRule type="expression" dxfId="1740" priority="1563">
      <formula>((X30-X3)&lt;=X7)</formula>
    </cfRule>
  </conditionalFormatting>
  <conditionalFormatting sqref="X48">
    <cfRule type="cellIs" dxfId="1739" priority="1551" operator="lessThan">
      <formula>0.03</formula>
    </cfRule>
    <cfRule type="expression" dxfId="1738" priority="1548">
      <formula>IF(X4="SPX",AND(X48&lt;0.015))</formula>
    </cfRule>
    <cfRule type="cellIs" dxfId="1737" priority="1550" operator="greaterThanOrEqual">
      <formula>0.03</formula>
    </cfRule>
    <cfRule type="expression" dxfId="1736" priority="1549">
      <formula>IF(X4="SPX",AND(X48&lt;0.02))</formula>
    </cfRule>
    <cfRule type="expression" dxfId="1735" priority="1546">
      <formula>X48=0</formula>
    </cfRule>
    <cfRule type="expression" dxfId="1734" priority="1547">
      <formula>IF(X4="SPX",AND(X48&gt;0.0199))</formula>
    </cfRule>
  </conditionalFormatting>
  <conditionalFormatting sqref="X54">
    <cfRule type="expression" dxfId="1733" priority="1562">
      <formula>((X30-X3)&lt;=X7)</formula>
    </cfRule>
  </conditionalFormatting>
  <conditionalFormatting sqref="X59:X63">
    <cfRule type="cellIs" dxfId="1732" priority="1564" operator="lessThan">
      <formula>0</formula>
    </cfRule>
  </conditionalFormatting>
  <conditionalFormatting sqref="Z1">
    <cfRule type="expression" dxfId="1731" priority="1524">
      <formula>Z61&gt;0</formula>
    </cfRule>
    <cfRule type="expression" dxfId="1730" priority="1523">
      <formula>Z61&lt;0</formula>
    </cfRule>
    <cfRule type="expression" dxfId="1729" priority="1522">
      <formula>Z57="ROLL"</formula>
    </cfRule>
    <cfRule type="expression" dxfId="1728" priority="1521" stopIfTrue="1">
      <formula>Z57="OPEN"</formula>
    </cfRule>
    <cfRule type="expression" dxfId="1727" priority="1520">
      <formula>Z57="ASSIGNED"</formula>
    </cfRule>
  </conditionalFormatting>
  <conditionalFormatting sqref="Z12">
    <cfRule type="cellIs" dxfId="1726" priority="1516" operator="lessThan">
      <formula>0.03</formula>
    </cfRule>
    <cfRule type="cellIs" dxfId="1725" priority="1515" operator="greaterThanOrEqual">
      <formula>0.03</formula>
    </cfRule>
    <cfRule type="expression" dxfId="1724" priority="1514">
      <formula>IF(Z4="SPX",AND(Z12&lt;0.02))</formula>
    </cfRule>
    <cfRule type="expression" dxfId="1723" priority="1513">
      <formula>IF(Z4="SPX",AND(Z12&lt;0.015))</formula>
    </cfRule>
    <cfRule type="expression" dxfId="1722" priority="1512">
      <formula>IF(Z4="SPX",AND(Z12&gt;0.0199))</formula>
    </cfRule>
    <cfRule type="expression" dxfId="1721" priority="1511">
      <formula>Z12=0</formula>
    </cfRule>
  </conditionalFormatting>
  <conditionalFormatting sqref="Z30">
    <cfRule type="expression" dxfId="1720" priority="1518">
      <formula>((Z30-Z3)&lt;=Z7)</formula>
    </cfRule>
  </conditionalFormatting>
  <conditionalFormatting sqref="Z48">
    <cfRule type="cellIs" dxfId="1719" priority="1510" operator="lessThan">
      <formula>0.03</formula>
    </cfRule>
    <cfRule type="cellIs" dxfId="1718" priority="1509" operator="greaterThanOrEqual">
      <formula>0.03</formula>
    </cfRule>
    <cfRule type="expression" dxfId="1717" priority="1508">
      <formula>IF(Z4="SPX",AND(Z48&lt;0.02))</formula>
    </cfRule>
    <cfRule type="expression" dxfId="1716" priority="1507">
      <formula>IF(Z4="SPX",AND(Z48&lt;0.015))</formula>
    </cfRule>
    <cfRule type="expression" dxfId="1715" priority="1506">
      <formula>IF(Z4="SPX",AND(Z48&gt;0.0199))</formula>
    </cfRule>
    <cfRule type="expression" dxfId="1714" priority="1505">
      <formula>Z48=0</formula>
    </cfRule>
  </conditionalFormatting>
  <conditionalFormatting sqref="Z54">
    <cfRule type="expression" dxfId="1713" priority="1517">
      <formula>((Z30-Z3)&lt;=Z7)</formula>
    </cfRule>
  </conditionalFormatting>
  <conditionalFormatting sqref="Z59:Z63">
    <cfRule type="cellIs" dxfId="1712" priority="1519" operator="lessThan">
      <formula>0</formula>
    </cfRule>
  </conditionalFormatting>
  <conditionalFormatting sqref="AB1">
    <cfRule type="expression" dxfId="1711" priority="1504">
      <formula>AB61&gt;0</formula>
    </cfRule>
    <cfRule type="expression" dxfId="1710" priority="1503">
      <formula>AB61&lt;0</formula>
    </cfRule>
    <cfRule type="expression" dxfId="1709" priority="1502">
      <formula>AB57="ROLL"</formula>
    </cfRule>
    <cfRule type="expression" dxfId="1708" priority="1501" stopIfTrue="1">
      <formula>AB57="OPEN"</formula>
    </cfRule>
    <cfRule type="expression" dxfId="1707" priority="1500">
      <formula>AB57="ASSIGNED"</formula>
    </cfRule>
  </conditionalFormatting>
  <conditionalFormatting sqref="AB12">
    <cfRule type="cellIs" dxfId="1706" priority="1496" operator="lessThan">
      <formula>0.03</formula>
    </cfRule>
    <cfRule type="cellIs" dxfId="1705" priority="1495" operator="greaterThanOrEqual">
      <formula>0.03</formula>
    </cfRule>
    <cfRule type="expression" dxfId="1704" priority="1494">
      <formula>IF(AB4="SPX",AND(AB12&lt;0.02))</formula>
    </cfRule>
    <cfRule type="expression" dxfId="1703" priority="1493">
      <formula>IF(AB4="SPX",AND(AB12&lt;0.015))</formula>
    </cfRule>
    <cfRule type="expression" dxfId="1702" priority="1492">
      <formula>IF(AB4="SPX",AND(AB12&gt;0.0199))</formula>
    </cfRule>
    <cfRule type="expression" dxfId="1701" priority="1491">
      <formula>AB12=0</formula>
    </cfRule>
  </conditionalFormatting>
  <conditionalFormatting sqref="AB30">
    <cfRule type="expression" dxfId="1700" priority="1498">
      <formula>((AB30-AB3)&lt;=AB7)</formula>
    </cfRule>
  </conditionalFormatting>
  <conditionalFormatting sqref="AB48">
    <cfRule type="expression" dxfId="1699" priority="1485">
      <formula>AB48=0</formula>
    </cfRule>
    <cfRule type="cellIs" dxfId="1698" priority="1490" operator="lessThan">
      <formula>0.03</formula>
    </cfRule>
    <cfRule type="cellIs" dxfId="1697" priority="1489" operator="greaterThanOrEqual">
      <formula>0.03</formula>
    </cfRule>
    <cfRule type="expression" dxfId="1696" priority="1488">
      <formula>IF(AB4="SPX",AND(AB48&lt;0.02))</formula>
    </cfRule>
    <cfRule type="expression" dxfId="1695" priority="1487">
      <formula>IF(AB4="SPX",AND(AB48&lt;0.015))</formula>
    </cfRule>
    <cfRule type="expression" dxfId="1694" priority="1486">
      <formula>IF(AB4="SPX",AND(AB48&gt;0.0199))</formula>
    </cfRule>
  </conditionalFormatting>
  <conditionalFormatting sqref="AB54">
    <cfRule type="expression" dxfId="1693" priority="1497">
      <formula>((AB30-AB3)&lt;=AB7)</formula>
    </cfRule>
  </conditionalFormatting>
  <conditionalFormatting sqref="AB59:AB63">
    <cfRule type="cellIs" dxfId="1692" priority="1499" operator="lessThan">
      <formula>0</formula>
    </cfRule>
  </conditionalFormatting>
  <conditionalFormatting sqref="AD1">
    <cfRule type="expression" dxfId="1691" priority="1484">
      <formula>AD61&gt;0</formula>
    </cfRule>
    <cfRule type="expression" dxfId="1690" priority="1483">
      <formula>AD61&lt;0</formula>
    </cfRule>
    <cfRule type="expression" dxfId="1689" priority="1482">
      <formula>AD57="ROLL"</formula>
    </cfRule>
    <cfRule type="expression" dxfId="1688" priority="1481" stopIfTrue="1">
      <formula>AD57="OPEN"</formula>
    </cfRule>
    <cfRule type="expression" dxfId="1687" priority="1480">
      <formula>AD57="ASSIGNED"</formula>
    </cfRule>
  </conditionalFormatting>
  <conditionalFormatting sqref="AD12">
    <cfRule type="expression" dxfId="1686" priority="1474">
      <formula>IF(AD4="SPX",AND(AD12&lt;0.02))</formula>
    </cfRule>
    <cfRule type="expression" dxfId="1685" priority="1471">
      <formula>AD12=0</formula>
    </cfRule>
    <cfRule type="expression" dxfId="1684" priority="1472">
      <formula>IF(AD4="SPX",AND(AD12&gt;0.0199))</formula>
    </cfRule>
    <cfRule type="cellIs" dxfId="1683" priority="1476" operator="lessThan">
      <formula>0.03</formula>
    </cfRule>
    <cfRule type="cellIs" dxfId="1682" priority="1475" operator="greaterThanOrEqual">
      <formula>0.03</formula>
    </cfRule>
    <cfRule type="expression" dxfId="1681" priority="1473">
      <formula>IF(AD4="SPX",AND(AD12&lt;0.015))</formula>
    </cfRule>
  </conditionalFormatting>
  <conditionalFormatting sqref="AD30">
    <cfRule type="expression" dxfId="1680" priority="1478">
      <formula>((AD30-AD3)&lt;=AD7)</formula>
    </cfRule>
  </conditionalFormatting>
  <conditionalFormatting sqref="AD48">
    <cfRule type="expression" dxfId="1679" priority="1468">
      <formula>IF(AD4="SPX",AND(AD48&lt;0.02))</formula>
    </cfRule>
    <cfRule type="expression" dxfId="1678" priority="1466">
      <formula>IF(AD4="SPX",AND(AD48&gt;0.0199))</formula>
    </cfRule>
    <cfRule type="cellIs" dxfId="1677" priority="1470" operator="lessThan">
      <formula>0.03</formula>
    </cfRule>
    <cfRule type="cellIs" dxfId="1676" priority="1469" operator="greaterThanOrEqual">
      <formula>0.03</formula>
    </cfRule>
    <cfRule type="expression" dxfId="1675" priority="1465">
      <formula>AD48=0</formula>
    </cfRule>
    <cfRule type="expression" dxfId="1674" priority="1467">
      <formula>IF(AD4="SPX",AND(AD48&lt;0.015))</formula>
    </cfRule>
  </conditionalFormatting>
  <conditionalFormatting sqref="AD54">
    <cfRule type="expression" dxfId="1673" priority="1477">
      <formula>((AD30-AD3)&lt;=AD7)</formula>
    </cfRule>
  </conditionalFormatting>
  <conditionalFormatting sqref="AD59:AD63">
    <cfRule type="cellIs" dxfId="1672" priority="1479" operator="lessThan">
      <formula>0</formula>
    </cfRule>
  </conditionalFormatting>
  <conditionalFormatting sqref="AF1">
    <cfRule type="expression" dxfId="1671" priority="1425">
      <formula>AF57="ASSIGNED"</formula>
    </cfRule>
    <cfRule type="expression" dxfId="1670" priority="1438" stopIfTrue="1">
      <formula>AF57="OPEN"</formula>
    </cfRule>
    <cfRule type="expression" dxfId="1669" priority="1441">
      <formula>AF61&gt;0</formula>
    </cfRule>
    <cfRule type="expression" dxfId="1668" priority="1440">
      <formula>AF61&lt;0</formula>
    </cfRule>
    <cfRule type="expression" dxfId="1667" priority="1439">
      <formula>AF57="ROLL"</formula>
    </cfRule>
  </conditionalFormatting>
  <conditionalFormatting sqref="AF12">
    <cfRule type="expression" dxfId="1666" priority="1434">
      <formula>IF(AF4="SPX",AND(AF12&lt;0.015))</formula>
    </cfRule>
    <cfRule type="cellIs" dxfId="1665" priority="1437" operator="lessThan">
      <formula>0.03</formula>
    </cfRule>
    <cfRule type="cellIs" dxfId="1664" priority="1436" operator="greaterThanOrEqual">
      <formula>0.03</formula>
    </cfRule>
    <cfRule type="expression" dxfId="1663" priority="1432">
      <formula>AF12=0</formula>
    </cfRule>
    <cfRule type="expression" dxfId="1662" priority="1433">
      <formula>IF(AF4="SPX",AND(AF12&gt;0.0199))</formula>
    </cfRule>
    <cfRule type="expression" dxfId="1661" priority="1435">
      <formula>IF(AF4="SPX",AND(AF12&lt;0.02))</formula>
    </cfRule>
  </conditionalFormatting>
  <conditionalFormatting sqref="AF30">
    <cfRule type="expression" dxfId="1660" priority="1443">
      <formula>((AF30-AF3)&lt;=AF7)</formula>
    </cfRule>
  </conditionalFormatting>
  <conditionalFormatting sqref="AF48">
    <cfRule type="cellIs" dxfId="1659" priority="1431" operator="lessThan">
      <formula>0.03</formula>
    </cfRule>
    <cfRule type="cellIs" dxfId="1658" priority="1430" operator="greaterThanOrEqual">
      <formula>0.03</formula>
    </cfRule>
    <cfRule type="expression" dxfId="1657" priority="1429">
      <formula>IF(AF4="SPX",AND(AF48&lt;0.02))</formula>
    </cfRule>
    <cfRule type="expression" dxfId="1656" priority="1428">
      <formula>IF(AF4="SPX",AND(AF48&lt;0.015))</formula>
    </cfRule>
    <cfRule type="expression" dxfId="1655" priority="1427">
      <formula>IF(AF4="SPX",AND(AF48&gt;0.0199))</formula>
    </cfRule>
    <cfRule type="expression" dxfId="1654" priority="1426">
      <formula>AF48=0</formula>
    </cfRule>
  </conditionalFormatting>
  <conditionalFormatting sqref="AF54">
    <cfRule type="expression" dxfId="1653" priority="1442">
      <formula>((AF30-AF3)&lt;=AF7)</formula>
    </cfRule>
  </conditionalFormatting>
  <conditionalFormatting sqref="AF59:AF63">
    <cfRule type="cellIs" dxfId="1652" priority="1444" operator="lessThan">
      <formula>0</formula>
    </cfRule>
  </conditionalFormatting>
  <conditionalFormatting sqref="AH1">
    <cfRule type="expression" dxfId="1651" priority="1463">
      <formula>AH61&lt;0</formula>
    </cfRule>
    <cfRule type="expression" dxfId="1650" priority="1462">
      <formula>AH57="ROLL"</formula>
    </cfRule>
    <cfRule type="expression" dxfId="1649" priority="1461" stopIfTrue="1">
      <formula>AH57="OPEN"</formula>
    </cfRule>
    <cfRule type="expression" dxfId="1648" priority="1460">
      <formula>AH57="ASSIGNED"</formula>
    </cfRule>
    <cfRule type="expression" dxfId="1647" priority="1464">
      <formula>AH61&gt;0</formula>
    </cfRule>
  </conditionalFormatting>
  <conditionalFormatting sqref="AH12">
    <cfRule type="expression" dxfId="1646" priority="1451">
      <formula>AH12=0</formula>
    </cfRule>
    <cfRule type="expression" dxfId="1645" priority="1454">
      <formula>IF(AH4="SPX",AND(AH12&lt;0.02))</formula>
    </cfRule>
    <cfRule type="expression" dxfId="1644" priority="1452">
      <formula>IF(AH4="SPX",AND(AH12&gt;0.0199))</formula>
    </cfRule>
    <cfRule type="expression" dxfId="1643" priority="1453">
      <formula>IF(AH4="SPX",AND(AH12&lt;0.015))</formula>
    </cfRule>
    <cfRule type="cellIs" dxfId="1642" priority="1456" operator="lessThan">
      <formula>0.03</formula>
    </cfRule>
    <cfRule type="cellIs" dxfId="1641" priority="1455" operator="greaterThanOrEqual">
      <formula>0.03</formula>
    </cfRule>
  </conditionalFormatting>
  <conditionalFormatting sqref="AH30">
    <cfRule type="expression" dxfId="1640" priority="1458">
      <formula>((AH30-AH3)&lt;=AH7)</formula>
    </cfRule>
  </conditionalFormatting>
  <conditionalFormatting sqref="AH48">
    <cfRule type="cellIs" dxfId="1639" priority="1449" operator="greaterThanOrEqual">
      <formula>0.03</formula>
    </cfRule>
    <cfRule type="expression" dxfId="1638" priority="1445">
      <formula>AH48=0</formula>
    </cfRule>
    <cfRule type="expression" dxfId="1637" priority="1448">
      <formula>IF(AH4="SPX",AND(AH48&lt;0.02))</formula>
    </cfRule>
    <cfRule type="cellIs" dxfId="1636" priority="1450" operator="lessThan">
      <formula>0.03</formula>
    </cfRule>
    <cfRule type="expression" dxfId="1635" priority="1447">
      <formula>IF(AH4="SPX",AND(AH48&lt;0.015))</formula>
    </cfRule>
    <cfRule type="expression" dxfId="1634" priority="1446">
      <formula>IF(AH4="SPX",AND(AH48&gt;0.0199))</formula>
    </cfRule>
  </conditionalFormatting>
  <conditionalFormatting sqref="AH54">
    <cfRule type="expression" dxfId="1633" priority="1457">
      <formula>((AH30-AH3)&lt;=AH7)</formula>
    </cfRule>
  </conditionalFormatting>
  <conditionalFormatting sqref="AH59:AH63">
    <cfRule type="cellIs" dxfId="1632" priority="1459" operator="lessThan">
      <formula>0</formula>
    </cfRule>
  </conditionalFormatting>
  <conditionalFormatting sqref="AJ1">
    <cfRule type="expression" dxfId="1631" priority="1024">
      <formula>AJ61&gt;0</formula>
    </cfRule>
    <cfRule type="expression" dxfId="1630" priority="1023">
      <formula>AJ61&lt;0</formula>
    </cfRule>
    <cfRule type="expression" dxfId="1629" priority="1022">
      <formula>AJ57="ROLL"</formula>
    </cfRule>
    <cfRule type="expression" dxfId="1628" priority="1021" stopIfTrue="1">
      <formula>AJ57="OPEN"</formula>
    </cfRule>
    <cfRule type="expression" dxfId="1627" priority="1020">
      <formula>AJ57="ASSIGNED"</formula>
    </cfRule>
  </conditionalFormatting>
  <conditionalFormatting sqref="AJ12">
    <cfRule type="expression" dxfId="1626" priority="1014">
      <formula>IF(AJ4="SPX",AND(AJ12&lt;0.02))</formula>
    </cfRule>
    <cfRule type="expression" dxfId="1625" priority="1011">
      <formula>AJ12=0</formula>
    </cfRule>
    <cfRule type="expression" dxfId="1624" priority="1012">
      <formula>IF(AJ4="SPX",AND(AJ12&gt;0.0199))</formula>
    </cfRule>
    <cfRule type="cellIs" dxfId="1623" priority="1016" operator="lessThan">
      <formula>0.03</formula>
    </cfRule>
    <cfRule type="cellIs" dxfId="1622" priority="1015" operator="greaterThanOrEqual">
      <formula>0.03</formula>
    </cfRule>
    <cfRule type="expression" dxfId="1621" priority="1013">
      <formula>IF(AJ4="SPX",AND(AJ12&lt;0.015))</formula>
    </cfRule>
  </conditionalFormatting>
  <conditionalFormatting sqref="AJ30">
    <cfRule type="expression" dxfId="1620" priority="1018">
      <formula>((AJ30-AJ3)&lt;=AJ7)</formula>
    </cfRule>
  </conditionalFormatting>
  <conditionalFormatting sqref="AJ48">
    <cfRule type="expression" dxfId="1619" priority="1008">
      <formula>IF(AJ4="SPX",AND(AJ48&lt;0.02))</formula>
    </cfRule>
    <cfRule type="expression" dxfId="1618" priority="1006">
      <formula>IF(AJ4="SPX",AND(AJ48&gt;0.0199))</formula>
    </cfRule>
    <cfRule type="cellIs" dxfId="1617" priority="1010" operator="lessThan">
      <formula>0.03</formula>
    </cfRule>
    <cfRule type="cellIs" dxfId="1616" priority="1009" operator="greaterThanOrEqual">
      <formula>0.03</formula>
    </cfRule>
    <cfRule type="expression" dxfId="1615" priority="1005">
      <formula>AJ48=0</formula>
    </cfRule>
    <cfRule type="expression" dxfId="1614" priority="1007">
      <formula>IF(AJ4="SPX",AND(AJ48&lt;0.015))</formula>
    </cfRule>
  </conditionalFormatting>
  <conditionalFormatting sqref="AJ54">
    <cfRule type="expression" dxfId="1613" priority="1017">
      <formula>((AJ30-AJ3)&lt;=AJ7)</formula>
    </cfRule>
  </conditionalFormatting>
  <conditionalFormatting sqref="AJ59:AJ63">
    <cfRule type="cellIs" dxfId="1612" priority="1019" operator="lessThan">
      <formula>0</formula>
    </cfRule>
  </conditionalFormatting>
  <conditionalFormatting sqref="AL1">
    <cfRule type="expression" dxfId="1611" priority="1421" stopIfTrue="1">
      <formula>AL57="OPEN"</formula>
    </cfRule>
    <cfRule type="expression" dxfId="1610" priority="1423">
      <formula>AL61&lt;0</formula>
    </cfRule>
    <cfRule type="expression" dxfId="1609" priority="1420">
      <formula>AL57="ASSIGNED"</formula>
    </cfRule>
    <cfRule type="expression" dxfId="1608" priority="1424">
      <formula>AL61&gt;0</formula>
    </cfRule>
    <cfRule type="expression" dxfId="1607" priority="1422">
      <formula>AL57="ROLL"</formula>
    </cfRule>
  </conditionalFormatting>
  <conditionalFormatting sqref="AL12">
    <cfRule type="cellIs" dxfId="1606" priority="1416" operator="lessThan">
      <formula>0.03</formula>
    </cfRule>
    <cfRule type="expression" dxfId="1605" priority="1411">
      <formula>AL12=0</formula>
    </cfRule>
    <cfRule type="cellIs" dxfId="1604" priority="1415" operator="greaterThanOrEqual">
      <formula>0.03</formula>
    </cfRule>
    <cfRule type="expression" dxfId="1603" priority="1414">
      <formula>IF(AL4="SPX",AND(AL12&lt;0.02))</formula>
    </cfRule>
    <cfRule type="expression" dxfId="1602" priority="1413">
      <formula>IF(AL4="SPX",AND(AL12&lt;0.015))</formula>
    </cfRule>
    <cfRule type="expression" dxfId="1601" priority="1412">
      <formula>IF(AL4="SPX",AND(AL12&gt;0.0199))</formula>
    </cfRule>
  </conditionalFormatting>
  <conditionalFormatting sqref="AL30">
    <cfRule type="expression" dxfId="1600" priority="1418">
      <formula>((AL30-AL3)&lt;=AL7)</formula>
    </cfRule>
  </conditionalFormatting>
  <conditionalFormatting sqref="AL48">
    <cfRule type="expression" dxfId="1599" priority="1405">
      <formula>AL48=0</formula>
    </cfRule>
    <cfRule type="expression" dxfId="1598" priority="1407">
      <formula>IF(AL4="SPX",AND(AL48&lt;0.015))</formula>
    </cfRule>
    <cfRule type="expression" dxfId="1597" priority="1408">
      <formula>IF(AL4="SPX",AND(AL48&lt;0.02))</formula>
    </cfRule>
    <cfRule type="cellIs" dxfId="1596" priority="1409" operator="greaterThanOrEqual">
      <formula>0.03</formula>
    </cfRule>
    <cfRule type="expression" dxfId="1595" priority="1406">
      <formula>IF(AL4="SPX",AND(AL48&gt;0.0199))</formula>
    </cfRule>
    <cfRule type="cellIs" dxfId="1594" priority="1410" operator="lessThan">
      <formula>0.03</formula>
    </cfRule>
  </conditionalFormatting>
  <conditionalFormatting sqref="AL54">
    <cfRule type="expression" dxfId="1593" priority="1417">
      <formula>((AL30-AL3)&lt;=AL7)</formula>
    </cfRule>
  </conditionalFormatting>
  <conditionalFormatting sqref="AL59:AL63">
    <cfRule type="cellIs" dxfId="1592" priority="1419" operator="lessThan">
      <formula>0</formula>
    </cfRule>
  </conditionalFormatting>
  <conditionalFormatting sqref="AN1:AO1">
    <cfRule type="expression" dxfId="1591" priority="1385">
      <formula>AN57="ASSIGNED"</formula>
    </cfRule>
    <cfRule type="expression" dxfId="1590" priority="1401">
      <formula>AN61&gt;0</formula>
    </cfRule>
    <cfRule type="expression" dxfId="1589" priority="1400">
      <formula>AN61&lt;0</formula>
    </cfRule>
    <cfRule type="expression" dxfId="1588" priority="1398" stopIfTrue="1">
      <formula>AN57="OPEN"</formula>
    </cfRule>
    <cfRule type="expression" dxfId="1587" priority="1399">
      <formula>AN57="ROLL"</formula>
    </cfRule>
  </conditionalFormatting>
  <conditionalFormatting sqref="AN12:AO12">
    <cfRule type="expression" dxfId="1586" priority="1394">
      <formula>IF(AN4="SPX",AND(AN12&lt;0.015))</formula>
    </cfRule>
    <cfRule type="expression" dxfId="1585" priority="1393">
      <formula>IF(AN4="SPX",AND(AN12&gt;0.0199))</formula>
    </cfRule>
    <cfRule type="cellIs" dxfId="1584" priority="1396" operator="greaterThanOrEqual">
      <formula>0.03</formula>
    </cfRule>
    <cfRule type="expression" dxfId="1583" priority="1392">
      <formula>AN12=0</formula>
    </cfRule>
    <cfRule type="expression" dxfId="1582" priority="1395">
      <formula>IF(AN4="SPX",AND(AN12&lt;0.02))</formula>
    </cfRule>
    <cfRule type="cellIs" dxfId="1581" priority="1397" operator="lessThan">
      <formula>0.03</formula>
    </cfRule>
  </conditionalFormatting>
  <conditionalFormatting sqref="AN30:AO30">
    <cfRule type="expression" dxfId="1580" priority="1403">
      <formula>((AN30-AN3)&lt;=AN7)</formula>
    </cfRule>
  </conditionalFormatting>
  <conditionalFormatting sqref="AN48:AO48">
    <cfRule type="expression" dxfId="1579" priority="1387">
      <formula>IF(AN4="SPX",AND(AN48&gt;0.0199))</formula>
    </cfRule>
    <cfRule type="expression" dxfId="1578" priority="1388">
      <formula>IF(AN4="SPX",AND(AN48&lt;0.015))</formula>
    </cfRule>
    <cfRule type="expression" dxfId="1577" priority="1389">
      <formula>IF(AN4="SPX",AND(AN48&lt;0.02))</formula>
    </cfRule>
    <cfRule type="cellIs" dxfId="1576" priority="1391" operator="lessThan">
      <formula>0.03</formula>
    </cfRule>
    <cfRule type="cellIs" dxfId="1575" priority="1390" operator="greaterThanOrEqual">
      <formula>0.03</formula>
    </cfRule>
    <cfRule type="expression" dxfId="1574" priority="1386">
      <formula>AN48=0</formula>
    </cfRule>
  </conditionalFormatting>
  <conditionalFormatting sqref="AN54:AO54">
    <cfRule type="expression" dxfId="1573" priority="1402">
      <formula>((AN30-AN3)&lt;=AN7)</formula>
    </cfRule>
  </conditionalFormatting>
  <conditionalFormatting sqref="AN59:AO63">
    <cfRule type="cellIs" dxfId="1572" priority="1404" operator="lessThan">
      <formula>0</formula>
    </cfRule>
  </conditionalFormatting>
  <conditionalFormatting sqref="AQ1:AX1">
    <cfRule type="expression" dxfId="1571" priority="1360">
      <formula>AQ57="ASSIGNED"</formula>
    </cfRule>
    <cfRule type="expression" dxfId="1570" priority="1364">
      <formula>AQ61&gt;0</formula>
    </cfRule>
    <cfRule type="expression" dxfId="1569" priority="1363">
      <formula>AQ61&lt;0</formula>
    </cfRule>
    <cfRule type="expression" dxfId="1568" priority="1362">
      <formula>AQ57="ROLL"</formula>
    </cfRule>
    <cfRule type="expression" dxfId="1567" priority="1361" stopIfTrue="1">
      <formula>AQ57="OPEN"</formula>
    </cfRule>
  </conditionalFormatting>
  <conditionalFormatting sqref="AQ12:AX12">
    <cfRule type="expression" dxfId="1566" priority="1351">
      <formula>AQ12=0</formula>
    </cfRule>
    <cfRule type="expression" dxfId="1565" priority="1352">
      <formula>IF(AQ4="SPX",AND(AQ12&gt;0.0199))</formula>
    </cfRule>
    <cfRule type="expression" dxfId="1564" priority="1353">
      <formula>IF(AQ4="SPX",AND(AQ12&lt;0.015))</formula>
    </cfRule>
    <cfRule type="cellIs" dxfId="1563" priority="1356" operator="lessThan">
      <formula>0.03</formula>
    </cfRule>
    <cfRule type="cellIs" dxfId="1562" priority="1355" operator="greaterThanOrEqual">
      <formula>0.03</formula>
    </cfRule>
    <cfRule type="expression" dxfId="1561" priority="1354">
      <formula>IF(AQ4="SPX",AND(AQ12&lt;0.02))</formula>
    </cfRule>
  </conditionalFormatting>
  <conditionalFormatting sqref="AQ30:AX30">
    <cfRule type="expression" dxfId="1560" priority="1358">
      <formula>((AQ30-AQ3)&lt;=AQ7)</formula>
    </cfRule>
  </conditionalFormatting>
  <conditionalFormatting sqref="AQ48:AX48">
    <cfRule type="expression" dxfId="1559" priority="1345">
      <formula>AQ48=0</formula>
    </cfRule>
    <cfRule type="expression" dxfId="1558" priority="1348">
      <formula>IF(AQ4="SPX",AND(AQ48&lt;0.02))</formula>
    </cfRule>
    <cfRule type="cellIs" dxfId="1557" priority="1350" operator="lessThan">
      <formula>0.03</formula>
    </cfRule>
    <cfRule type="cellIs" dxfId="1556" priority="1349" operator="greaterThanOrEqual">
      <formula>0.03</formula>
    </cfRule>
    <cfRule type="expression" dxfId="1555" priority="1346">
      <formula>IF(AQ4="SPX",AND(AQ48&gt;0.0199))</formula>
    </cfRule>
    <cfRule type="expression" dxfId="1554" priority="1347">
      <formula>IF(AQ4="SPX",AND(AQ48&lt;0.015))</formula>
    </cfRule>
  </conditionalFormatting>
  <conditionalFormatting sqref="AQ54:AX54">
    <cfRule type="expression" dxfId="1553" priority="1357">
      <formula>((AQ30-AQ3)&lt;=AQ7)</formula>
    </cfRule>
  </conditionalFormatting>
  <conditionalFormatting sqref="AQ59:AX63">
    <cfRule type="cellIs" dxfId="1552" priority="1359" operator="lessThan">
      <formula>0</formula>
    </cfRule>
  </conditionalFormatting>
  <conditionalFormatting sqref="AZ1">
    <cfRule type="expression" dxfId="1551" priority="1340">
      <formula>AZ61&lt;0</formula>
    </cfRule>
    <cfRule type="expression" dxfId="1550" priority="1341">
      <formula>AZ61&gt;0</formula>
    </cfRule>
    <cfRule type="expression" dxfId="1549" priority="1338" stopIfTrue="1">
      <formula>AZ57="OPEN"</formula>
    </cfRule>
    <cfRule type="expression" dxfId="1548" priority="1325">
      <formula>AZ57="ASSIGNED"</formula>
    </cfRule>
    <cfRule type="expression" dxfId="1547" priority="1339">
      <formula>AZ57="ROLL"</formula>
    </cfRule>
  </conditionalFormatting>
  <conditionalFormatting sqref="AZ12">
    <cfRule type="expression" dxfId="1546" priority="1335">
      <formula>IF(AZ4="SPX",AND(AZ12&lt;0.02))</formula>
    </cfRule>
    <cfRule type="cellIs" dxfId="1545" priority="1336" operator="greaterThanOrEqual">
      <formula>0.03</formula>
    </cfRule>
    <cfRule type="expression" dxfId="1544" priority="1334">
      <formula>IF(AZ4="SPX",AND(AZ12&lt;0.015))</formula>
    </cfRule>
    <cfRule type="expression" dxfId="1543" priority="1332">
      <formula>AZ12=0</formula>
    </cfRule>
    <cfRule type="expression" dxfId="1542" priority="1333">
      <formula>IF(AZ4="SPX",AND(AZ12&gt;0.0199))</formula>
    </cfRule>
    <cfRule type="cellIs" dxfId="1541" priority="1337" operator="lessThan">
      <formula>0.03</formula>
    </cfRule>
  </conditionalFormatting>
  <conditionalFormatting sqref="AZ30">
    <cfRule type="expression" dxfId="1540" priority="1343">
      <formula>((AZ30-AZ3)&lt;=AZ7)</formula>
    </cfRule>
  </conditionalFormatting>
  <conditionalFormatting sqref="AZ48">
    <cfRule type="expression" dxfId="1539" priority="1327">
      <formula>IF(AZ4="SPX",AND(AZ48&gt;0.0199))</formula>
    </cfRule>
    <cfRule type="expression" dxfId="1538" priority="1328">
      <formula>IF(AZ4="SPX",AND(AZ48&lt;0.015))</formula>
    </cfRule>
    <cfRule type="expression" dxfId="1537" priority="1329">
      <formula>IF(AZ4="SPX",AND(AZ48&lt;0.02))</formula>
    </cfRule>
    <cfRule type="cellIs" dxfId="1536" priority="1330" operator="greaterThanOrEqual">
      <formula>0.03</formula>
    </cfRule>
    <cfRule type="cellIs" dxfId="1535" priority="1331" operator="lessThan">
      <formula>0.03</formula>
    </cfRule>
    <cfRule type="expression" dxfId="1534" priority="1326">
      <formula>AZ48=0</formula>
    </cfRule>
  </conditionalFormatting>
  <conditionalFormatting sqref="AZ54">
    <cfRule type="expression" dxfId="1533" priority="1342">
      <formula>((AZ30-AZ3)&lt;=AZ7)</formula>
    </cfRule>
  </conditionalFormatting>
  <conditionalFormatting sqref="AZ59:AZ63">
    <cfRule type="cellIs" dxfId="1532" priority="1344" operator="lessThan">
      <formula>0</formula>
    </cfRule>
  </conditionalFormatting>
  <conditionalFormatting sqref="BB1:BD1">
    <cfRule type="expression" dxfId="1531" priority="1324">
      <formula>BB61&gt;0</formula>
    </cfRule>
    <cfRule type="expression" dxfId="1530" priority="1320">
      <formula>BB57="ASSIGNED"</formula>
    </cfRule>
    <cfRule type="expression" dxfId="1529" priority="1321" stopIfTrue="1">
      <formula>BB57="OPEN"</formula>
    </cfRule>
    <cfRule type="expression" dxfId="1528" priority="1322">
      <formula>BB57="ROLL"</formula>
    </cfRule>
    <cfRule type="expression" dxfId="1527" priority="1323">
      <formula>BB61&lt;0</formula>
    </cfRule>
  </conditionalFormatting>
  <conditionalFormatting sqref="BB12:BD12">
    <cfRule type="expression" dxfId="1526" priority="1314">
      <formula>IF(BB4="SPX",AND(BB12&lt;0.02))</formula>
    </cfRule>
    <cfRule type="expression" dxfId="1525" priority="1312">
      <formula>IF(BB4="SPX",AND(BB12&gt;0.0199))</formula>
    </cfRule>
    <cfRule type="expression" dxfId="1524" priority="1311">
      <formula>BB12=0</formula>
    </cfRule>
    <cfRule type="expression" dxfId="1523" priority="1313">
      <formula>IF(BB4="SPX",AND(BB12&lt;0.015))</formula>
    </cfRule>
    <cfRule type="cellIs" dxfId="1522" priority="1316" operator="lessThan">
      <formula>0.03</formula>
    </cfRule>
    <cfRule type="cellIs" dxfId="1521" priority="1315" operator="greaterThanOrEqual">
      <formula>0.03</formula>
    </cfRule>
  </conditionalFormatting>
  <conditionalFormatting sqref="BB30:BD30">
    <cfRule type="expression" dxfId="1520" priority="1318">
      <formula>((BB30-BB3)&lt;=BB7)</formula>
    </cfRule>
  </conditionalFormatting>
  <conditionalFormatting sqref="BB48:BD48">
    <cfRule type="expression" dxfId="1519" priority="1305">
      <formula>BB48=0</formula>
    </cfRule>
    <cfRule type="expression" dxfId="1518" priority="1308">
      <formula>IF(BB4="SPX",AND(BB48&lt;0.02))</formula>
    </cfRule>
    <cfRule type="expression" dxfId="1517" priority="1306">
      <formula>IF(BB4="SPX",AND(BB48&gt;0.0199))</formula>
    </cfRule>
    <cfRule type="cellIs" dxfId="1516" priority="1310" operator="lessThan">
      <formula>0.03</formula>
    </cfRule>
    <cfRule type="cellIs" dxfId="1515" priority="1309" operator="greaterThanOrEqual">
      <formula>0.03</formula>
    </cfRule>
    <cfRule type="expression" dxfId="1514" priority="1307">
      <formula>IF(BB4="SPX",AND(BB48&lt;0.015))</formula>
    </cfRule>
  </conditionalFormatting>
  <conditionalFormatting sqref="BB54:BD54">
    <cfRule type="expression" dxfId="1513" priority="1317">
      <formula>((BB30-BB3)&lt;=BB7)</formula>
    </cfRule>
  </conditionalFormatting>
  <conditionalFormatting sqref="BB59:BD63">
    <cfRule type="cellIs" dxfId="1512" priority="1319" operator="lessThan">
      <formula>0</formula>
    </cfRule>
  </conditionalFormatting>
  <conditionalFormatting sqref="BF59:BF63">
    <cfRule type="cellIs" dxfId="1511" priority="1199" operator="lessThan">
      <formula>0</formula>
    </cfRule>
  </conditionalFormatting>
  <conditionalFormatting sqref="BH1">
    <cfRule type="expression" dxfId="1510" priority="1298" stopIfTrue="1">
      <formula>BH57="OPEN"</formula>
    </cfRule>
    <cfRule type="expression" dxfId="1509" priority="1301">
      <formula>BH61&gt;0</formula>
    </cfRule>
    <cfRule type="expression" dxfId="1508" priority="1299">
      <formula>BH57="ROLL"</formula>
    </cfRule>
    <cfRule type="expression" dxfId="1507" priority="1300">
      <formula>BH61&lt;0</formula>
    </cfRule>
    <cfRule type="expression" dxfId="1506" priority="1285">
      <formula>BH57="ASSIGNED"</formula>
    </cfRule>
  </conditionalFormatting>
  <conditionalFormatting sqref="BH12">
    <cfRule type="cellIs" dxfId="1505" priority="1297" operator="lessThan">
      <formula>0.03</formula>
    </cfRule>
    <cfRule type="cellIs" dxfId="1504" priority="1296" operator="greaterThanOrEqual">
      <formula>0.03</formula>
    </cfRule>
    <cfRule type="expression" dxfId="1503" priority="1295">
      <formula>IF(BH4="SPX",AND(BH12&lt;0.02))</formula>
    </cfRule>
    <cfRule type="expression" dxfId="1502" priority="1294">
      <formula>IF(BH4="SPX",AND(BH12&lt;0.015))</formula>
    </cfRule>
    <cfRule type="expression" dxfId="1501" priority="1293">
      <formula>IF(BH4="SPX",AND(BH12&gt;0.0199))</formula>
    </cfRule>
    <cfRule type="expression" dxfId="1500" priority="1292">
      <formula>BH12=0</formula>
    </cfRule>
  </conditionalFormatting>
  <conditionalFormatting sqref="BH30">
    <cfRule type="expression" dxfId="1499" priority="1303">
      <formula>((BH30-BH3)&lt;=BH7)</formula>
    </cfRule>
  </conditionalFormatting>
  <conditionalFormatting sqref="BH48">
    <cfRule type="cellIs" dxfId="1498" priority="1291" operator="lessThan">
      <formula>0.03</formula>
    </cfRule>
    <cfRule type="cellIs" dxfId="1497" priority="1290" operator="greaterThanOrEqual">
      <formula>0.03</formula>
    </cfRule>
    <cfRule type="expression" dxfId="1496" priority="1289">
      <formula>IF(BH4="SPX",AND(BH48&lt;0.02))</formula>
    </cfRule>
    <cfRule type="expression" dxfId="1495" priority="1288">
      <formula>IF(BH4="SPX",AND(BH48&lt;0.015))</formula>
    </cfRule>
    <cfRule type="expression" dxfId="1494" priority="1287">
      <formula>IF(BH4="SPX",AND(BH48&gt;0.0199))</formula>
    </cfRule>
    <cfRule type="expression" dxfId="1493" priority="1286">
      <formula>BH48=0</formula>
    </cfRule>
  </conditionalFormatting>
  <conditionalFormatting sqref="BH54">
    <cfRule type="expression" dxfId="1492" priority="1302">
      <formula>((BH30-BH3)&lt;=BH7)</formula>
    </cfRule>
  </conditionalFormatting>
  <conditionalFormatting sqref="BH59:BH63">
    <cfRule type="cellIs" dxfId="1491" priority="1304" operator="lessThan">
      <formula>0</formula>
    </cfRule>
  </conditionalFormatting>
  <conditionalFormatting sqref="BJ1">
    <cfRule type="expression" dxfId="1490" priority="1282">
      <formula>BJ61&gt;0</formula>
    </cfRule>
    <cfRule type="expression" dxfId="1489" priority="1281">
      <formula>BJ61&lt;0</formula>
    </cfRule>
    <cfRule type="expression" dxfId="1488" priority="1280">
      <formula>BJ57="ROLL"</formula>
    </cfRule>
    <cfRule type="expression" dxfId="1487" priority="1279" stopIfTrue="1">
      <formula>BJ57="OPEN"</formula>
    </cfRule>
    <cfRule type="expression" dxfId="1486" priority="1272">
      <formula>BJ57="ASSIGNED"</formula>
    </cfRule>
  </conditionalFormatting>
  <conditionalFormatting sqref="BJ12">
    <cfRule type="cellIs" dxfId="1485" priority="1271" operator="lessThan">
      <formula>0.03</formula>
    </cfRule>
    <cfRule type="expression" dxfId="1484" priority="1269">
      <formula>IF(BJ4="SPX",AND(BJ12&lt;0.02))</formula>
    </cfRule>
    <cfRule type="cellIs" dxfId="1483" priority="1270" operator="greaterThanOrEqual">
      <formula>0.03</formula>
    </cfRule>
    <cfRule type="expression" dxfId="1482" priority="1266">
      <formula>BJ12=0</formula>
    </cfRule>
    <cfRule type="expression" dxfId="1481" priority="1267">
      <formula>IF(BJ4="SPX",AND(BJ12&gt;0.0199))</formula>
    </cfRule>
    <cfRule type="expression" dxfId="1480" priority="1268">
      <formula>IF(BJ4="SPX",AND(BJ12&lt;0.015))</formula>
    </cfRule>
  </conditionalFormatting>
  <conditionalFormatting sqref="BJ30">
    <cfRule type="expression" dxfId="1479" priority="1284">
      <formula>((BJ30-BJ3)&lt;=BJ7)</formula>
    </cfRule>
  </conditionalFormatting>
  <conditionalFormatting sqref="BJ48">
    <cfRule type="cellIs" dxfId="1478" priority="1278" operator="lessThan">
      <formula>0.03</formula>
    </cfRule>
    <cfRule type="expression" dxfId="1477" priority="1274">
      <formula>IF(BJ4="SPX",AND(BJ48&gt;0.0199))</formula>
    </cfRule>
    <cfRule type="expression" dxfId="1476" priority="1275">
      <formula>IF(BJ4="SPX",AND(BJ48&lt;0.015))</formula>
    </cfRule>
    <cfRule type="cellIs" dxfId="1475" priority="1277" operator="greaterThanOrEqual">
      <formula>0.03</formula>
    </cfRule>
    <cfRule type="expression" dxfId="1474" priority="1276">
      <formula>IF(BJ4="SPX",AND(BJ48&lt;0.02))</formula>
    </cfRule>
    <cfRule type="expression" dxfId="1473" priority="1273">
      <formula>BJ48=0</formula>
    </cfRule>
  </conditionalFormatting>
  <conditionalFormatting sqref="BJ54">
    <cfRule type="expression" dxfId="1472" priority="1283">
      <formula>((BJ30-BJ3)&lt;=BJ7)</formula>
    </cfRule>
  </conditionalFormatting>
  <conditionalFormatting sqref="BJ59:BJ63">
    <cfRule type="cellIs" dxfId="1471" priority="1265" operator="lessThan">
      <formula>0</formula>
    </cfRule>
  </conditionalFormatting>
  <conditionalFormatting sqref="BL1">
    <cfRule type="expression" dxfId="1470" priority="1245">
      <formula>BL57="ASSIGNED"</formula>
    </cfRule>
    <cfRule type="expression" dxfId="1469" priority="1259">
      <formula>BL57="ROLL"</formula>
    </cfRule>
    <cfRule type="expression" dxfId="1468" priority="1258" stopIfTrue="1">
      <formula>BL57="OPEN"</formula>
    </cfRule>
    <cfRule type="expression" dxfId="1467" priority="1261">
      <formula>BL61&gt;0</formula>
    </cfRule>
    <cfRule type="expression" dxfId="1466" priority="1260">
      <formula>BL61&lt;0</formula>
    </cfRule>
  </conditionalFormatting>
  <conditionalFormatting sqref="BL12">
    <cfRule type="expression" dxfId="1465" priority="1252">
      <formula>BL12=0</formula>
    </cfRule>
    <cfRule type="expression" dxfId="1464" priority="1253">
      <formula>IF(BL4="SPX",AND(BL12&gt;0.0199))</formula>
    </cfRule>
    <cfRule type="expression" dxfId="1463" priority="1254">
      <formula>IF(BL4="SPX",AND(BL12&lt;0.015))</formula>
    </cfRule>
    <cfRule type="expression" dxfId="1462" priority="1255">
      <formula>IF(BL4="SPX",AND(BL12&lt;0.02))</formula>
    </cfRule>
    <cfRule type="cellIs" dxfId="1461" priority="1256" operator="greaterThanOrEqual">
      <formula>0.03</formula>
    </cfRule>
    <cfRule type="cellIs" dxfId="1460" priority="1257" operator="lessThan">
      <formula>0.03</formula>
    </cfRule>
  </conditionalFormatting>
  <conditionalFormatting sqref="BL30">
    <cfRule type="expression" dxfId="1459" priority="1263">
      <formula>((BL30-BL3)&lt;=BL7)</formula>
    </cfRule>
  </conditionalFormatting>
  <conditionalFormatting sqref="BL48">
    <cfRule type="expression" dxfId="1458" priority="1247">
      <formula>IF(BL4="SPX",AND(BL48&gt;0.0199))</formula>
    </cfRule>
    <cfRule type="expression" dxfId="1457" priority="1248">
      <formula>IF(BL4="SPX",AND(BL48&lt;0.015))</formula>
    </cfRule>
    <cfRule type="expression" dxfId="1456" priority="1246">
      <formula>BL48=0</formula>
    </cfRule>
    <cfRule type="cellIs" dxfId="1455" priority="1250" operator="greaterThanOrEqual">
      <formula>0.03</formula>
    </cfRule>
    <cfRule type="cellIs" dxfId="1454" priority="1251" operator="lessThan">
      <formula>0.03</formula>
    </cfRule>
    <cfRule type="expression" dxfId="1453" priority="1249">
      <formula>IF(BL4="SPX",AND(BL48&lt;0.02))</formula>
    </cfRule>
  </conditionalFormatting>
  <conditionalFormatting sqref="BL54">
    <cfRule type="expression" dxfId="1452" priority="1262">
      <formula>((BL30-BL3)&lt;=BL7)</formula>
    </cfRule>
  </conditionalFormatting>
  <conditionalFormatting sqref="BL59:BL63">
    <cfRule type="cellIs" dxfId="1451" priority="1264" operator="lessThan">
      <formula>0</formula>
    </cfRule>
  </conditionalFormatting>
  <conditionalFormatting sqref="BN1">
    <cfRule type="expression" dxfId="1450" priority="1240">
      <formula>BN61&lt;0</formula>
    </cfRule>
    <cfRule type="expression" dxfId="1449" priority="1239">
      <formula>BN57="ROLL"</formula>
    </cfRule>
    <cfRule type="expression" dxfId="1448" priority="1241">
      <formula>BN61&gt;0</formula>
    </cfRule>
    <cfRule type="expression" dxfId="1447" priority="1238" stopIfTrue="1">
      <formula>BN57="OPEN"</formula>
    </cfRule>
    <cfRule type="expression" dxfId="1446" priority="1225">
      <formula>BN57="ASSIGNED"</formula>
    </cfRule>
  </conditionalFormatting>
  <conditionalFormatting sqref="BN12">
    <cfRule type="expression" dxfId="1445" priority="1234">
      <formula>IF(BN4="SPX",AND(BN12&lt;0.015))</formula>
    </cfRule>
    <cfRule type="expression" dxfId="1444" priority="1235">
      <formula>IF(BN4="SPX",AND(BN12&lt;0.02))</formula>
    </cfRule>
    <cfRule type="cellIs" dxfId="1443" priority="1236" operator="greaterThanOrEqual">
      <formula>0.03</formula>
    </cfRule>
    <cfRule type="cellIs" dxfId="1442" priority="1237" operator="lessThan">
      <formula>0.03</formula>
    </cfRule>
    <cfRule type="expression" dxfId="1441" priority="1233">
      <formula>IF(BN4="SPX",AND(BN12&gt;0.0199))</formula>
    </cfRule>
    <cfRule type="expression" dxfId="1440" priority="1232">
      <formula>BN12=0</formula>
    </cfRule>
  </conditionalFormatting>
  <conditionalFormatting sqref="BN30">
    <cfRule type="expression" dxfId="1439" priority="1243">
      <formula>((BN30-BN3)&lt;=BN7)</formula>
    </cfRule>
  </conditionalFormatting>
  <conditionalFormatting sqref="BN48">
    <cfRule type="cellIs" dxfId="1438" priority="1231" operator="lessThan">
      <formula>0.03</formula>
    </cfRule>
    <cfRule type="expression" dxfId="1437" priority="1228">
      <formula>IF(BN4="SPX",AND(BN48&lt;0.015))</formula>
    </cfRule>
    <cfRule type="expression" dxfId="1436" priority="1226">
      <formula>BN48=0</formula>
    </cfRule>
    <cfRule type="expression" dxfId="1435" priority="1227">
      <formula>IF(BN4="SPX",AND(BN48&gt;0.0199))</formula>
    </cfRule>
    <cfRule type="cellIs" dxfId="1434" priority="1230" operator="greaterThanOrEqual">
      <formula>0.03</formula>
    </cfRule>
    <cfRule type="expression" dxfId="1433" priority="1229">
      <formula>IF(BN4="SPX",AND(BN48&lt;0.02))</formula>
    </cfRule>
  </conditionalFormatting>
  <conditionalFormatting sqref="BN54">
    <cfRule type="expression" dxfId="1432" priority="1242">
      <formula>((BN30-BN3)&lt;=BN7)</formula>
    </cfRule>
  </conditionalFormatting>
  <conditionalFormatting sqref="BN59:BN63">
    <cfRule type="cellIs" dxfId="1431" priority="1244" operator="lessThan">
      <formula>0</formula>
    </cfRule>
  </conditionalFormatting>
  <conditionalFormatting sqref="BP1">
    <cfRule type="expression" dxfId="1430" priority="1221">
      <formula>BP61&gt;0</formula>
    </cfRule>
    <cfRule type="expression" dxfId="1429" priority="1218" stopIfTrue="1">
      <formula>BP57="OPEN"</formula>
    </cfRule>
    <cfRule type="expression" dxfId="1428" priority="1220">
      <formula>BP61&lt;0</formula>
    </cfRule>
    <cfRule type="expression" dxfId="1427" priority="1205">
      <formula>BP57="ASSIGNED"</formula>
    </cfRule>
    <cfRule type="expression" dxfId="1426" priority="1219">
      <formula>BP57="ROLL"</formula>
    </cfRule>
  </conditionalFormatting>
  <conditionalFormatting sqref="BP12">
    <cfRule type="expression" dxfId="1425" priority="1213">
      <formula>IF(BP4="SPX",AND(BP12&gt;0.0199))</formula>
    </cfRule>
    <cfRule type="expression" dxfId="1424" priority="1212">
      <formula>BP12=0</formula>
    </cfRule>
    <cfRule type="expression" dxfId="1423" priority="1214">
      <formula>IF(BP4="SPX",AND(BP12&lt;0.015))</formula>
    </cfRule>
    <cfRule type="cellIs" dxfId="1422" priority="1217" operator="lessThan">
      <formula>0.03</formula>
    </cfRule>
    <cfRule type="cellIs" dxfId="1421" priority="1216" operator="greaterThanOrEqual">
      <formula>0.03</formula>
    </cfRule>
    <cfRule type="expression" dxfId="1420" priority="1215">
      <formula>IF(BP4="SPX",AND(BP12&lt;0.02))</formula>
    </cfRule>
  </conditionalFormatting>
  <conditionalFormatting sqref="BP30">
    <cfRule type="expression" dxfId="1419" priority="1223">
      <formula>((BP30-BP3)&lt;=BP7)</formula>
    </cfRule>
  </conditionalFormatting>
  <conditionalFormatting sqref="BP48">
    <cfRule type="expression" dxfId="1418" priority="1206">
      <formula>BP48=0</formula>
    </cfRule>
    <cfRule type="expression" dxfId="1417" priority="1209">
      <formula>IF(BP4="SPX",AND(BP48&lt;0.02))</formula>
    </cfRule>
    <cfRule type="cellIs" dxfId="1416" priority="1211" operator="lessThan">
      <formula>0.03</formula>
    </cfRule>
    <cfRule type="cellIs" dxfId="1415" priority="1210" operator="greaterThanOrEqual">
      <formula>0.03</formula>
    </cfRule>
    <cfRule type="expression" dxfId="1414" priority="1207">
      <formula>IF(BP4="SPX",AND(BP48&gt;0.0199))</formula>
    </cfRule>
    <cfRule type="expression" dxfId="1413" priority="1208">
      <formula>IF(BP4="SPX",AND(BP48&lt;0.015))</formula>
    </cfRule>
  </conditionalFormatting>
  <conditionalFormatting sqref="BP54">
    <cfRule type="expression" dxfId="1412" priority="1222">
      <formula>((BP30-BP3)&lt;=BP7)</formula>
    </cfRule>
  </conditionalFormatting>
  <conditionalFormatting sqref="BP59:BP63">
    <cfRule type="cellIs" dxfId="1411" priority="1224" operator="lessThan">
      <formula>0</formula>
    </cfRule>
  </conditionalFormatting>
  <conditionalFormatting sqref="BR1">
    <cfRule type="expression" dxfId="1410" priority="1180">
      <formula>BR61&lt;0</formula>
    </cfRule>
    <cfRule type="expression" dxfId="1409" priority="1181">
      <formula>BR61&gt;0</formula>
    </cfRule>
    <cfRule type="expression" dxfId="1408" priority="1179">
      <formula>BR57="ROLL"</formula>
    </cfRule>
    <cfRule type="expression" dxfId="1407" priority="1178" stopIfTrue="1">
      <formula>BR57="OPEN"</formula>
    </cfRule>
    <cfRule type="expression" dxfId="1406" priority="1165">
      <formula>BR57="ASSIGNED"</formula>
    </cfRule>
  </conditionalFormatting>
  <conditionalFormatting sqref="BR12">
    <cfRule type="cellIs" dxfId="1405" priority="1177" operator="lessThan">
      <formula>0.03</formula>
    </cfRule>
    <cfRule type="cellIs" dxfId="1404" priority="1176" operator="greaterThanOrEqual">
      <formula>0.03</formula>
    </cfRule>
    <cfRule type="expression" dxfId="1403" priority="1175">
      <formula>IF(BR4="SPX",AND(BR12&lt;0.02))</formula>
    </cfRule>
    <cfRule type="expression" dxfId="1402" priority="1174">
      <formula>IF(BR4="SPX",AND(BR12&lt;0.015))</formula>
    </cfRule>
    <cfRule type="expression" dxfId="1401" priority="1173">
      <formula>IF(BR4="SPX",AND(BR12&gt;0.0199))</formula>
    </cfRule>
    <cfRule type="expression" dxfId="1400" priority="1172">
      <formula>BR12=0</formula>
    </cfRule>
  </conditionalFormatting>
  <conditionalFormatting sqref="BR30">
    <cfRule type="expression" dxfId="1399" priority="1183">
      <formula>((BR30-BR3)&lt;=BR7)</formula>
    </cfRule>
  </conditionalFormatting>
  <conditionalFormatting sqref="BR48">
    <cfRule type="cellIs" dxfId="1398" priority="1171" operator="lessThan">
      <formula>0.03</formula>
    </cfRule>
    <cfRule type="expression" dxfId="1397" priority="1169">
      <formula>IF(BR4="SPX",AND(BR48&lt;0.02))</formula>
    </cfRule>
    <cfRule type="expression" dxfId="1396" priority="1168">
      <formula>IF(BR4="SPX",AND(BR48&lt;0.015))</formula>
    </cfRule>
    <cfRule type="expression" dxfId="1395" priority="1167">
      <formula>IF(BR4="SPX",AND(BR48&gt;0.0199))</formula>
    </cfRule>
    <cfRule type="expression" dxfId="1394" priority="1166">
      <formula>BR48=0</formula>
    </cfRule>
    <cfRule type="cellIs" dxfId="1393" priority="1170" operator="greaterThanOrEqual">
      <formula>0.03</formula>
    </cfRule>
  </conditionalFormatting>
  <conditionalFormatting sqref="BR54">
    <cfRule type="expression" dxfId="1392" priority="1182">
      <formula>((BR30-BR3)&lt;=BR7)</formula>
    </cfRule>
  </conditionalFormatting>
  <conditionalFormatting sqref="BR59:BR63">
    <cfRule type="cellIs" dxfId="1391" priority="1184" operator="lessThan">
      <formula>0</formula>
    </cfRule>
  </conditionalFormatting>
  <conditionalFormatting sqref="BT1">
    <cfRule type="expression" dxfId="1390" priority="1159">
      <formula>BT57="ROLL"</formula>
    </cfRule>
    <cfRule type="expression" dxfId="1389" priority="1145">
      <formula>BT57="ASSIGNED"</formula>
    </cfRule>
    <cfRule type="expression" dxfId="1388" priority="1161">
      <formula>BT61&gt;0</formula>
    </cfRule>
    <cfRule type="expression" dxfId="1387" priority="1160">
      <formula>BT61&lt;0</formula>
    </cfRule>
    <cfRule type="expression" dxfId="1386" priority="1158" stopIfTrue="1">
      <formula>BT57="OPEN"</formula>
    </cfRule>
  </conditionalFormatting>
  <conditionalFormatting sqref="BT12">
    <cfRule type="cellIs" dxfId="1385" priority="1156" operator="greaterThanOrEqual">
      <formula>0.03</formula>
    </cfRule>
    <cfRule type="expression" dxfId="1384" priority="1153">
      <formula>IF(BT4="SPX",AND(BT12&gt;0.0199))</formula>
    </cfRule>
    <cfRule type="expression" dxfId="1383" priority="1155">
      <formula>IF(BT4="SPX",AND(BT12&lt;0.02))</formula>
    </cfRule>
    <cfRule type="expression" dxfId="1382" priority="1154">
      <formula>IF(BT4="SPX",AND(BT12&lt;0.015))</formula>
    </cfRule>
    <cfRule type="expression" dxfId="1381" priority="1152">
      <formula>BT12=0</formula>
    </cfRule>
    <cfRule type="cellIs" dxfId="1380" priority="1157" operator="lessThan">
      <formula>0.03</formula>
    </cfRule>
  </conditionalFormatting>
  <conditionalFormatting sqref="BT30">
    <cfRule type="expression" dxfId="1379" priority="1163">
      <formula>((BT30-BT3)&lt;=BT7)</formula>
    </cfRule>
  </conditionalFormatting>
  <conditionalFormatting sqref="BT48">
    <cfRule type="expression" dxfId="1378" priority="1146">
      <formula>BT48=0</formula>
    </cfRule>
    <cfRule type="cellIs" dxfId="1377" priority="1151" operator="lessThan">
      <formula>0.03</formula>
    </cfRule>
    <cfRule type="expression" dxfId="1376" priority="1148">
      <formula>IF(BT4="SPX",AND(BT48&lt;0.015))</formula>
    </cfRule>
    <cfRule type="cellIs" dxfId="1375" priority="1150" operator="greaterThanOrEqual">
      <formula>0.03</formula>
    </cfRule>
    <cfRule type="expression" dxfId="1374" priority="1149">
      <formula>IF(BT4="SPX",AND(BT48&lt;0.02))</formula>
    </cfRule>
    <cfRule type="expression" dxfId="1373" priority="1147">
      <formula>IF(BT4="SPX",AND(BT48&gt;0.0199))</formula>
    </cfRule>
  </conditionalFormatting>
  <conditionalFormatting sqref="BT54">
    <cfRule type="expression" dxfId="1372" priority="1162">
      <formula>((BT30-BT3)&lt;=BT7)</formula>
    </cfRule>
  </conditionalFormatting>
  <conditionalFormatting sqref="BT59:BT63">
    <cfRule type="cellIs" dxfId="1371" priority="1164" operator="lessThan">
      <formula>0</formula>
    </cfRule>
  </conditionalFormatting>
  <conditionalFormatting sqref="BV1">
    <cfRule type="expression" dxfId="1370" priority="980">
      <formula>BV57="ASSIGNED"</formula>
    </cfRule>
    <cfRule type="expression" dxfId="1369" priority="982">
      <formula>BV57="ROLL"</formula>
    </cfRule>
    <cfRule type="expression" dxfId="1368" priority="983">
      <formula>BV61&lt;0</formula>
    </cfRule>
    <cfRule type="expression" dxfId="1367" priority="984">
      <formula>BV61&gt;0</formula>
    </cfRule>
    <cfRule type="expression" dxfId="1366" priority="981" stopIfTrue="1">
      <formula>BV57="OPEN"</formula>
    </cfRule>
  </conditionalFormatting>
  <conditionalFormatting sqref="BV12">
    <cfRule type="expression" dxfId="1365" priority="974">
      <formula>IF(BV4="SPX",AND(BV12&lt;0.02))</formula>
    </cfRule>
    <cfRule type="expression" dxfId="1364" priority="973">
      <formula>IF(BV4="SPX",AND(BV12&lt;0.015))</formula>
    </cfRule>
    <cfRule type="expression" dxfId="1363" priority="972">
      <formula>IF(BV4="SPX",AND(BV12&gt;0.0199))</formula>
    </cfRule>
    <cfRule type="expression" dxfId="1362" priority="971">
      <formula>BV12=0</formula>
    </cfRule>
    <cfRule type="cellIs" dxfId="1361" priority="975" operator="greaterThanOrEqual">
      <formula>0.03</formula>
    </cfRule>
    <cfRule type="cellIs" dxfId="1360" priority="976" operator="lessThan">
      <formula>0.03</formula>
    </cfRule>
  </conditionalFormatting>
  <conditionalFormatting sqref="BV30">
    <cfRule type="expression" dxfId="1359" priority="978">
      <formula>((BV30-BV3)&lt;=BV7)</formula>
    </cfRule>
  </conditionalFormatting>
  <conditionalFormatting sqref="BV48">
    <cfRule type="expression" dxfId="1358" priority="965">
      <formula>BV48=0</formula>
    </cfRule>
    <cfRule type="expression" dxfId="1357" priority="968">
      <formula>IF(BV4="SPX",AND(BV48&lt;0.02))</formula>
    </cfRule>
    <cfRule type="expression" dxfId="1356" priority="966">
      <formula>IF(BV4="SPX",AND(BV48&gt;0.0199))</formula>
    </cfRule>
    <cfRule type="expression" dxfId="1355" priority="967">
      <formula>IF(BV4="SPX",AND(BV48&lt;0.015))</formula>
    </cfRule>
    <cfRule type="cellIs" dxfId="1354" priority="970" operator="lessThan">
      <formula>0.03</formula>
    </cfRule>
    <cfRule type="cellIs" dxfId="1353" priority="969" operator="greaterThanOrEqual">
      <formula>0.03</formula>
    </cfRule>
  </conditionalFormatting>
  <conditionalFormatting sqref="BV54">
    <cfRule type="expression" dxfId="1352" priority="977">
      <formula>((BV30-BV3)&lt;=BV7)</formula>
    </cfRule>
  </conditionalFormatting>
  <conditionalFormatting sqref="BV59:BV63">
    <cfRule type="cellIs" dxfId="1351" priority="979" operator="lessThan">
      <formula>0</formula>
    </cfRule>
  </conditionalFormatting>
  <conditionalFormatting sqref="BX1">
    <cfRule type="expression" dxfId="1350" priority="1105">
      <formula>BX57="ASSIGNED"</formula>
    </cfRule>
    <cfRule type="expression" dxfId="1349" priority="1119">
      <formula>BX57="ROLL"</formula>
    </cfRule>
    <cfRule type="expression" dxfId="1348" priority="1121">
      <formula>BX61&gt;0</formula>
    </cfRule>
    <cfRule type="expression" dxfId="1347" priority="1120">
      <formula>BX61&lt;0</formula>
    </cfRule>
    <cfRule type="expression" dxfId="1346" priority="1118" stopIfTrue="1">
      <formula>BX57="OPEN"</formula>
    </cfRule>
  </conditionalFormatting>
  <conditionalFormatting sqref="BX12">
    <cfRule type="expression" dxfId="1345" priority="1112">
      <formula>BX12=0</formula>
    </cfRule>
    <cfRule type="cellIs" dxfId="1344" priority="1116" operator="greaterThanOrEqual">
      <formula>0.03</formula>
    </cfRule>
    <cfRule type="cellIs" dxfId="1343" priority="1117" operator="lessThan">
      <formula>0.03</formula>
    </cfRule>
    <cfRule type="expression" dxfId="1342" priority="1115">
      <formula>IF(BX4="SPX",AND(BX12&lt;0.02))</formula>
    </cfRule>
    <cfRule type="expression" dxfId="1341" priority="1113">
      <formula>IF(BX4="SPX",AND(BX12&gt;0.0199))</formula>
    </cfRule>
    <cfRule type="expression" dxfId="1340" priority="1114">
      <formula>IF(BX4="SPX",AND(BX12&lt;0.015))</formula>
    </cfRule>
  </conditionalFormatting>
  <conditionalFormatting sqref="BX30">
    <cfRule type="expression" dxfId="1339" priority="1123">
      <formula>((BX30-BX3)&lt;=BX7)</formula>
    </cfRule>
  </conditionalFormatting>
  <conditionalFormatting sqref="BX48">
    <cfRule type="cellIs" dxfId="1338" priority="1111" operator="lessThan">
      <formula>0.03</formula>
    </cfRule>
    <cfRule type="expression" dxfId="1337" priority="1109">
      <formula>IF(BX4="SPX",AND(BX48&lt;0.02))</formula>
    </cfRule>
    <cfRule type="expression" dxfId="1336" priority="1108">
      <formula>IF(BX4="SPX",AND(BX48&lt;0.015))</formula>
    </cfRule>
    <cfRule type="expression" dxfId="1335" priority="1107">
      <formula>IF(BX4="SPX",AND(BX48&gt;0.0199))</formula>
    </cfRule>
    <cfRule type="expression" dxfId="1334" priority="1106">
      <formula>BX48=0</formula>
    </cfRule>
    <cfRule type="cellIs" dxfId="1333" priority="1110" operator="greaterThanOrEqual">
      <formula>0.03</formula>
    </cfRule>
  </conditionalFormatting>
  <conditionalFormatting sqref="BX54">
    <cfRule type="expression" dxfId="1332" priority="1122">
      <formula>((BX30-BX3)&lt;=BX7)</formula>
    </cfRule>
  </conditionalFormatting>
  <conditionalFormatting sqref="BX59:BX63">
    <cfRule type="cellIs" dxfId="1331" priority="1124" operator="lessThan">
      <formula>0</formula>
    </cfRule>
  </conditionalFormatting>
  <conditionalFormatting sqref="BZ1">
    <cfRule type="expression" dxfId="1330" priority="1100">
      <formula>BZ57="ASSIGNED"</formula>
    </cfRule>
    <cfRule type="expression" dxfId="1329" priority="1101" stopIfTrue="1">
      <formula>BZ57="OPEN"</formula>
    </cfRule>
    <cfRule type="expression" dxfId="1328" priority="1102">
      <formula>BZ57="ROLL"</formula>
    </cfRule>
    <cfRule type="expression" dxfId="1327" priority="1104">
      <formula>BZ61&gt;0</formula>
    </cfRule>
    <cfRule type="expression" dxfId="1326" priority="1103">
      <formula>BZ61&lt;0</formula>
    </cfRule>
  </conditionalFormatting>
  <conditionalFormatting sqref="BZ12">
    <cfRule type="expression" dxfId="1325" priority="1092">
      <formula>IF(BZ4="SPX",AND(BZ12&gt;0.0199))</formula>
    </cfRule>
    <cfRule type="expression" dxfId="1324" priority="1091">
      <formula>BZ12=0</formula>
    </cfRule>
    <cfRule type="expression" dxfId="1323" priority="1093">
      <formula>IF(BZ4="SPX",AND(BZ12&lt;0.015))</formula>
    </cfRule>
    <cfRule type="expression" dxfId="1322" priority="1094">
      <formula>IF(BZ4="SPX",AND(BZ12&lt;0.02))</formula>
    </cfRule>
    <cfRule type="cellIs" dxfId="1321" priority="1095" operator="greaterThanOrEqual">
      <formula>0.03</formula>
    </cfRule>
    <cfRule type="cellIs" dxfId="1320" priority="1096" operator="lessThan">
      <formula>0.03</formula>
    </cfRule>
  </conditionalFormatting>
  <conditionalFormatting sqref="BZ30">
    <cfRule type="expression" dxfId="1319" priority="1098">
      <formula>((BZ30-BZ3)&lt;=BZ7)</formula>
    </cfRule>
  </conditionalFormatting>
  <conditionalFormatting sqref="BZ48">
    <cfRule type="expression" dxfId="1318" priority="1087">
      <formula>IF(BZ4="SPX",AND(BZ48&lt;0.015))</formula>
    </cfRule>
    <cfRule type="cellIs" dxfId="1317" priority="1090" operator="lessThan">
      <formula>0.03</formula>
    </cfRule>
    <cfRule type="cellIs" dxfId="1316" priority="1089" operator="greaterThanOrEqual">
      <formula>0.03</formula>
    </cfRule>
    <cfRule type="expression" dxfId="1315" priority="1088">
      <formula>IF(BZ4="SPX",AND(BZ48&lt;0.02))</formula>
    </cfRule>
    <cfRule type="expression" dxfId="1314" priority="1085">
      <formula>BZ48=0</formula>
    </cfRule>
    <cfRule type="expression" dxfId="1313" priority="1086">
      <formula>IF(BZ4="SPX",AND(BZ48&gt;0.0199))</formula>
    </cfRule>
  </conditionalFormatting>
  <conditionalFormatting sqref="BZ54">
    <cfRule type="expression" dxfId="1312" priority="1097">
      <formula>((BZ30-BZ3)&lt;=BZ7)</formula>
    </cfRule>
  </conditionalFormatting>
  <conditionalFormatting sqref="BZ59:BZ63">
    <cfRule type="cellIs" dxfId="1311" priority="1099" operator="lessThan">
      <formula>0</formula>
    </cfRule>
  </conditionalFormatting>
  <conditionalFormatting sqref="CB1">
    <cfRule type="expression" dxfId="1310" priority="959">
      <formula>CB57="ROLL"</formula>
    </cfRule>
    <cfRule type="expression" dxfId="1309" priority="958" stopIfTrue="1">
      <formula>CB57="OPEN"</formula>
    </cfRule>
    <cfRule type="expression" dxfId="1308" priority="961">
      <formula>CB61&gt;0</formula>
    </cfRule>
    <cfRule type="expression" dxfId="1307" priority="960">
      <formula>CB61&lt;0</formula>
    </cfRule>
    <cfRule type="expression" dxfId="1306" priority="945">
      <formula>CB57="ASSIGNED"</formula>
    </cfRule>
  </conditionalFormatting>
  <conditionalFormatting sqref="CB12">
    <cfRule type="expression" dxfId="1305" priority="954">
      <formula>IF(CB4="SPX",AND(CB12&lt;0.015))</formula>
    </cfRule>
    <cfRule type="cellIs" dxfId="1304" priority="957" operator="lessThan">
      <formula>0.03</formula>
    </cfRule>
    <cfRule type="cellIs" dxfId="1303" priority="956" operator="greaterThanOrEqual">
      <formula>0.03</formula>
    </cfRule>
    <cfRule type="expression" dxfId="1302" priority="955">
      <formula>IF(CB4="SPX",AND(CB12&lt;0.02))</formula>
    </cfRule>
    <cfRule type="expression" dxfId="1301" priority="953">
      <formula>IF(CB4="SPX",AND(CB12&gt;0.0199))</formula>
    </cfRule>
    <cfRule type="expression" dxfId="1300" priority="952">
      <formula>CB12=0</formula>
    </cfRule>
  </conditionalFormatting>
  <conditionalFormatting sqref="CB30">
    <cfRule type="expression" dxfId="1299" priority="963">
      <formula>((CB30-CB3)&lt;=CB7)</formula>
    </cfRule>
  </conditionalFormatting>
  <conditionalFormatting sqref="CB48">
    <cfRule type="expression" dxfId="1298" priority="948">
      <formula>IF(CB4="SPX",AND(CB48&lt;0.015))</formula>
    </cfRule>
    <cfRule type="expression" dxfId="1297" priority="949">
      <formula>IF(CB4="SPX",AND(CB48&lt;0.02))</formula>
    </cfRule>
    <cfRule type="cellIs" dxfId="1296" priority="950" operator="greaterThanOrEqual">
      <formula>0.03</formula>
    </cfRule>
    <cfRule type="cellIs" dxfId="1295" priority="951" operator="lessThan">
      <formula>0.03</formula>
    </cfRule>
    <cfRule type="expression" dxfId="1294" priority="947">
      <formula>IF(CB4="SPX",AND(CB48&gt;0.0199))</formula>
    </cfRule>
    <cfRule type="expression" dxfId="1293" priority="946">
      <formula>CB48=0</formula>
    </cfRule>
  </conditionalFormatting>
  <conditionalFormatting sqref="CB54">
    <cfRule type="expression" dxfId="1292" priority="962">
      <formula>((CB30-CB3)&lt;=CB7)</formula>
    </cfRule>
  </conditionalFormatting>
  <conditionalFormatting sqref="CB59:CB63">
    <cfRule type="cellIs" dxfId="1291" priority="964" operator="lessThan">
      <formula>0</formula>
    </cfRule>
  </conditionalFormatting>
  <conditionalFormatting sqref="CD1">
    <cfRule type="expression" dxfId="1290" priority="1081">
      <formula>CD61&gt;0</formula>
    </cfRule>
    <cfRule type="expression" dxfId="1289" priority="1080">
      <formula>CD61&lt;0</formula>
    </cfRule>
    <cfRule type="expression" dxfId="1288" priority="1079">
      <formula>CD57="ROLL"</formula>
    </cfRule>
    <cfRule type="expression" dxfId="1287" priority="1078" stopIfTrue="1">
      <formula>CD57="OPEN"</formula>
    </cfRule>
    <cfRule type="expression" dxfId="1286" priority="1065">
      <formula>CD57="ASSIGNED"</formula>
    </cfRule>
  </conditionalFormatting>
  <conditionalFormatting sqref="CD12">
    <cfRule type="expression" dxfId="1285" priority="1072">
      <formula>CD12=0</formula>
    </cfRule>
    <cfRule type="expression" dxfId="1284" priority="1074">
      <formula>IF(CD4="SPX",AND(CD12&lt;0.015))</formula>
    </cfRule>
    <cfRule type="expression" dxfId="1283" priority="1075">
      <formula>IF(CD4="SPX",AND(CD12&lt;0.02))</formula>
    </cfRule>
    <cfRule type="expression" dxfId="1282" priority="1073">
      <formula>IF(CD4="SPX",AND(CD12&gt;0.0199))</formula>
    </cfRule>
    <cfRule type="cellIs" dxfId="1281" priority="1076" operator="greaterThanOrEqual">
      <formula>0.03</formula>
    </cfRule>
    <cfRule type="cellIs" dxfId="1280" priority="1077" operator="lessThan">
      <formula>0.03</formula>
    </cfRule>
  </conditionalFormatting>
  <conditionalFormatting sqref="CD30">
    <cfRule type="expression" dxfId="1279" priority="1083">
      <formula>((CD30-CD3)&lt;=CD7)</formula>
    </cfRule>
  </conditionalFormatting>
  <conditionalFormatting sqref="CD48">
    <cfRule type="cellIs" dxfId="1278" priority="1071" operator="lessThan">
      <formula>0.03</formula>
    </cfRule>
    <cfRule type="expression" dxfId="1277" priority="1068">
      <formula>IF(CD4="SPX",AND(CD48&lt;0.015))</formula>
    </cfRule>
    <cfRule type="expression" dxfId="1276" priority="1069">
      <formula>IF(CD4="SPX",AND(CD48&lt;0.02))</formula>
    </cfRule>
    <cfRule type="cellIs" dxfId="1275" priority="1070" operator="greaterThanOrEqual">
      <formula>0.03</formula>
    </cfRule>
    <cfRule type="expression" dxfId="1274" priority="1067">
      <formula>IF(CD4="SPX",AND(CD48&gt;0.0199))</formula>
    </cfRule>
    <cfRule type="expression" dxfId="1273" priority="1066">
      <formula>CD48=0</formula>
    </cfRule>
  </conditionalFormatting>
  <conditionalFormatting sqref="CD54">
    <cfRule type="expression" dxfId="1272" priority="1082">
      <formula>((CD30-CD3)&lt;=CD7)</formula>
    </cfRule>
  </conditionalFormatting>
  <conditionalFormatting sqref="CD59:CD63">
    <cfRule type="cellIs" dxfId="1271" priority="1084" operator="lessThan">
      <formula>0</formula>
    </cfRule>
  </conditionalFormatting>
  <conditionalFormatting sqref="CF1">
    <cfRule type="expression" dxfId="1270" priority="1060">
      <formula>CF61&lt;0</formula>
    </cfRule>
    <cfRule type="expression" dxfId="1269" priority="1061">
      <formula>CF61&gt;0</formula>
    </cfRule>
    <cfRule type="expression" dxfId="1268" priority="1045">
      <formula>CF57="ASSIGNED"</formula>
    </cfRule>
    <cfRule type="expression" dxfId="1267" priority="1058" stopIfTrue="1">
      <formula>CF57="OPEN"</formula>
    </cfRule>
    <cfRule type="expression" dxfId="1266" priority="1059">
      <formula>CF57="ROLL"</formula>
    </cfRule>
  </conditionalFormatting>
  <conditionalFormatting sqref="CF12">
    <cfRule type="cellIs" dxfId="1265" priority="1057" operator="lessThan">
      <formula>0.03</formula>
    </cfRule>
    <cfRule type="cellIs" dxfId="1264" priority="1056" operator="greaterThanOrEqual">
      <formula>0.03</formula>
    </cfRule>
    <cfRule type="expression" dxfId="1263" priority="1055">
      <formula>IF(CF4="SPX",AND(CF12&lt;0.02))</formula>
    </cfRule>
    <cfRule type="expression" dxfId="1262" priority="1054">
      <formula>IF(CF4="SPX",AND(CF12&lt;0.015))</formula>
    </cfRule>
    <cfRule type="expression" dxfId="1261" priority="1053">
      <formula>IF(CF4="SPX",AND(CF12&gt;0.0199))</formula>
    </cfRule>
    <cfRule type="expression" dxfId="1260" priority="1052">
      <formula>CF12=0</formula>
    </cfRule>
  </conditionalFormatting>
  <conditionalFormatting sqref="CF30">
    <cfRule type="expression" dxfId="1259" priority="1063">
      <formula>((CF30-CF3)&lt;=CF7)</formula>
    </cfRule>
  </conditionalFormatting>
  <conditionalFormatting sqref="CF48">
    <cfRule type="cellIs" dxfId="1258" priority="1051" operator="lessThan">
      <formula>0.03</formula>
    </cfRule>
    <cfRule type="cellIs" dxfId="1257" priority="1050" operator="greaterThanOrEqual">
      <formula>0.03</formula>
    </cfRule>
    <cfRule type="expression" dxfId="1256" priority="1049">
      <formula>IF(CF4="SPX",AND(CF48&lt;0.02))</formula>
    </cfRule>
    <cfRule type="expression" dxfId="1255" priority="1048">
      <formula>IF(CF4="SPX",AND(CF48&lt;0.015))</formula>
    </cfRule>
    <cfRule type="expression" dxfId="1254" priority="1047">
      <formula>IF(CF4="SPX",AND(CF48&gt;0.0199))</formula>
    </cfRule>
    <cfRule type="expression" dxfId="1253" priority="1046">
      <formula>CF48=0</formula>
    </cfRule>
  </conditionalFormatting>
  <conditionalFormatting sqref="CF54">
    <cfRule type="expression" dxfId="1252" priority="1062">
      <formula>((CF30-CF3)&lt;=CF7)</formula>
    </cfRule>
  </conditionalFormatting>
  <conditionalFormatting sqref="CF59:CF63">
    <cfRule type="cellIs" dxfId="1251" priority="1064" operator="lessThan">
      <formula>0</formula>
    </cfRule>
  </conditionalFormatting>
  <conditionalFormatting sqref="CH1">
    <cfRule type="expression" dxfId="1250" priority="1040">
      <formula>CH61&lt;0</formula>
    </cfRule>
    <cfRule type="expression" dxfId="1249" priority="1039">
      <formula>CH57="ROLL"</formula>
    </cfRule>
    <cfRule type="expression" dxfId="1248" priority="1025">
      <formula>CH57="ASSIGNED"</formula>
    </cfRule>
    <cfRule type="expression" dxfId="1247" priority="1038" stopIfTrue="1">
      <formula>CH57="OPEN"</formula>
    </cfRule>
    <cfRule type="expression" dxfId="1246" priority="1041">
      <formula>CH61&gt;0</formula>
    </cfRule>
  </conditionalFormatting>
  <conditionalFormatting sqref="CH12">
    <cfRule type="cellIs" dxfId="1245" priority="1036" operator="greaterThanOrEqual">
      <formula>0.03</formula>
    </cfRule>
    <cfRule type="expression" dxfId="1244" priority="1035">
      <formula>IF(CH4="SPX",AND(CH12&lt;0.02))</formula>
    </cfRule>
    <cfRule type="expression" dxfId="1243" priority="1034">
      <formula>IF(CH4="SPX",AND(CH12&lt;0.015))</formula>
    </cfRule>
    <cfRule type="expression" dxfId="1242" priority="1033">
      <formula>IF(CH4="SPX",AND(CH12&gt;0.0199))</formula>
    </cfRule>
    <cfRule type="expression" dxfId="1241" priority="1032">
      <formula>CH12=0</formula>
    </cfRule>
    <cfRule type="cellIs" dxfId="1240" priority="1037" operator="lessThan">
      <formula>0.03</formula>
    </cfRule>
  </conditionalFormatting>
  <conditionalFormatting sqref="CH30">
    <cfRule type="expression" dxfId="1239" priority="1043">
      <formula>((CH30-CH3)&lt;=CH7)</formula>
    </cfRule>
  </conditionalFormatting>
  <conditionalFormatting sqref="CH48">
    <cfRule type="expression" dxfId="1238" priority="1026">
      <formula>CH48=0</formula>
    </cfRule>
    <cfRule type="expression" dxfId="1237" priority="1027">
      <formula>IF(CH4="SPX",AND(CH48&gt;0.0199))</formula>
    </cfRule>
    <cfRule type="cellIs" dxfId="1236" priority="1031" operator="lessThan">
      <formula>0.03</formula>
    </cfRule>
    <cfRule type="cellIs" dxfId="1235" priority="1030" operator="greaterThanOrEqual">
      <formula>0.03</formula>
    </cfRule>
    <cfRule type="expression" dxfId="1234" priority="1029">
      <formula>IF(CH4="SPX",AND(CH48&lt;0.02))</formula>
    </cfRule>
    <cfRule type="expression" dxfId="1233" priority="1028">
      <formula>IF(CH4="SPX",AND(CH48&lt;0.015))</formula>
    </cfRule>
  </conditionalFormatting>
  <conditionalFormatting sqref="CH54">
    <cfRule type="expression" dxfId="1232" priority="1042">
      <formula>((CH30-CH3)&lt;=CH7)</formula>
    </cfRule>
  </conditionalFormatting>
  <conditionalFormatting sqref="CH59:CH63">
    <cfRule type="cellIs" dxfId="1231" priority="1044" operator="lessThan">
      <formula>0</formula>
    </cfRule>
  </conditionalFormatting>
  <conditionalFormatting sqref="CJ1">
    <cfRule type="expression" dxfId="1230" priority="925">
      <formula>CJ57="ASSIGNED"</formula>
    </cfRule>
    <cfRule type="expression" dxfId="1229" priority="938" stopIfTrue="1">
      <formula>CJ57="OPEN"</formula>
    </cfRule>
    <cfRule type="expression" dxfId="1228" priority="939">
      <formula>CJ57="ROLL"</formula>
    </cfRule>
    <cfRule type="expression" dxfId="1227" priority="941">
      <formula>CJ61&gt;0</formula>
    </cfRule>
    <cfRule type="expression" dxfId="1226" priority="940">
      <formula>CJ61&lt;0</formula>
    </cfRule>
  </conditionalFormatting>
  <conditionalFormatting sqref="CJ12">
    <cfRule type="expression" dxfId="1225" priority="932">
      <formula>CJ12=0</formula>
    </cfRule>
    <cfRule type="cellIs" dxfId="1224" priority="937" operator="lessThan">
      <formula>0.03</formula>
    </cfRule>
    <cfRule type="cellIs" dxfId="1223" priority="936" operator="greaterThanOrEqual">
      <formula>0.03</formula>
    </cfRule>
    <cfRule type="expression" dxfId="1222" priority="935">
      <formula>IF(CJ4="SPX",AND(CJ12&lt;0.02))</formula>
    </cfRule>
    <cfRule type="expression" dxfId="1221" priority="934">
      <formula>IF(CJ4="SPX",AND(CJ12&lt;0.015))</formula>
    </cfRule>
    <cfRule type="expression" dxfId="1220" priority="933">
      <formula>IF(CJ4="SPX",AND(CJ12&gt;0.0199))</formula>
    </cfRule>
  </conditionalFormatting>
  <conditionalFormatting sqref="CJ30">
    <cfRule type="expression" dxfId="1219" priority="943">
      <formula>((CJ30-CJ3)&lt;=CJ7)</formula>
    </cfRule>
  </conditionalFormatting>
  <conditionalFormatting sqref="CJ48">
    <cfRule type="cellIs" dxfId="1218" priority="931" operator="lessThan">
      <formula>0.03</formula>
    </cfRule>
    <cfRule type="expression" dxfId="1217" priority="928">
      <formula>IF(CJ4="SPX",AND(CJ48&lt;0.015))</formula>
    </cfRule>
    <cfRule type="cellIs" dxfId="1216" priority="930" operator="greaterThanOrEqual">
      <formula>0.03</formula>
    </cfRule>
    <cfRule type="expression" dxfId="1215" priority="929">
      <formula>IF(CJ4="SPX",AND(CJ48&lt;0.02))</formula>
    </cfRule>
    <cfRule type="expression" dxfId="1214" priority="926">
      <formula>CJ48=0</formula>
    </cfRule>
    <cfRule type="expression" dxfId="1213" priority="927">
      <formula>IF(CJ4="SPX",AND(CJ48&gt;0.0199))</formula>
    </cfRule>
  </conditionalFormatting>
  <conditionalFormatting sqref="CJ54">
    <cfRule type="expression" dxfId="1212" priority="942">
      <formula>((CJ30-CJ3)&lt;=CJ7)</formula>
    </cfRule>
  </conditionalFormatting>
  <conditionalFormatting sqref="CJ59:CJ63">
    <cfRule type="cellIs" dxfId="1211" priority="944" operator="lessThan">
      <formula>0</formula>
    </cfRule>
  </conditionalFormatting>
  <conditionalFormatting sqref="CL1:CM1">
    <cfRule type="expression" dxfId="1210" priority="898" stopIfTrue="1">
      <formula>CL57="OPEN"</formula>
    </cfRule>
    <cfRule type="expression" dxfId="1209" priority="885">
      <formula>CL57="ASSIGNED"</formula>
    </cfRule>
    <cfRule type="expression" dxfId="1208" priority="899">
      <formula>CL57="ROLL"</formula>
    </cfRule>
    <cfRule type="expression" dxfId="1207" priority="901">
      <formula>CL61&gt;0</formula>
    </cfRule>
    <cfRule type="expression" dxfId="1206" priority="900">
      <formula>CL61&lt;0</formula>
    </cfRule>
  </conditionalFormatting>
  <conditionalFormatting sqref="CL12:CM12">
    <cfRule type="expression" dxfId="1205" priority="894">
      <formula>IF(CL4="SPX",AND(CL12&lt;0.015))</formula>
    </cfRule>
    <cfRule type="cellIs" dxfId="1204" priority="897" operator="lessThan">
      <formula>0.03</formula>
    </cfRule>
    <cfRule type="cellIs" dxfId="1203" priority="896" operator="greaterThanOrEqual">
      <formula>0.03</formula>
    </cfRule>
    <cfRule type="expression" dxfId="1202" priority="895">
      <formula>IF(CL4="SPX",AND(CL12&lt;0.02))</formula>
    </cfRule>
    <cfRule type="expression" dxfId="1201" priority="892">
      <formula>CL12=0</formula>
    </cfRule>
    <cfRule type="expression" dxfId="1200" priority="893">
      <formula>IF(CL4="SPX",AND(CL12&gt;0.0199))</formula>
    </cfRule>
  </conditionalFormatting>
  <conditionalFormatting sqref="CL30:CM30">
    <cfRule type="expression" dxfId="1199" priority="903">
      <formula>((CL30-CL3)&lt;=CL7)</formula>
    </cfRule>
  </conditionalFormatting>
  <conditionalFormatting sqref="CL48:CM48">
    <cfRule type="cellIs" dxfId="1198" priority="891" operator="lessThan">
      <formula>0.03</formula>
    </cfRule>
    <cfRule type="expression" dxfId="1197" priority="888">
      <formula>IF(CL4="SPX",AND(CL48&lt;0.015))</formula>
    </cfRule>
    <cfRule type="cellIs" dxfId="1196" priority="890" operator="greaterThanOrEqual">
      <formula>0.03</formula>
    </cfRule>
    <cfRule type="expression" dxfId="1195" priority="889">
      <formula>IF(CL4="SPX",AND(CL48&lt;0.02))</formula>
    </cfRule>
    <cfRule type="expression" dxfId="1194" priority="886">
      <formula>CL48=0</formula>
    </cfRule>
    <cfRule type="expression" dxfId="1193" priority="887">
      <formula>IF(CL4="SPX",AND(CL48&gt;0.0199))</formula>
    </cfRule>
  </conditionalFormatting>
  <conditionalFormatting sqref="CL54:CM54">
    <cfRule type="expression" dxfId="1192" priority="902">
      <formula>((CL30-CL3)&lt;=CL7)</formula>
    </cfRule>
  </conditionalFormatting>
  <conditionalFormatting sqref="CL59:CM63">
    <cfRule type="cellIs" dxfId="1191" priority="904" operator="lessThan">
      <formula>0</formula>
    </cfRule>
  </conditionalFormatting>
  <conditionalFormatting sqref="CO1">
    <cfRule type="expression" dxfId="1190" priority="878" stopIfTrue="1">
      <formula>CO57="OPEN"</formula>
    </cfRule>
    <cfRule type="expression" dxfId="1189" priority="865">
      <formula>CO57="ASSIGNED"</formula>
    </cfRule>
    <cfRule type="expression" dxfId="1188" priority="879">
      <formula>CO57="ROLL"</formula>
    </cfRule>
    <cfRule type="expression" dxfId="1187" priority="881">
      <formula>CO61&gt;0</formula>
    </cfRule>
    <cfRule type="expression" dxfId="1186" priority="880">
      <formula>CO61&lt;0</formula>
    </cfRule>
  </conditionalFormatting>
  <conditionalFormatting sqref="CO12">
    <cfRule type="expression" dxfId="1185" priority="874">
      <formula>IF(CO4="SPX",AND(CO12&lt;0.015))</formula>
    </cfRule>
    <cfRule type="cellIs" dxfId="1184" priority="877" operator="lessThan">
      <formula>0.03</formula>
    </cfRule>
    <cfRule type="cellIs" dxfId="1183" priority="876" operator="greaterThanOrEqual">
      <formula>0.03</formula>
    </cfRule>
    <cfRule type="expression" dxfId="1182" priority="875">
      <formula>IF(CO4="SPX",AND(CO12&lt;0.02))</formula>
    </cfRule>
    <cfRule type="expression" dxfId="1181" priority="872">
      <formula>CO12=0</formula>
    </cfRule>
    <cfRule type="expression" dxfId="1180" priority="873">
      <formula>IF(CO4="SPX",AND(CO12&gt;0.0199))</formula>
    </cfRule>
  </conditionalFormatting>
  <conditionalFormatting sqref="CO30">
    <cfRule type="expression" dxfId="1179" priority="883">
      <formula>((CO30-CO3)&lt;=CO7)</formula>
    </cfRule>
  </conditionalFormatting>
  <conditionalFormatting sqref="CO48">
    <cfRule type="cellIs" dxfId="1178" priority="871" operator="lessThan">
      <formula>0.03</formula>
    </cfRule>
    <cfRule type="expression" dxfId="1177" priority="868">
      <formula>IF(CO4="SPX",AND(CO48&lt;0.015))</formula>
    </cfRule>
    <cfRule type="cellIs" dxfId="1176" priority="870" operator="greaterThanOrEqual">
      <formula>0.03</formula>
    </cfRule>
    <cfRule type="expression" dxfId="1175" priority="869">
      <formula>IF(CO4="SPX",AND(CO48&lt;0.02))</formula>
    </cfRule>
    <cfRule type="expression" dxfId="1174" priority="866">
      <formula>CO48=0</formula>
    </cfRule>
    <cfRule type="expression" dxfId="1173" priority="867">
      <formula>IF(CO4="SPX",AND(CO48&gt;0.0199))</formula>
    </cfRule>
  </conditionalFormatting>
  <conditionalFormatting sqref="CO54">
    <cfRule type="expression" dxfId="1172" priority="882">
      <formula>((CO30-CO3)&lt;=CO7)</formula>
    </cfRule>
  </conditionalFormatting>
  <conditionalFormatting sqref="CO59:CO63">
    <cfRule type="cellIs" dxfId="1171" priority="884" operator="lessThan">
      <formula>0</formula>
    </cfRule>
  </conditionalFormatting>
  <conditionalFormatting sqref="CQ1">
    <cfRule type="expression" dxfId="1170" priority="845">
      <formula>CQ57="ASSIGNED"</formula>
    </cfRule>
    <cfRule type="expression" dxfId="1169" priority="858" stopIfTrue="1">
      <formula>CQ57="OPEN"</formula>
    </cfRule>
    <cfRule type="expression" dxfId="1168" priority="859">
      <formula>CQ57="ROLL"</formula>
    </cfRule>
    <cfRule type="expression" dxfId="1167" priority="861">
      <formula>CQ61&gt;0</formula>
    </cfRule>
    <cfRule type="expression" dxfId="1166" priority="860">
      <formula>CQ61&lt;0</formula>
    </cfRule>
  </conditionalFormatting>
  <conditionalFormatting sqref="CQ12">
    <cfRule type="expression" dxfId="1165" priority="852">
      <formula>CQ12=0</formula>
    </cfRule>
    <cfRule type="expression" dxfId="1164" priority="854">
      <formula>IF(CQ4="SPX",AND(CQ12&lt;0.015))</formula>
    </cfRule>
    <cfRule type="cellIs" dxfId="1163" priority="857" operator="lessThan">
      <formula>0.03</formula>
    </cfRule>
    <cfRule type="cellIs" dxfId="1162" priority="856" operator="greaterThanOrEqual">
      <formula>0.03</formula>
    </cfRule>
    <cfRule type="expression" dxfId="1161" priority="855">
      <formula>IF(CQ4="SPX",AND(CQ12&lt;0.02))</formula>
    </cfRule>
    <cfRule type="expression" dxfId="1160" priority="853">
      <formula>IF(CQ4="SPX",AND(CQ12&gt;0.0199))</formula>
    </cfRule>
  </conditionalFormatting>
  <conditionalFormatting sqref="CQ30">
    <cfRule type="expression" dxfId="1159" priority="863">
      <formula>((CQ30-CQ3)&lt;=CQ7)</formula>
    </cfRule>
  </conditionalFormatting>
  <conditionalFormatting sqref="CQ48">
    <cfRule type="expression" dxfId="1158" priority="848">
      <formula>IF(CQ4="SPX",AND(CQ48&lt;0.015))</formula>
    </cfRule>
    <cfRule type="cellIs" dxfId="1157" priority="851" operator="lessThan">
      <formula>0.03</formula>
    </cfRule>
    <cfRule type="cellIs" dxfId="1156" priority="850" operator="greaterThanOrEqual">
      <formula>0.03</formula>
    </cfRule>
    <cfRule type="expression" dxfId="1155" priority="849">
      <formula>IF(CQ4="SPX",AND(CQ48&lt;0.02))</formula>
    </cfRule>
    <cfRule type="expression" dxfId="1154" priority="846">
      <formula>CQ48=0</formula>
    </cfRule>
    <cfRule type="expression" dxfId="1153" priority="847">
      <formula>IF(CQ4="SPX",AND(CQ48&gt;0.0199))</formula>
    </cfRule>
  </conditionalFormatting>
  <conditionalFormatting sqref="CQ54">
    <cfRule type="expression" dxfId="1152" priority="862">
      <formula>((CQ30-CQ3)&lt;=CQ7)</formula>
    </cfRule>
  </conditionalFormatting>
  <conditionalFormatting sqref="CQ59:CQ63">
    <cfRule type="cellIs" dxfId="1151" priority="864" operator="lessThan">
      <formula>0</formula>
    </cfRule>
  </conditionalFormatting>
  <conditionalFormatting sqref="CS1">
    <cfRule type="expression" dxfId="1150" priority="825">
      <formula>CS57="ASSIGNED"</formula>
    </cfRule>
    <cfRule type="expression" dxfId="1149" priority="841">
      <formula>CS61&gt;0</formula>
    </cfRule>
    <cfRule type="expression" dxfId="1148" priority="838" stopIfTrue="1">
      <formula>CS57="OPEN"</formula>
    </cfRule>
    <cfRule type="expression" dxfId="1147" priority="839">
      <formula>CS57="ROLL"</formula>
    </cfRule>
    <cfRule type="expression" dxfId="1146" priority="840">
      <formula>CS61&lt;0</formula>
    </cfRule>
  </conditionalFormatting>
  <conditionalFormatting sqref="CS12">
    <cfRule type="cellIs" dxfId="1145" priority="836" operator="greaterThanOrEqual">
      <formula>0.03</formula>
    </cfRule>
    <cfRule type="cellIs" dxfId="1144" priority="837" operator="lessThan">
      <formula>0.03</formula>
    </cfRule>
    <cfRule type="expression" dxfId="1143" priority="835">
      <formula>IF(CS4="SPX",AND(CS12&lt;0.02))</formula>
    </cfRule>
    <cfRule type="expression" dxfId="1142" priority="834">
      <formula>IF(CS4="SPX",AND(CS12&lt;0.015))</formula>
    </cfRule>
    <cfRule type="expression" dxfId="1141" priority="833">
      <formula>IF(CS4="SPX",AND(CS12&gt;0.0199))</formula>
    </cfRule>
    <cfRule type="expression" dxfId="1140" priority="832">
      <formula>CS12=0</formula>
    </cfRule>
  </conditionalFormatting>
  <conditionalFormatting sqref="CS30">
    <cfRule type="expression" dxfId="1139" priority="843">
      <formula>((CS30-CS3)&lt;=CS7)</formula>
    </cfRule>
  </conditionalFormatting>
  <conditionalFormatting sqref="CS48">
    <cfRule type="cellIs" dxfId="1138" priority="831" operator="lessThan">
      <formula>0.03</formula>
    </cfRule>
    <cfRule type="expression" dxfId="1137" priority="829">
      <formula>IF(CS4="SPX",AND(CS48&lt;0.02))</formula>
    </cfRule>
    <cfRule type="expression" dxfId="1136" priority="828">
      <formula>IF(CS4="SPX",AND(CS48&lt;0.015))</formula>
    </cfRule>
    <cfRule type="expression" dxfId="1135" priority="827">
      <formula>IF(CS4="SPX",AND(CS48&gt;0.0199))</formula>
    </cfRule>
    <cfRule type="cellIs" dxfId="1134" priority="830" operator="greaterThanOrEqual">
      <formula>0.03</formula>
    </cfRule>
    <cfRule type="expression" dxfId="1133" priority="826">
      <formula>CS48=0</formula>
    </cfRule>
  </conditionalFormatting>
  <conditionalFormatting sqref="CS54">
    <cfRule type="expression" dxfId="1132" priority="842">
      <formula>((CS30-CS3)&lt;=CS7)</formula>
    </cfRule>
  </conditionalFormatting>
  <conditionalFormatting sqref="CS59:CS63">
    <cfRule type="cellIs" dxfId="1131" priority="844" operator="lessThan">
      <formula>0</formula>
    </cfRule>
  </conditionalFormatting>
  <conditionalFormatting sqref="CU1">
    <cfRule type="expression" dxfId="1130" priority="805">
      <formula>CU57="ASSIGNED"</formula>
    </cfRule>
    <cfRule type="expression" dxfId="1129" priority="821">
      <formula>CU61&gt;0</formula>
    </cfRule>
    <cfRule type="expression" dxfId="1128" priority="820">
      <formula>CU61&lt;0</formula>
    </cfRule>
    <cfRule type="expression" dxfId="1127" priority="819">
      <formula>CU57="ROLL"</formula>
    </cfRule>
    <cfRule type="expression" dxfId="1126" priority="818" stopIfTrue="1">
      <formula>CU57="OPEN"</formula>
    </cfRule>
  </conditionalFormatting>
  <conditionalFormatting sqref="CU12">
    <cfRule type="cellIs" dxfId="1125" priority="817" operator="lessThan">
      <formula>0.03</formula>
    </cfRule>
    <cfRule type="expression" dxfId="1124" priority="812">
      <formula>CU12=0</formula>
    </cfRule>
    <cfRule type="expression" dxfId="1123" priority="815">
      <formula>IF(CU4="SPX",AND(CU12&lt;0.02))</formula>
    </cfRule>
    <cfRule type="expression" dxfId="1122" priority="814">
      <formula>IF(CU4="SPX",AND(CU12&lt;0.015))</formula>
    </cfRule>
    <cfRule type="expression" dxfId="1121" priority="813">
      <formula>IF(CU4="SPX",AND(CU12&gt;0.0199))</formula>
    </cfRule>
    <cfRule type="cellIs" dxfId="1120" priority="816" operator="greaterThanOrEqual">
      <formula>0.03</formula>
    </cfRule>
  </conditionalFormatting>
  <conditionalFormatting sqref="CU30">
    <cfRule type="expression" dxfId="1119" priority="823">
      <formula>((CU30-CU3)&lt;=CU7)</formula>
    </cfRule>
  </conditionalFormatting>
  <conditionalFormatting sqref="CU48">
    <cfRule type="expression" dxfId="1118" priority="807">
      <formula>IF(CU4="SPX",AND(CU48&gt;0.0199))</formula>
    </cfRule>
    <cfRule type="expression" dxfId="1117" priority="806">
      <formula>CU48=0</formula>
    </cfRule>
    <cfRule type="cellIs" dxfId="1116" priority="811" operator="lessThan">
      <formula>0.03</formula>
    </cfRule>
    <cfRule type="cellIs" dxfId="1115" priority="810" operator="greaterThanOrEqual">
      <formula>0.03</formula>
    </cfRule>
    <cfRule type="expression" dxfId="1114" priority="809">
      <formula>IF(CU4="SPX",AND(CU48&lt;0.02))</formula>
    </cfRule>
    <cfRule type="expression" dxfId="1113" priority="808">
      <formula>IF(CU4="SPX",AND(CU48&lt;0.015))</formula>
    </cfRule>
  </conditionalFormatting>
  <conditionalFormatting sqref="CU54">
    <cfRule type="expression" dxfId="1112" priority="822">
      <formula>((CU30-CU3)&lt;=CU7)</formula>
    </cfRule>
  </conditionalFormatting>
  <conditionalFormatting sqref="CU59:CU63">
    <cfRule type="cellIs" dxfId="1111" priority="824" operator="lessThan">
      <formula>0</formula>
    </cfRule>
  </conditionalFormatting>
  <conditionalFormatting sqref="CW1">
    <cfRule type="expression" dxfId="1110" priority="785">
      <formula>CW57="ASSIGNED"</formula>
    </cfRule>
    <cfRule type="expression" dxfId="1109" priority="801">
      <formula>CW61&gt;0</formula>
    </cfRule>
    <cfRule type="expression" dxfId="1108" priority="800">
      <formula>CW61&lt;0</formula>
    </cfRule>
    <cfRule type="expression" dxfId="1107" priority="799">
      <formula>CW57="ROLL"</formula>
    </cfRule>
    <cfRule type="expression" dxfId="1106" priority="798" stopIfTrue="1">
      <formula>CW57="OPEN"</formula>
    </cfRule>
  </conditionalFormatting>
  <conditionalFormatting sqref="CW12">
    <cfRule type="cellIs" dxfId="1105" priority="797" operator="lessThan">
      <formula>0.03</formula>
    </cfRule>
    <cfRule type="cellIs" dxfId="1104" priority="796" operator="greaterThanOrEqual">
      <formula>0.03</formula>
    </cfRule>
    <cfRule type="expression" dxfId="1103" priority="795">
      <formula>IF(CW4="SPX",AND(CW12&lt;0.02))</formula>
    </cfRule>
    <cfRule type="expression" dxfId="1102" priority="794">
      <formula>IF(CW4="SPX",AND(CW12&lt;0.015))</formula>
    </cfRule>
    <cfRule type="expression" dxfId="1101" priority="793">
      <formula>IF(CW4="SPX",AND(CW12&gt;0.0199))</formula>
    </cfRule>
    <cfRule type="expression" dxfId="1100" priority="792">
      <formula>CW12=0</formula>
    </cfRule>
  </conditionalFormatting>
  <conditionalFormatting sqref="CW30">
    <cfRule type="expression" dxfId="1099" priority="803">
      <formula>((CW30-CW3)&lt;=CW7)</formula>
    </cfRule>
  </conditionalFormatting>
  <conditionalFormatting sqref="CW48">
    <cfRule type="expression" dxfId="1098" priority="789">
      <formula>IF(CW4="SPX",AND(CW48&lt;0.02))</formula>
    </cfRule>
    <cfRule type="cellIs" dxfId="1097" priority="791" operator="lessThan">
      <formula>0.03</formula>
    </cfRule>
    <cfRule type="cellIs" dxfId="1096" priority="790" operator="greaterThanOrEqual">
      <formula>0.03</formula>
    </cfRule>
    <cfRule type="expression" dxfId="1095" priority="786">
      <formula>CW48=0</formula>
    </cfRule>
    <cfRule type="expression" dxfId="1094" priority="788">
      <formula>IF(CW4="SPX",AND(CW48&lt;0.015))</formula>
    </cfRule>
    <cfRule type="expression" dxfId="1093" priority="787">
      <formula>IF(CW4="SPX",AND(CW48&gt;0.0199))</formula>
    </cfRule>
  </conditionalFormatting>
  <conditionalFormatting sqref="CW54">
    <cfRule type="expression" dxfId="1092" priority="802">
      <formula>((CW30-CW3)&lt;=CW7)</formula>
    </cfRule>
  </conditionalFormatting>
  <conditionalFormatting sqref="CW59:CW63">
    <cfRule type="cellIs" dxfId="1091" priority="804" operator="lessThan">
      <formula>0</formula>
    </cfRule>
  </conditionalFormatting>
  <conditionalFormatting sqref="CY1">
    <cfRule type="expression" dxfId="1090" priority="562">
      <formula>CY57="ASSIGNED"</formula>
    </cfRule>
    <cfRule type="expression" dxfId="1089" priority="575" stopIfTrue="1">
      <formula>CY57="OPEN"</formula>
    </cfRule>
    <cfRule type="expression" dxfId="1088" priority="578">
      <formula>CY61&gt;0</formula>
    </cfRule>
    <cfRule type="expression" dxfId="1087" priority="577">
      <formula>CY61&lt;0</formula>
    </cfRule>
    <cfRule type="expression" dxfId="1086" priority="576">
      <formula>CY57="ROLL"</formula>
    </cfRule>
  </conditionalFormatting>
  <conditionalFormatting sqref="CY12">
    <cfRule type="expression" dxfId="1085" priority="571">
      <formula>IF(CY4="SPX",AND(CY12&lt;0.015))</formula>
    </cfRule>
    <cfRule type="cellIs" dxfId="1084" priority="574" operator="lessThan">
      <formula>0.03</formula>
    </cfRule>
    <cfRule type="cellIs" dxfId="1083" priority="573" operator="greaterThanOrEqual">
      <formula>0.03</formula>
    </cfRule>
    <cfRule type="expression" dxfId="1082" priority="572">
      <formula>IF(CY4="SPX",AND(CY12&lt;0.02))</formula>
    </cfRule>
    <cfRule type="expression" dxfId="1081" priority="569">
      <formula>CY12=0</formula>
    </cfRule>
    <cfRule type="expression" dxfId="1080" priority="570">
      <formula>IF(CY4="SPX",AND(CY12&gt;0.0199))</formula>
    </cfRule>
  </conditionalFormatting>
  <conditionalFormatting sqref="CY30">
    <cfRule type="expression" dxfId="1079" priority="580">
      <formula>((CY30-CY3)&lt;=CY7)</formula>
    </cfRule>
  </conditionalFormatting>
  <conditionalFormatting sqref="CY48">
    <cfRule type="expression" dxfId="1078" priority="565">
      <formula>IF(CY4="SPX",AND(CY48&lt;0.015))</formula>
    </cfRule>
    <cfRule type="cellIs" dxfId="1077" priority="567" operator="greaterThanOrEqual">
      <formula>0.03</formula>
    </cfRule>
    <cfRule type="expression" dxfId="1076" priority="566">
      <formula>IF(CY4="SPX",AND(CY48&lt;0.02))</formula>
    </cfRule>
    <cfRule type="cellIs" dxfId="1075" priority="568" operator="lessThan">
      <formula>0.03</formula>
    </cfRule>
    <cfRule type="expression" dxfId="1074" priority="564">
      <formula>IF(CY4="SPX",AND(CY48&gt;0.0199))</formula>
    </cfRule>
    <cfRule type="expression" dxfId="1073" priority="563">
      <formula>CY48=0</formula>
    </cfRule>
  </conditionalFormatting>
  <conditionalFormatting sqref="CY54">
    <cfRule type="expression" dxfId="1072" priority="579">
      <formula>((CY30-CY3)&lt;=CY7)</formula>
    </cfRule>
  </conditionalFormatting>
  <conditionalFormatting sqref="CY59:CY63">
    <cfRule type="cellIs" dxfId="1071" priority="581" operator="lessThan">
      <formula>0</formula>
    </cfRule>
  </conditionalFormatting>
  <conditionalFormatting sqref="DA1">
    <cfRule type="expression" dxfId="1070" priority="542">
      <formula>DA57="ASSIGNED"</formula>
    </cfRule>
    <cfRule type="expression" dxfId="1069" priority="558">
      <formula>DA61&gt;0</formula>
    </cfRule>
    <cfRule type="expression" dxfId="1068" priority="557">
      <formula>DA61&lt;0</formula>
    </cfRule>
    <cfRule type="expression" dxfId="1067" priority="556">
      <formula>DA57="ROLL"</formula>
    </cfRule>
    <cfRule type="expression" dxfId="1066" priority="555" stopIfTrue="1">
      <formula>DA57="OPEN"</formula>
    </cfRule>
  </conditionalFormatting>
  <conditionalFormatting sqref="DA12">
    <cfRule type="expression" dxfId="1065" priority="550">
      <formula>IF(DA4="SPX",AND(DA12&gt;0.0199))</formula>
    </cfRule>
    <cfRule type="cellIs" dxfId="1064" priority="554" operator="lessThan">
      <formula>0.03</formula>
    </cfRule>
    <cfRule type="expression" dxfId="1063" priority="549">
      <formula>DA12=0</formula>
    </cfRule>
    <cfRule type="cellIs" dxfId="1062" priority="553" operator="greaterThanOrEqual">
      <formula>0.03</formula>
    </cfRule>
    <cfRule type="expression" dxfId="1061" priority="551">
      <formula>IF(DA4="SPX",AND(DA12&lt;0.015))</formula>
    </cfRule>
    <cfRule type="expression" dxfId="1060" priority="552">
      <formula>IF(DA4="SPX",AND(DA12&lt;0.02))</formula>
    </cfRule>
  </conditionalFormatting>
  <conditionalFormatting sqref="DA30">
    <cfRule type="expression" dxfId="1059" priority="560">
      <formula>((DA30-DA3)&lt;=DA7)</formula>
    </cfRule>
  </conditionalFormatting>
  <conditionalFormatting sqref="DA48">
    <cfRule type="cellIs" dxfId="1058" priority="548" operator="lessThan">
      <formula>0.03</formula>
    </cfRule>
    <cfRule type="expression" dxfId="1057" priority="546">
      <formula>IF(DA4="SPX",AND(DA48&lt;0.02))</formula>
    </cfRule>
    <cfRule type="expression" dxfId="1056" priority="545">
      <formula>IF(DA4="SPX",AND(DA48&lt;0.015))</formula>
    </cfRule>
    <cfRule type="expression" dxfId="1055" priority="544">
      <formula>IF(DA4="SPX",AND(DA48&gt;0.0199))</formula>
    </cfRule>
    <cfRule type="expression" dxfId="1054" priority="543">
      <formula>DA48=0</formula>
    </cfRule>
    <cfRule type="cellIs" dxfId="1053" priority="547" operator="greaterThanOrEqual">
      <formula>0.03</formula>
    </cfRule>
  </conditionalFormatting>
  <conditionalFormatting sqref="DA54">
    <cfRule type="expression" dxfId="1052" priority="559">
      <formula>((DA30-DA3)&lt;=DA7)</formula>
    </cfRule>
  </conditionalFormatting>
  <conditionalFormatting sqref="DA59:DA63">
    <cfRule type="cellIs" dxfId="1051" priority="561" operator="lessThan">
      <formula>0</formula>
    </cfRule>
  </conditionalFormatting>
  <conditionalFormatting sqref="DC1">
    <cfRule type="expression" dxfId="1050" priority="782">
      <formula>DC61&gt;0</formula>
    </cfRule>
    <cfRule type="expression" dxfId="1049" priority="772">
      <formula>DC57="ASSIGNED"</formula>
    </cfRule>
    <cfRule type="expression" dxfId="1048" priority="779" stopIfTrue="1">
      <formula>DC57="OPEN"</formula>
    </cfRule>
    <cfRule type="expression" dxfId="1047" priority="781">
      <formula>DC61&lt;0</formula>
    </cfRule>
    <cfRule type="expression" dxfId="1046" priority="780">
      <formula>DC57="ROLL"</formula>
    </cfRule>
  </conditionalFormatting>
  <conditionalFormatting sqref="DC12">
    <cfRule type="expression" dxfId="1045" priority="766">
      <formula>DC12=0</formula>
    </cfRule>
    <cfRule type="expression" dxfId="1044" priority="768">
      <formula>IF(DC4="SPX",AND(DC12&lt;0.015))</formula>
    </cfRule>
    <cfRule type="expression" dxfId="1043" priority="769">
      <formula>IF(DC4="SPX",AND(DC12&lt;0.02))</formula>
    </cfRule>
    <cfRule type="cellIs" dxfId="1042" priority="770" operator="greaterThanOrEqual">
      <formula>0.03</formula>
    </cfRule>
    <cfRule type="cellIs" dxfId="1041" priority="771" operator="lessThan">
      <formula>0.03</formula>
    </cfRule>
    <cfRule type="expression" dxfId="1040" priority="767">
      <formula>IF(DC4="SPX",AND(DC12&gt;0.0199))</formula>
    </cfRule>
  </conditionalFormatting>
  <conditionalFormatting sqref="DC30">
    <cfRule type="expression" dxfId="1039" priority="784">
      <formula>((DC30-DC3)&lt;=DC7)</formula>
    </cfRule>
  </conditionalFormatting>
  <conditionalFormatting sqref="DC48">
    <cfRule type="expression" dxfId="1038" priority="773">
      <formula>DC48=0</formula>
    </cfRule>
    <cfRule type="expression" dxfId="1037" priority="774">
      <formula>IF(DC4="SPX",AND(DC48&gt;0.0199))</formula>
    </cfRule>
    <cfRule type="expression" dxfId="1036" priority="775">
      <formula>IF(DC4="SPX",AND(DC48&lt;0.015))</formula>
    </cfRule>
    <cfRule type="expression" dxfId="1035" priority="776">
      <formula>IF(DC4="SPX",AND(DC48&lt;0.02))</formula>
    </cfRule>
    <cfRule type="cellIs" dxfId="1034" priority="777" operator="greaterThanOrEqual">
      <formula>0.03</formula>
    </cfRule>
    <cfRule type="cellIs" dxfId="1033" priority="778" operator="lessThan">
      <formula>0.03</formula>
    </cfRule>
  </conditionalFormatting>
  <conditionalFormatting sqref="DC54">
    <cfRule type="expression" dxfId="1032" priority="783">
      <formula>((DC30-DC3)&lt;=DC7)</formula>
    </cfRule>
  </conditionalFormatting>
  <conditionalFormatting sqref="DC59:DC63">
    <cfRule type="cellIs" dxfId="1031" priority="765" operator="lessThan">
      <formula>0</formula>
    </cfRule>
  </conditionalFormatting>
  <conditionalFormatting sqref="DE1">
    <cfRule type="expression" dxfId="1030" priority="761">
      <formula>DE61&gt;0</formula>
    </cfRule>
    <cfRule type="expression" dxfId="1029" priority="760">
      <formula>DE61&lt;0</formula>
    </cfRule>
    <cfRule type="expression" dxfId="1028" priority="759">
      <formula>DE57="ROLL"</formula>
    </cfRule>
    <cfRule type="expression" dxfId="1027" priority="758" stopIfTrue="1">
      <formula>DE57="OPEN"</formula>
    </cfRule>
    <cfRule type="expression" dxfId="1026" priority="745">
      <formula>DE57="ASSIGNED"</formula>
    </cfRule>
  </conditionalFormatting>
  <conditionalFormatting sqref="DE12">
    <cfRule type="expression" dxfId="1025" priority="752">
      <formula>DE12=0</formula>
    </cfRule>
    <cfRule type="expression" dxfId="1024" priority="754">
      <formula>IF(DE4="SPX",AND(DE12&lt;0.015))</formula>
    </cfRule>
    <cfRule type="expression" dxfId="1023" priority="753">
      <formula>IF(DE4="SPX",AND(DE12&gt;0.0199))</formula>
    </cfRule>
    <cfRule type="expression" dxfId="1022" priority="755">
      <formula>IF(DE4="SPX",AND(DE12&lt;0.02))</formula>
    </cfRule>
    <cfRule type="cellIs" dxfId="1021" priority="756" operator="greaterThanOrEqual">
      <formula>0.03</formula>
    </cfRule>
    <cfRule type="cellIs" dxfId="1020" priority="757" operator="lessThan">
      <formula>0.03</formula>
    </cfRule>
  </conditionalFormatting>
  <conditionalFormatting sqref="DE30">
    <cfRule type="expression" dxfId="1019" priority="763">
      <formula>((DE30-DE3)&lt;=DE7)</formula>
    </cfRule>
  </conditionalFormatting>
  <conditionalFormatting sqref="DE48">
    <cfRule type="cellIs" dxfId="1018" priority="751" operator="lessThan">
      <formula>0.03</formula>
    </cfRule>
    <cfRule type="expression" dxfId="1017" priority="748">
      <formula>IF(DE4="SPX",AND(DE48&lt;0.015))</formula>
    </cfRule>
    <cfRule type="expression" dxfId="1016" priority="747">
      <formula>IF(DE4="SPX",AND(DE48&gt;0.0199))</formula>
    </cfRule>
    <cfRule type="expression" dxfId="1015" priority="746">
      <formula>DE48=0</formula>
    </cfRule>
    <cfRule type="cellIs" dxfId="1014" priority="750" operator="greaterThanOrEqual">
      <formula>0.03</formula>
    </cfRule>
    <cfRule type="expression" dxfId="1013" priority="749">
      <formula>IF(DE4="SPX",AND(DE48&lt;0.02))</formula>
    </cfRule>
  </conditionalFormatting>
  <conditionalFormatting sqref="DE54">
    <cfRule type="expression" dxfId="1012" priority="762">
      <formula>((DE30-DE3)&lt;=DE7)</formula>
    </cfRule>
  </conditionalFormatting>
  <conditionalFormatting sqref="DE59:DE63">
    <cfRule type="cellIs" dxfId="1011" priority="764" operator="lessThan">
      <formula>0</formula>
    </cfRule>
  </conditionalFormatting>
  <conditionalFormatting sqref="DG1">
    <cfRule type="expression" dxfId="1010" priority="732">
      <formula>DG57="ASSIGNED"</formula>
    </cfRule>
    <cfRule type="expression" dxfId="1009" priority="739" stopIfTrue="1">
      <formula>DG57="OPEN"</formula>
    </cfRule>
    <cfRule type="expression" dxfId="1008" priority="740">
      <formula>DG57="ROLL"</formula>
    </cfRule>
    <cfRule type="expression" dxfId="1007" priority="741">
      <formula>DG61&lt;0</formula>
    </cfRule>
    <cfRule type="expression" dxfId="1006" priority="742">
      <formula>DG61&gt;0</formula>
    </cfRule>
  </conditionalFormatting>
  <conditionalFormatting sqref="DG12">
    <cfRule type="cellIs" dxfId="1005" priority="730" operator="greaterThanOrEqual">
      <formula>0.03</formula>
    </cfRule>
    <cfRule type="expression" dxfId="1004" priority="729">
      <formula>IF(DG4="SPX",AND(DG12&lt;0.02))</formula>
    </cfRule>
    <cfRule type="expression" dxfId="1003" priority="728">
      <formula>IF(DG4="SPX",AND(DG12&lt;0.015))</formula>
    </cfRule>
    <cfRule type="expression" dxfId="1002" priority="727">
      <formula>IF(DG4="SPX",AND(DG12&gt;0.0199))</formula>
    </cfRule>
    <cfRule type="cellIs" dxfId="1001" priority="731" operator="lessThan">
      <formula>0.03</formula>
    </cfRule>
    <cfRule type="expression" dxfId="1000" priority="726">
      <formula>DG12=0</formula>
    </cfRule>
  </conditionalFormatting>
  <conditionalFormatting sqref="DG30">
    <cfRule type="expression" dxfId="999" priority="744">
      <formula>((DG30-DG3)&lt;=DG7)</formula>
    </cfRule>
  </conditionalFormatting>
  <conditionalFormatting sqref="DG48">
    <cfRule type="cellIs" dxfId="998" priority="737" operator="greaterThanOrEqual">
      <formula>0.03</formula>
    </cfRule>
    <cfRule type="expression" dxfId="997" priority="736">
      <formula>IF(DG4="SPX",AND(DG48&lt;0.02))</formula>
    </cfRule>
    <cfRule type="expression" dxfId="996" priority="735">
      <formula>IF(DG4="SPX",AND(DG48&lt;0.015))</formula>
    </cfRule>
    <cfRule type="expression" dxfId="995" priority="734">
      <formula>IF(DG4="SPX",AND(DG48&gt;0.0199))</formula>
    </cfRule>
    <cfRule type="expression" dxfId="994" priority="733">
      <formula>DG48=0</formula>
    </cfRule>
    <cfRule type="cellIs" dxfId="993" priority="738" operator="lessThan">
      <formula>0.03</formula>
    </cfRule>
  </conditionalFormatting>
  <conditionalFormatting sqref="DG54">
    <cfRule type="expression" dxfId="992" priority="743">
      <formula>((DG30-DG3)&lt;=DG7)</formula>
    </cfRule>
  </conditionalFormatting>
  <conditionalFormatting sqref="DG59:DG63">
    <cfRule type="cellIs" dxfId="991" priority="725" operator="lessThan">
      <formula>0</formula>
    </cfRule>
  </conditionalFormatting>
  <conditionalFormatting sqref="DI1">
    <cfRule type="expression" dxfId="990" priority="522">
      <formula>DI57="ASSIGNED"</formula>
    </cfRule>
    <cfRule type="expression" dxfId="989" priority="538">
      <formula>DI61&gt;0</formula>
    </cfRule>
    <cfRule type="expression" dxfId="988" priority="537">
      <formula>DI61&lt;0</formula>
    </cfRule>
    <cfRule type="expression" dxfId="987" priority="536">
      <formula>DI57="ROLL"</formula>
    </cfRule>
    <cfRule type="expression" dxfId="986" priority="535" stopIfTrue="1">
      <formula>DI57="OPEN"</formula>
    </cfRule>
  </conditionalFormatting>
  <conditionalFormatting sqref="DI12">
    <cfRule type="expression" dxfId="985" priority="532">
      <formula>IF(DI4="SPX",AND(DI12&lt;0.02))</formula>
    </cfRule>
    <cfRule type="expression" dxfId="984" priority="530">
      <formula>IF(DI4="SPX",AND(DI12&gt;0.0199))</formula>
    </cfRule>
    <cfRule type="cellIs" dxfId="983" priority="534" operator="lessThan">
      <formula>0.03</formula>
    </cfRule>
    <cfRule type="cellIs" dxfId="982" priority="533" operator="greaterThanOrEqual">
      <formula>0.03</formula>
    </cfRule>
    <cfRule type="expression" dxfId="981" priority="531">
      <formula>IF(DI4="SPX",AND(DI12&lt;0.015))</formula>
    </cfRule>
    <cfRule type="expression" dxfId="980" priority="529">
      <formula>DI12=0</formula>
    </cfRule>
  </conditionalFormatting>
  <conditionalFormatting sqref="DI30">
    <cfRule type="expression" dxfId="979" priority="540">
      <formula>((DI30-DI3)&lt;=DI7)</formula>
    </cfRule>
  </conditionalFormatting>
  <conditionalFormatting sqref="DI48">
    <cfRule type="cellIs" dxfId="978" priority="527" operator="greaterThanOrEqual">
      <formula>0.03</formula>
    </cfRule>
    <cfRule type="cellIs" dxfId="977" priority="528" operator="lessThan">
      <formula>0.03</formula>
    </cfRule>
    <cfRule type="expression" dxfId="976" priority="526">
      <formula>IF(DI4="SPX",AND(DI48&lt;0.02))</formula>
    </cfRule>
    <cfRule type="expression" dxfId="975" priority="523">
      <formula>DI48=0</formula>
    </cfRule>
    <cfRule type="expression" dxfId="974" priority="525">
      <formula>IF(DI4="SPX",AND(DI48&lt;0.015))</formula>
    </cfRule>
    <cfRule type="expression" dxfId="973" priority="524">
      <formula>IF(DI4="SPX",AND(DI48&gt;0.0199))</formula>
    </cfRule>
  </conditionalFormatting>
  <conditionalFormatting sqref="DI54">
    <cfRule type="expression" dxfId="972" priority="539">
      <formula>((DI30-DI3)&lt;=DI7)</formula>
    </cfRule>
  </conditionalFormatting>
  <conditionalFormatting sqref="DI59:DI63">
    <cfRule type="cellIs" dxfId="971" priority="541" operator="lessThan">
      <formula>0</formula>
    </cfRule>
  </conditionalFormatting>
  <conditionalFormatting sqref="DK1:DL1">
    <cfRule type="expression" dxfId="970" priority="501">
      <formula>DK57="ASSIGNED"</formula>
    </cfRule>
    <cfRule type="expression" dxfId="969" priority="515" stopIfTrue="1">
      <formula>DK57="OPEN"</formula>
    </cfRule>
    <cfRule type="expression" dxfId="968" priority="518">
      <formula>DK61&gt;0</formula>
    </cfRule>
    <cfRule type="expression" dxfId="967" priority="517">
      <formula>DK61&lt;0</formula>
    </cfRule>
    <cfRule type="expression" dxfId="966" priority="516">
      <formula>DK57="ROLL"</formula>
    </cfRule>
  </conditionalFormatting>
  <conditionalFormatting sqref="DK12:DL12">
    <cfRule type="cellIs" dxfId="965" priority="513" operator="greaterThanOrEqual">
      <formula>0.03</formula>
    </cfRule>
    <cfRule type="cellIs" dxfId="964" priority="514" operator="lessThan">
      <formula>0.03</formula>
    </cfRule>
    <cfRule type="expression" dxfId="963" priority="512">
      <formula>IF(DK4="SPX",AND(DK12&lt;0.02))</formula>
    </cfRule>
    <cfRule type="expression" dxfId="962" priority="511">
      <formula>IF(DK4="SPX",AND(DK12&lt;0.015))</formula>
    </cfRule>
    <cfRule type="expression" dxfId="961" priority="509">
      <formula>DK12=0</formula>
    </cfRule>
    <cfRule type="expression" dxfId="960" priority="510">
      <formula>IF(DK4="SPX",AND(DK12&gt;0.0199))</formula>
    </cfRule>
  </conditionalFormatting>
  <conditionalFormatting sqref="DK30:DL30">
    <cfRule type="expression" dxfId="959" priority="520">
      <formula>((DK30-DK3)&lt;=DK7)</formula>
    </cfRule>
  </conditionalFormatting>
  <conditionalFormatting sqref="DK48:DL48">
    <cfRule type="cellIs" dxfId="958" priority="507" operator="greaterThanOrEqual">
      <formula>0.03</formula>
    </cfRule>
    <cfRule type="cellIs" dxfId="957" priority="508" operator="lessThan">
      <formula>0.03</formula>
    </cfRule>
    <cfRule type="expression" dxfId="956" priority="506">
      <formula>IF(DK4="SPX",AND(DK48&lt;0.02))</formula>
    </cfRule>
    <cfRule type="expression" dxfId="955" priority="505">
      <formula>IF(DK4="SPX",AND(DK48&lt;0.015))</formula>
    </cfRule>
    <cfRule type="expression" dxfId="954" priority="504">
      <formula>IF(DK4="SPX",AND(DK48&gt;0.0199))</formula>
    </cfRule>
    <cfRule type="expression" dxfId="953" priority="503">
      <formula>DK48=0</formula>
    </cfRule>
  </conditionalFormatting>
  <conditionalFormatting sqref="DK54:DL54">
    <cfRule type="expression" dxfId="952" priority="519">
      <formula>((DK30-DK3)&lt;=DK7)</formula>
    </cfRule>
  </conditionalFormatting>
  <conditionalFormatting sqref="DK59:DL63">
    <cfRule type="cellIs" dxfId="951" priority="502" operator="lessThan">
      <formula>0</formula>
    </cfRule>
  </conditionalFormatting>
  <conditionalFormatting sqref="DN1">
    <cfRule type="expression" dxfId="950" priority="495" stopIfTrue="1">
      <formula>DN57="OPEN"</formula>
    </cfRule>
    <cfRule type="expression" dxfId="949" priority="496">
      <formula>DN57="ROLL"</formula>
    </cfRule>
    <cfRule type="expression" dxfId="948" priority="497">
      <formula>DN61&lt;0</formula>
    </cfRule>
    <cfRule type="expression" dxfId="947" priority="498">
      <formula>DN61&gt;0</formula>
    </cfRule>
    <cfRule type="expression" dxfId="946" priority="488">
      <formula>DN57="ASSIGNED"</formula>
    </cfRule>
  </conditionalFormatting>
  <conditionalFormatting sqref="DN12">
    <cfRule type="cellIs" dxfId="945" priority="487" operator="lessThan">
      <formula>0.03</formula>
    </cfRule>
    <cfRule type="expression" dxfId="944" priority="482">
      <formula>DN12=0</formula>
    </cfRule>
    <cfRule type="expression" dxfId="943" priority="484">
      <formula>IF(DN4="SPX",AND(DN12&lt;0.015))</formula>
    </cfRule>
    <cfRule type="cellIs" dxfId="942" priority="486" operator="greaterThanOrEqual">
      <formula>0.03</formula>
    </cfRule>
    <cfRule type="expression" dxfId="941" priority="485">
      <formula>IF(DN4="SPX",AND(DN12&lt;0.02))</formula>
    </cfRule>
    <cfRule type="expression" dxfId="940" priority="483">
      <formula>IF(DN4="SPX",AND(DN12&gt;0.0199))</formula>
    </cfRule>
  </conditionalFormatting>
  <conditionalFormatting sqref="DN30">
    <cfRule type="expression" dxfId="939" priority="500">
      <formula>((DN30-DN3)&lt;=DN7)</formula>
    </cfRule>
  </conditionalFormatting>
  <conditionalFormatting sqref="DN48">
    <cfRule type="expression" dxfId="938" priority="491">
      <formula>IF(DN4="SPX",AND(DN48&lt;0.015))</formula>
    </cfRule>
    <cfRule type="cellIs" dxfId="937" priority="493" operator="greaterThanOrEqual">
      <formula>0.03</formula>
    </cfRule>
    <cfRule type="expression" dxfId="936" priority="492">
      <formula>IF(DN4="SPX",AND(DN48&lt;0.02))</formula>
    </cfRule>
    <cfRule type="cellIs" dxfId="935" priority="494" operator="lessThan">
      <formula>0.03</formula>
    </cfRule>
    <cfRule type="expression" dxfId="934" priority="490">
      <formula>IF(DN4="SPX",AND(DN48&gt;0.0199))</formula>
    </cfRule>
    <cfRule type="expression" dxfId="933" priority="489">
      <formula>DN48=0</formula>
    </cfRule>
  </conditionalFormatting>
  <conditionalFormatting sqref="DN54">
    <cfRule type="expression" dxfId="932" priority="499">
      <formula>((DN30-DN3)&lt;=DN7)</formula>
    </cfRule>
  </conditionalFormatting>
  <conditionalFormatting sqref="DN59:DN63">
    <cfRule type="cellIs" dxfId="931" priority="481" operator="lessThan">
      <formula>0</formula>
    </cfRule>
  </conditionalFormatting>
  <conditionalFormatting sqref="DP1">
    <cfRule type="expression" dxfId="930" priority="722">
      <formula>DP61&gt;0</formula>
    </cfRule>
    <cfRule type="expression" dxfId="929" priority="720">
      <formula>DP57="ROLL"</formula>
    </cfRule>
    <cfRule type="expression" dxfId="928" priority="719" stopIfTrue="1">
      <formula>DP57="OPEN"</formula>
    </cfRule>
    <cfRule type="expression" dxfId="927" priority="712">
      <formula>DP57="ASSIGNED"</formula>
    </cfRule>
    <cfRule type="expression" dxfId="926" priority="721">
      <formula>DP61&lt;0</formula>
    </cfRule>
  </conditionalFormatting>
  <conditionalFormatting sqref="DP12">
    <cfRule type="expression" dxfId="925" priority="709">
      <formula>IF(DP4="SPX",AND(DP12&lt;0.02))</formula>
    </cfRule>
    <cfRule type="expression" dxfId="924" priority="708">
      <formula>IF(DP4="SPX",AND(DP12&lt;0.015))</formula>
    </cfRule>
    <cfRule type="expression" dxfId="923" priority="707">
      <formula>IF(DP4="SPX",AND(DP12&gt;0.0199))</formula>
    </cfRule>
    <cfRule type="expression" dxfId="922" priority="706">
      <formula>DP12=0</formula>
    </cfRule>
    <cfRule type="cellIs" dxfId="921" priority="710" operator="greaterThanOrEqual">
      <formula>0.03</formula>
    </cfRule>
    <cfRule type="cellIs" dxfId="920" priority="711" operator="lessThan">
      <formula>0.03</formula>
    </cfRule>
  </conditionalFormatting>
  <conditionalFormatting sqref="DP30">
    <cfRule type="expression" dxfId="919" priority="724">
      <formula>((DP30-DP3)&lt;=DP7)</formula>
    </cfRule>
  </conditionalFormatting>
  <conditionalFormatting sqref="DP48">
    <cfRule type="expression" dxfId="918" priority="715">
      <formula>IF(DP4="SPX",AND(DP48&lt;0.015))</formula>
    </cfRule>
    <cfRule type="expression" dxfId="917" priority="714">
      <formula>IF(DP4="SPX",AND(DP48&gt;0.0199))</formula>
    </cfRule>
    <cfRule type="cellIs" dxfId="916" priority="717" operator="greaterThanOrEqual">
      <formula>0.03</formula>
    </cfRule>
    <cfRule type="cellIs" dxfId="915" priority="718" operator="lessThan">
      <formula>0.03</formula>
    </cfRule>
    <cfRule type="expression" dxfId="914" priority="716">
      <formula>IF(DP4="SPX",AND(DP48&lt;0.02))</formula>
    </cfRule>
    <cfRule type="expression" dxfId="913" priority="713">
      <formula>DP48=0</formula>
    </cfRule>
  </conditionalFormatting>
  <conditionalFormatting sqref="DP54">
    <cfRule type="expression" dxfId="912" priority="723">
      <formula>((DP30-DP3)&lt;=DP7)</formula>
    </cfRule>
  </conditionalFormatting>
  <conditionalFormatting sqref="DP59:DP63">
    <cfRule type="cellIs" dxfId="911" priority="702" operator="lessThan">
      <formula>0</formula>
    </cfRule>
  </conditionalFormatting>
  <conditionalFormatting sqref="DR1">
    <cfRule type="expression" dxfId="910" priority="477">
      <formula>DR61&lt;0</formula>
    </cfRule>
    <cfRule type="expression" dxfId="909" priority="478">
      <formula>DR61&gt;0</formula>
    </cfRule>
    <cfRule type="expression" dxfId="908" priority="475" stopIfTrue="1">
      <formula>DR57="OPEN"</formula>
    </cfRule>
    <cfRule type="expression" dxfId="907" priority="468">
      <formula>DR57="ASSIGNED"</formula>
    </cfRule>
    <cfRule type="expression" dxfId="906" priority="476">
      <formula>DR57="ROLL"</formula>
    </cfRule>
  </conditionalFormatting>
  <conditionalFormatting sqref="DR12">
    <cfRule type="cellIs" dxfId="905" priority="467" operator="lessThan">
      <formula>0.03</formula>
    </cfRule>
    <cfRule type="expression" dxfId="904" priority="462">
      <formula>DR12=0</formula>
    </cfRule>
    <cfRule type="cellIs" dxfId="903" priority="466" operator="greaterThanOrEqual">
      <formula>0.03</formula>
    </cfRule>
    <cfRule type="expression" dxfId="902" priority="465">
      <formula>IF(DR4="SPX",AND(DR12&lt;0.02))</formula>
    </cfRule>
    <cfRule type="expression" dxfId="901" priority="464">
      <formula>IF(DR4="SPX",AND(DR12&lt;0.015))</formula>
    </cfRule>
    <cfRule type="expression" dxfId="900" priority="463">
      <formula>IF(DR4="SPX",AND(DR12&gt;0.0199))</formula>
    </cfRule>
  </conditionalFormatting>
  <conditionalFormatting sqref="DR30">
    <cfRule type="expression" dxfId="899" priority="480">
      <formula>((DR30-DR3)&lt;=DR7)</formula>
    </cfRule>
  </conditionalFormatting>
  <conditionalFormatting sqref="DR48">
    <cfRule type="cellIs" dxfId="898" priority="473" operator="greaterThanOrEqual">
      <formula>0.03</formula>
    </cfRule>
    <cfRule type="expression" dxfId="897" priority="469">
      <formula>DR48=0</formula>
    </cfRule>
    <cfRule type="expression" dxfId="896" priority="470">
      <formula>IF(DR4="SPX",AND(DR48&gt;0.0199))</formula>
    </cfRule>
    <cfRule type="expression" dxfId="895" priority="471">
      <formula>IF(DR4="SPX",AND(DR48&lt;0.015))</formula>
    </cfRule>
    <cfRule type="expression" dxfId="894" priority="472">
      <formula>IF(DR4="SPX",AND(DR48&lt;0.02))</formula>
    </cfRule>
    <cfRule type="cellIs" dxfId="893" priority="474" operator="lessThan">
      <formula>0.03</formula>
    </cfRule>
  </conditionalFormatting>
  <conditionalFormatting sqref="DR54">
    <cfRule type="expression" dxfId="892" priority="479">
      <formula>((DR30-DR3)&lt;=DR7)</formula>
    </cfRule>
  </conditionalFormatting>
  <conditionalFormatting sqref="DR59:DR63">
    <cfRule type="cellIs" dxfId="891" priority="461" operator="lessThan">
      <formula>0</formula>
    </cfRule>
  </conditionalFormatting>
  <conditionalFormatting sqref="DT1">
    <cfRule type="expression" dxfId="890" priority="456">
      <formula>DT57="ROLL"</formula>
    </cfRule>
    <cfRule type="expression" dxfId="889" priority="455" stopIfTrue="1">
      <formula>DT57="OPEN"</formula>
    </cfRule>
    <cfRule type="expression" dxfId="888" priority="458">
      <formula>DT61&gt;0</formula>
    </cfRule>
    <cfRule type="expression" dxfId="887" priority="457">
      <formula>DT61&lt;0</formula>
    </cfRule>
    <cfRule type="expression" dxfId="886" priority="448">
      <formula>DT57="ASSIGNED"</formula>
    </cfRule>
  </conditionalFormatting>
  <conditionalFormatting sqref="DT12">
    <cfRule type="expression" dxfId="885" priority="443">
      <formula>IF(DT4="SPX",AND(DT12&gt;0.0199))</formula>
    </cfRule>
    <cfRule type="expression" dxfId="884" priority="442">
      <formula>DT12=0</formula>
    </cfRule>
    <cfRule type="expression" dxfId="883" priority="444">
      <formula>IF(DT4="SPX",AND(DT12&lt;0.015))</formula>
    </cfRule>
    <cfRule type="expression" dxfId="882" priority="445">
      <formula>IF(DT4="SPX",AND(DT12&lt;0.02))</formula>
    </cfRule>
    <cfRule type="cellIs" dxfId="881" priority="446" operator="greaterThanOrEqual">
      <formula>0.03</formula>
    </cfRule>
    <cfRule type="cellIs" dxfId="880" priority="447" operator="lessThan">
      <formula>0.03</formula>
    </cfRule>
  </conditionalFormatting>
  <conditionalFormatting sqref="DT30">
    <cfRule type="expression" dxfId="879" priority="460">
      <formula>((DT30-DT3)&lt;=DT7)</formula>
    </cfRule>
  </conditionalFormatting>
  <conditionalFormatting sqref="DT48">
    <cfRule type="expression" dxfId="878" priority="450">
      <formula>IF(DT4="SPX",AND(DT48&gt;0.0199))</formula>
    </cfRule>
    <cfRule type="expression" dxfId="877" priority="449">
      <formula>DT48=0</formula>
    </cfRule>
    <cfRule type="expression" dxfId="876" priority="452">
      <formula>IF(DT4="SPX",AND(DT48&lt;0.02))</formula>
    </cfRule>
    <cfRule type="cellIs" dxfId="875" priority="454" operator="lessThan">
      <formula>0.03</formula>
    </cfRule>
    <cfRule type="cellIs" dxfId="874" priority="453" operator="greaterThanOrEqual">
      <formula>0.03</formula>
    </cfRule>
    <cfRule type="expression" dxfId="873" priority="451">
      <formula>IF(DT4="SPX",AND(DT48&lt;0.015))</formula>
    </cfRule>
  </conditionalFormatting>
  <conditionalFormatting sqref="DT54">
    <cfRule type="expression" dxfId="872" priority="459">
      <formula>((DT30-DT3)&lt;=DT7)</formula>
    </cfRule>
  </conditionalFormatting>
  <conditionalFormatting sqref="DT59:DT63">
    <cfRule type="cellIs" dxfId="871" priority="441" operator="lessThan">
      <formula>0</formula>
    </cfRule>
  </conditionalFormatting>
  <conditionalFormatting sqref="DV1">
    <cfRule type="expression" dxfId="870" priority="699">
      <formula>DV61&gt;0</formula>
    </cfRule>
    <cfRule type="expression" dxfId="869" priority="698">
      <formula>DV61&lt;0</formula>
    </cfRule>
    <cfRule type="expression" dxfId="868" priority="697">
      <formula>DV57="ROLL"</formula>
    </cfRule>
    <cfRule type="expression" dxfId="867" priority="696" stopIfTrue="1">
      <formula>DV57="OPEN"</formula>
    </cfRule>
    <cfRule type="expression" dxfId="866" priority="689">
      <formula>DV57="ASSIGNED"</formula>
    </cfRule>
  </conditionalFormatting>
  <conditionalFormatting sqref="DV12">
    <cfRule type="cellIs" dxfId="865" priority="687" operator="greaterThanOrEqual">
      <formula>0.03</formula>
    </cfRule>
    <cfRule type="cellIs" dxfId="864" priority="688" operator="lessThan">
      <formula>0.03</formula>
    </cfRule>
    <cfRule type="expression" dxfId="863" priority="686">
      <formula>IF(DV4="SPX",AND(DV12&lt;0.02))</formula>
    </cfRule>
    <cfRule type="expression" dxfId="862" priority="683">
      <formula>DV12=0</formula>
    </cfRule>
    <cfRule type="expression" dxfId="861" priority="684">
      <formula>IF(DV4="SPX",AND(DV12&gt;0.0199))</formula>
    </cfRule>
    <cfRule type="expression" dxfId="860" priority="685">
      <formula>IF(DV4="SPX",AND(DV12&lt;0.015))</formula>
    </cfRule>
  </conditionalFormatting>
  <conditionalFormatting sqref="DV30">
    <cfRule type="expression" dxfId="859" priority="701">
      <formula>((DV30-DV3)&lt;=DV7)</formula>
    </cfRule>
  </conditionalFormatting>
  <conditionalFormatting sqref="DV48">
    <cfRule type="cellIs" dxfId="858" priority="694" operator="greaterThanOrEqual">
      <formula>0.03</formula>
    </cfRule>
    <cfRule type="cellIs" dxfId="857" priority="695" operator="lessThan">
      <formula>0.03</formula>
    </cfRule>
    <cfRule type="expression" dxfId="856" priority="693">
      <formula>IF(DV4="SPX",AND(DV48&lt;0.02))</formula>
    </cfRule>
    <cfRule type="expression" dxfId="855" priority="691">
      <formula>IF(DV4="SPX",AND(DV48&gt;0.0199))</formula>
    </cfRule>
    <cfRule type="expression" dxfId="854" priority="690">
      <formula>DV48=0</formula>
    </cfRule>
    <cfRule type="expression" dxfId="853" priority="692">
      <formula>IF(DV4="SPX",AND(DV48&lt;0.015))</formula>
    </cfRule>
  </conditionalFormatting>
  <conditionalFormatting sqref="DV54">
    <cfRule type="expression" dxfId="852" priority="700">
      <formula>((DV30-DV3)&lt;=DV7)</formula>
    </cfRule>
  </conditionalFormatting>
  <conditionalFormatting sqref="DV59:DV63">
    <cfRule type="cellIs" dxfId="851" priority="682" operator="lessThan">
      <formula>0</formula>
    </cfRule>
  </conditionalFormatting>
  <conditionalFormatting sqref="DX1:DY1">
    <cfRule type="expression" dxfId="850" priority="678">
      <formula>DX61&gt;0</formula>
    </cfRule>
    <cfRule type="expression" dxfId="849" priority="677" stopIfTrue="1">
      <formula>DX61&lt;0</formula>
    </cfRule>
    <cfRule type="expression" dxfId="848" priority="676">
      <formula>DX57="ROLL"</formula>
    </cfRule>
    <cfRule type="expression" dxfId="847" priority="675" stopIfTrue="1">
      <formula>DX57="OPEN"</formula>
    </cfRule>
    <cfRule type="expression" dxfId="846" priority="662" stopIfTrue="1">
      <formula>DX57="ASSIGNED"</formula>
    </cfRule>
  </conditionalFormatting>
  <conditionalFormatting sqref="DX12:DY12">
    <cfRule type="expression" dxfId="845" priority="671">
      <formula>IF(DX4="SPX",AND(DX12&lt;0.015))</formula>
    </cfRule>
    <cfRule type="expression" dxfId="844" priority="669">
      <formula>DX12=0</formula>
    </cfRule>
    <cfRule type="cellIs" dxfId="843" priority="674" operator="lessThan">
      <formula>0.03</formula>
    </cfRule>
    <cfRule type="cellIs" dxfId="842" priority="673" operator="greaterThanOrEqual">
      <formula>0.03</formula>
    </cfRule>
    <cfRule type="expression" dxfId="841" priority="672">
      <formula>IF(DX4="SPX",AND(DX12&lt;0.02))</formula>
    </cfRule>
    <cfRule type="expression" dxfId="840" priority="670">
      <formula>IF(DX4="SPX",AND(DX12&gt;0.0199))</formula>
    </cfRule>
  </conditionalFormatting>
  <conditionalFormatting sqref="DX30:DY30">
    <cfRule type="expression" dxfId="839" priority="680">
      <formula>((DX30-DX3)&lt;=DX7)</formula>
    </cfRule>
  </conditionalFormatting>
  <conditionalFormatting sqref="DX48:DY48">
    <cfRule type="cellIs" dxfId="838" priority="667" operator="greaterThanOrEqual">
      <formula>0.03</formula>
    </cfRule>
    <cfRule type="expression" dxfId="837" priority="663">
      <formula>DX48=0</formula>
    </cfRule>
    <cfRule type="cellIs" dxfId="836" priority="668" operator="lessThan">
      <formula>0.03</formula>
    </cfRule>
    <cfRule type="expression" dxfId="835" priority="664">
      <formula>IF(DX4="SPX",AND(DX48&gt;0.0199))</formula>
    </cfRule>
    <cfRule type="expression" dxfId="834" priority="666">
      <formula>IF(DX4="SPX",AND(DX48&lt;0.02))</formula>
    </cfRule>
    <cfRule type="expression" dxfId="833" priority="665">
      <formula>IF(DX4="SPX",AND(DX48&lt;0.015))</formula>
    </cfRule>
  </conditionalFormatting>
  <conditionalFormatting sqref="DX54:DY54">
    <cfRule type="expression" dxfId="832" priority="679">
      <formula>((DX30-DX3)&lt;=DX7)</formula>
    </cfRule>
  </conditionalFormatting>
  <conditionalFormatting sqref="DX59:DY63">
    <cfRule type="cellIs" dxfId="831" priority="681" operator="lessThan">
      <formula>0</formula>
    </cfRule>
  </conditionalFormatting>
  <conditionalFormatting sqref="EA1">
    <cfRule type="expression" dxfId="830" priority="659">
      <formula>EA61&gt;0</formula>
    </cfRule>
    <cfRule type="expression" dxfId="829" priority="658">
      <formula>EA61&lt;0</formula>
    </cfRule>
    <cfRule type="expression" dxfId="828" priority="657">
      <formula>EA57="ROLL"</formula>
    </cfRule>
    <cfRule type="expression" dxfId="827" priority="656" stopIfTrue="1">
      <formula>EA57="OPEN"</formula>
    </cfRule>
    <cfRule type="expression" dxfId="826" priority="649">
      <formula>EA57="ASSIGNED"</formula>
    </cfRule>
  </conditionalFormatting>
  <conditionalFormatting sqref="EA12">
    <cfRule type="expression" dxfId="825" priority="646">
      <formula>IF(EA4="SPX",AND(EA12&lt;0.02))</formula>
    </cfRule>
    <cfRule type="cellIs" dxfId="824" priority="647" operator="greaterThanOrEqual">
      <formula>0.03</formula>
    </cfRule>
    <cfRule type="cellIs" dxfId="823" priority="648" operator="lessThan">
      <formula>0.03</formula>
    </cfRule>
    <cfRule type="expression" dxfId="822" priority="645">
      <formula>IF(EA4="SPX",AND(EA12&lt;0.015))</formula>
    </cfRule>
    <cfRule type="expression" dxfId="821" priority="643">
      <formula>EA12=0</formula>
    </cfRule>
    <cfRule type="expression" dxfId="820" priority="644">
      <formula>IF(EA4="SPX",AND(EA12&gt;0.0199))</formula>
    </cfRule>
  </conditionalFormatting>
  <conditionalFormatting sqref="EA30">
    <cfRule type="expression" dxfId="819" priority="661">
      <formula>((EA30-EA3)&lt;=EA7)</formula>
    </cfRule>
  </conditionalFormatting>
  <conditionalFormatting sqref="EA48">
    <cfRule type="expression" dxfId="818" priority="653">
      <formula>IF(EA4="SPX",AND(EA48&lt;0.02))</formula>
    </cfRule>
    <cfRule type="cellIs" dxfId="817" priority="654" operator="greaterThanOrEqual">
      <formula>0.03</formula>
    </cfRule>
    <cfRule type="cellIs" dxfId="816" priority="655" operator="lessThan">
      <formula>0.03</formula>
    </cfRule>
    <cfRule type="expression" dxfId="815" priority="652">
      <formula>IF(EA4="SPX",AND(EA48&lt;0.015))</formula>
    </cfRule>
    <cfRule type="expression" dxfId="814" priority="651">
      <formula>IF(EA4="SPX",AND(EA48&gt;0.0199))</formula>
    </cfRule>
    <cfRule type="expression" dxfId="813" priority="650">
      <formula>EA48=0</formula>
    </cfRule>
  </conditionalFormatting>
  <conditionalFormatting sqref="EA54">
    <cfRule type="expression" dxfId="812" priority="660">
      <formula>((EA30-EA3)&lt;=EA7)</formula>
    </cfRule>
  </conditionalFormatting>
  <conditionalFormatting sqref="EA59:EA63">
    <cfRule type="cellIs" dxfId="811" priority="642" operator="lessThan">
      <formula>0</formula>
    </cfRule>
  </conditionalFormatting>
  <conditionalFormatting sqref="EC1">
    <cfRule type="expression" dxfId="810" priority="638">
      <formula>EC61&gt;0</formula>
    </cfRule>
    <cfRule type="expression" dxfId="809" priority="635" stopIfTrue="1">
      <formula>EC57="OPEN"</formula>
    </cfRule>
    <cfRule type="expression" dxfId="808" priority="636">
      <formula>EC57="ROLL"</formula>
    </cfRule>
    <cfRule type="expression" dxfId="807" priority="622" stopIfTrue="1">
      <formula>EC57="ASSIGNED"</formula>
    </cfRule>
    <cfRule type="expression" dxfId="806" priority="637" stopIfTrue="1">
      <formula>EC61&lt;0</formula>
    </cfRule>
  </conditionalFormatting>
  <conditionalFormatting sqref="EC12">
    <cfRule type="expression" dxfId="805" priority="632">
      <formula>IF(EC4="SPX",AND(EC12&lt;0.02))</formula>
    </cfRule>
    <cfRule type="cellIs" dxfId="804" priority="634" operator="lessThan">
      <formula>0.03</formula>
    </cfRule>
    <cfRule type="expression" dxfId="803" priority="631">
      <formula>IF(EC4="SPX",AND(EC12&lt;0.015))</formula>
    </cfRule>
    <cfRule type="expression" dxfId="802" priority="630">
      <formula>IF(EC4="SPX",AND(EC12&gt;0.0199))</formula>
    </cfRule>
    <cfRule type="expression" dxfId="801" priority="629">
      <formula>EC12=0</formula>
    </cfRule>
    <cfRule type="cellIs" dxfId="800" priority="633" operator="greaterThanOrEqual">
      <formula>0.03</formula>
    </cfRule>
  </conditionalFormatting>
  <conditionalFormatting sqref="EC30">
    <cfRule type="expression" dxfId="799" priority="640">
      <formula>((EC30-EC3)&lt;=EC7)</formula>
    </cfRule>
  </conditionalFormatting>
  <conditionalFormatting sqref="EC48">
    <cfRule type="expression" dxfId="798" priority="626">
      <formula>IF(EC4="SPX",AND(EC48&lt;0.02))</formula>
    </cfRule>
    <cfRule type="cellIs" dxfId="797" priority="628" operator="lessThan">
      <formula>0.03</formula>
    </cfRule>
    <cfRule type="expression" dxfId="796" priority="624">
      <formula>IF(EC4="SPX",AND(EC48&gt;0.0199))</formula>
    </cfRule>
    <cfRule type="expression" dxfId="795" priority="623">
      <formula>EC48=0</formula>
    </cfRule>
    <cfRule type="cellIs" dxfId="794" priority="627" operator="greaterThanOrEqual">
      <formula>0.03</formula>
    </cfRule>
    <cfRule type="expression" dxfId="793" priority="625">
      <formula>IF(EC4="SPX",AND(EC48&lt;0.015))</formula>
    </cfRule>
  </conditionalFormatting>
  <conditionalFormatting sqref="EC54">
    <cfRule type="expression" dxfId="792" priority="639">
      <formula>((EC30-EC3)&lt;=EC7)</formula>
    </cfRule>
  </conditionalFormatting>
  <conditionalFormatting sqref="EC59:EC63">
    <cfRule type="cellIs" dxfId="791" priority="641" operator="lessThan">
      <formula>0</formula>
    </cfRule>
  </conditionalFormatting>
  <conditionalFormatting sqref="EE1">
    <cfRule type="expression" dxfId="790" priority="602">
      <formula>EE57="ASSIGNED"</formula>
    </cfRule>
    <cfRule type="expression" dxfId="789" priority="618">
      <formula>EE61&gt;0</formula>
    </cfRule>
    <cfRule type="expression" dxfId="788" priority="615" stopIfTrue="1">
      <formula>EE57="OPEN"</formula>
    </cfRule>
    <cfRule type="expression" dxfId="787" priority="617">
      <formula>EE61&lt;0</formula>
    </cfRule>
    <cfRule type="expression" dxfId="786" priority="616">
      <formula>EE57="ROLL"</formula>
    </cfRule>
  </conditionalFormatting>
  <conditionalFormatting sqref="EE12">
    <cfRule type="cellIs" dxfId="785" priority="614" operator="lessThan">
      <formula>0.03</formula>
    </cfRule>
    <cfRule type="cellIs" dxfId="784" priority="613" operator="greaterThanOrEqual">
      <formula>0.03</formula>
    </cfRule>
    <cfRule type="expression" dxfId="783" priority="609">
      <formula>EE12=0</formula>
    </cfRule>
    <cfRule type="expression" dxfId="782" priority="610">
      <formula>IF(EE4="SPX",AND(EE12&gt;0.0199))</formula>
    </cfRule>
    <cfRule type="expression" dxfId="781" priority="611">
      <formula>IF(EE4="SPX",AND(EE12&lt;0.015))</formula>
    </cfRule>
    <cfRule type="expression" dxfId="780" priority="612">
      <formula>IF(EE4="SPX",AND(EE12&lt;0.02))</formula>
    </cfRule>
  </conditionalFormatting>
  <conditionalFormatting sqref="EE30">
    <cfRule type="expression" dxfId="779" priority="620">
      <formula>((EE30-EE3)&lt;=EE7)</formula>
    </cfRule>
  </conditionalFormatting>
  <conditionalFormatting sqref="EE48">
    <cfRule type="cellIs" dxfId="778" priority="607" operator="greaterThanOrEqual">
      <formula>0.03</formula>
    </cfRule>
    <cfRule type="cellIs" dxfId="777" priority="608" operator="lessThan">
      <formula>0.03</formula>
    </cfRule>
    <cfRule type="expression" dxfId="776" priority="606">
      <formula>IF(EE4="SPX",AND(EE48&lt;0.02))</formula>
    </cfRule>
    <cfRule type="expression" dxfId="775" priority="605">
      <formula>IF(EE4="SPX",AND(EE48&lt;0.015))</formula>
    </cfRule>
    <cfRule type="expression" dxfId="774" priority="603">
      <formula>EE48=0</formula>
    </cfRule>
    <cfRule type="expression" dxfId="773" priority="604">
      <formula>IF(EE4="SPX",AND(EE48&gt;0.0199))</formula>
    </cfRule>
  </conditionalFormatting>
  <conditionalFormatting sqref="EE54">
    <cfRule type="expression" dxfId="772" priority="619">
      <formula>((EE30-EE3)&lt;=EE7)</formula>
    </cfRule>
  </conditionalFormatting>
  <conditionalFormatting sqref="EE59:EE63">
    <cfRule type="cellIs" dxfId="771" priority="621" operator="lessThan">
      <formula>0</formula>
    </cfRule>
  </conditionalFormatting>
  <conditionalFormatting sqref="EG1">
    <cfRule type="expression" dxfId="770" priority="598">
      <formula>EG61&gt;0</formula>
    </cfRule>
    <cfRule type="expression" dxfId="769" priority="597">
      <formula>EG61&lt;0</formula>
    </cfRule>
    <cfRule type="expression" dxfId="768" priority="596">
      <formula>EG57="ROLL"</formula>
    </cfRule>
    <cfRule type="expression" dxfId="767" priority="595" stopIfTrue="1">
      <formula>EG57="OPEN"</formula>
    </cfRule>
    <cfRule type="expression" dxfId="766" priority="582">
      <formula>EG57="ASSIGNED"</formula>
    </cfRule>
  </conditionalFormatting>
  <conditionalFormatting sqref="EG12">
    <cfRule type="cellIs" dxfId="765" priority="593" operator="greaterThanOrEqual">
      <formula>0.03</formula>
    </cfRule>
    <cfRule type="expression" dxfId="764" priority="592">
      <formula>IF(EG4="SPX",AND(EG12&lt;0.02))</formula>
    </cfRule>
    <cfRule type="expression" dxfId="763" priority="591">
      <formula>IF(EG4="SPX",AND(EG12&lt;0.015))</formula>
    </cfRule>
    <cfRule type="expression" dxfId="762" priority="590">
      <formula>IF(EG4="SPX",AND(EG12&gt;0.0199))</formula>
    </cfRule>
    <cfRule type="expression" dxfId="761" priority="589">
      <formula>EG12=0</formula>
    </cfRule>
    <cfRule type="cellIs" dxfId="760" priority="594" operator="lessThan">
      <formula>0.03</formula>
    </cfRule>
  </conditionalFormatting>
  <conditionalFormatting sqref="EG30">
    <cfRule type="expression" dxfId="759" priority="600">
      <formula>((EG30-EG3)&lt;=EG7)</formula>
    </cfRule>
  </conditionalFormatting>
  <conditionalFormatting sqref="EG48">
    <cfRule type="expression" dxfId="758" priority="583">
      <formula>EG48=0</formula>
    </cfRule>
    <cfRule type="expression" dxfId="757" priority="584">
      <formula>IF(EG4="SPX",AND(EG48&gt;0.0199))</formula>
    </cfRule>
    <cfRule type="cellIs" dxfId="756" priority="588" operator="lessThan">
      <formula>0.03</formula>
    </cfRule>
    <cfRule type="cellIs" dxfId="755" priority="587" operator="greaterThanOrEqual">
      <formula>0.03</formula>
    </cfRule>
    <cfRule type="expression" dxfId="754" priority="586">
      <formula>IF(EG4="SPX",AND(EG48&lt;0.02))</formula>
    </cfRule>
    <cfRule type="expression" dxfId="753" priority="585">
      <formula>IF(EG4="SPX",AND(EG48&lt;0.015))</formula>
    </cfRule>
  </conditionalFormatting>
  <conditionalFormatting sqref="EG54">
    <cfRule type="expression" dxfId="752" priority="599">
      <formula>((EG30-EG3)&lt;=EG7)</formula>
    </cfRule>
  </conditionalFormatting>
  <conditionalFormatting sqref="EG59:EG63">
    <cfRule type="cellIs" dxfId="751" priority="601" operator="lessThan">
      <formula>0</formula>
    </cfRule>
  </conditionalFormatting>
  <conditionalFormatting sqref="EI1">
    <cfRule type="expression" dxfId="750" priority="421" stopIfTrue="1">
      <formula>EI57="ASSIGNED"</formula>
    </cfRule>
    <cfRule type="expression" dxfId="749" priority="434" stopIfTrue="1">
      <formula>EI57="OPEN"</formula>
    </cfRule>
    <cfRule type="expression" dxfId="748" priority="435">
      <formula>EI57="ROLL"</formula>
    </cfRule>
    <cfRule type="expression" dxfId="747" priority="437">
      <formula>EI61&gt;0</formula>
    </cfRule>
    <cfRule type="expression" dxfId="746" priority="436" stopIfTrue="1">
      <formula>EI61&lt;0</formula>
    </cfRule>
  </conditionalFormatting>
  <conditionalFormatting sqref="EI12">
    <cfRule type="expression" dxfId="745" priority="430">
      <formula>IF(EI4="SPX",AND(EI12&lt;0.015))</formula>
    </cfRule>
    <cfRule type="cellIs" dxfId="744" priority="433" operator="lessThan">
      <formula>0.03</formula>
    </cfRule>
    <cfRule type="cellIs" dxfId="743" priority="432" operator="greaterThanOrEqual">
      <formula>0.03</formula>
    </cfRule>
    <cfRule type="expression" dxfId="742" priority="431">
      <formula>IF(EI4="SPX",AND(EI12&lt;0.02))</formula>
    </cfRule>
    <cfRule type="expression" dxfId="741" priority="428">
      <formula>EI12=0</formula>
    </cfRule>
    <cfRule type="expression" dxfId="740" priority="429">
      <formula>IF(EI4="SPX",AND(EI12&gt;0.0199))</formula>
    </cfRule>
  </conditionalFormatting>
  <conditionalFormatting sqref="EI30">
    <cfRule type="expression" dxfId="739" priority="439">
      <formula>((EI30-EI3)&lt;=EI7)</formula>
    </cfRule>
  </conditionalFormatting>
  <conditionalFormatting sqref="EI48">
    <cfRule type="cellIs" dxfId="738" priority="427" operator="lessThan">
      <formula>0.03</formula>
    </cfRule>
    <cfRule type="expression" dxfId="737" priority="424">
      <formula>IF(EI4="SPX",AND(EI48&lt;0.015))</formula>
    </cfRule>
    <cfRule type="cellIs" dxfId="736" priority="426" operator="greaterThanOrEqual">
      <formula>0.03</formula>
    </cfRule>
    <cfRule type="expression" dxfId="735" priority="425">
      <formula>IF(EI4="SPX",AND(EI48&lt;0.02))</formula>
    </cfRule>
    <cfRule type="expression" dxfId="734" priority="422">
      <formula>EI48=0</formula>
    </cfRule>
    <cfRule type="expression" dxfId="733" priority="423">
      <formula>IF(EI4="SPX",AND(EI48&gt;0.0199))</formula>
    </cfRule>
  </conditionalFormatting>
  <conditionalFormatting sqref="EI54">
    <cfRule type="expression" dxfId="732" priority="438">
      <formula>((EI30-EI3)&lt;=EI7)</formula>
    </cfRule>
  </conditionalFormatting>
  <conditionalFormatting sqref="EI59:EI63">
    <cfRule type="cellIs" dxfId="731" priority="440" operator="lessThan">
      <formula>0</formula>
    </cfRule>
  </conditionalFormatting>
  <conditionalFormatting sqref="EK1">
    <cfRule type="expression" dxfId="730" priority="417">
      <formula>EK61&gt;0</formula>
    </cfRule>
    <cfRule type="expression" dxfId="729" priority="401" stopIfTrue="1">
      <formula>EK57="ASSIGNED"</formula>
    </cfRule>
    <cfRule type="expression" dxfId="728" priority="414" stopIfTrue="1">
      <formula>EK57="OPEN"</formula>
    </cfRule>
    <cfRule type="expression" dxfId="727" priority="415">
      <formula>EK57="ROLL"</formula>
    </cfRule>
    <cfRule type="expression" dxfId="726" priority="416" stopIfTrue="1">
      <formula>EK61&lt;0</formula>
    </cfRule>
  </conditionalFormatting>
  <conditionalFormatting sqref="EK12">
    <cfRule type="expression" dxfId="725" priority="410">
      <formula>IF(EK4="SPX",AND(EK12&lt;0.015))</formula>
    </cfRule>
    <cfRule type="cellIs" dxfId="724" priority="413" operator="lessThan">
      <formula>0.03</formula>
    </cfRule>
    <cfRule type="cellIs" dxfId="723" priority="412" operator="greaterThanOrEqual">
      <formula>0.03</formula>
    </cfRule>
    <cfRule type="expression" dxfId="722" priority="411">
      <formula>IF(EK4="SPX",AND(EK12&lt;0.02))</formula>
    </cfRule>
    <cfRule type="expression" dxfId="721" priority="408">
      <formula>EK12=0</formula>
    </cfRule>
    <cfRule type="expression" dxfId="720" priority="409">
      <formula>IF(EK4="SPX",AND(EK12&gt;0.0199))</formula>
    </cfRule>
  </conditionalFormatting>
  <conditionalFormatting sqref="EK30">
    <cfRule type="expression" dxfId="719" priority="419">
      <formula>((EK30-EK3)&lt;=EK7)</formula>
    </cfRule>
  </conditionalFormatting>
  <conditionalFormatting sqref="EK48">
    <cfRule type="cellIs" dxfId="718" priority="407" operator="lessThan">
      <formula>0.03</formula>
    </cfRule>
    <cfRule type="expression" dxfId="717" priority="404">
      <formula>IF(EK4="SPX",AND(EK48&lt;0.015))</formula>
    </cfRule>
    <cfRule type="cellIs" dxfId="716" priority="406" operator="greaterThanOrEqual">
      <formula>0.03</formula>
    </cfRule>
    <cfRule type="expression" dxfId="715" priority="405">
      <formula>IF(EK4="SPX",AND(EK48&lt;0.02))</formula>
    </cfRule>
    <cfRule type="expression" dxfId="714" priority="402">
      <formula>EK48=0</formula>
    </cfRule>
    <cfRule type="expression" dxfId="713" priority="403">
      <formula>IF(EK4="SPX",AND(EK48&gt;0.0199))</formula>
    </cfRule>
  </conditionalFormatting>
  <conditionalFormatting sqref="EK54">
    <cfRule type="expression" dxfId="712" priority="418">
      <formula>((EK30-EK3)&lt;=EK7)</formula>
    </cfRule>
  </conditionalFormatting>
  <conditionalFormatting sqref="EK59:EK63">
    <cfRule type="cellIs" dxfId="711" priority="420" operator="lessThan">
      <formula>0</formula>
    </cfRule>
  </conditionalFormatting>
  <conditionalFormatting sqref="EM1">
    <cfRule type="expression" dxfId="710" priority="395">
      <formula>EM57="ROLL"</formula>
    </cfRule>
    <cfRule type="expression" dxfId="709" priority="381">
      <formula>EM57="ASSIGNED"</formula>
    </cfRule>
    <cfRule type="expression" dxfId="708" priority="394" stopIfTrue="1">
      <formula>EM57="OPEN"</formula>
    </cfRule>
    <cfRule type="expression" dxfId="707" priority="397">
      <formula>EM61&gt;0</formula>
    </cfRule>
    <cfRule type="expression" dxfId="706" priority="396">
      <formula>EM61&lt;0</formula>
    </cfRule>
  </conditionalFormatting>
  <conditionalFormatting sqref="EM12">
    <cfRule type="expression" dxfId="705" priority="390">
      <formula>IF(EM4="SPX",AND(EM12&lt;0.015))</formula>
    </cfRule>
    <cfRule type="cellIs" dxfId="704" priority="393" operator="lessThan">
      <formula>0.03</formula>
    </cfRule>
    <cfRule type="cellIs" dxfId="703" priority="392" operator="greaterThanOrEqual">
      <formula>0.03</formula>
    </cfRule>
    <cfRule type="expression" dxfId="702" priority="391">
      <formula>IF(EM4="SPX",AND(EM12&lt;0.02))</formula>
    </cfRule>
    <cfRule type="expression" dxfId="701" priority="388">
      <formula>EM12=0</formula>
    </cfRule>
    <cfRule type="expression" dxfId="700" priority="389">
      <formula>IF(EM4="SPX",AND(EM12&gt;0.0199))</formula>
    </cfRule>
  </conditionalFormatting>
  <conditionalFormatting sqref="EM30">
    <cfRule type="expression" dxfId="699" priority="399">
      <formula>((EM30-EM3)&lt;=EM7)</formula>
    </cfRule>
  </conditionalFormatting>
  <conditionalFormatting sqref="EM48">
    <cfRule type="cellIs" dxfId="698" priority="387" operator="lessThan">
      <formula>0.03</formula>
    </cfRule>
    <cfRule type="expression" dxfId="697" priority="384">
      <formula>IF(EM4="SPX",AND(EM48&lt;0.015))</formula>
    </cfRule>
    <cfRule type="cellIs" dxfId="696" priority="386" operator="greaterThanOrEqual">
      <formula>0.03</formula>
    </cfRule>
    <cfRule type="expression" dxfId="695" priority="385">
      <formula>IF(EM4="SPX",AND(EM48&lt;0.02))</formula>
    </cfRule>
    <cfRule type="expression" dxfId="694" priority="382">
      <formula>EM48=0</formula>
    </cfRule>
    <cfRule type="expression" dxfId="693" priority="383">
      <formula>IF(EM4="SPX",AND(EM48&gt;0.0199))</formula>
    </cfRule>
  </conditionalFormatting>
  <conditionalFormatting sqref="EM54">
    <cfRule type="expression" dxfId="692" priority="398">
      <formula>((EM30-EM3)&lt;=EM7)</formula>
    </cfRule>
  </conditionalFormatting>
  <conditionalFormatting sqref="EM59:EM63">
    <cfRule type="cellIs" dxfId="691" priority="400" operator="lessThan">
      <formula>0</formula>
    </cfRule>
  </conditionalFormatting>
  <conditionalFormatting sqref="EO1">
    <cfRule type="expression" dxfId="690" priority="377">
      <formula>EO61&lt;0</formula>
    </cfRule>
    <cfRule type="expression" dxfId="689" priority="361">
      <formula>EO57="ASSIGNED"</formula>
    </cfRule>
    <cfRule type="expression" dxfId="688" priority="378">
      <formula>EO61&gt;0</formula>
    </cfRule>
    <cfRule type="expression" dxfId="687" priority="375" stopIfTrue="1">
      <formula>EO57="OPEN"</formula>
    </cfRule>
    <cfRule type="expression" dxfId="686" priority="376">
      <formula>EO57="ROLL"</formula>
    </cfRule>
  </conditionalFormatting>
  <conditionalFormatting sqref="EO12">
    <cfRule type="cellIs" dxfId="685" priority="374" operator="lessThan">
      <formula>0.03</formula>
    </cfRule>
    <cfRule type="cellIs" dxfId="684" priority="373" operator="greaterThanOrEqual">
      <formula>0.03</formula>
    </cfRule>
    <cfRule type="expression" dxfId="683" priority="372">
      <formula>IF(EO4="SPX",AND(EO12&lt;0.02))</formula>
    </cfRule>
    <cfRule type="expression" dxfId="682" priority="371">
      <formula>IF(EO4="SPX",AND(EO12&lt;0.015))</formula>
    </cfRule>
    <cfRule type="expression" dxfId="681" priority="370">
      <formula>IF(EO4="SPX",AND(EO12&gt;0.0199))</formula>
    </cfRule>
    <cfRule type="expression" dxfId="680" priority="369">
      <formula>EO12=0</formula>
    </cfRule>
  </conditionalFormatting>
  <conditionalFormatting sqref="EO30">
    <cfRule type="expression" dxfId="679" priority="380">
      <formula>((EO30-EO3)&lt;=EO7)</formula>
    </cfRule>
  </conditionalFormatting>
  <conditionalFormatting sqref="EO48">
    <cfRule type="cellIs" dxfId="678" priority="368" operator="lessThan">
      <formula>0.03</formula>
    </cfRule>
    <cfRule type="cellIs" dxfId="677" priority="367" operator="greaterThanOrEqual">
      <formula>0.03</formula>
    </cfRule>
    <cfRule type="expression" dxfId="676" priority="366">
      <formula>IF(EO4="SPX",AND(EO48&lt;0.02))</formula>
    </cfRule>
    <cfRule type="expression" dxfId="675" priority="365">
      <formula>IF(EO4="SPX",AND(EO48&lt;0.015))</formula>
    </cfRule>
    <cfRule type="expression" dxfId="674" priority="364">
      <formula>IF(EO4="SPX",AND(EO48&gt;0.0199))</formula>
    </cfRule>
    <cfRule type="expression" dxfId="673" priority="363">
      <formula>EO48=0</formula>
    </cfRule>
  </conditionalFormatting>
  <conditionalFormatting sqref="EO54">
    <cfRule type="expression" dxfId="672" priority="379">
      <formula>((EO30-EO3)&lt;=EO7)</formula>
    </cfRule>
  </conditionalFormatting>
  <conditionalFormatting sqref="EO59:EO63">
    <cfRule type="cellIs" dxfId="671" priority="362" operator="lessThan">
      <formula>0</formula>
    </cfRule>
  </conditionalFormatting>
  <conditionalFormatting sqref="EQ1">
    <cfRule type="expression" dxfId="670" priority="348">
      <formula>EQ57="ASSIGNED"</formula>
    </cfRule>
    <cfRule type="expression" dxfId="669" priority="355" stopIfTrue="1">
      <formula>EQ57="OPEN"</formula>
    </cfRule>
    <cfRule type="expression" dxfId="668" priority="358">
      <formula>EQ61&gt;0</formula>
    </cfRule>
    <cfRule type="expression" dxfId="667" priority="357">
      <formula>EQ61&lt;0</formula>
    </cfRule>
    <cfRule type="expression" dxfId="666" priority="356">
      <formula>EQ57="ROLL"</formula>
    </cfRule>
  </conditionalFormatting>
  <conditionalFormatting sqref="EQ12">
    <cfRule type="expression" dxfId="665" priority="345">
      <formula>IF(EQ4="SPX",AND(EQ12&lt;0.02))</formula>
    </cfRule>
    <cfRule type="expression" dxfId="664" priority="343">
      <formula>IF(EQ4="SPX",AND(EQ12&gt;0.0199))</formula>
    </cfRule>
    <cfRule type="expression" dxfId="663" priority="344">
      <formula>IF(EQ4="SPX",AND(EQ12&lt;0.015))</formula>
    </cfRule>
    <cfRule type="expression" dxfId="662" priority="342">
      <formula>EQ12=0</formula>
    </cfRule>
    <cfRule type="cellIs" dxfId="661" priority="346" operator="greaterThanOrEqual">
      <formula>0.03</formula>
    </cfRule>
    <cfRule type="cellIs" dxfId="660" priority="347" operator="lessThan">
      <formula>0.03</formula>
    </cfRule>
  </conditionalFormatting>
  <conditionalFormatting sqref="EQ30">
    <cfRule type="expression" dxfId="659" priority="360">
      <formula>((EQ30-EQ3)&lt;=EQ7)</formula>
    </cfRule>
  </conditionalFormatting>
  <conditionalFormatting sqref="EQ48">
    <cfRule type="expression" dxfId="658" priority="349">
      <formula>EQ48=0</formula>
    </cfRule>
    <cfRule type="expression" dxfId="657" priority="350">
      <formula>IF(EQ4="SPX",AND(EQ48&gt;0.0199))</formula>
    </cfRule>
    <cfRule type="expression" dxfId="656" priority="351">
      <formula>IF(EQ4="SPX",AND(EQ48&lt;0.015))</formula>
    </cfRule>
    <cfRule type="expression" dxfId="655" priority="352">
      <formula>IF(EQ4="SPX",AND(EQ48&lt;0.02))</formula>
    </cfRule>
    <cfRule type="cellIs" dxfId="654" priority="353" operator="greaterThanOrEqual">
      <formula>0.03</formula>
    </cfRule>
    <cfRule type="cellIs" dxfId="653" priority="354" operator="lessThan">
      <formula>0.03</formula>
    </cfRule>
  </conditionalFormatting>
  <conditionalFormatting sqref="EQ54">
    <cfRule type="expression" dxfId="652" priority="359">
      <formula>((EQ30-EQ3)&lt;=EQ7)</formula>
    </cfRule>
  </conditionalFormatting>
  <conditionalFormatting sqref="EQ59:EQ63">
    <cfRule type="cellIs" dxfId="651" priority="341" operator="lessThan">
      <formula>0</formula>
    </cfRule>
  </conditionalFormatting>
  <conditionalFormatting sqref="ES1">
    <cfRule type="expression" dxfId="650" priority="321">
      <formula>ES57="ASSIGNED"</formula>
    </cfRule>
    <cfRule type="expression" dxfId="649" priority="335" stopIfTrue="1">
      <formula>ES57="OPEN"</formula>
    </cfRule>
    <cfRule type="expression" dxfId="648" priority="338">
      <formula>ES61&gt;0</formula>
    </cfRule>
    <cfRule type="expression" dxfId="647" priority="337">
      <formula>ES61&lt;0</formula>
    </cfRule>
    <cfRule type="expression" dxfId="646" priority="336">
      <formula>ES57="ROLL"</formula>
    </cfRule>
  </conditionalFormatting>
  <conditionalFormatting sqref="ES12">
    <cfRule type="expression" dxfId="645" priority="331">
      <formula>IF(ES4="SPX",AND(ES12&lt;0.015))</formula>
    </cfRule>
    <cfRule type="cellIs" dxfId="644" priority="334" operator="lessThan">
      <formula>0.03</formula>
    </cfRule>
    <cfRule type="cellIs" dxfId="643" priority="333" operator="greaterThanOrEqual">
      <formula>0.03</formula>
    </cfRule>
    <cfRule type="expression" dxfId="642" priority="332">
      <formula>IF(ES4="SPX",AND(ES12&lt;0.02))</formula>
    </cfRule>
    <cfRule type="expression" dxfId="641" priority="329">
      <formula>ES12=0</formula>
    </cfRule>
    <cfRule type="expression" dxfId="640" priority="330">
      <formula>IF(ES4="SPX",AND(ES12&gt;0.0199))</formula>
    </cfRule>
  </conditionalFormatting>
  <conditionalFormatting sqref="ES30">
    <cfRule type="expression" dxfId="639" priority="340">
      <formula>((ES30-ES3)&lt;=ES7)</formula>
    </cfRule>
  </conditionalFormatting>
  <conditionalFormatting sqref="ES48">
    <cfRule type="cellIs" dxfId="638" priority="328" operator="lessThan">
      <formula>0.03</formula>
    </cfRule>
    <cfRule type="cellIs" dxfId="637" priority="327" operator="greaterThanOrEqual">
      <formula>0.03</formula>
    </cfRule>
    <cfRule type="expression" dxfId="636" priority="326">
      <formula>IF(ES4="SPX",AND(ES48&lt;0.02))</formula>
    </cfRule>
    <cfRule type="expression" dxfId="635" priority="325">
      <formula>IF(ES4="SPX",AND(ES48&lt;0.015))</formula>
    </cfRule>
    <cfRule type="expression" dxfId="634" priority="324">
      <formula>IF(ES4="SPX",AND(ES48&gt;0.0199))</formula>
    </cfRule>
    <cfRule type="expression" dxfId="633" priority="323">
      <formula>ES48=0</formula>
    </cfRule>
  </conditionalFormatting>
  <conditionalFormatting sqref="ES54">
    <cfRule type="expression" dxfId="632" priority="339">
      <formula>((ES30-ES3)&lt;=ES7)</formula>
    </cfRule>
  </conditionalFormatting>
  <conditionalFormatting sqref="ES59:ES63">
    <cfRule type="cellIs" dxfId="631" priority="322" operator="lessThan">
      <formula>0</formula>
    </cfRule>
  </conditionalFormatting>
  <conditionalFormatting sqref="EU1">
    <cfRule type="expression" dxfId="630" priority="318">
      <formula>EU61&gt;0</formula>
    </cfRule>
    <cfRule type="expression" dxfId="629" priority="301">
      <formula>EU57="ASSIGNED"</formula>
    </cfRule>
    <cfRule type="expression" dxfId="628" priority="315" stopIfTrue="1">
      <formula>EU57="OPEN"</formula>
    </cfRule>
    <cfRule type="expression" dxfId="627" priority="317">
      <formula>EU61&lt;0</formula>
    </cfRule>
    <cfRule type="expression" dxfId="626" priority="316">
      <formula>EU57="ROLL"</formula>
    </cfRule>
  </conditionalFormatting>
  <conditionalFormatting sqref="EU12">
    <cfRule type="cellIs" dxfId="625" priority="314" operator="lessThan">
      <formula>0.03</formula>
    </cfRule>
    <cfRule type="cellIs" dxfId="624" priority="313" operator="greaterThanOrEqual">
      <formula>0.03</formula>
    </cfRule>
    <cfRule type="expression" dxfId="623" priority="312">
      <formula>IF(EU4="SPX",AND(EU12&lt;0.02))</formula>
    </cfRule>
    <cfRule type="expression" dxfId="622" priority="311">
      <formula>IF(EU4="SPX",AND(EU12&lt;0.015))</formula>
    </cfRule>
    <cfRule type="expression" dxfId="621" priority="310">
      <formula>IF(EU4="SPX",AND(EU12&gt;0.0199))</formula>
    </cfRule>
    <cfRule type="expression" dxfId="620" priority="309">
      <formula>EU12=0</formula>
    </cfRule>
  </conditionalFormatting>
  <conditionalFormatting sqref="EU30">
    <cfRule type="expression" dxfId="619" priority="320">
      <formula>((EU30-EU3)&lt;=EU7)</formula>
    </cfRule>
  </conditionalFormatting>
  <conditionalFormatting sqref="EU48">
    <cfRule type="cellIs" dxfId="618" priority="308" operator="lessThan">
      <formula>0.03</formula>
    </cfRule>
    <cfRule type="cellIs" dxfId="617" priority="307" operator="greaterThanOrEqual">
      <formula>0.03</formula>
    </cfRule>
    <cfRule type="expression" dxfId="616" priority="306">
      <formula>IF(EU4="SPX",AND(EU48&lt;0.02))</formula>
    </cfRule>
    <cfRule type="expression" dxfId="615" priority="305">
      <formula>IF(EU4="SPX",AND(EU48&lt;0.015))</formula>
    </cfRule>
    <cfRule type="expression" dxfId="614" priority="304">
      <formula>IF(EU4="SPX",AND(EU48&gt;0.0199))</formula>
    </cfRule>
    <cfRule type="expression" dxfId="613" priority="303">
      <formula>EU48=0</formula>
    </cfRule>
  </conditionalFormatting>
  <conditionalFormatting sqref="EU54">
    <cfRule type="expression" dxfId="612" priority="319">
      <formula>((EU30-EU3)&lt;=EU7)</formula>
    </cfRule>
  </conditionalFormatting>
  <conditionalFormatting sqref="EU59:EU63">
    <cfRule type="cellIs" dxfId="611" priority="302" operator="lessThan">
      <formula>0</formula>
    </cfRule>
  </conditionalFormatting>
  <conditionalFormatting sqref="EY1">
    <cfRule type="expression" dxfId="610" priority="278">
      <formula>EY61&gt;0</formula>
    </cfRule>
    <cfRule type="expression" dxfId="609" priority="277">
      <formula>EY61&lt;0</formula>
    </cfRule>
    <cfRule type="expression" dxfId="608" priority="276">
      <formula>EY57="ROLL"</formula>
    </cfRule>
    <cfRule type="expression" dxfId="607" priority="275" stopIfTrue="1">
      <formula>EY57="OPEN"</formula>
    </cfRule>
    <cfRule type="expression" dxfId="606" priority="268">
      <formula>EY57="ASSIGNED"</formula>
    </cfRule>
  </conditionalFormatting>
  <conditionalFormatting sqref="EY12">
    <cfRule type="expression" dxfId="605" priority="262">
      <formula>EY12=0</formula>
    </cfRule>
    <cfRule type="expression" dxfId="604" priority="263">
      <formula>IF(EY4="SPX",AND(EY12&gt;0.0199))</formula>
    </cfRule>
    <cfRule type="expression" dxfId="603" priority="264">
      <formula>IF(EY4="SPX",AND(EY12&lt;0.015))</formula>
    </cfRule>
    <cfRule type="expression" dxfId="602" priority="265">
      <formula>IF(EY4="SPX",AND(EY12&lt;0.02))</formula>
    </cfRule>
    <cfRule type="cellIs" dxfId="601" priority="266" operator="greaterThanOrEqual">
      <formula>0.03</formula>
    </cfRule>
    <cfRule type="cellIs" dxfId="600" priority="267" operator="lessThan">
      <formula>0.03</formula>
    </cfRule>
  </conditionalFormatting>
  <conditionalFormatting sqref="EY30">
    <cfRule type="expression" dxfId="599" priority="280">
      <formula>((EY30-EY3)&lt;=EY7)</formula>
    </cfRule>
  </conditionalFormatting>
  <conditionalFormatting sqref="EY48">
    <cfRule type="cellIs" dxfId="598" priority="274" operator="lessThan">
      <formula>0.03</formula>
    </cfRule>
    <cfRule type="expression" dxfId="597" priority="269">
      <formula>EY48=0</formula>
    </cfRule>
    <cfRule type="expression" dxfId="596" priority="270">
      <formula>IF(EY4="SPX",AND(EY48&gt;0.0199))</formula>
    </cfRule>
    <cfRule type="expression" dxfId="595" priority="271">
      <formula>IF(EY4="SPX",AND(EY48&lt;0.015))</formula>
    </cfRule>
    <cfRule type="expression" dxfId="594" priority="272">
      <formula>IF(EY4="SPX",AND(EY48&lt;0.02))</formula>
    </cfRule>
    <cfRule type="cellIs" dxfId="593" priority="273" operator="greaterThanOrEqual">
      <formula>0.03</formula>
    </cfRule>
  </conditionalFormatting>
  <conditionalFormatting sqref="EY54">
    <cfRule type="expression" dxfId="592" priority="279">
      <formula>((EY30-EY3)&lt;=EY7)</formula>
    </cfRule>
  </conditionalFormatting>
  <conditionalFormatting sqref="EY59:EY63">
    <cfRule type="cellIs" dxfId="591" priority="261" operator="lessThan">
      <formula>0</formula>
    </cfRule>
  </conditionalFormatting>
  <conditionalFormatting sqref="FA1:FB1">
    <cfRule type="expression" dxfId="590" priority="258">
      <formula>FA61&gt;0</formula>
    </cfRule>
    <cfRule type="expression" dxfId="589" priority="257">
      <formula>FA61&lt;0</formula>
    </cfRule>
    <cfRule type="expression" dxfId="588" priority="256">
      <formula>FA57="ROLL"</formula>
    </cfRule>
    <cfRule type="expression" dxfId="587" priority="255" stopIfTrue="1">
      <formula>FA57="OPEN"</formula>
    </cfRule>
    <cfRule type="expression" dxfId="586" priority="248">
      <formula>FA57="ASSIGNED"</formula>
    </cfRule>
  </conditionalFormatting>
  <conditionalFormatting sqref="FA12:FB12">
    <cfRule type="expression" dxfId="585" priority="245">
      <formula>IF(FA4="SPX",AND(FA12&lt;0.02))</formula>
    </cfRule>
    <cfRule type="expression" dxfId="584" priority="242">
      <formula>FA12=0</formula>
    </cfRule>
    <cfRule type="expression" dxfId="583" priority="243">
      <formula>IF(FA4="SPX",AND(FA12&gt;0.0199))</formula>
    </cfRule>
    <cfRule type="expression" dxfId="582" priority="244">
      <formula>IF(FA4="SPX",AND(FA12&lt;0.015))</formula>
    </cfRule>
    <cfRule type="cellIs" dxfId="581" priority="246" operator="greaterThanOrEqual">
      <formula>0.03</formula>
    </cfRule>
    <cfRule type="cellIs" dxfId="580" priority="247" operator="lessThan">
      <formula>0.03</formula>
    </cfRule>
  </conditionalFormatting>
  <conditionalFormatting sqref="FA30:FB30">
    <cfRule type="expression" dxfId="579" priority="260">
      <formula>((FA30-FA3)&lt;=FA7)</formula>
    </cfRule>
  </conditionalFormatting>
  <conditionalFormatting sqref="FA48:FB48">
    <cfRule type="expression" dxfId="578" priority="249">
      <formula>FA48=0</formula>
    </cfRule>
    <cfRule type="expression" dxfId="577" priority="250">
      <formula>IF(FA4="SPX",AND(FA48&gt;0.0199))</formula>
    </cfRule>
    <cfRule type="cellIs" dxfId="576" priority="254" operator="lessThan">
      <formula>0.03</formula>
    </cfRule>
    <cfRule type="expression" dxfId="575" priority="251">
      <formula>IF(FA4="SPX",AND(FA48&lt;0.015))</formula>
    </cfRule>
    <cfRule type="expression" dxfId="574" priority="252">
      <formula>IF(FA4="SPX",AND(FA48&lt;0.02))</formula>
    </cfRule>
    <cfRule type="cellIs" dxfId="573" priority="253" operator="greaterThanOrEqual">
      <formula>0.03</formula>
    </cfRule>
  </conditionalFormatting>
  <conditionalFormatting sqref="FA54:FB54">
    <cfRule type="expression" dxfId="572" priority="259">
      <formula>((FA30-FA3)&lt;=FA7)</formula>
    </cfRule>
  </conditionalFormatting>
  <conditionalFormatting sqref="FA59:FB63">
    <cfRule type="cellIs" dxfId="571" priority="241" operator="lessThan">
      <formula>0</formula>
    </cfRule>
  </conditionalFormatting>
  <conditionalFormatting sqref="FD1:FE1">
    <cfRule type="expression" dxfId="570" priority="208">
      <formula>FD57="ASSIGNED"</formula>
    </cfRule>
    <cfRule type="expression" dxfId="569" priority="215" stopIfTrue="1">
      <formula>FD57="OPEN"</formula>
    </cfRule>
    <cfRule type="expression" dxfId="568" priority="216">
      <formula>FD57="ROLL"</formula>
    </cfRule>
    <cfRule type="expression" dxfId="567" priority="217">
      <formula>FD61&lt;0</formula>
    </cfRule>
    <cfRule type="expression" dxfId="566" priority="218">
      <formula>FD61&gt;0</formula>
    </cfRule>
  </conditionalFormatting>
  <conditionalFormatting sqref="FD12:FE12">
    <cfRule type="cellIs" dxfId="565" priority="207" operator="lessThan">
      <formula>0.03</formula>
    </cfRule>
    <cfRule type="expression" dxfId="564" priority="202">
      <formula>FD12=0</formula>
    </cfRule>
    <cfRule type="expression" dxfId="563" priority="203">
      <formula>IF(FD4="SPX",AND(FD12&gt;0.0199))</formula>
    </cfRule>
    <cfRule type="expression" dxfId="562" priority="204">
      <formula>IF(FD4="SPX",AND(FD12&lt;0.015))</formula>
    </cfRule>
    <cfRule type="expression" dxfId="561" priority="205">
      <formula>IF(FD4="SPX",AND(FD12&lt;0.02))</formula>
    </cfRule>
    <cfRule type="cellIs" dxfId="560" priority="206" operator="greaterThanOrEqual">
      <formula>0.03</formula>
    </cfRule>
  </conditionalFormatting>
  <conditionalFormatting sqref="FD30:FE30">
    <cfRule type="expression" dxfId="559" priority="220">
      <formula>((FD30-FD3)&lt;=FD7)</formula>
    </cfRule>
  </conditionalFormatting>
  <conditionalFormatting sqref="FD48:FE48">
    <cfRule type="expression" dxfId="558" priority="209">
      <formula>FD48=0</formula>
    </cfRule>
    <cfRule type="expression" dxfId="557" priority="210">
      <formula>IF(FD4="SPX",AND(FD48&gt;0.0199))</formula>
    </cfRule>
    <cfRule type="expression" dxfId="556" priority="211">
      <formula>IF(FD4="SPX",AND(FD48&lt;0.015))</formula>
    </cfRule>
    <cfRule type="expression" dxfId="555" priority="212">
      <formula>IF(FD4="SPX",AND(FD48&lt;0.02))</formula>
    </cfRule>
    <cfRule type="cellIs" dxfId="554" priority="213" operator="greaterThanOrEqual">
      <formula>0.03</formula>
    </cfRule>
    <cfRule type="cellIs" dxfId="553" priority="214" operator="lessThan">
      <formula>0.03</formula>
    </cfRule>
  </conditionalFormatting>
  <conditionalFormatting sqref="FD54:FE54">
    <cfRule type="expression" dxfId="552" priority="219">
      <formula>((FD30-FD3)&lt;=FD7)</formula>
    </cfRule>
  </conditionalFormatting>
  <conditionalFormatting sqref="FD59:FE63">
    <cfRule type="cellIs" dxfId="551" priority="201" operator="lessThan">
      <formula>0</formula>
    </cfRule>
  </conditionalFormatting>
  <conditionalFormatting sqref="FG1">
    <cfRule type="expression" dxfId="550" priority="195" stopIfTrue="1">
      <formula>FG57="OPEN"</formula>
    </cfRule>
    <cfRule type="expression" dxfId="549" priority="188">
      <formula>FG57="ASSIGNED"</formula>
    </cfRule>
    <cfRule type="expression" dxfId="548" priority="198">
      <formula>FG61&gt;0</formula>
    </cfRule>
    <cfRule type="expression" dxfId="547" priority="197">
      <formula>FG61&lt;0</formula>
    </cfRule>
    <cfRule type="expression" dxfId="546" priority="196">
      <formula>FG57="ROLL"</formula>
    </cfRule>
  </conditionalFormatting>
  <conditionalFormatting sqref="FG12">
    <cfRule type="expression" dxfId="545" priority="183">
      <formula>IF(FG4="SPX",AND(FG12&gt;0.0199))</formula>
    </cfRule>
    <cfRule type="expression" dxfId="544" priority="184">
      <formula>IF(FG4="SPX",AND(FG12&lt;0.015))</formula>
    </cfRule>
    <cfRule type="expression" dxfId="543" priority="185">
      <formula>IF(FG4="SPX",AND(FG12&lt;0.02))</formula>
    </cfRule>
    <cfRule type="expression" dxfId="542" priority="182">
      <formula>FG12=0</formula>
    </cfRule>
    <cfRule type="cellIs" dxfId="541" priority="187" operator="lessThan">
      <formula>0.03</formula>
    </cfRule>
    <cfRule type="cellIs" dxfId="540" priority="186" operator="greaterThanOrEqual">
      <formula>0.03</formula>
    </cfRule>
  </conditionalFormatting>
  <conditionalFormatting sqref="FG30">
    <cfRule type="expression" dxfId="539" priority="200">
      <formula>((FG30-FG3)&lt;=FG7)</formula>
    </cfRule>
  </conditionalFormatting>
  <conditionalFormatting sqref="FG48">
    <cfRule type="expression" dxfId="538" priority="189">
      <formula>FG48=0</formula>
    </cfRule>
    <cfRule type="expression" dxfId="537" priority="192">
      <formula>IF(FG4="SPX",AND(FG48&lt;0.02))</formula>
    </cfRule>
    <cfRule type="expression" dxfId="536" priority="190">
      <formula>IF(FG4="SPX",AND(FG48&gt;0.0199))</formula>
    </cfRule>
    <cfRule type="expression" dxfId="535" priority="191">
      <formula>IF(FG4="SPX",AND(FG48&lt;0.015))</formula>
    </cfRule>
    <cfRule type="cellIs" dxfId="534" priority="193" operator="greaterThanOrEqual">
      <formula>0.03</formula>
    </cfRule>
    <cfRule type="cellIs" dxfId="533" priority="194" operator="lessThan">
      <formula>0.03</formula>
    </cfRule>
  </conditionalFormatting>
  <conditionalFormatting sqref="FG54">
    <cfRule type="expression" dxfId="532" priority="199">
      <formula>((FG30-FG3)&lt;=FG7)</formula>
    </cfRule>
  </conditionalFormatting>
  <conditionalFormatting sqref="FG59:FG63">
    <cfRule type="cellIs" dxfId="531" priority="181" operator="lessThan">
      <formula>0</formula>
    </cfRule>
  </conditionalFormatting>
  <conditionalFormatting sqref="FI1:FJ1">
    <cfRule type="expression" dxfId="530" priority="177">
      <formula>FI61&lt;0</formula>
    </cfRule>
    <cfRule type="expression" dxfId="529" priority="161">
      <formula>FI57="ASSIGNED"</formula>
    </cfRule>
    <cfRule type="expression" dxfId="528" priority="178">
      <formula>FI61&gt;0</formula>
    </cfRule>
    <cfRule type="expression" dxfId="527" priority="176">
      <formula>FI57="ROLL"</formula>
    </cfRule>
    <cfRule type="expression" dxfId="526" priority="175" stopIfTrue="1">
      <formula>FI57="OPEN"</formula>
    </cfRule>
  </conditionalFormatting>
  <conditionalFormatting sqref="FI12:FJ12">
    <cfRule type="cellIs" dxfId="525" priority="173" operator="greaterThanOrEqual">
      <formula>0.03</formula>
    </cfRule>
    <cfRule type="expression" dxfId="524" priority="169">
      <formula>FI12=0</formula>
    </cfRule>
    <cfRule type="expression" dxfId="523" priority="172">
      <formula>IF(FI4="SPX",AND(FI12&lt;0.02))</formula>
    </cfRule>
    <cfRule type="expression" dxfId="522" priority="171">
      <formula>IF(FI4="SPX",AND(FI12&lt;0.015))</formula>
    </cfRule>
    <cfRule type="expression" dxfId="521" priority="170">
      <formula>IF(FI4="SPX",AND(FI12&gt;0.0199))</formula>
    </cfRule>
    <cfRule type="cellIs" dxfId="520" priority="174" operator="lessThan">
      <formula>0.03</formula>
    </cfRule>
  </conditionalFormatting>
  <conditionalFormatting sqref="FI30:FJ30">
    <cfRule type="expression" dxfId="519" priority="180">
      <formula>((FI30-FI3)&lt;=FI7)</formula>
    </cfRule>
  </conditionalFormatting>
  <conditionalFormatting sqref="FI48:FJ48">
    <cfRule type="expression" dxfId="518" priority="164">
      <formula>IF(FI4="SPX",AND(FI48&gt;0.0199))</formula>
    </cfRule>
    <cfRule type="expression" dxfId="517" priority="166">
      <formula>IF(FI4="SPX",AND(FI48&lt;0.02))</formula>
    </cfRule>
    <cfRule type="cellIs" dxfId="516" priority="168" operator="lessThan">
      <formula>0.03</formula>
    </cfRule>
    <cfRule type="expression" dxfId="515" priority="165">
      <formula>IF(FI4="SPX",AND(FI48&lt;0.015))</formula>
    </cfRule>
    <cfRule type="cellIs" dxfId="514" priority="167" operator="greaterThanOrEqual">
      <formula>0.03</formula>
    </cfRule>
    <cfRule type="expression" dxfId="513" priority="163">
      <formula>FI48=0</formula>
    </cfRule>
  </conditionalFormatting>
  <conditionalFormatting sqref="FI54:FJ54">
    <cfRule type="expression" dxfId="512" priority="179">
      <formula>((FI30-FI3)&lt;=FI7)</formula>
    </cfRule>
  </conditionalFormatting>
  <conditionalFormatting sqref="FI59:FJ63">
    <cfRule type="cellIs" dxfId="511" priority="162" operator="lessThan">
      <formula>0</formula>
    </cfRule>
  </conditionalFormatting>
  <conditionalFormatting sqref="FL1">
    <cfRule type="expression" dxfId="510" priority="237">
      <formula>FL61&lt;0</formula>
    </cfRule>
    <cfRule type="expression" dxfId="509" priority="235" stopIfTrue="1">
      <formula>FL57="OPEN"</formula>
    </cfRule>
    <cfRule type="expression" dxfId="508" priority="236">
      <formula>FL57="ROLL"</formula>
    </cfRule>
    <cfRule type="expression" dxfId="507" priority="228">
      <formula>FL57="ASSIGNED"</formula>
    </cfRule>
    <cfRule type="expression" dxfId="506" priority="238">
      <formula>FL61&gt;0</formula>
    </cfRule>
  </conditionalFormatting>
  <conditionalFormatting sqref="FL12">
    <cfRule type="expression" dxfId="505" priority="222">
      <formula>FL12=0</formula>
    </cfRule>
    <cfRule type="cellIs" dxfId="504" priority="227" operator="lessThan">
      <formula>0.03</formula>
    </cfRule>
    <cfRule type="expression" dxfId="503" priority="224">
      <formula>IF(FL4="SPX",AND(FL12&lt;0.015))</formula>
    </cfRule>
    <cfRule type="expression" dxfId="502" priority="225">
      <formula>IF(FL4="SPX",AND(FL12&lt;0.02))</formula>
    </cfRule>
    <cfRule type="cellIs" dxfId="501" priority="226" operator="greaterThanOrEqual">
      <formula>0.03</formula>
    </cfRule>
    <cfRule type="expression" dxfId="500" priority="223">
      <formula>IF(FL4="SPX",AND(FL12&gt;0.0199))</formula>
    </cfRule>
  </conditionalFormatting>
  <conditionalFormatting sqref="FL30">
    <cfRule type="expression" dxfId="499" priority="240">
      <formula>((FL30-FL3)&lt;=FL7)</formula>
    </cfRule>
  </conditionalFormatting>
  <conditionalFormatting sqref="FL48">
    <cfRule type="cellIs" dxfId="498" priority="234" operator="lessThan">
      <formula>0.03</formula>
    </cfRule>
    <cfRule type="cellIs" dxfId="497" priority="233" operator="greaterThanOrEqual">
      <formula>0.03</formula>
    </cfRule>
    <cfRule type="expression" dxfId="496" priority="232">
      <formula>IF(FL4="SPX",AND(FL48&lt;0.02))</formula>
    </cfRule>
    <cfRule type="expression" dxfId="495" priority="229">
      <formula>FL48=0</formula>
    </cfRule>
    <cfRule type="expression" dxfId="494" priority="230">
      <formula>IF(FL4="SPX",AND(FL48&gt;0.0199))</formula>
    </cfRule>
    <cfRule type="expression" dxfId="493" priority="231">
      <formula>IF(FL4="SPX",AND(FL48&lt;0.015))</formula>
    </cfRule>
  </conditionalFormatting>
  <conditionalFormatting sqref="FL54">
    <cfRule type="expression" dxfId="492" priority="239">
      <formula>((FL30-FL3)&lt;=FL7)</formula>
    </cfRule>
  </conditionalFormatting>
  <conditionalFormatting sqref="FL59:FL63">
    <cfRule type="cellIs" dxfId="491" priority="221" operator="lessThan">
      <formula>0</formula>
    </cfRule>
  </conditionalFormatting>
  <conditionalFormatting sqref="FN1">
    <cfRule type="expression" dxfId="490" priority="148">
      <formula>FN57="ASSIGNED"</formula>
    </cfRule>
    <cfRule type="expression" dxfId="489" priority="155" stopIfTrue="1">
      <formula>FN57="OPEN"</formula>
    </cfRule>
    <cfRule type="expression" dxfId="488" priority="158">
      <formula>FN61&gt;0</formula>
    </cfRule>
    <cfRule type="expression" dxfId="487" priority="157">
      <formula>FN61&lt;0</formula>
    </cfRule>
    <cfRule type="expression" dxfId="486" priority="156">
      <formula>FN57="ROLL"</formula>
    </cfRule>
  </conditionalFormatting>
  <conditionalFormatting sqref="FN12">
    <cfRule type="expression" dxfId="485" priority="144">
      <formula>IF(FN4="SPX",AND(FN12&lt;0.015))</formula>
    </cfRule>
    <cfRule type="cellIs" dxfId="484" priority="147" operator="lessThan">
      <formula>0.03</formula>
    </cfRule>
    <cfRule type="expression" dxfId="483" priority="142">
      <formula>FN12=0</formula>
    </cfRule>
    <cfRule type="expression" dxfId="482" priority="143">
      <formula>IF(FN4="SPX",AND(FN12&gt;0.0199))</formula>
    </cfRule>
    <cfRule type="expression" dxfId="481" priority="145">
      <formula>IF(FN4="SPX",AND(FN12&lt;0.02))</formula>
    </cfRule>
    <cfRule type="cellIs" dxfId="480" priority="146" operator="greaterThanOrEqual">
      <formula>0.03</formula>
    </cfRule>
  </conditionalFormatting>
  <conditionalFormatting sqref="FN30">
    <cfRule type="expression" dxfId="479" priority="160">
      <formula>((FN30-FN3)&lt;=FN7)</formula>
    </cfRule>
  </conditionalFormatting>
  <conditionalFormatting sqref="FN48">
    <cfRule type="expression" dxfId="478" priority="149">
      <formula>FN48=0</formula>
    </cfRule>
    <cfRule type="cellIs" dxfId="477" priority="154" operator="lessThan">
      <formula>0.03</formula>
    </cfRule>
    <cfRule type="expression" dxfId="476" priority="150">
      <formula>IF(FN4="SPX",AND(FN48&gt;0.0199))</formula>
    </cfRule>
    <cfRule type="expression" dxfId="475" priority="151">
      <formula>IF(FN4="SPX",AND(FN48&lt;0.015))</formula>
    </cfRule>
    <cfRule type="cellIs" dxfId="474" priority="153" operator="greaterThanOrEqual">
      <formula>0.03</formula>
    </cfRule>
    <cfRule type="expression" dxfId="473" priority="152">
      <formula>IF(FN4="SPX",AND(FN48&lt;0.02))</formula>
    </cfRule>
  </conditionalFormatting>
  <conditionalFormatting sqref="FN54">
    <cfRule type="expression" dxfId="472" priority="159">
      <formula>((FN30-FN3)&lt;=FN7)</formula>
    </cfRule>
  </conditionalFormatting>
  <conditionalFormatting sqref="FN59:FN63">
    <cfRule type="cellIs" dxfId="471" priority="141" operator="lessThan">
      <formula>0</formula>
    </cfRule>
  </conditionalFormatting>
  <conditionalFormatting sqref="FP1">
    <cfRule type="expression" dxfId="470" priority="137">
      <formula>FP61&lt;0</formula>
    </cfRule>
    <cfRule type="expression" dxfId="469" priority="128">
      <formula>FP57="ASSIGNED"</formula>
    </cfRule>
    <cfRule type="expression" dxfId="468" priority="138">
      <formula>FP61&gt;0</formula>
    </cfRule>
    <cfRule type="expression" dxfId="467" priority="135" stopIfTrue="1">
      <formula>FP57="OPEN"</formula>
    </cfRule>
    <cfRule type="expression" dxfId="466" priority="136">
      <formula>FP57="ROLL"</formula>
    </cfRule>
  </conditionalFormatting>
  <conditionalFormatting sqref="FP12">
    <cfRule type="expression" dxfId="465" priority="123">
      <formula>IF(FP4="SPX",AND(FP12&gt;0.0199))</formula>
    </cfRule>
    <cfRule type="expression" dxfId="464" priority="125">
      <formula>IF(FP4="SPX",AND(FP12&lt;0.02))</formula>
    </cfRule>
    <cfRule type="cellIs" dxfId="463" priority="126" operator="greaterThanOrEqual">
      <formula>0.03</formula>
    </cfRule>
    <cfRule type="cellIs" dxfId="462" priority="127" operator="lessThan">
      <formula>0.03</formula>
    </cfRule>
    <cfRule type="expression" dxfId="461" priority="122">
      <formula>FP12=0</formula>
    </cfRule>
    <cfRule type="expression" dxfId="460" priority="124">
      <formula>IF(FP4="SPX",AND(FP12&lt;0.015))</formula>
    </cfRule>
  </conditionalFormatting>
  <conditionalFormatting sqref="FP30">
    <cfRule type="expression" dxfId="459" priority="140">
      <formula>((FP30-FP3)&lt;=FP7)</formula>
    </cfRule>
  </conditionalFormatting>
  <conditionalFormatting sqref="FP48">
    <cfRule type="expression" dxfId="458" priority="129">
      <formula>FP48=0</formula>
    </cfRule>
    <cfRule type="expression" dxfId="457" priority="130">
      <formula>IF(FP4="SPX",AND(FP48&gt;0.0199))</formula>
    </cfRule>
    <cfRule type="expression" dxfId="456" priority="132">
      <formula>IF(FP4="SPX",AND(FP48&lt;0.02))</formula>
    </cfRule>
    <cfRule type="cellIs" dxfId="455" priority="133" operator="greaterThanOrEqual">
      <formula>0.03</formula>
    </cfRule>
    <cfRule type="cellIs" dxfId="454" priority="134" operator="lessThan">
      <formula>0.03</formula>
    </cfRule>
    <cfRule type="expression" dxfId="453" priority="131">
      <formula>IF(FP4="SPX",AND(FP48&lt;0.015))</formula>
    </cfRule>
  </conditionalFormatting>
  <conditionalFormatting sqref="FP54">
    <cfRule type="expression" dxfId="452" priority="139">
      <formula>((FP30-FP3)&lt;=FP7)</formula>
    </cfRule>
  </conditionalFormatting>
  <conditionalFormatting sqref="FP59:FP63">
    <cfRule type="cellIs" dxfId="451" priority="121" operator="lessThan">
      <formula>0</formula>
    </cfRule>
  </conditionalFormatting>
  <conditionalFormatting sqref="FR1">
    <cfRule type="expression" dxfId="450" priority="117">
      <formula>FR61&lt;0</formula>
    </cfRule>
    <cfRule type="expression" dxfId="449" priority="108">
      <formula>FR57="ASSIGNED"</formula>
    </cfRule>
    <cfRule type="expression" dxfId="448" priority="118">
      <formula>FR61&gt;0</formula>
    </cfRule>
    <cfRule type="expression" dxfId="447" priority="115" stopIfTrue="1">
      <formula>FR57="OPEN"</formula>
    </cfRule>
    <cfRule type="expression" dxfId="446" priority="116">
      <formula>FR57="ROLL"</formula>
    </cfRule>
  </conditionalFormatting>
  <conditionalFormatting sqref="FR12">
    <cfRule type="expression" dxfId="445" priority="103">
      <formula>IF(FR4="SPX",AND(FR12&gt;0.0199))</formula>
    </cfRule>
    <cfRule type="expression" dxfId="444" priority="104">
      <formula>IF(FR4="SPX",AND(FR12&lt;0.015))</formula>
    </cfRule>
    <cfRule type="expression" dxfId="443" priority="102">
      <formula>FR12=0</formula>
    </cfRule>
    <cfRule type="expression" dxfId="442" priority="105">
      <formula>IF(FR4="SPX",AND(FR12&lt;0.02))</formula>
    </cfRule>
    <cfRule type="cellIs" dxfId="441" priority="106" operator="greaterThanOrEqual">
      <formula>0.03</formula>
    </cfRule>
    <cfRule type="cellIs" dxfId="440" priority="107" operator="lessThan">
      <formula>0.03</formula>
    </cfRule>
  </conditionalFormatting>
  <conditionalFormatting sqref="FR30">
    <cfRule type="expression" dxfId="439" priority="120">
      <formula>((FR30-FR3)&lt;=FR7)</formula>
    </cfRule>
  </conditionalFormatting>
  <conditionalFormatting sqref="FR48">
    <cfRule type="cellIs" dxfId="438" priority="114" operator="lessThan">
      <formula>0.03</formula>
    </cfRule>
    <cfRule type="expression" dxfId="437" priority="109">
      <formula>FR48=0</formula>
    </cfRule>
    <cfRule type="expression" dxfId="436" priority="110">
      <formula>IF(FR4="SPX",AND(FR48&gt;0.0199))</formula>
    </cfRule>
    <cfRule type="expression" dxfId="435" priority="112">
      <formula>IF(FR4="SPX",AND(FR48&lt;0.02))</formula>
    </cfRule>
    <cfRule type="cellIs" dxfId="434" priority="113" operator="greaterThanOrEqual">
      <formula>0.03</formula>
    </cfRule>
    <cfRule type="expression" dxfId="433" priority="111">
      <formula>IF(FR4="SPX",AND(FR48&lt;0.015))</formula>
    </cfRule>
  </conditionalFormatting>
  <conditionalFormatting sqref="FR54">
    <cfRule type="expression" dxfId="432" priority="119">
      <formula>((FR30-FR3)&lt;=FR7)</formula>
    </cfRule>
  </conditionalFormatting>
  <conditionalFormatting sqref="FR59:FR63">
    <cfRule type="cellIs" dxfId="431" priority="101" operator="lessThan">
      <formula>0</formula>
    </cfRule>
  </conditionalFormatting>
  <conditionalFormatting sqref="FT1">
    <cfRule type="expression" dxfId="430" priority="81" stopIfTrue="1">
      <formula>FT57="ASSIGNED"</formula>
    </cfRule>
    <cfRule type="expression" dxfId="429" priority="97">
      <formula>FT61&gt;0</formula>
    </cfRule>
    <cfRule type="expression" dxfId="428" priority="96" stopIfTrue="1">
      <formula>FT61&lt;0</formula>
    </cfRule>
    <cfRule type="expression" dxfId="427" priority="95">
      <formula>FT57="ROLL"</formula>
    </cfRule>
    <cfRule type="expression" dxfId="426" priority="94" stopIfTrue="1">
      <formula>FT57="OPEN"</formula>
    </cfRule>
  </conditionalFormatting>
  <conditionalFormatting sqref="FT12">
    <cfRule type="expression" dxfId="425" priority="88">
      <formula>FT12=0</formula>
    </cfRule>
    <cfRule type="cellIs" dxfId="424" priority="93" operator="lessThan">
      <formula>0.03</formula>
    </cfRule>
    <cfRule type="cellIs" dxfId="423" priority="92" operator="greaterThanOrEqual">
      <formula>0.03</formula>
    </cfRule>
    <cfRule type="expression" dxfId="422" priority="91">
      <formula>IF(FT4="SPX",AND(FT12&lt;0.02))</formula>
    </cfRule>
    <cfRule type="expression" dxfId="421" priority="90">
      <formula>IF(FT4="SPX",AND(FT12&lt;0.015))</formula>
    </cfRule>
    <cfRule type="expression" dxfId="420" priority="89">
      <formula>IF(FT4="SPX",AND(FT12&gt;0.0199))</formula>
    </cfRule>
  </conditionalFormatting>
  <conditionalFormatting sqref="FT30">
    <cfRule type="expression" dxfId="419" priority="99">
      <formula>((FT30-FT3)&lt;=FT7)</formula>
    </cfRule>
  </conditionalFormatting>
  <conditionalFormatting sqref="FT48">
    <cfRule type="expression" dxfId="418" priority="84">
      <formula>IF(FT4="SPX",AND(FT48&lt;0.015))</formula>
    </cfRule>
    <cfRule type="cellIs" dxfId="417" priority="87" operator="lessThan">
      <formula>0.03</formula>
    </cfRule>
    <cfRule type="cellIs" dxfId="416" priority="86" operator="greaterThanOrEqual">
      <formula>0.03</formula>
    </cfRule>
    <cfRule type="expression" dxfId="415" priority="85">
      <formula>IF(FT4="SPX",AND(FT48&lt;0.02))</formula>
    </cfRule>
    <cfRule type="expression" dxfId="414" priority="82">
      <formula>FT48=0</formula>
    </cfRule>
    <cfRule type="expression" dxfId="413" priority="83">
      <formula>IF(FT4="SPX",AND(FT48&gt;0.0199))</formula>
    </cfRule>
  </conditionalFormatting>
  <conditionalFormatting sqref="FT54">
    <cfRule type="expression" dxfId="412" priority="98">
      <formula>((FT30-FT3)&lt;=FT7)</formula>
    </cfRule>
  </conditionalFormatting>
  <conditionalFormatting sqref="FT59:FT63">
    <cfRule type="cellIs" dxfId="411" priority="100" operator="lessThan">
      <formula>0</formula>
    </cfRule>
  </conditionalFormatting>
  <conditionalFormatting sqref="FV1">
    <cfRule type="expression" dxfId="410" priority="68">
      <formula>FV57="ASSIGNED"</formula>
    </cfRule>
    <cfRule type="expression" dxfId="409" priority="75" stopIfTrue="1">
      <formula>FV57="OPEN"</formula>
    </cfRule>
    <cfRule type="expression" dxfId="408" priority="78">
      <formula>FV61&gt;0</formula>
    </cfRule>
    <cfRule type="expression" dxfId="407" priority="77">
      <formula>FV61&lt;0</formula>
    </cfRule>
    <cfRule type="expression" dxfId="406" priority="76">
      <formula>FV57="ROLL"</formula>
    </cfRule>
  </conditionalFormatting>
  <conditionalFormatting sqref="FV12">
    <cfRule type="expression" dxfId="405" priority="64">
      <formula>IF(FV4="SPX",AND(FV12&lt;0.015))</formula>
    </cfRule>
    <cfRule type="expression" dxfId="404" priority="62">
      <formula>FV12=0</formula>
    </cfRule>
    <cfRule type="expression" dxfId="403" priority="65">
      <formula>IF(FV4="SPX",AND(FV12&lt;0.02))</formula>
    </cfRule>
    <cfRule type="expression" dxfId="402" priority="63">
      <formula>IF(FV4="SPX",AND(FV12&gt;0.0199))</formula>
    </cfRule>
    <cfRule type="cellIs" dxfId="401" priority="66" operator="greaterThanOrEqual">
      <formula>0.03</formula>
    </cfRule>
    <cfRule type="cellIs" dxfId="400" priority="67" operator="lessThan">
      <formula>0.03</formula>
    </cfRule>
  </conditionalFormatting>
  <conditionalFormatting sqref="FV30">
    <cfRule type="expression" dxfId="399" priority="80">
      <formula>((FV30-FV3)&lt;=FV7)</formula>
    </cfRule>
  </conditionalFormatting>
  <conditionalFormatting sqref="FV48">
    <cfRule type="cellIs" dxfId="398" priority="74" operator="lessThan">
      <formula>0.03</formula>
    </cfRule>
    <cfRule type="expression" dxfId="397" priority="69">
      <formula>FV48=0</formula>
    </cfRule>
    <cfRule type="expression" dxfId="396" priority="70">
      <formula>IF(FV4="SPX",AND(FV48&gt;0.0199))</formula>
    </cfRule>
    <cfRule type="expression" dxfId="395" priority="72">
      <formula>IF(FV4="SPX",AND(FV48&lt;0.02))</formula>
    </cfRule>
    <cfRule type="cellIs" dxfId="394" priority="73" operator="greaterThanOrEqual">
      <formula>0.03</formula>
    </cfRule>
    <cfRule type="expression" dxfId="393" priority="71">
      <formula>IF(FV4="SPX",AND(FV48&lt;0.015))</formula>
    </cfRule>
  </conditionalFormatting>
  <conditionalFormatting sqref="FV54">
    <cfRule type="expression" dxfId="392" priority="79">
      <formula>((FV30-FV3)&lt;=FV7)</formula>
    </cfRule>
  </conditionalFormatting>
  <conditionalFormatting sqref="FV59:FV63">
    <cfRule type="cellIs" dxfId="391" priority="61" operator="lessThan">
      <formula>0</formula>
    </cfRule>
  </conditionalFormatting>
  <conditionalFormatting sqref="FX1">
    <cfRule type="expression" dxfId="390" priority="55" stopIfTrue="1">
      <formula>FX57="OPEN"</formula>
    </cfRule>
    <cfRule type="expression" dxfId="389" priority="48">
      <formula>FX57="ASSIGNED"</formula>
    </cfRule>
    <cfRule type="expression" dxfId="388" priority="58">
      <formula>FX61&gt;0</formula>
    </cfRule>
    <cfRule type="expression" dxfId="387" priority="57">
      <formula>FX61&lt;0</formula>
    </cfRule>
    <cfRule type="expression" dxfId="386" priority="56">
      <formula>FX57="ROLL"</formula>
    </cfRule>
  </conditionalFormatting>
  <conditionalFormatting sqref="FX12">
    <cfRule type="expression" dxfId="385" priority="42">
      <formula>FX12=0</formula>
    </cfRule>
    <cfRule type="expression" dxfId="384" priority="43">
      <formula>IF(FX4="SPX",AND(FX12&gt;0.0199))</formula>
    </cfRule>
    <cfRule type="expression" dxfId="383" priority="45">
      <formula>IF(FX4="SPX",AND(FX12&lt;0.02))</formula>
    </cfRule>
    <cfRule type="cellIs" dxfId="382" priority="46" operator="greaterThanOrEqual">
      <formula>0.03</formula>
    </cfRule>
    <cfRule type="cellIs" dxfId="381" priority="47" operator="lessThan">
      <formula>0.03</formula>
    </cfRule>
    <cfRule type="expression" dxfId="380" priority="44">
      <formula>IF(FX4="SPX",AND(FX12&lt;0.015))</formula>
    </cfRule>
  </conditionalFormatting>
  <conditionalFormatting sqref="FX30">
    <cfRule type="expression" dxfId="379" priority="60">
      <formula>((FX30-FX3)&lt;=FX7)</formula>
    </cfRule>
  </conditionalFormatting>
  <conditionalFormatting sqref="FX48">
    <cfRule type="expression" dxfId="378" priority="50">
      <formula>IF(FX4="SPX",AND(FX48&gt;0.0199))</formula>
    </cfRule>
    <cfRule type="expression" dxfId="377" priority="51">
      <formula>IF(FX4="SPX",AND(FX48&lt;0.015))</formula>
    </cfRule>
    <cfRule type="expression" dxfId="376" priority="52">
      <formula>IF(FX4="SPX",AND(FX48&lt;0.02))</formula>
    </cfRule>
    <cfRule type="cellIs" dxfId="375" priority="53" operator="greaterThanOrEqual">
      <formula>0.03</formula>
    </cfRule>
    <cfRule type="cellIs" dxfId="374" priority="54" operator="lessThan">
      <formula>0.03</formula>
    </cfRule>
    <cfRule type="expression" dxfId="373" priority="49">
      <formula>FX48=0</formula>
    </cfRule>
  </conditionalFormatting>
  <conditionalFormatting sqref="FX54">
    <cfRule type="expression" dxfId="372" priority="59">
      <formula>((FX30-FX3)&lt;=FX7)</formula>
    </cfRule>
  </conditionalFormatting>
  <conditionalFormatting sqref="FX59:FX63">
    <cfRule type="cellIs" dxfId="371" priority="41" operator="lessThan">
      <formula>0</formula>
    </cfRule>
  </conditionalFormatting>
  <conditionalFormatting sqref="FZ1">
    <cfRule type="expression" dxfId="370" priority="28">
      <formula>FZ57="ASSIGNED"</formula>
    </cfRule>
    <cfRule type="expression" dxfId="369" priority="35" stopIfTrue="1">
      <formula>FZ57="OPEN"</formula>
    </cfRule>
    <cfRule type="expression" dxfId="368" priority="38">
      <formula>FZ61&gt;0</formula>
    </cfRule>
    <cfRule type="expression" dxfId="367" priority="37">
      <formula>FZ61&lt;0</formula>
    </cfRule>
    <cfRule type="expression" dxfId="366" priority="36">
      <formula>FZ57="ROLL"</formula>
    </cfRule>
  </conditionalFormatting>
  <conditionalFormatting sqref="FZ12">
    <cfRule type="expression" dxfId="365" priority="24">
      <formula>IF(FZ4="SPX",AND(FZ12&lt;0.015))</formula>
    </cfRule>
    <cfRule type="cellIs" dxfId="364" priority="27" operator="lessThan">
      <formula>0.03</formula>
    </cfRule>
    <cfRule type="expression" dxfId="363" priority="22">
      <formula>FZ12=0</formula>
    </cfRule>
    <cfRule type="expression" dxfId="362" priority="23">
      <formula>IF(FZ4="SPX",AND(FZ12&gt;0.0199))</formula>
    </cfRule>
    <cfRule type="expression" dxfId="361" priority="25">
      <formula>IF(FZ4="SPX",AND(FZ12&lt;0.02))</formula>
    </cfRule>
    <cfRule type="cellIs" dxfId="360" priority="26" operator="greaterThanOrEqual">
      <formula>0.03</formula>
    </cfRule>
  </conditionalFormatting>
  <conditionalFormatting sqref="FZ30">
    <cfRule type="expression" dxfId="359" priority="40">
      <formula>((FZ30-FZ3)&lt;=FZ7)</formula>
    </cfRule>
  </conditionalFormatting>
  <conditionalFormatting sqref="FZ48">
    <cfRule type="expression" dxfId="358" priority="29">
      <formula>FZ48=0</formula>
    </cfRule>
    <cfRule type="cellIs" dxfId="357" priority="34" operator="lessThan">
      <formula>0.03</formula>
    </cfRule>
    <cfRule type="expression" dxfId="356" priority="30">
      <formula>IF(FZ4="SPX",AND(FZ48&gt;0.0199))</formula>
    </cfRule>
    <cfRule type="expression" dxfId="355" priority="31">
      <formula>IF(FZ4="SPX",AND(FZ48&lt;0.015))</formula>
    </cfRule>
    <cfRule type="cellIs" dxfId="354" priority="33" operator="greaterThanOrEqual">
      <formula>0.03</formula>
    </cfRule>
    <cfRule type="expression" dxfId="353" priority="32">
      <formula>IF(FZ4="SPX",AND(FZ48&lt;0.02))</formula>
    </cfRule>
  </conditionalFormatting>
  <conditionalFormatting sqref="FZ54">
    <cfRule type="expression" dxfId="352" priority="39">
      <formula>((FZ30-FZ3)&lt;=FZ7)</formula>
    </cfRule>
  </conditionalFormatting>
  <conditionalFormatting sqref="FZ59:FZ63">
    <cfRule type="cellIs" dxfId="351" priority="21" operator="lessThan">
      <formula>0</formula>
    </cfRule>
  </conditionalFormatting>
  <conditionalFormatting sqref="GB1">
    <cfRule type="expression" dxfId="350" priority="17">
      <formula>GB61&lt;0</formula>
    </cfRule>
    <cfRule type="expression" dxfId="349" priority="8">
      <formula>GB57="ASSIGNED"</formula>
    </cfRule>
    <cfRule type="expression" dxfId="348" priority="18">
      <formula>GB61&gt;0</formula>
    </cfRule>
    <cfRule type="expression" dxfId="347" priority="15" stopIfTrue="1">
      <formula>GB57="OPEN"</formula>
    </cfRule>
    <cfRule type="expression" dxfId="346" priority="16">
      <formula>GB57="ROLL"</formula>
    </cfRule>
  </conditionalFormatting>
  <conditionalFormatting sqref="GB12">
    <cfRule type="expression" dxfId="345" priority="3">
      <formula>IF(GB4="SPX",AND(GB12&gt;0.0199))</formula>
    </cfRule>
    <cfRule type="expression" dxfId="344" priority="5">
      <formula>IF(GB4="SPX",AND(GB12&lt;0.02))</formula>
    </cfRule>
    <cfRule type="cellIs" dxfId="343" priority="6" operator="greaterThanOrEqual">
      <formula>0.03</formula>
    </cfRule>
    <cfRule type="cellIs" dxfId="342" priority="7" operator="lessThan">
      <formula>0.03</formula>
    </cfRule>
    <cfRule type="expression" dxfId="341" priority="2">
      <formula>GB12=0</formula>
    </cfRule>
    <cfRule type="expression" dxfId="340" priority="4">
      <formula>IF(GB4="SPX",AND(GB12&lt;0.015))</formula>
    </cfRule>
  </conditionalFormatting>
  <conditionalFormatting sqref="GB30">
    <cfRule type="expression" dxfId="339" priority="20">
      <formula>((GB30-GB3)&lt;=GB7)</formula>
    </cfRule>
  </conditionalFormatting>
  <conditionalFormatting sqref="GB48">
    <cfRule type="expression" dxfId="338" priority="9">
      <formula>GB48=0</formula>
    </cfRule>
    <cfRule type="expression" dxfId="337" priority="10">
      <formula>IF(GB4="SPX",AND(GB48&gt;0.0199))</formula>
    </cfRule>
    <cfRule type="expression" dxfId="336" priority="12">
      <formula>IF(GB4="SPX",AND(GB48&lt;0.02))</formula>
    </cfRule>
    <cfRule type="cellIs" dxfId="335" priority="13" operator="greaterThanOrEqual">
      <formula>0.03</formula>
    </cfRule>
    <cfRule type="cellIs" dxfId="334" priority="14" operator="lessThan">
      <formula>0.03</formula>
    </cfRule>
    <cfRule type="expression" dxfId="333" priority="11">
      <formula>IF(GB4="SPX",AND(GB48&lt;0.015))</formula>
    </cfRule>
  </conditionalFormatting>
  <conditionalFormatting sqref="GB54">
    <cfRule type="expression" dxfId="332" priority="19">
      <formula>((GB30-GB3)&lt;=GB7)</formula>
    </cfRule>
  </conditionalFormatting>
  <conditionalFormatting sqref="GB59:GB63">
    <cfRule type="cellIs" dxfId="331" priority="1" operator="lessThan">
      <formula>0</formula>
    </cfRule>
  </conditionalFormatting>
  <dataValidations count="46">
    <dataValidation type="list" allowBlank="1" showErrorMessage="1" errorTitle="HIT CANCEL - PROTECTED CELL" error="Hit CANCEL or Press ESC" promptTitle="STOP!" prompt="Formula!" sqref="C71:C72" xr:uid="{EDB6A283-EB9C-B344-89C1-00EA60C484AB}">
      <formula1>"""=R36*Q46"""</formula1>
    </dataValidation>
    <dataValidation type="list" allowBlank="1" showErrorMessage="1" errorTitle="Click CANCEL - Protected Formula" error="Click CANCEL or Press ESC" promptTitle="STOP!" prompt="Forumula!" sqref="C69" xr:uid="{69EC1A92-6A5F-F84A-86A1-5334018655D2}">
      <formula1>"""=R36*Q46"""</formula1>
    </dataValidation>
    <dataValidation allowBlank="1" showInputMessage="1" showErrorMessage="1" errorTitle="Protected Cell" error="Hit Cancel" promptTitle="Protected Cell" prompt="STOP!" sqref="A65" xr:uid="{46D77CF9-22E5-AA41-9FE6-5C28478C2E40}"/>
    <dataValidation allowBlank="1" showErrorMessage="1" errorTitle="HIT CANCEL - PROTECTED CELL" error="Hit CANCEL or Press ESC" promptTitle="STOP!" prompt="Formula!" sqref="C80" xr:uid="{EF492CF8-C206-2D47-8F37-A07BEED90850}"/>
    <dataValidation type="list" allowBlank="1" showErrorMessage="1" errorTitle="HIT CANCEL - PROTECTED CELL" error="Hit CANCEL or Press ESC" promptTitle="STOP!" prompt="Formula!" sqref="C82" xr:uid="{29CF586A-BFCA-F44D-ABCC-91106701E26C}">
      <formula1>"""=C78*(365/IF((A65-C66)=0,1,A65-C66))"""</formula1>
    </dataValidation>
    <dataValidation type="list" allowBlank="1" showErrorMessage="1" errorTitle="HIT CANCEL - PROTECTED CELL" error="Hit CANCEL or Press ESC" promptTitle="STOP!" prompt="Formula!" sqref="C78" xr:uid="{13AA4239-46D4-794F-B117-BA5EFEA92042}">
      <formula1>"""=IFERROR(C73/C70,0)"""</formula1>
    </dataValidation>
    <dataValidation type="list" allowBlank="1" showErrorMessage="1" errorTitle="HIT CANCEL - PROTECTED CELL" error="Click CANCEL or Press ESC" promptTitle="STOP!" prompt="Formula!" sqref="C70" xr:uid="{5031AD1B-D391-554E-B41A-C4892A8CCD9B}">
      <formula1>"""=MAX(44:44)"</formula1>
    </dataValidation>
    <dataValidation type="list" allowBlank="1" showErrorMessage="1" errorTitle="HIT CANCEL - PROTECTED CELL" error="Hit CANCEL or Press ESC" promptTitle="STOP!" prompt="Formula!" sqref="C79" xr:uid="{7C46C76F-E585-7642-9240-FC00CF22AB3B}">
      <formula1>"""=SUM(60:60)-SUMIF(56:56,""ROLL"",60:60)'"</formula1>
    </dataValidation>
    <dataValidation type="list" allowBlank="1" showErrorMessage="1" errorTitle="HIT CANCEL - PROTECTED CELL" error="Hit CANCEL or Press ESC" promptTitle="STOP!" prompt="Formula!" sqref="C77" xr:uid="{5B441AF4-8C9D-2945-B5EE-25ABB6FEFF01}">
      <formula1>"""=COUNTIF(60:60,""&lt;0"")-COUNTIFS(56:56,""ROLL"",60:60,""&lt;0"")"""</formula1>
    </dataValidation>
    <dataValidation type="list" allowBlank="1" showErrorMessage="1" errorTitle="HIT CANCEL - PROTECTED CELL" error="Hit CANCEL or Press ESC" promptTitle="STOP!" prompt="Formula!" sqref="C81 C73:C76" xr:uid="{5ABF04FA-3398-184D-B6C9-4D4BB722DCD1}">
      <formula1>"""=+COUNTIF(56:56,""Closed"") + COUNTIF(56:56, ""Expired"")+COUNTIF(56:56,""OPEN"")"""</formula1>
    </dataValidation>
    <dataValidation type="list" allowBlank="1" showInputMessage="1" showErrorMessage="1" errorTitle="Protected cell" error="Hit Cancel" promptTitle="STOP!" prompt="Protected Cell" sqref="A66" xr:uid="{05AB889F-E7B0-D24E-BA59-FEB6F6C30017}">
      <formula1>"""=TODAY()"""</formula1>
    </dataValidation>
    <dataValidation type="list" allowBlank="1" showInputMessage="1" showErrorMessage="1" errorTitle="Protected Formula" error="Hit Cancel" promptTitle="STOP!" prompt="Formula" sqref="D81:D82 D76:D79" xr:uid="{650D81B9-F23A-6F4A-B9FE-6D8701BB2852}">
      <formula1>"""=COUNTA(40:40)-1"""</formula1>
    </dataValidation>
    <dataValidation allowBlank="1" errorTitle="Protected Formula" error="Hit Cancel" promptTitle="STOP!" prompt="Forumula!" sqref="C68" xr:uid="{07CE4A11-C4E8-414E-A872-0FD4BB17D7C0}"/>
    <dataValidation allowBlank="1" errorTitle="Protected Cell" error="Hit Cancel" promptTitle="STOP!" prompt="You're about to write over a formula!" sqref="E25 E8 E47 E53 E50:E51 G25 G8 G47 G53 G50:G51 I25 I8 I47 I51 I53 M8:N8 M47:N47 M51:N51 M53:N53 K50:K51 P25 P8 P47 P51 P53 R25 R8 R47 R51 R53 K25 K8 K47 K53 M25:N25 T25 T8 T47 T51 T53 V25 V8 V47 V51 V53 X25 X8 X47 X51 X53 Z50:Z51 Z25 Z8 Z47 Z53 AB50:AB51 AB25 AB8 AB47 AB53 AD50:AD51 AD25 AD8 AD47 AD53 AH50:AH51 AH25 AH8 AH47 AH53 AF25 AF8 AF47 AF51 AF53 AL50:AL51 AL25 AL8 AL47 AL53 AN47:AO47 AN51:AO51 AN53:AO53 AN25:AO25 AQ25:AX25 AQ8:AX8 AQ47:AX47 AQ53:AX53 BB50:BD51 AN8:AO8 AZ47 AZ51 AZ53 AZ25 AZ8 BB25:BD25 BB8:BD8 BB47:BD47 BB53:BD53 BF53 BH51 BH53 BH25 BH8 BH47 BJ47 BJ51 BJ53 BJ25 BJ8 BL53 BL25 BL8 BL47 BL51 BN53 BN25 BN8 BN47 BN51 BP25 BP8 BP47 BP51 BP53 BF50:BF51 BF25 BF8 BT51 CJ51 BR53 BR25 BR8 BR47 BR51 BT53 BT25 BT8 BT47 BF47 BX51 BX53 BX25 BX8 BX47 BZ53 BZ50:BZ51 BZ25 BZ8 BZ47 CD47 CD51 CD53 CD25 CD8 CF51 CF53 CF25 CF8 CF47 CH51 CH53 CH25 CH8 CH47 AJ50:AJ51 AJ25 AJ8 AJ47 AJ53 BV53 BV50:BV51 BV25 BV8 BV47 CB53 CB25 CB8 CB47 CB51 CJ53 CJ25 CJ8 CJ47 CQ47 CL53:CM53 CL25:CM25 CL8:CM8 CL47:CM47 CS8 CO51 CO53 CO25 CO8 CO47 CQ51 CQ53 CQ25 CQ8 CL51:CM51 CS47 CS51 CS53 CS25 DT51 CU53 CU25 CU8 CU47 CU51 CW51 CW53 CW25 CW8 CW47 DC53 DC25 DC8 DC47 DC51 DE53 DE25 DE8 DE47 DE51 DG53 DG25 DG8 DG47 DG51 DP53 DP25 DP8 DP47 DA51 DV53 DV25 DV8 DV47 DV51 DX8:DY8 DX47:DY47 DX53:DY53 DX50:DY51 AQ50:AX51 EA53 EA25 EA8 EA47 EA51 EC25 EC8 EC47 EC53 EC50:EC51 EE53 EE25 EE8 EE47 EE51 EG53 EG25 EG8 EG47 EG51 CY51 CY53 CY25 CY8 CY47 DA53 DA25 DA8 DA47 DI47 DI8 DI25 DI53 DI51 DP51 DK53:DL53 DK50:DL51 DK25:DL25 DK8:DL8 DN51 DN53 DN25 DN8 DN47 DK47:DL47 DR53 DR25 DR8 DR47 DR51 DT53 DT25 DT8 DT47 DX25:DY25 EI8 EI47 EI53 EI50:EI51 EI25 EK25 EK8 EK47 EK53 EK50:EK51 EM53 EM25 EM8 EM47 EM51 EO53 EO50:EO51 EO25 EO8 EO47 EQ8 EQ47 EQ51 EQ53 EQ25 ES53 ES50:ES51 ES25 ES8 ES47 EU53 EU50:EU51 EU25 EU8 EU47 EY25 EY8 EY47 EY51 EY53 FA8:FB8 FA47:FB47 FA51:FB51 FA53:FB53 FD25:FE25 FL8 FL47 FL51 FL53 FL25 FD8:FE8 FD47:FE47 FD51:FE51 FA25:FB25 FD53:FE53 FG8 FG47 FG51 FG53 FG25 FI50:FJ51 FI25:FJ25 FI8:FJ8 FI47:FJ47 FP25 FN8 FN47 FN51 FN53 FN25 FP8 FP47 FP51 FP53 FI53:FJ53 FR8 FR47 FR51 FR53 FR25 FT25 FT8 FT47 FT53 FT50:FT51 FV8 FV47 FV51 FV53 FV25 FX25 FX8 FX47 FX51 FX53 FZ25 FZ8 FZ47 FZ51 FZ53 GB25 GB8 GB47 GB51 GB53" xr:uid="{3EDAAA60-F2EA-2142-AE55-9A3F2C720BB8}"/>
    <dataValidation allowBlank="1" errorTitle="Protected Formula" error="Hit Cancel" promptTitle="STOP!" prompt="Your about to type over a formula" sqref="E39 G39 I39 K39 P39 R39 M39:N39 T39 V39 X39 Z39 AB39 AD39 AH39 AF39 AL39 BB39:BD39 AN39:AO39 AZ39 BT39 BH39 BJ39 BL39 BN39 BP39 CJ39 BR39 BF39 BX39 BZ39 CD39 CF39 CH39 AJ39 BV39 CB39 CQ39 CS39 CO39 CL39:CM39 DT39 CU39 CW39 DC39 DE39 DG39 DA39 DV39 AQ39:AX39 EA39 EC39 EE39 EG39 CY39 DI39 DP39 DN39 DK39:DL39 DR39 DX39:DY39 EI39 EK39 EM39 EO39 EQ39 ES39 EU39 EY39 FA39:FB39 FL39 FD39:FE39 FG39 FP39 FN39 FI39:FJ39 FR39 FT39 FV39 FX39 FZ39 GB39" xr:uid="{5EC49916-3199-E847-9E0C-E02EF53899B5}"/>
    <dataValidation type="list" allowBlank="1" showErrorMessage="1" errorTitle="HIT CANCEL - PROTECTED CELL" error="Hit CANCEL or Press ESC" promptTitle="STOP!" prompt="Protected Cell" sqref="E11 E32 G11 G32 I32 I11 M11:N11 K32 P32 P11 R32 R11 K11 M32:N32 T32 T11 V32 V11 X32 X11 Z32 Z11 AB32 AB11 AD32 AD11 AH32 AH11 AF32 AF11 AL32 AL11 AN32:AO32 AQ32:AX32 BB32:BD32 AN11:AO11 AZ32 AZ11 BB11:BD11 BF11 BH32 BH11 BJ32 BJ11 BL11 BL32 BN11 BN32 BP32 BP11 BT32 CJ32 BR11 BR32 BT11 BF32 BX32 BX11 BZ11 BZ32 CD32 CD11 CF32 CF11 CH32 CH11 AJ32 AJ11 BV11 BV32 CB11 CB32 CJ11 CQ11 CL11:CM11 CS32 CO32 CO11 CQ32 CL32:CM32 CS11 DT11 CU11 CU32 CW32 CW11 DC32 DC11 DE11 DE32 DG32 DG11 DP32 DA32 DV32 DV11 DX32:DY32 AQ11:AX11 EA32 EA11 EC11 EC32 EE11 EE32 EG11 EG32 CY32 CY11 DA11 DI32 DI11 DP11 DK32:DL32 DN11 DN32 DK11:DL11 DR32 DR11 DT32 DX11:DY11 EI32 EI11 EK11 EK32 EM11 EM32 EO32 EO11 EQ32 EQ11 ES32 ES11 EU32 EU11 EY32 EY11 FA11:FB11 FD32:FE32 FL11 FL32 FA32:FB32 FD11:FE11 FG11 FG32 FI11:FJ11 FP32 FN11 FN32 FP11 FI32:FJ32 FR11 FR32 FT11 FT32 FV11 FV32 FX32 FX11 FZ32 FZ11 GB32 GB11" xr:uid="{8E6310C4-17CD-5245-8AAD-AB9A4EBAC5E6}">
      <formula1>"""=IF(E4=""SPX"",E9*1.5%,E9*3%)"""</formula1>
    </dataValidation>
    <dataValidation type="list" allowBlank="1" showErrorMessage="1" errorTitle="HIT CANCEL - PROTECTED CELL" error="Hit CANCEL or Press ESC" promptTitle="STOP!" prompt="Protected Cell" sqref="E54 E49 G54 G49 I49 K49 P49 R49 K54 M49:N49 T49 V49 X49 Z49 Z54 AB49 AB54 AD49 AD54 AH49 AH54 AF49 AL49 AL54 AQ49:AX49 BB49:BD49 AN49:AO49 AZ49 BB54:BD54 BF54 BH49 BJ49 BL49 BN49 BP49 BT49 CJ49 BR49 BF49 BX49 BZ54 BZ49 CD49 CF49 CH49 AJ49 AJ54 BV54 BV49 CB49 CQ49 CS49 CO49 CL49:CM49 DT49 CU49 CW49 DC49 DE49 DG49 DA49 DV49 DX49:DY49 AQ54:AX54 EA49 EC54 EC49 EE49 EG49 CY49 DI49 DP49 DK49:DL49 DN49 DK54:DL54 DR49 DX54:DY54 EI49 EI54 EK54 EK49 EM49 EO49 EO54 EQ49 ES49 ES54 EU49 EU54 EY49 FA49:FB49 FL49 FD49:FE49 FG49 FI54:FJ54 FP49 FN49 FI49:FJ49 FR49 FT54 FT49 FV49 FX49 FZ49 GB49" xr:uid="{55824D31-882A-674D-969F-7C3E548B4175}">
      <formula1>"""=IF(E27="""",""Missing Date"",E27)"""</formula1>
    </dataValidation>
    <dataValidation allowBlank="1" showInputMessage="1" showErrorMessage="1" errorTitle="PROTECTED FORMULA" error="Hit Cancel" promptTitle="STOP!" prompt="You're about to write over a formula!" sqref="E54 G54 K54 Z54 AB54 AD54 AH54 AL54 BB54:BD54 BV54 BF54 BZ54 AJ54 DK54:DL54 AQ54:AX54 EC54 DX54:DY54 EI54 EK54 EO54 ES54 EU54 FI54:FJ54 FT54" xr:uid="{60AA24E1-0316-D040-BDD1-B05356D6DBA6}"/>
    <dataValidation type="list" allowBlank="1" showErrorMessage="1" errorTitle="HIT CANCEL - PROTECTED CELL" error="Hit CANCEL or Press ESC" promptTitle="STOP!" prompt="Protected Cell" sqref="E45 G45 I45 I26 M26:N26 K45 P45 P26 R45 R26 M45:N45 T45 T26 V45 V26 X45 X26 Z45 AB45 AD45 AH45 AF45 AF26 AL45 AN45:AO45 BB45:BD45 AN26:AO26 AZ45 AZ26 BT45 BH45 BH26 BJ45 BJ26 BL26 BL45 BN26 BN45 BP45 BP26 CJ45 BR26 BR45 BT26 BF45 BX45 BX26 BZ45 CD45 CD26 CF45 CF26 CH45 CH26 AJ45 BV45 CB26 CB45 CJ26 CQ26 CL26:CM26 CS45 CO45 CO26 CQ45 CL45:CM45 CS26 DT26 CU26 CU45 CW45 CW26 DC45 DC26 DE26 DE45 DG45 DG26 DP45 DA45 DV45 DV26 AQ45:AX45 EA45 EA26 EC45 EE26 EE45 EG26 EG45 CY45 CY26 DA26 DI45 DI26 DP26 DN26 DN45 DK45:DL45 DR45 DR26 DT45 DX45:DY45 EI45 EK45 EM26 EM45 EO45 EQ45 EQ26 ES45 EU45 EY45 EY26 FA26:FB26 FD45:FE45 FL26 FL45 FA45:FB45 FD26:FE26 FG26 FG45 FP45 FN26 FN45 FP26 FI45:FJ45 FR26 FR45 FT45 FV26 FV45 FX45 FX26 FZ45 FZ26 GB45 GB26" xr:uid="{95DE7FD8-FC0A-3747-9F8A-CE0BA0BC248F}">
      <formula1>"""=(L23*(L40*100))*L24"""</formula1>
    </dataValidation>
    <dataValidation type="list" allowBlank="1" showErrorMessage="1" errorTitle="HIT CANCEL - PROTECTED CELL" error="Hit CANCEL or Press ESC" promptTitle="STOP!" prompt="Protected Cell" sqref="E46 G46 K46 Z46 AB46 AD46 AH46 AL46 BB46:BD46 BV46 BF46 BZ46 AJ46 DK46:DL46 AQ46:AX46 EC46 DX46:DY46 EI46 EK46 EO46 ES46 EU46 FI46:FJ46 FT46" xr:uid="{65989BDC-834F-8D46-B077-D89284811E21}">
      <formula1>"""=SUMIF(54:54,""Open"",41:41)-SUMIF(54:54,""IC OPEN"",41:41)"""</formula1>
    </dataValidation>
    <dataValidation allowBlank="1" showErrorMessage="1" errorTitle="HIT CANCEL - PROTECTED CELL" error="Hit CANCEL or Press ESC" promptTitle="STOP!" prompt="Protected Cell" sqref="E48 E55 G48 G55 I48 I54:I55 M54:N55 K55 P48 P54:P55 R48 R54:R55 K48 M48:N48 T48 T54:T55 V48 V54:V55 X48 X54:X55 Z55 Z48 AB55 AB48 AD55 AD48 AH55 AH48 AF48 AF54:AF55 AL55 AL48 AN48:AO48 AQ55:AX55 BB55:BD55 AN54:AO55 AZ48 AZ54:AZ55 BB48:BD48 BF48 BH48 BH54:BH55 BJ48 BJ54:BJ55 BL54:BL55 BL48 BN54:BN55 BN48 BP48 BP54:BP55 BT48 CJ48 BR54:BR55 BR48 BT54:BT55 BF55 BX48 BX54:BX55 BZ48 BZ55 CD48 CD54:CD55 CF48 CF54:CF55 CH48 CH54:CH55 AJ55 AJ48 BV48 BV55 CB54:CB55 CB48 CJ54:CJ55 CQ54:CQ55 CL54:CM55 CS48 CO48 CO54:CO55 CQ48 CL48:CM48 CS54:CS55 DT54:DT55 CU54:CU55 CU48 CW48 CW54:CW55 DC48 DC54:DC55 DE54:DE55 DE48 DG48 DG54:DG55 DP48 DA48 DV48 DV54:DV55 DX55:DY55 AQ48:AX48 EA48 EA54:EA55 EC48 EC55 EE54:EE55 EE48 EG54:EG55 EG48 CY48 CY54:CY55 DA54:DA55 DI48 DI54:DI55 DP54:DP55 DK55:DL55 DN54:DN55 DN48 DK48:DL48 DR48 DR54:DR55 DT48 DX48:DY48 EI55 EI48 EK48 EK55 EM54:EM55 EM48 EO55 EO48 EQ48 EQ54:EQ55 ES55 ES48 EU55 EU48 EY48 EY54:EY55 FA54:FB55 FD48:FE48 FL54:FL55 FL48 FA48:FB48 FD54:FE55 FG54:FG55 FG48 FI48:FJ48 FP48 FN54:FN55 FN48 FP54:FP55 FI55:FJ55 FR54:FR55 FR48 FT48 FT55 FV54:FV55 FV48 FX48 FX54:FX55 FZ48 FZ54:FZ55 GB48 GB54:GB55" xr:uid="{610E5035-33C0-EF4F-84E6-B988FF7D3188}"/>
    <dataValidation type="list" allowBlank="1" showErrorMessage="1" errorTitle="HIT CANCEL - PROTECTED CELL" error="Hit CANCEL or Press ESC" promptTitle="STOP!" prompt="Protected Cell" sqref="E26 G26 K26 Z26 AB26 AD26 AH26 AL26 BB26:BD26 BV26 BF26 BZ26 AJ26 EC26 AQ26:AX26 DX26:DY26 EI26 EK26 FT26" xr:uid="{0DDBA426-33AA-7244-B7B3-61680D9B16A1}">
      <formula1>"""=IF(ISERROR(SEARCH(""CALL"",N1)),N24*N42,""COVERED"")"""</formula1>
    </dataValidation>
    <dataValidation type="list" allowBlank="1" showErrorMessage="1" errorTitle="HIT CANCEL - PROTECTED CELL" error="Hit CANCEL or Press ESC" promptTitle="STOP!" prompt="Protected Cell" sqref="E16 G16 I16 K16 P16 R16 M16:N16 T16 V16 X16 Z16 AB16 AD16 AH16 AF16 AL16 BB16:BD16 AN16:AO16 AZ16 BT16 BH16 BJ16 BL16 BN16 BP16 CJ16 BR16 BF16 BX16 BZ16 CD16 CF16 CH16 AJ16 BV16 CB16 CQ16 CS16 CO16 CL16:CM16 DT16 CU16 CW16 DC16 DE16 DG16 DA16 DV16 AQ16:AX16 EA16 EC16 EE16 EG16 CY16 DI16 DP16 DN16 DK16:DL16 DR16 DX16:DY16 EI16 EK16 EM16 EO16 EQ16 ES16 EU16 EY16 FA16:FB16 FL16 FD16:FE16 FG16 FP16 FN16 FI16:FJ16 FR16 FT16 FV16 FX16 FZ16 GB16" xr:uid="{969F7965-D519-7B4A-A67F-ED329737CBE1}">
      <formula1>"""=IFERROR(ROUNDDOWN(1-K14/K5,3),0)"""</formula1>
    </dataValidation>
    <dataValidation type="list" allowBlank="1" showErrorMessage="1" errorTitle="HIT CANCEL - PROTECTED CELL" error="Hit CANCEL or Press ESC" promptTitle="STOP!" prompt="Formula" sqref="E37 G37 I37 K37 P37 R37 M37:N37 T37 V37 X37 Z37 AB37 AD37 AH37 AF37 AL37 BB37:BD37 AN37:AO37 AZ37 BT37 BH37 BJ37 BL37 BN37 BP37 CJ37 BR37 BF37 BX37 BZ37 CD37 CF37 CH37 AJ37 BV37 CB37 CQ37 CS37 CO37 CL37:CM37 DT37 CU37 CW37 DC37 DE37 DG37 DA37 DV37 AQ37:AX37 EA37 EC37 EE37 EG37 CY37 DI37 DP37 DN37 DK37:DL37 DR37 DX37:DY37 EI37 EK37 EM37 EO37 EQ37 ES37 EU37 EY37 FA37:FB37 FL37 FD37:FE37 FG37 FP37 FN37 FI37:FJ37 FR37 FT37 FV37 FX37 FZ37 GB37" xr:uid="{23834EA1-C26D-574C-85D6-517AE573EF4F}">
      <formula1>"""='TRADES 2018'!$C$69"""</formula1>
    </dataValidation>
    <dataValidation type="list" allowBlank="1" showInputMessage="1" showErrorMessage="1" errorTitle="Protected Cell" error="Hit Cancel" promptTitle="STOP!" prompt="You're about to write over a formula!" sqref="E46 G46 K46 Z46 AB46 AD46 AH46 AL46 BB46:BD46 BV46 BF46 BZ46 AJ46 DK46:DL46 AQ46:AX46 EC46 DX46:DY46 EI46 EK46 EO46 ES46 EU46 FI46:FJ46 FT46" xr:uid="{DE8A71F3-9356-E544-A34B-EF3CFCE05EDF}">
      <formula1>"""='TRADES 2017'!$C$67"""</formula1>
    </dataValidation>
    <dataValidation type="list" allowBlank="1" showErrorMessage="1" errorTitle="HIT CANCEL - PROTECTED CELL" error="Hit CANCEL or Press ESC" promptTitle="STOP!" prompt="Protected Cell" sqref="E12 G12 I12 K12 P12 R12 M12:N12 T12 V12 X12 Z12 AB12 AD12 AH12 AF12 AL12 BB12:BD12 AN12:AO12 AZ12 BT12 BH12 BJ12 BL12 BN12 BP12 CJ12 BR12 BF12 BX12 BZ12 CD12 CF12 CH12 AJ12 BV12 CB12 CQ12 CS12 CO12 CL12:CM12 DT12 CU12 CW12 DC12 DE12 DG12 DA12 DV12 AQ12:AX12 EA12 EC12 EE12 EG12 CY12 DI12 DP12 DN12 DK12:DL12 DR12 DX12:DY12 EI12 EK12 EM12 EO12 EQ12 ES12 EU12 EY12 FA12:FB12 FL12 FD12:FE12 FG12 FP12 FN12 FI12:FJ12 FR12 FT12 FV12 FX12 FZ12 GB12" xr:uid="{7A76844C-8FED-A141-8DE8-A985B81AA847}">
      <formula1>"""=IFERROR(ROUNDUP(IF(D15="""",0,(D9-D15)/D9),3),0)"""</formula1>
    </dataValidation>
    <dataValidation allowBlank="1" errorTitle="HIT CANCEL - PROTECTED CELL" error="Hit CANCEL or Press ESC" promptTitle="STOP!" prompt="Protected Cell" sqref="E14 G14 K14 Z14 AB14 AD14 AH14 AL14 BB14:BD14 BV14 BF14 BZ14 AJ14 DK14:DL14 AQ14:AX14 EC14 DX14:DY14 EI14 EK14 EO14 ES14 EU14 FI14:FJ14 FT14" xr:uid="{950F3982-E050-2443-95A7-0D2C803D2B55}"/>
    <dataValidation type="list" allowBlank="1" showErrorMessage="1" errorTitle="HIT CANCEL - PROTECTED CELL" error="Hit CANCEL or Press ESC" promptTitle="STOP!" prompt="Protected Cell" sqref="E52 G52 K52 Z52 AB52 AD52 AH52 AL52 BB52:BD52 BV52 BF52 BZ52 AJ52 DK52:DL52 AQ52:AX52 EC52 DX52:DY52 EI52 EK52 EO52 ES52 EU52 FI52:FJ52 FT52" xr:uid="{C33DFDE3-3668-F146-B167-F085ACDB6F79}">
      <formula1>"""=N29"""</formula1>
    </dataValidation>
    <dataValidation type="list" allowBlank="1" showErrorMessage="1" errorTitle="HIT CANCEL - PROTECTED CELL" error="Hit CANCEL or Press ESC" promptTitle="STOP!" prompt="Protected Cell" sqref="E24 G24 K24 Z24 AB24 AD24 AH24 AL24 BB24:BD24 BV24 BF24 BZ24 AJ24 DK24:DL24 AQ24:AX24 EC24 DX24:DY24 EI24 EK24 EO24 ES24 EU24 FI24:FJ24 FT24" xr:uid="{5D69A4C6-0FAF-FD4F-BE0B-6519CDA86ADE}">
      <formula1>"""=IFERROR(IF(N6="""",N15-N23,N6-N23),0)"""</formula1>
    </dataValidation>
    <dataValidation type="list" allowBlank="1" showErrorMessage="1" errorTitle="HIT CANCEL - PROTECTED CELL" error="Hit CANCEL or Press ESC" promptTitle="STOP!" prompt="Protected Cell" sqref="E23 E27:E29 E42:E44 G23 G27:G29 G42:G44 I42:I44 I28:I29 I23:I24 M28:N29 M23:N24 K42:K44 P42:P44 P28:P29 P23:P24 R42:R44 R28:R29 R23:R24 K23 K27:K29 M42:N44 T42:T44 T28:T29 T23:T24 V42:V44 V28:V29 V23:V24 X42:X44 X28:X29 X23:X24 Z42:Z44 Z23 Z27:Z29 AB42:AB44 AB23 AB27:AB29 AD42:AD44 AD23 AD27:AD29 AH42:AH44 AH23 AH27:AH29 AF42:AF44 AF28:AF29 AF23:AF24 AL42:AL44 AL23 AL27:AL29 AN23:AO24 AN42:AO44 AQ42:AX44 AQ23:AX23 BB42:BD44 AN28:AO29 AZ23:AZ24 AZ42:AZ44 AZ28:AZ29 BB23:BD23 BB27:BD29 BF27:BF29 BH28:BH29 BH23:BH24 BH42:BH44 BJ23:BJ24 BJ42:BJ44 BJ28:BJ29 BL23:BL24 BL42:BL44 BL28:BL29 BN23:BN24 BN42:BN44 BN28:BN29 BP42:BP44 BP28:BP29 BP23:BP24 BF42:BF44 BT28:BT29 CJ28:CJ29 BR23:BR24 BR42:BR44 BR28:BR29 BT23:BT24 BT42:BT44 BF23 BX28:BX29 BX23:BX24 BX42:BX44 BZ27:BZ29 BZ42:BZ44 BZ23 CD23:CD24 CD42:CD44 CD28:CD29 CF28:CF29 CF23:CF24 CF42:CF44 CH28:CH29 CH23:CH24 CH42:CH44 AJ42:AJ44 AJ23 AJ27:AJ29 BV27:BV29 BV42:BV44 BV23 CB23:CB24 CB42:CB44 CB28:CB29 CJ23:CJ24 CJ42:CJ44 CQ42:CQ44 CL23:CM24 CL42:CM44 CS23:CS24 CO28:CO29 CO23:CO24 CO42:CO44 CQ28:CQ29 CQ23:CQ24 CL28:CM29 CS42:CS44 CS28:CS29 DT42:DT44 CU23:CU24 CU42:CU44 CU28:CU29 CW28:CW29 CW23:CW24 CW42:CW44 DC28:DC29 DC23:DC24 DC42:DC44 DE23:DE24 DE42:DE44 DE28:DE29 DG28:DG29 DG23:DG24 DG42:DG44 DP28:DP29 DP23:DP24 DA28:DA29 DV28:DV29 DV23:DV24 DV42:DV44 DX27:DY29 DX42:DY44 AQ27:AX29 EA28:EA29 EA23:EA24 EA42:EA44 EC23 EC27:EC29 EC42:EC44 EE23:EE24 EE42:EE44 EE28:EE29 EG23:EG24 EG42:EG44 EG28:EG29 CY28:CY29 CY23:CY24 CY42:CY44 DA23:DA24 DA42:DA44 DI23:DI24 DI28:DI29 DI42:DI44 DP42:DP44 DK27:DL29 DK23:DL23 DN42:DN44 DN28:DN29 DN23:DN24 DK42:DL44 DR28:DR29 DR23:DR24 DR42:DR44 DT28:DT29 DT23:DT24 DX23:DY23 EI27:EI29 EI42:EI44 EI23 EK23 EK27:EK29 EK42:EK44 EM23:EM24 EM42:EM44 EM28:EM29 EO27:EO29 EO23 EO42:EO44 EQ42:EQ44 EQ28:EQ29 EQ23:EQ24 ES27:ES29 ES23 ES42:ES44 EU27:EU29 EU23 EU42:EU44 EY42:EY44 EY28:EY29 EY23:EY24 FA28:FB29 FA23:FB24 FD42:FE44 FL28:FL29 FL23:FL24 FL42:FL44 FD28:FE29 FA42:FB44 FD23:FE24 FG28:FG29 FG23:FG24 FG42:FG44 FI23:FJ23 FI42:FJ44 FP42:FP44 FN28:FN29 FN23:FN24 FN42:FN44 FP28:FP29 FP23:FP24 FI27:FJ29 FR28:FR29 FR23:FR24 FR42:FR44 FT23 FT27:FT29 FT42:FT44 FV28:FV29 FV23:FV24 FV42:FV44 FX42:FX44 FX28:FX29 FX23:FX24 FZ42:FZ44 FZ28:FZ29 FZ23:FZ24 GB42:GB44 GB28:GB29 GB23:GB24" xr:uid="{7633462F-168F-1B4D-9559-5C39C242AB50}">
      <formula1>"""=MAX(D3:E3)"""</formula1>
    </dataValidation>
    <dataValidation type="list" allowBlank="1" showErrorMessage="1" errorTitle="PROTECTED FORMULA" error="Hit Cancel" promptTitle="STOP!" prompt="You're about to write over a formula!" sqref="E10 G10 I10 K10 P10 R10 M10:N10 T10 V10 X10 Z10 AB10 AD10 AH10 AF10 AL10 BB10:BD10 AN10:AO10 AZ10 BT10 BH10 BJ10 BL10 BN10 BP10 CJ10 BR10 BF10 BX10 BZ10 CD10 CF10 CH10 AJ10 BV10 CB10 CQ10 CS10 CO10 CL10:CM10 DT10 CU10 CW10 DC10 DE10 DG10 DA10 DV10 AQ10:AX10 EA10 EC10 EE10 EG10 CY10 DI10 DP10 DN10 DK10:DL10 DR10 DX10:DY10 EI10 EK10 EM10 EO10 EQ10 ES10 EU10 EY10 FA10:FB10 FL10 FD10:FE10 FG10 FP10 FN10 FI10:FJ10 FR10 FT10 FV10 FX10 FZ10 GB10" xr:uid="{9DF48168-BBB1-CF4F-9748-9C81D87FC585}">
      <formula1>"""=IF(E4=""SPX"",E9*2%,E9*3%)"""</formula1>
    </dataValidation>
    <dataValidation allowBlank="1" showInputMessage="1" showErrorMessage="1" prompt="Caution" sqref="E1:E2 G1:G2 K1:K2 Z1:Z2 AB1:AB2 AD1:AD2 AH1:AH2 AL1:AL2 BB1:BD2 BV1:BV2 BF1:BF2 BZ1:BZ2 AJ1:AJ2 DK1:DL2 AQ1:AX2 EC1:EC2 DX1:DY2 EI1:EI2 EK1:EK2 EO1:EO2 ES1:ES2 EU1:EU2 FI1:FJ2 FT1:FT2" xr:uid="{B70AF9E7-4B92-F144-A651-EA10012C13DC}"/>
    <dataValidation type="list" allowBlank="1" showErrorMessage="1" errorTitle="HIT CANCEL - PROTECTED CELL" error="Hit CANCEL or Press ESC" promptTitle="STOP!" prompt="Protected Cell" sqref="E61 G61 I61 K61 P61 R61 M61:N61 T61 V61 X61 Z61 AB61 AD61 AH61 AF61 AL61 BB61:BD61 AN61:AO61 AZ61 BT61 BH61 BJ61 BL61 BN61 BP61 CJ61 BR61 BF61 BX61 BZ61 CD61 CF61 CH61 AJ61 BV61 CB61 CQ61 CS61 CO61 CL61:CM61 DT61 CU61 CW61 DC61 DE61 DG61 DA61 DV61 AQ61:AX61 EA61 EC61 EE61 EG61 CY61 DI61 DP61 DN61 DK61:DL61 DR61 DX61:DY61 EI61 EK61 EM61 EO61 EQ61 ES61 EU61 EY61 FD61:FE61 FL61 FA61:FB61 FG61 FP61 FN61 FI61:FJ61 FR61 FT61 FV61 FX61 FZ61 GB61" xr:uid="{EEC71B5C-E03C-3A4C-9822-7BE69B24071E}">
      <formula1>"""=IFERROR(IF(D57=""ROLL"",D61+E43+E60,E43+E60),E43+E60)"""</formula1>
    </dataValidation>
    <dataValidation type="list" allowBlank="1" showErrorMessage="1" errorTitle="HIT CANCEL - PROTECTED CELL" error="Hit CANCEL or Press ESC" promptTitle="STOP!" prompt="Protected Cell" sqref="E62 G62 I62 K62 P62 R62 M62:N62 T62 V62 X62 Z62 AB62 AD62 AH62 AF62 AL62 BB62:BD62 AN62:AO62 AZ62 BT62 BH62 BJ62 BL62 BN62 BP62 CJ62 BR62 BF62 BX62 BZ62 CD62 CF62 CH62 AJ62 BV62 CB62 CQ62 CS62 CO62 CL62:CM62 DT62 CU62 CW62 DC62 DE62 DG62 DA62 DV62 AQ62:AX62 EA62 EC62 EE62 EG62 CY62 DI62 DP62 DN62 DK62:DL62 DR62 DX62:DY62 EI62 EK62 EM62 EO62 EQ62 ES62 EU62 EY62 FA62:FB62 FL62 FD62:FE62 FG62 FP62 FN62 FI62:FJ62 FR62 FT62 FV62 FX62 FZ62 GB62" xr:uid="{0BFA3973-D383-F740-95FF-88191E2D6F11}">
      <formula1>"""=IFERROR(IFERROR(IF(D57=""ROLL"",E61/(((D7-(D3-D58)*D44+E7*E44))/(D58-D3+E7)),E61/E44),E61/E44),0)"""</formula1>
    </dataValidation>
    <dataValidation type="list" allowBlank="1" showErrorMessage="1" errorTitle="HIT CANCEL - PROTECTED CELL" error="Hit CANCEL or Press ESC" promptTitle="STOP!" prompt="Protected Cell" sqref="E63 G63 I63 K63 P63 R63 M63:N63 T63 V63 X63 Z63 AB63 AD63 AH63 AF63 AL63 BB63:BD63 AN63:AO63 AZ63 BT63 BH63 BJ63 BL63 BN63 BP63 CJ63 BR63 BF63 BX63 BZ63 CD63 CF63 CH63 AJ63 BV63 CB63 CQ63 CS63 CO63 CL63:CM63 DT63 CU63 CW63 DC63 DE63 DG63 DA63 DV63 AQ63:AX63 EA63 EC63 EE63 EG63 CY63 DI63 DP63 DN63 DK63:DL63 DR63 DX63:DY63 EI63 EK63 EM63 EO63 EQ63 ES63 EU63 EY63 FA63:FB63 FL63 FD63:FE63 FG63 FP63 FN63 FI63:FJ63 FR63 FT63 FV63 FX63 FZ63 GB63" xr:uid="{045A5C06-BC77-D342-841E-64E3FE227064}">
      <formula1>"""=IFERROR(IFERROR(365/IF(AND(D57=""ROLL"",E58&gt;0),(E58-D3),IF(D57=""ROLL"",(D58-D3)+E7,IF((E58=""""),E7,(E58-E3))))*E62,365/E7*E62),0)"""</formula1>
    </dataValidation>
    <dataValidation type="list" allowBlank="1" showInputMessage="1" showErrorMessage="1" errorTitle="HIT CANCEL - PROTECTED CELL" error="Hit CANCEL or Press ESC" promptTitle="STOP!" prompt="Protected Cell" sqref="E60 G60 I60 K60 P60 R60 M60:N60 T60 V60 X60 Z60 AB60 AD60 AH60 AF60 AL60 BB60:BD60 AN60:AO60 AZ60 BT60 BH60 BJ60 BL60 BN60 BP60 CJ60 BR60 BF60 BX60 BZ60 CD60 CF60 CH60 AJ60 BV60 CB60 CQ60 CS60 CO60 CL60:CM60 DT60 CU60 CW60 DC60 DE60 DG60 DA60 DV60 AQ60:AX60 EA60 EC60 EE60 EG60 CY60 DI60 DP60 DN60 DK60:DL60 DR60 DX60:DY60 EI60 EK60 EM60 EO60 EQ60 ES60 EU60 EY60 FA60:FB60 FL60 FD60:FE60 FG60 FP60 FN60 FI60:FJ60 FR60 FT60 FV60 FX60 FZ60 GB60" xr:uid="{49BD70C0-16E1-CF41-9BAB-A2B718494DB8}">
      <formula1>"""=MAX(D3:E3)"""</formula1>
    </dataValidation>
    <dataValidation allowBlank="1" showInputMessage="1" showErrorMessage="1" promptTitle="WARNING - Formula" prompt="Calculates the inverse of Delta to replace Prob OTM - You can overwrite this formula if you choose.  _x000a_" sqref="E13 G13 I13 K13 P13 R13 M13:N13 T13 V13 X13 Z13 AB13 AD13 AH13 AF13 AL13 BB13:BD13 AN13:AO13 AZ13 BT13 BH13 BJ13 BL13 BN13 BP13 CJ13 BR13 BF13 BX13 BZ13 CD13 CF13 CH13 AJ13 BV13 CB13 CQ13 CS13 CO13 CL13:CM13 DT13 CU13 CW13 DC13 DE13 DG13 DA13 DV13 AQ13:AX13 EA13 EC13 EE13 EG13 CY13 DI13 DP13 DN13 DK13:DL13 DR13 DX13:DY13 EI13 EK13 EM13 EO13 EQ13 ES13 EU13 EY13 FA13:FB13 FL13 FD13:FE13 FG13 FP13 FN13 FI13:FJ13 FR13 FT13 FV13 FX13 FZ13 GB13" xr:uid="{32EE9F28-CE7B-D34F-B087-028ED767060F}"/>
    <dataValidation type="list" allowBlank="1" showInputMessage="1" showErrorMessage="1" errorTitle="Drop Down Selection" error="Select: OPEN, EXPIRED, CLOSED or ROLL" promptTitle="Drop Down Selection" prompt="Select: OPEN, EXPIRED, CLOSED, ROLL or ASSIGNED" sqref="E57 G57 I57 K57 P57 R57 M57:N57 T57 V57 X57 Z57 AB57 AD57 AH57 AF57 AL57 BB57:BD57 AN57:AO57 AZ57 BT57 BH57 BJ57 BL57 BN57 BP57 CJ57 BR57 BF57 BX57 BZ57 CD57 CF57 CH57 AJ57 BV57 CB57 CQ57 CS57 CO57 CL57:CM57 AQ57:AX57 CU57 DX57:DY57 EG57 DK57:DL57 CY57 CW57 EI57 EK57 EM57 EO57 EQ57 ES57 EU57 EY57 FA57:FB57 FL57 FD57:FE57 FG57 FP57 FN57 FI57:FJ57 FR57 FT57 FV57 FX57 FZ57 GB57" xr:uid="{079E63C4-C0FE-2E4C-95A6-CA56308CA8F3}">
      <formula1>"OPEN, EXPIRED, CLOSED, ROLL, ASSIGNED"</formula1>
    </dataValidation>
    <dataValidation type="list" allowBlank="1" showErrorMessage="1" errorTitle="HIT CANCEL - PROTECTED CELL" error="Hit CANCEL or Press ESC" promptTitle="STOP!" prompt="Protected Cell" sqref="I27 R27 P27 M27:N27 T27 V27 X27 AF27 AN27:AO27 AZ27 BH27 BJ27 BL27 BN27 BP27 BR27 BT27 BX27 CD27 CF27 CH27 CB27 CJ27 CQ27 CO27 CL27:CM27 CS27 CU27 CW27 DC27 DE27 DG27 DA27 DV27 EA27 EE27 EG27 CY27 DI27 DP27 DN27 DR27 DT27 EM27 EQ27 EY27 FA27:FB27 FL27 FD27:FE27 FG27 FN27 FP27 FR27 FV27 FX27 FZ27 GB27" xr:uid="{54D959B7-E93A-5D42-A4F4-7F4F709D0B5A}">
      <formula1>"""=IFERROR(L22/(L23*L24),0)"""</formula1>
    </dataValidation>
    <dataValidation type="list" allowBlank="1" showErrorMessage="1" errorTitle="HIT CANCEL - PROTECTED CELL" error="Hit CANCEL or Press ESC" promptTitle="STOP!" prompt="Protected Cell" sqref="I52 R52 P52 M52:N52 T52 V52 X52 AF52 AN52:AO52 AZ52 BH52 BJ52 BL52 BN52 BP52 BR52 BT52 BX52 CD52 CF52 CH52 CB52 CJ52 CQ52 CO52 CL52:CM52 CS52 CU52 CW52 DC52 DE52 DG52 DA52 DV52 EA52 EE52 EG52 CY52 DI52 DP52 DN52 DR52 DT52 EM52 EQ52 EY52 FA52:FB52 FL52 FD52:FE52 FG52 FN52 FP52 FR52 FV52 FX52 FZ52 GB52" xr:uid="{F5E0628B-3E75-6343-9499-320402DCE994}">
      <formula1>"""=IFERROR(IF(H57=""ROLL"",I63,I29),I29)"""</formula1>
    </dataValidation>
    <dataValidation type="list" allowBlank="1" showErrorMessage="1" errorTitle="Protected Cell" error="Hit CANCEL or Press ESC" promptTitle="STOP!" prompt="You're about to write over a formula!" sqref="I46 R46 P46 M46:N46 T46 V46 X46 AF46 AN46:AO46 AZ46 BH46 BJ46 BL46 BN46 BP46 BR46 BT46 BX46 CD46 CF46 CH46 CB46 CJ46 CQ46 CO46 CL46:CM46 CS46 CU46 CW46 DC46 DE46 DG46 DA46 DV46 EA46 EE46 EG46 CY46 DI46 DP46 DN46 DR46 DT46 EM46 EQ46 EY46 FA46:FB46 FL46 FD46:FE46 FG46 FN46 FP46 FR46 FV46 FX46 FZ46 GB46" xr:uid="{936B2C9C-AD42-644B-87DF-D875023D6E0C}">
      <formula1>"""=SUMIF(54:54,""Open"",41:41)-SUMIF(54:54,""IC OPEN"",41:41)"""</formula1>
    </dataValidation>
    <dataValidation type="list" allowBlank="1" showErrorMessage="1" errorTitle="PROTECTED FORMULA" error="Hit CANCEL or Press ESC" promptTitle="STOP!" prompt="You're about to write over a formula!" sqref="I54 R54 P54 M54:N54 T54 V54 X54 AF54 AN54:AO54 AZ54 BH54 BJ54 BL54 BN54 BP54 BR54 BT54 BX54 CD54 CF54 CH54 CB54 CJ54 CQ54 CO54 CL54:CM54 CS54 CU54 CW54 DC54 DE54 DG54 DA54 DV54 EA54 EE54 EG54 CY54 DI54 DP54 DN54 DR54 DT54 EM54 EQ54 EY54 FA54:FB54 FL54 FD54:FE54 FG54 FN54 FP54 FR54 FV54 FX54 FZ54 GB54" xr:uid="{DA78CFFC-0F7D-2846-97A5-DEE2D94105CD}">
      <formula1>"""=IF(E27="""",""Missing Date"",E27)"""</formula1>
    </dataValidation>
    <dataValidation allowBlank="1" showErrorMessage="1" errorTitle="Protected Cell" error="Hit Cancel" promptTitle="STOP!" prompt="You're about to write over a formula!" sqref="I50 R50 P50 M50:N50 T50 V50 X50 AF50 AN50:AO50 AZ50 BH50 BJ50 BL50 BN50 BP50 BR50 BT50 BX50 CD50 CF50 CH50 CB50 CJ50 CQ50 CO50 CL50:CM50 CS50 CU50 CW50 DC50 DE50 DG50 DA50 DV50 EA50 EE50 EG50 CY50 DI50 DP50 DN50 DR50 DT50 EM50 EQ50 EY50 FA50:FB50 FL50 FD50:FE50 FG50 FN50 FP50 FR50 FV50 FX50 FZ50 GB50" xr:uid="{3C9BBC4C-8291-6948-B72A-AAA638C99704}"/>
    <dataValidation type="list" allowBlank="1" showErrorMessage="1" errorTitle="HIT CANCEL - PROTECTED CELL" error="Hit CANCEL or Press ESC" promptTitle="STOP!" prompt="Protected Cell" sqref="I46 R46 P46 M46:N46 T46 V46 X46 AF46 AN46:AO46 AZ46 BH46 BJ46 BL46 BN46 BP46 BR46 BT46 BX46 CD46 CF46 CH46 CB46 CJ46 CQ46 CO46 CL46:CM46 CS46 CU46 CW46 DC46 DE46 DG46 DA46 DV46 EA46 EE46 EG46 CY46 DI46 DP46 DN46 DR46 DT46 EM46 EQ46 EY46 FA46:FB46 FL46 FD46:FE46 FG46 FN46 FP46 FR46 FV46 FX46 FZ46 GB46" xr:uid="{D13BE581-F1E7-074C-B805-8D99BC45EF35}">
      <formula1>"""='TRADES 2017'!$C$67"""</formula1>
    </dataValidation>
    <dataValidation type="list" allowBlank="1" showInputMessage="1" errorTitle="PROTECTED CELL" error="Hit Cancel" prompt="Caution" sqref="I1:I2 R1:R2 P1:P2 M1:N2 T1:T2 V1:V2 X1:X2 AF1:AF2 AN1:AO2 AZ1:AZ2 BH1:BH2 BJ1:BJ2 BL1:BL2 BN1:BN2 BP1:BP2 BR1:BR2 BT1:BT2 BX1:BX2 CD1:CD2 CF1:CF2 CH1:CH2 CB1:CB2 CJ1:CJ2 CQ1:CQ2 CO1:CO2 CL1:CM2 CS1:CS2 CU1:CU2 CW1:CW2 DC1:DC2 DE1:DE2 DG1:DG2 DA1:DA2 DV1:DV2 EA1:EA2 EE1:EE2 EG1:EG2 CY1:CY2 DI1:DI2 DP1:DP2 DN1:DN2 DR1:DR2 DT1:DT2 EM1:EM2 EQ1:EQ2 EY1:EY2 FA1:FB2 FL1:FL2 FD1:FE2 FG1:FG2 FN1:FN2 FP1:FP2 FR1:FR2 FV1:FV2 FX1:FX2 FZ1:FZ2 GB1:GB2" xr:uid="{55738522-6FA6-F445-9837-B6E37067DF08}">
      <formula1>"""% RC AT RISK (ATM, FACs or 70%?)"""</formula1>
    </dataValidation>
    <dataValidation type="list" allowBlank="1" showErrorMessage="1" errorTitle="HIT CANCEL - PROTECTED CELL" error="Hit CANCEL or Press ESC" promptTitle="STOP!" prompt="Protected Cell" sqref="DK26:DL26 EO26 ES26 EU26 FI26:FJ26" xr:uid="{23B1184A-E490-0443-AF31-578C250C7AB9}">
      <formula1>"""=IF(ISERROR(SEARCH(""CALL"",R1)),R24*R42,""COVERED"")"""</formula1>
    </dataValidation>
  </dataValidations>
  <pageMargins left="0.75" right="0.75" top="1" bottom="1" header="0.5" footer="0.5"/>
  <pageSetup orientation="portrait" horizontalDpi="4294967292" verticalDpi="4294967292"/>
  <drawing r:id="rId1"/>
  <mc:AlternateContent xmlns:mc="http://schemas.openxmlformats.org/markup-compatibility/2006">
    <mc:Choice Requires="v">
      <legacyDrawing r:id="rId2"/>
    </mc:Choice>
  </mc:AlternateContent>
</worksheet>
</file>

<file path=xl/worksheets/sheet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3" tint="0.79998168889431442"/>
  </sheetPr>
  <dimension ref="A1:AGP1997"/>
  <sheetViews>
    <sheetView zoomScale="110" zoomScaleNormal="110" zoomScalePageLayoutView="90" workbookViewId="0">
      <pane xSplit="2" ySplit="2" topLeftCell="C3" activePane="bottomRight" state="frozen"/>
      <selection activeCell="V13" sqref="V13"/>
      <selection pane="topRight" activeCell="V13" sqref="V13"/>
      <selection pane="bottomLeft" activeCell="V13" sqref="V13"/>
      <selection pane="bottomRight" activeCell="J39" sqref="J39"/>
    </sheetView>
  </sheetViews>
  <sheetFormatPr baseColWidth="10" defaultColWidth="10.6640625" defaultRowHeight="16" outlineLevelRow="1" x14ac:dyDescent="0.2"/>
  <cols>
    <col min="1" max="1" width="4.1640625" style="7" customWidth="1"/>
    <col min="2" max="2" width="43.1640625" style="12" customWidth="1"/>
    <col min="3" max="3" width="0.6640625" style="12" customWidth="1"/>
    <col min="4" max="4" width="13.1640625" style="13" customWidth="1"/>
    <col min="5" max="5" width="13.1640625" style="13" bestFit="1" customWidth="1"/>
    <col min="6" max="6" width="13.1640625" style="13" customWidth="1"/>
    <col min="7" max="7" width="2.6640625" style="7" customWidth="1"/>
    <col min="8" max="8" width="13.1640625" style="13" customWidth="1"/>
    <col min="9" max="9" width="2.6640625" style="7" customWidth="1"/>
    <col min="10" max="10" width="13.1640625" style="13" customWidth="1"/>
    <col min="11" max="11" width="2.6640625" style="7" customWidth="1"/>
    <col min="12" max="12" width="13.1640625" style="13" customWidth="1"/>
    <col min="13" max="13" width="2.6640625" style="7" customWidth="1"/>
    <col min="14" max="14" width="13.1640625" style="13" customWidth="1"/>
    <col min="15" max="15" width="2.6640625" style="7" customWidth="1"/>
    <col min="16" max="16" width="13.1640625" style="13" customWidth="1"/>
    <col min="17" max="17" width="2.6640625" style="7" customWidth="1"/>
    <col min="18" max="18" width="13.1640625" style="13" customWidth="1"/>
    <col min="19" max="21" width="2.6640625" style="7" customWidth="1"/>
    <col min="22" max="22" width="13.1640625" style="13" customWidth="1"/>
    <col min="23" max="23" width="2.6640625" style="7" customWidth="1"/>
    <col min="24" max="24" width="13.1640625" style="13" customWidth="1"/>
    <col min="25" max="25" width="2.6640625" style="7" customWidth="1"/>
    <col min="26" max="26" width="13.1640625" style="13" customWidth="1"/>
    <col min="27" max="46" width="2.6640625" style="7" customWidth="1"/>
    <col min="47" max="16384" width="10.6640625" style="7"/>
  </cols>
  <sheetData>
    <row r="1" spans="1:874" ht="40.5" customHeight="1" thickTop="1" thickBot="1" x14ac:dyDescent="0.25">
      <c r="A1" s="18"/>
      <c r="B1" s="17"/>
      <c r="C1" s="28"/>
      <c r="D1" s="316" t="str">
        <f>D4&amp;" BULL PUT SPREAD"</f>
        <v xml:space="preserve"> BULL PUT SPREAD</v>
      </c>
      <c r="E1" s="316" t="str">
        <f>E4&amp;" BEAR CALL SPREAD"</f>
        <v xml:space="preserve"> BEAR CALL SPREAD</v>
      </c>
      <c r="F1" s="407" t="str">
        <f>F4&amp;" IRON CONDOR"</f>
        <v xml:space="preserve"> IRON CONDOR</v>
      </c>
      <c r="H1" s="316" t="str">
        <f>H4&amp;" BULL PUT SPREAD"</f>
        <v xml:space="preserve"> BULL PUT SPREAD</v>
      </c>
      <c r="J1" s="316" t="str">
        <f>J4&amp;" BEAR CALL SPREAD"</f>
        <v xml:space="preserve"> BEAR CALL SPREAD</v>
      </c>
      <c r="L1" s="316" t="str">
        <f>L4&amp;" RULE ONE PUT"</f>
        <v xml:space="preserve"> RULE ONE PUT</v>
      </c>
      <c r="N1" s="318" t="str">
        <f>N4&amp;" RULE ONE CALL"</f>
        <v xml:space="preserve"> RULE ONE CALL</v>
      </c>
      <c r="P1" s="316" t="str">
        <f>P4&amp;" ROCT PUT"</f>
        <v xml:space="preserve"> ROCT PUT</v>
      </c>
      <c r="R1" s="318" t="str">
        <f>R4&amp;" ROCT CALL"</f>
        <v xml:space="preserve"> ROCT CALL</v>
      </c>
      <c r="T1" s="309"/>
      <c r="V1" s="316" t="str">
        <f>V4&amp;" MARS BULL PUT SPREAD"</f>
        <v xml:space="preserve"> MARS BULL PUT SPREAD</v>
      </c>
      <c r="X1" s="316" t="str">
        <f>X4&amp;" MARS MAX BULL PUT SPREAD"</f>
        <v xml:space="preserve"> MARS MAX BULL PUT SPREAD</v>
      </c>
      <c r="Z1" s="316" t="str">
        <f>Z4&amp;" SPACE BULL PUT SPREAD"</f>
        <v xml:space="preserve"> SPACE BULL PUT SPREAD</v>
      </c>
      <c r="AB1" s="309"/>
    </row>
    <row r="2" spans="1:874" s="8" customFormat="1" ht="8.25" customHeight="1" thickTop="1" thickBot="1" x14ac:dyDescent="0.25">
      <c r="A2" s="19"/>
      <c r="B2" s="112"/>
      <c r="C2" s="29"/>
      <c r="D2" s="317"/>
      <c r="E2" s="317"/>
      <c r="F2" s="408"/>
      <c r="G2" s="7"/>
      <c r="H2" s="317"/>
      <c r="I2" s="7"/>
      <c r="J2" s="317"/>
      <c r="K2" s="7"/>
      <c r="L2" s="317"/>
      <c r="M2" s="7"/>
      <c r="N2" s="319"/>
      <c r="O2" s="7"/>
      <c r="P2" s="317"/>
      <c r="Q2" s="7"/>
      <c r="R2" s="319"/>
      <c r="S2" s="7"/>
      <c r="T2" s="310"/>
      <c r="U2" s="7"/>
      <c r="V2" s="317"/>
      <c r="W2" s="7"/>
      <c r="X2" s="317"/>
      <c r="Y2" s="7"/>
      <c r="Z2" s="317"/>
      <c r="AA2" s="7"/>
      <c r="AB2" s="310"/>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c r="OO2" s="7"/>
      <c r="OP2" s="7"/>
      <c r="OQ2" s="7"/>
      <c r="OR2" s="7"/>
      <c r="OS2" s="7"/>
      <c r="OT2" s="7"/>
      <c r="OU2" s="7"/>
      <c r="OV2" s="7"/>
      <c r="OW2" s="7"/>
      <c r="OX2" s="7"/>
      <c r="OY2" s="7"/>
      <c r="OZ2" s="7"/>
      <c r="PA2" s="7"/>
      <c r="PB2" s="7"/>
      <c r="PC2" s="7"/>
      <c r="PD2" s="7"/>
      <c r="PE2" s="7"/>
      <c r="PF2" s="7"/>
      <c r="PG2" s="7"/>
      <c r="PH2" s="7"/>
      <c r="PI2" s="7"/>
      <c r="PJ2" s="7"/>
      <c r="PK2" s="7"/>
      <c r="PL2" s="7"/>
      <c r="PM2" s="7"/>
      <c r="PN2" s="7"/>
      <c r="PO2" s="7"/>
      <c r="PP2" s="7"/>
      <c r="PQ2" s="7"/>
      <c r="PR2" s="7"/>
      <c r="PS2" s="7"/>
      <c r="PT2" s="7"/>
      <c r="PU2" s="7"/>
      <c r="PV2" s="7"/>
      <c r="PW2" s="7"/>
      <c r="PX2" s="7"/>
      <c r="PY2" s="7"/>
      <c r="PZ2" s="7"/>
      <c r="QA2" s="7"/>
      <c r="QB2" s="7"/>
      <c r="QC2" s="7"/>
      <c r="QD2" s="7"/>
      <c r="QE2" s="7"/>
      <c r="QF2" s="7"/>
      <c r="QG2" s="7"/>
      <c r="QH2" s="7"/>
      <c r="QI2" s="7"/>
      <c r="QJ2" s="7"/>
      <c r="QK2" s="7"/>
      <c r="QL2" s="7"/>
      <c r="QM2" s="7"/>
      <c r="QN2" s="7"/>
      <c r="QO2" s="7"/>
      <c r="QP2" s="7"/>
      <c r="QQ2" s="7"/>
      <c r="QR2" s="7"/>
      <c r="QS2" s="7"/>
      <c r="QT2" s="7"/>
      <c r="QU2" s="7"/>
      <c r="QV2" s="7"/>
      <c r="QW2" s="7"/>
      <c r="QX2" s="7"/>
      <c r="QY2" s="7"/>
      <c r="QZ2" s="7"/>
      <c r="RA2" s="7"/>
      <c r="RB2" s="7"/>
      <c r="RC2" s="7"/>
      <c r="RD2" s="7"/>
      <c r="RE2" s="7"/>
      <c r="RF2" s="7"/>
      <c r="RG2" s="7"/>
      <c r="RH2" s="7"/>
      <c r="RI2" s="7"/>
      <c r="RJ2" s="7"/>
      <c r="RK2" s="7"/>
      <c r="RL2" s="7"/>
      <c r="RM2" s="7"/>
      <c r="RN2" s="7"/>
      <c r="RO2" s="7"/>
      <c r="RP2" s="7"/>
      <c r="RQ2" s="7"/>
      <c r="RR2" s="7"/>
      <c r="RS2" s="7"/>
      <c r="RT2" s="7"/>
      <c r="RU2" s="7"/>
      <c r="RV2" s="7"/>
      <c r="RW2" s="7"/>
      <c r="RX2" s="7"/>
      <c r="RY2" s="7"/>
      <c r="RZ2" s="7"/>
      <c r="SA2" s="7"/>
      <c r="SB2" s="7"/>
      <c r="SC2" s="7"/>
      <c r="SD2" s="7"/>
      <c r="SE2" s="7"/>
      <c r="SF2" s="7"/>
      <c r="SG2" s="7"/>
      <c r="SH2" s="7"/>
      <c r="SI2" s="7"/>
      <c r="SJ2" s="7"/>
      <c r="SK2" s="7"/>
      <c r="SL2" s="7"/>
      <c r="SM2" s="7"/>
      <c r="SN2" s="7"/>
      <c r="SO2" s="7"/>
      <c r="SP2" s="7"/>
      <c r="SQ2" s="7"/>
      <c r="SR2" s="7"/>
      <c r="SS2" s="7"/>
      <c r="ST2" s="7"/>
      <c r="SU2" s="7"/>
      <c r="SV2" s="7"/>
      <c r="SW2" s="7"/>
      <c r="SX2" s="7"/>
      <c r="SY2" s="7"/>
      <c r="SZ2" s="7"/>
      <c r="TA2" s="7"/>
      <c r="TB2" s="7"/>
      <c r="TC2" s="7"/>
      <c r="TD2" s="7"/>
      <c r="TE2" s="7"/>
      <c r="TF2" s="7"/>
      <c r="TG2" s="7"/>
      <c r="TH2" s="7"/>
      <c r="TI2" s="7"/>
      <c r="TJ2" s="7"/>
      <c r="TK2" s="7"/>
      <c r="TL2" s="7"/>
      <c r="TM2" s="7"/>
      <c r="TN2" s="7"/>
      <c r="TO2" s="7"/>
      <c r="TP2" s="7"/>
      <c r="TQ2" s="7"/>
      <c r="TR2" s="7"/>
      <c r="TS2" s="7"/>
      <c r="TT2" s="7"/>
      <c r="TU2" s="7"/>
      <c r="TV2" s="7"/>
      <c r="TW2" s="7"/>
      <c r="TX2" s="7"/>
      <c r="TY2" s="7"/>
      <c r="TZ2" s="7"/>
      <c r="UA2" s="7"/>
      <c r="UB2" s="7"/>
      <c r="UC2" s="7"/>
      <c r="UD2" s="7"/>
      <c r="UE2" s="7"/>
      <c r="UF2" s="7"/>
      <c r="UG2" s="7"/>
      <c r="UH2" s="7"/>
      <c r="UI2" s="7"/>
      <c r="UJ2" s="7"/>
      <c r="UK2" s="7"/>
      <c r="UL2" s="7"/>
      <c r="UM2" s="7"/>
      <c r="UN2" s="7"/>
      <c r="UO2" s="7"/>
      <c r="UP2" s="7"/>
      <c r="UQ2" s="7"/>
      <c r="UR2" s="7"/>
      <c r="US2" s="7"/>
      <c r="UT2" s="7"/>
      <c r="UU2" s="7"/>
      <c r="UV2" s="7"/>
      <c r="UW2" s="7"/>
      <c r="UX2" s="7"/>
      <c r="UY2" s="7"/>
      <c r="UZ2" s="7"/>
      <c r="VA2" s="7"/>
      <c r="VB2" s="7"/>
      <c r="VC2" s="7"/>
      <c r="VD2" s="7"/>
      <c r="VE2" s="7"/>
      <c r="VF2" s="7"/>
      <c r="VG2" s="7"/>
      <c r="VH2" s="7"/>
      <c r="VI2" s="7"/>
      <c r="VJ2" s="7"/>
      <c r="VK2" s="7"/>
      <c r="VL2" s="7"/>
      <c r="VM2" s="7"/>
      <c r="VN2" s="7"/>
      <c r="VO2" s="7"/>
      <c r="VP2" s="7"/>
      <c r="VQ2" s="7"/>
      <c r="VR2" s="7"/>
      <c r="VS2" s="7"/>
      <c r="VT2" s="7"/>
      <c r="VU2" s="7"/>
      <c r="VV2" s="7"/>
      <c r="VW2" s="7"/>
      <c r="VX2" s="7"/>
      <c r="VY2" s="7"/>
      <c r="VZ2" s="7"/>
      <c r="WA2" s="7"/>
      <c r="WB2" s="7"/>
      <c r="WC2" s="7"/>
      <c r="WD2" s="7"/>
      <c r="WE2" s="7"/>
      <c r="WF2" s="7"/>
      <c r="WG2" s="7"/>
      <c r="WH2" s="7"/>
      <c r="WI2" s="7"/>
      <c r="WJ2" s="7"/>
      <c r="WK2" s="7"/>
      <c r="WL2" s="7"/>
      <c r="WM2" s="7"/>
      <c r="WN2" s="7"/>
      <c r="WO2" s="7"/>
      <c r="WP2" s="7"/>
      <c r="WQ2" s="7"/>
      <c r="WR2" s="7"/>
      <c r="WS2" s="7"/>
      <c r="WT2" s="7"/>
      <c r="WU2" s="7"/>
      <c r="WV2" s="7"/>
      <c r="WW2" s="7"/>
      <c r="WX2" s="7"/>
      <c r="WY2" s="7"/>
      <c r="WZ2" s="7"/>
      <c r="XA2" s="7"/>
      <c r="XB2" s="7"/>
      <c r="XC2" s="7"/>
      <c r="XD2" s="7"/>
      <c r="XE2" s="7"/>
      <c r="XF2" s="7"/>
      <c r="XG2" s="7"/>
      <c r="XH2" s="7"/>
      <c r="XI2" s="7"/>
      <c r="XJ2" s="7"/>
      <c r="XK2" s="7"/>
      <c r="XL2" s="7"/>
      <c r="XM2" s="7"/>
      <c r="XN2" s="7"/>
      <c r="XO2" s="7"/>
      <c r="XP2" s="7"/>
      <c r="XQ2" s="7"/>
      <c r="XR2" s="7"/>
      <c r="XS2" s="7"/>
      <c r="XT2" s="7"/>
      <c r="XU2" s="7"/>
      <c r="XV2" s="7"/>
      <c r="XW2" s="7"/>
      <c r="XX2" s="7"/>
      <c r="XY2" s="7"/>
      <c r="XZ2" s="7"/>
      <c r="YA2" s="7"/>
      <c r="YB2" s="7"/>
      <c r="YC2" s="7"/>
      <c r="YD2" s="7"/>
      <c r="YE2" s="7"/>
      <c r="YF2" s="7"/>
      <c r="YG2" s="7"/>
      <c r="YH2" s="7"/>
      <c r="YI2" s="7"/>
      <c r="YJ2" s="7"/>
      <c r="YK2" s="7"/>
      <c r="YL2" s="7"/>
      <c r="YM2" s="7"/>
      <c r="YN2" s="7"/>
      <c r="YO2" s="7"/>
      <c r="YP2" s="7"/>
      <c r="YQ2" s="7"/>
      <c r="YR2" s="7"/>
      <c r="YS2" s="7"/>
      <c r="YT2" s="7"/>
      <c r="YU2" s="7"/>
      <c r="YV2" s="7"/>
      <c r="YW2" s="7"/>
      <c r="YX2" s="7"/>
      <c r="YY2" s="7"/>
      <c r="YZ2" s="7"/>
      <c r="ZA2" s="7"/>
      <c r="ZB2" s="7"/>
      <c r="ZC2" s="7"/>
      <c r="ZD2" s="7"/>
      <c r="ZE2" s="7"/>
      <c r="ZF2" s="7"/>
      <c r="ZG2" s="7"/>
      <c r="ZH2" s="7"/>
      <c r="ZI2" s="7"/>
      <c r="ZJ2" s="7"/>
      <c r="ZK2" s="7"/>
      <c r="ZL2" s="7"/>
      <c r="ZM2" s="7"/>
      <c r="ZN2" s="7"/>
      <c r="ZO2" s="7"/>
      <c r="ZP2" s="7"/>
      <c r="ZQ2" s="7"/>
      <c r="ZR2" s="7"/>
      <c r="ZS2" s="7"/>
      <c r="ZT2" s="7"/>
      <c r="ZU2" s="7"/>
      <c r="ZV2" s="7"/>
      <c r="ZW2" s="7"/>
      <c r="ZX2" s="7"/>
      <c r="ZY2" s="7"/>
      <c r="ZZ2" s="7"/>
      <c r="AAA2" s="7"/>
      <c r="AAB2" s="7"/>
      <c r="AAC2" s="7"/>
      <c r="AAD2" s="7"/>
      <c r="AAE2" s="7"/>
      <c r="AAF2" s="7"/>
      <c r="AAG2" s="7"/>
      <c r="AAH2" s="7"/>
      <c r="AAI2" s="7"/>
      <c r="AAJ2" s="7"/>
      <c r="AAK2" s="7"/>
      <c r="AAL2" s="7"/>
      <c r="AAM2" s="7"/>
      <c r="AAN2" s="7"/>
      <c r="AAO2" s="7"/>
      <c r="AAP2" s="7"/>
      <c r="AAQ2" s="7"/>
      <c r="AAR2" s="7"/>
      <c r="AAS2" s="7"/>
      <c r="AAT2" s="7"/>
      <c r="AAU2" s="7"/>
      <c r="AAV2" s="7"/>
      <c r="AAW2" s="7"/>
      <c r="AAX2" s="7"/>
      <c r="AAY2" s="7"/>
      <c r="AAZ2" s="7"/>
      <c r="ABA2" s="7"/>
      <c r="ABB2" s="7"/>
      <c r="ABC2" s="7"/>
      <c r="ABD2" s="7"/>
      <c r="ABE2" s="7"/>
      <c r="ABF2" s="7"/>
      <c r="ABG2" s="7"/>
      <c r="ABH2" s="7"/>
      <c r="ABI2" s="7"/>
      <c r="ABJ2" s="7"/>
      <c r="ABK2" s="7"/>
      <c r="ABL2" s="7"/>
      <c r="ABM2" s="7"/>
      <c r="ABN2" s="7"/>
      <c r="ABO2" s="7"/>
      <c r="ABP2" s="7"/>
      <c r="ABQ2" s="7"/>
      <c r="ABR2" s="7"/>
      <c r="ABS2" s="7"/>
      <c r="ABT2" s="7"/>
      <c r="ABU2" s="7"/>
      <c r="ABV2" s="7"/>
      <c r="ABW2" s="7"/>
      <c r="ABX2" s="7"/>
      <c r="ABY2" s="7"/>
      <c r="ABZ2" s="7"/>
      <c r="ACA2" s="7"/>
      <c r="ACB2" s="7"/>
      <c r="ACC2" s="7"/>
      <c r="ACD2" s="7"/>
      <c r="ACE2" s="7"/>
      <c r="ACF2" s="7"/>
      <c r="ACG2" s="7"/>
      <c r="ACH2" s="7"/>
      <c r="ACI2" s="7"/>
      <c r="ACJ2" s="7"/>
      <c r="ACK2" s="7"/>
      <c r="ACL2" s="7"/>
      <c r="ACM2" s="7"/>
      <c r="ACN2" s="7"/>
      <c r="ACO2" s="7"/>
      <c r="ACP2" s="7"/>
      <c r="ACQ2" s="7"/>
      <c r="ACR2" s="7"/>
      <c r="ACS2" s="7"/>
      <c r="ACT2" s="7"/>
      <c r="ACU2" s="7"/>
      <c r="ACV2" s="7"/>
      <c r="ACW2" s="7"/>
      <c r="ACX2" s="7"/>
      <c r="ACY2" s="7"/>
      <c r="ACZ2" s="7"/>
      <c r="ADA2" s="7"/>
      <c r="ADB2" s="7"/>
      <c r="ADC2" s="7"/>
      <c r="ADD2" s="7"/>
      <c r="ADE2" s="7"/>
      <c r="ADF2" s="7"/>
      <c r="ADG2" s="7"/>
      <c r="ADH2" s="7"/>
      <c r="ADI2" s="7"/>
      <c r="ADJ2" s="7"/>
      <c r="ADK2" s="7"/>
      <c r="ADL2" s="7"/>
      <c r="ADM2" s="7"/>
      <c r="ADN2" s="7"/>
      <c r="ADO2" s="7"/>
      <c r="ADP2" s="7"/>
      <c r="ADQ2" s="7"/>
      <c r="ADR2" s="7"/>
      <c r="ADS2" s="7"/>
      <c r="ADT2" s="7"/>
      <c r="ADU2" s="7"/>
      <c r="ADV2" s="7"/>
      <c r="ADW2" s="7"/>
      <c r="ADX2" s="7"/>
      <c r="ADY2" s="7"/>
      <c r="ADZ2" s="7"/>
      <c r="AEA2" s="7"/>
      <c r="AEB2" s="7"/>
      <c r="AEC2" s="7"/>
      <c r="AED2" s="7"/>
      <c r="AEE2" s="7"/>
      <c r="AEF2" s="7"/>
      <c r="AEG2" s="7"/>
      <c r="AEH2" s="7"/>
      <c r="AEI2" s="7"/>
      <c r="AEJ2" s="7"/>
      <c r="AEK2" s="7"/>
      <c r="AEL2" s="7"/>
      <c r="AEM2" s="7"/>
      <c r="AEN2" s="7"/>
      <c r="AEO2" s="7"/>
      <c r="AEP2" s="7"/>
      <c r="AEQ2" s="7"/>
      <c r="AER2" s="7"/>
      <c r="AES2" s="7"/>
      <c r="AET2" s="7"/>
      <c r="AEU2" s="7"/>
      <c r="AEV2" s="7"/>
      <c r="AEW2" s="7"/>
      <c r="AEX2" s="7"/>
      <c r="AEY2" s="7"/>
      <c r="AEZ2" s="7"/>
      <c r="AFA2" s="7"/>
      <c r="AFB2" s="7"/>
      <c r="AFC2" s="7"/>
      <c r="AFD2" s="7"/>
      <c r="AFE2" s="7"/>
      <c r="AFF2" s="7"/>
      <c r="AFG2" s="7"/>
      <c r="AFH2" s="7"/>
      <c r="AFI2" s="7"/>
      <c r="AFJ2" s="7"/>
      <c r="AFK2" s="7"/>
      <c r="AFL2" s="7"/>
      <c r="AFM2" s="7"/>
      <c r="AFN2" s="7"/>
      <c r="AFO2" s="7"/>
      <c r="AFP2" s="7"/>
      <c r="AFQ2" s="7"/>
      <c r="AFR2" s="7"/>
      <c r="AFS2" s="7"/>
      <c r="AFT2" s="7"/>
      <c r="AFU2" s="7"/>
      <c r="AFV2" s="7"/>
      <c r="AFW2" s="7"/>
      <c r="AFX2" s="7"/>
      <c r="AFY2" s="7"/>
      <c r="AFZ2" s="7"/>
      <c r="AGA2" s="7"/>
      <c r="AGB2" s="7"/>
      <c r="AGC2" s="7"/>
      <c r="AGD2" s="7"/>
      <c r="AGE2" s="7"/>
      <c r="AGF2" s="7"/>
      <c r="AGG2" s="7"/>
      <c r="AGH2" s="7"/>
      <c r="AGI2" s="7"/>
      <c r="AGJ2" s="7"/>
      <c r="AGK2" s="7"/>
      <c r="AGL2" s="7"/>
      <c r="AGM2" s="7"/>
      <c r="AGN2" s="7"/>
      <c r="AGO2" s="7"/>
      <c r="AGP2" s="7"/>
    </row>
    <row r="3" spans="1:874" ht="17" thickTop="1" x14ac:dyDescent="0.2">
      <c r="A3" s="405" t="s">
        <v>27</v>
      </c>
      <c r="B3" s="145" t="s">
        <v>34</v>
      </c>
      <c r="C3" s="30"/>
      <c r="D3" s="24"/>
      <c r="E3" s="59"/>
      <c r="F3" s="236" t="d">
        <f>MAX(D3:E3)</f>
        <v>1899-12-30</v>
      </c>
      <c r="H3" s="59"/>
      <c r="J3" s="59"/>
      <c r="K3" s="234"/>
      <c r="L3" s="15"/>
      <c r="N3" s="15"/>
      <c r="P3" s="15"/>
      <c r="R3" s="15"/>
      <c r="T3" s="310"/>
      <c r="V3" s="59"/>
      <c r="X3" s="59"/>
      <c r="Z3" s="59"/>
      <c r="AB3" s="310"/>
    </row>
    <row r="4" spans="1:874" x14ac:dyDescent="0.2">
      <c r="A4" s="405"/>
      <c r="B4" s="147" t="s">
        <v>31</v>
      </c>
      <c r="C4" s="31"/>
      <c r="D4" s="25"/>
      <c r="E4" s="53"/>
      <c r="F4" s="237" t="str">
        <f>IF(D4=0,"",D4)</f>
        <v/>
      </c>
      <c r="H4" s="60"/>
      <c r="J4" s="53"/>
      <c r="K4" s="234"/>
      <c r="L4" s="53"/>
      <c r="N4" s="53"/>
      <c r="P4" s="53"/>
      <c r="R4" s="53"/>
      <c r="T4" s="310"/>
      <c r="V4" s="60"/>
      <c r="X4" s="60"/>
      <c r="Z4" s="60"/>
      <c r="AB4" s="310"/>
    </row>
    <row r="5" spans="1:874" x14ac:dyDescent="0.2">
      <c r="A5" s="405"/>
      <c r="B5" s="117" t="s">
        <v>0</v>
      </c>
      <c r="C5" s="31"/>
      <c r="D5" s="26"/>
      <c r="E5" s="54"/>
      <c r="F5" s="1"/>
      <c r="H5" s="61"/>
      <c r="J5" s="54"/>
      <c r="K5" s="234"/>
      <c r="L5" s="54"/>
      <c r="N5" s="54"/>
      <c r="P5" s="54"/>
      <c r="R5" s="54"/>
      <c r="T5" s="310"/>
      <c r="V5" s="61"/>
      <c r="X5" s="61"/>
      <c r="Z5" s="61"/>
      <c r="AB5" s="310"/>
      <c r="AU5" s="8"/>
    </row>
    <row r="6" spans="1:874" s="9" customFormat="1" ht="16.5" customHeight="1" x14ac:dyDescent="0.2">
      <c r="A6" s="405"/>
      <c r="B6" s="117" t="s">
        <v>85</v>
      </c>
      <c r="C6" s="31"/>
      <c r="D6" s="228"/>
      <c r="E6" s="1"/>
      <c r="F6" s="227"/>
      <c r="G6" s="7"/>
      <c r="H6" s="226"/>
      <c r="I6" s="7"/>
      <c r="J6" s="1"/>
      <c r="K6" s="234"/>
      <c r="L6" s="54"/>
      <c r="M6" s="7"/>
      <c r="N6" s="54"/>
      <c r="O6" s="7"/>
      <c r="P6" s="54"/>
      <c r="Q6" s="7"/>
      <c r="R6" s="54"/>
      <c r="S6" s="7"/>
      <c r="T6" s="310"/>
      <c r="U6" s="7"/>
      <c r="V6" s="226"/>
      <c r="W6" s="7"/>
      <c r="X6" s="226"/>
      <c r="Y6" s="7"/>
      <c r="Z6" s="226"/>
      <c r="AA6" s="7"/>
      <c r="AB6" s="310"/>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c r="PU6" s="7"/>
      <c r="PV6" s="7"/>
      <c r="PW6" s="7"/>
      <c r="PX6" s="7"/>
      <c r="PY6" s="7"/>
      <c r="PZ6" s="7"/>
      <c r="QA6" s="7"/>
      <c r="QB6" s="7"/>
      <c r="QC6" s="7"/>
      <c r="QD6" s="7"/>
      <c r="QE6" s="7"/>
      <c r="QF6" s="7"/>
      <c r="QG6" s="7"/>
      <c r="QH6" s="7"/>
      <c r="QI6" s="7"/>
      <c r="QJ6" s="7"/>
      <c r="QK6" s="7"/>
      <c r="QL6" s="7"/>
      <c r="QM6" s="7"/>
      <c r="QN6" s="7"/>
      <c r="QO6" s="7"/>
      <c r="QP6" s="7"/>
      <c r="QQ6" s="7"/>
      <c r="QR6" s="7"/>
      <c r="QS6" s="7"/>
      <c r="QT6" s="7"/>
      <c r="QU6" s="7"/>
      <c r="QV6" s="7"/>
      <c r="QW6" s="7"/>
      <c r="QX6" s="7"/>
      <c r="QY6" s="7"/>
      <c r="QZ6" s="7"/>
      <c r="RA6" s="7"/>
      <c r="RB6" s="7"/>
      <c r="RC6" s="7"/>
      <c r="RD6" s="7"/>
      <c r="RE6" s="7"/>
      <c r="RF6" s="7"/>
      <c r="RG6" s="7"/>
      <c r="RH6" s="7"/>
      <c r="RI6" s="7"/>
      <c r="RJ6" s="7"/>
      <c r="RK6" s="7"/>
      <c r="RL6" s="7"/>
      <c r="RM6" s="7"/>
      <c r="RN6" s="7"/>
      <c r="RO6" s="7"/>
      <c r="RP6" s="7"/>
      <c r="RQ6" s="7"/>
      <c r="RR6" s="7"/>
      <c r="RS6" s="7"/>
      <c r="RT6" s="7"/>
      <c r="RU6" s="7"/>
      <c r="RV6" s="7"/>
      <c r="RW6" s="7"/>
      <c r="RX6" s="7"/>
      <c r="RY6" s="7"/>
      <c r="RZ6" s="7"/>
      <c r="SA6" s="7"/>
      <c r="SB6" s="7"/>
      <c r="SC6" s="7"/>
      <c r="SD6" s="7"/>
      <c r="SE6" s="7"/>
      <c r="SF6" s="7"/>
      <c r="SG6" s="7"/>
      <c r="SH6" s="7"/>
      <c r="SI6" s="7"/>
      <c r="SJ6" s="7"/>
      <c r="SK6" s="7"/>
      <c r="SL6" s="7"/>
      <c r="SM6" s="7"/>
      <c r="SN6" s="7"/>
      <c r="SO6" s="7"/>
      <c r="SP6" s="7"/>
      <c r="SQ6" s="7"/>
      <c r="SR6" s="7"/>
      <c r="SS6" s="7"/>
      <c r="ST6" s="7"/>
      <c r="SU6" s="7"/>
      <c r="SV6" s="7"/>
      <c r="SW6" s="7"/>
      <c r="SX6" s="7"/>
      <c r="SY6" s="7"/>
      <c r="SZ6" s="7"/>
      <c r="TA6" s="7"/>
      <c r="TB6" s="7"/>
      <c r="TC6" s="7"/>
      <c r="TD6" s="7"/>
      <c r="TE6" s="7"/>
      <c r="TF6" s="7"/>
      <c r="TG6" s="7"/>
      <c r="TH6" s="7"/>
      <c r="TI6" s="7"/>
      <c r="TJ6" s="7"/>
      <c r="TK6" s="7"/>
      <c r="TL6" s="7"/>
      <c r="TM6" s="7"/>
      <c r="TN6" s="7"/>
      <c r="TO6" s="7"/>
      <c r="TP6" s="7"/>
      <c r="TQ6" s="7"/>
      <c r="TR6" s="7"/>
      <c r="TS6" s="7"/>
      <c r="TT6" s="7"/>
      <c r="TU6" s="7"/>
      <c r="TV6" s="7"/>
      <c r="TW6" s="7"/>
      <c r="TX6" s="7"/>
      <c r="TY6" s="7"/>
      <c r="TZ6" s="7"/>
      <c r="UA6" s="7"/>
      <c r="UB6" s="7"/>
      <c r="UC6" s="7"/>
      <c r="UD6" s="7"/>
      <c r="UE6" s="7"/>
      <c r="UF6" s="7"/>
      <c r="UG6" s="7"/>
      <c r="UH6" s="7"/>
      <c r="UI6" s="7"/>
      <c r="UJ6" s="7"/>
      <c r="UK6" s="7"/>
      <c r="UL6" s="7"/>
      <c r="UM6" s="7"/>
      <c r="UN6" s="7"/>
      <c r="UO6" s="7"/>
      <c r="UP6" s="7"/>
      <c r="UQ6" s="7"/>
      <c r="UR6" s="7"/>
      <c r="US6" s="7"/>
      <c r="UT6" s="7"/>
      <c r="UU6" s="7"/>
      <c r="UV6" s="7"/>
      <c r="UW6" s="7"/>
      <c r="UX6" s="7"/>
      <c r="UY6" s="7"/>
      <c r="UZ6" s="7"/>
      <c r="VA6" s="7"/>
      <c r="VB6" s="7"/>
      <c r="VC6" s="7"/>
      <c r="VD6" s="7"/>
      <c r="VE6" s="7"/>
      <c r="VF6" s="7"/>
      <c r="VG6" s="7"/>
      <c r="VH6" s="7"/>
      <c r="VI6" s="7"/>
      <c r="VJ6" s="7"/>
      <c r="VK6" s="7"/>
      <c r="VL6" s="7"/>
      <c r="VM6" s="7"/>
      <c r="VN6" s="7"/>
      <c r="VO6" s="7"/>
      <c r="VP6" s="7"/>
      <c r="VQ6" s="7"/>
      <c r="VR6" s="7"/>
      <c r="VS6" s="7"/>
      <c r="VT6" s="7"/>
      <c r="VU6" s="7"/>
      <c r="VV6" s="7"/>
      <c r="VW6" s="7"/>
      <c r="VX6" s="7"/>
      <c r="VY6" s="7"/>
      <c r="VZ6" s="7"/>
      <c r="WA6" s="7"/>
      <c r="WB6" s="7"/>
      <c r="WC6" s="7"/>
      <c r="WD6" s="7"/>
      <c r="WE6" s="7"/>
      <c r="WF6" s="7"/>
      <c r="WG6" s="7"/>
      <c r="WH6" s="7"/>
      <c r="WI6" s="7"/>
      <c r="WJ6" s="7"/>
      <c r="WK6" s="7"/>
      <c r="WL6" s="7"/>
      <c r="WM6" s="7"/>
      <c r="WN6" s="7"/>
      <c r="WO6" s="7"/>
      <c r="WP6" s="7"/>
      <c r="WQ6" s="7"/>
      <c r="WR6" s="7"/>
      <c r="WS6" s="7"/>
      <c r="WT6" s="7"/>
      <c r="WU6" s="7"/>
      <c r="WV6" s="7"/>
      <c r="WW6" s="7"/>
      <c r="WX6" s="7"/>
      <c r="WY6" s="7"/>
      <c r="WZ6" s="7"/>
      <c r="XA6" s="7"/>
      <c r="XB6" s="7"/>
      <c r="XC6" s="7"/>
      <c r="XD6" s="7"/>
      <c r="XE6" s="7"/>
      <c r="XF6" s="7"/>
      <c r="XG6" s="7"/>
      <c r="XH6" s="7"/>
      <c r="XI6" s="7"/>
      <c r="XJ6" s="7"/>
      <c r="XK6" s="7"/>
      <c r="XL6" s="7"/>
      <c r="XM6" s="7"/>
      <c r="XN6" s="7"/>
      <c r="XO6" s="7"/>
      <c r="XP6" s="7"/>
      <c r="XQ6" s="7"/>
      <c r="XR6" s="7"/>
      <c r="XS6" s="7"/>
      <c r="XT6" s="7"/>
      <c r="XU6" s="7"/>
      <c r="XV6" s="7"/>
      <c r="XW6" s="7"/>
      <c r="XX6" s="7"/>
      <c r="XY6" s="7"/>
      <c r="XZ6" s="7"/>
      <c r="YA6" s="7"/>
      <c r="YB6" s="7"/>
      <c r="YC6" s="7"/>
      <c r="YD6" s="7"/>
      <c r="YE6" s="7"/>
      <c r="YF6" s="7"/>
      <c r="YG6" s="7"/>
      <c r="YH6" s="7"/>
      <c r="YI6" s="7"/>
      <c r="YJ6" s="7"/>
      <c r="YK6" s="7"/>
      <c r="YL6" s="7"/>
      <c r="YM6" s="7"/>
      <c r="YN6" s="7"/>
      <c r="YO6" s="7"/>
      <c r="YP6" s="7"/>
      <c r="YQ6" s="7"/>
      <c r="YR6" s="7"/>
      <c r="YS6" s="7"/>
      <c r="YT6" s="7"/>
      <c r="YU6" s="7"/>
      <c r="YV6" s="7"/>
      <c r="YW6" s="7"/>
      <c r="YX6" s="7"/>
      <c r="YY6" s="7"/>
      <c r="YZ6" s="7"/>
      <c r="ZA6" s="7"/>
      <c r="ZB6" s="7"/>
      <c r="ZC6" s="7"/>
      <c r="ZD6" s="7"/>
      <c r="ZE6" s="7"/>
      <c r="ZF6" s="7"/>
      <c r="ZG6" s="7"/>
      <c r="ZH6" s="7"/>
      <c r="ZI6" s="7"/>
      <c r="ZJ6" s="7"/>
      <c r="ZK6" s="7"/>
      <c r="ZL6" s="7"/>
      <c r="ZM6" s="7"/>
      <c r="ZN6" s="7"/>
      <c r="ZO6" s="7"/>
      <c r="ZP6" s="7"/>
      <c r="ZQ6" s="7"/>
      <c r="ZR6" s="7"/>
      <c r="ZS6" s="7"/>
      <c r="ZT6" s="7"/>
      <c r="ZU6" s="7"/>
      <c r="ZV6" s="7"/>
      <c r="ZW6" s="7"/>
      <c r="ZX6" s="7"/>
      <c r="ZY6" s="7"/>
      <c r="ZZ6" s="7"/>
      <c r="AAA6" s="7"/>
      <c r="AAB6" s="7"/>
      <c r="AAC6" s="7"/>
      <c r="AAD6" s="7"/>
      <c r="AAE6" s="7"/>
      <c r="AAF6" s="7"/>
      <c r="AAG6" s="7"/>
      <c r="AAH6" s="7"/>
      <c r="AAI6" s="7"/>
      <c r="AAJ6" s="7"/>
      <c r="AAK6" s="7"/>
      <c r="AAL6" s="7"/>
      <c r="AAM6" s="7"/>
      <c r="AAN6" s="7"/>
      <c r="AAO6" s="7"/>
      <c r="AAP6" s="7"/>
      <c r="AAQ6" s="7"/>
      <c r="AAR6" s="7"/>
      <c r="AAS6" s="7"/>
      <c r="AAT6" s="7"/>
      <c r="AAU6" s="7"/>
      <c r="AAV6" s="7"/>
      <c r="AAW6" s="7"/>
      <c r="AAX6" s="7"/>
      <c r="AAY6" s="7"/>
      <c r="AAZ6" s="7"/>
      <c r="ABA6" s="7"/>
      <c r="ABB6" s="7"/>
      <c r="ABC6" s="7"/>
      <c r="ABD6" s="7"/>
      <c r="ABE6" s="7"/>
      <c r="ABF6" s="7"/>
      <c r="ABG6" s="7"/>
      <c r="ABH6" s="7"/>
      <c r="ABI6" s="7"/>
      <c r="ABJ6" s="7"/>
      <c r="ABK6" s="7"/>
      <c r="ABL6" s="7"/>
      <c r="ABM6" s="7"/>
      <c r="ABN6" s="7"/>
      <c r="ABO6" s="7"/>
      <c r="ABP6" s="7"/>
      <c r="ABQ6" s="7"/>
      <c r="ABR6" s="7"/>
      <c r="ABS6" s="7"/>
      <c r="ABT6" s="7"/>
      <c r="ABU6" s="7"/>
      <c r="ABV6" s="7"/>
      <c r="ABW6" s="7"/>
      <c r="ABX6" s="7"/>
      <c r="ABY6" s="7"/>
      <c r="ABZ6" s="7"/>
      <c r="ACA6" s="7"/>
      <c r="ACB6" s="7"/>
      <c r="ACC6" s="7"/>
      <c r="ACD6" s="7"/>
      <c r="ACE6" s="7"/>
      <c r="ACF6" s="7"/>
      <c r="ACG6" s="7"/>
      <c r="ACH6" s="7"/>
      <c r="ACI6" s="7"/>
      <c r="ACJ6" s="7"/>
      <c r="ACK6" s="7"/>
      <c r="ACL6" s="7"/>
      <c r="ACM6" s="7"/>
      <c r="ACN6" s="7"/>
      <c r="ACO6" s="7"/>
      <c r="ACP6" s="7"/>
      <c r="ACQ6" s="7"/>
      <c r="ACR6" s="7"/>
      <c r="ACS6" s="7"/>
      <c r="ACT6" s="7"/>
      <c r="ACU6" s="7"/>
      <c r="ACV6" s="7"/>
      <c r="ACW6" s="7"/>
      <c r="ACX6" s="7"/>
      <c r="ACY6" s="7"/>
      <c r="ACZ6" s="7"/>
      <c r="ADA6" s="7"/>
      <c r="ADB6" s="7"/>
      <c r="ADC6" s="7"/>
      <c r="ADD6" s="7"/>
      <c r="ADE6" s="7"/>
      <c r="ADF6" s="7"/>
      <c r="ADG6" s="7"/>
      <c r="ADH6" s="7"/>
      <c r="ADI6" s="7"/>
      <c r="ADJ6" s="7"/>
      <c r="ADK6" s="7"/>
      <c r="ADL6" s="7"/>
      <c r="ADM6" s="7"/>
      <c r="ADN6" s="7"/>
      <c r="ADO6" s="7"/>
      <c r="ADP6" s="7"/>
      <c r="ADQ6" s="7"/>
      <c r="ADR6" s="7"/>
      <c r="ADS6" s="7"/>
      <c r="ADT6" s="7"/>
      <c r="ADU6" s="7"/>
      <c r="ADV6" s="7"/>
      <c r="ADW6" s="7"/>
      <c r="ADX6" s="7"/>
      <c r="ADY6" s="7"/>
      <c r="ADZ6" s="7"/>
      <c r="AEA6" s="7"/>
      <c r="AEB6" s="7"/>
      <c r="AEC6" s="7"/>
      <c r="AED6" s="7"/>
      <c r="AEE6" s="7"/>
      <c r="AEF6" s="7"/>
      <c r="AEG6" s="7"/>
      <c r="AEH6" s="7"/>
      <c r="AEI6" s="7"/>
      <c r="AEJ6" s="7"/>
      <c r="AEK6" s="7"/>
      <c r="AEL6" s="7"/>
      <c r="AEM6" s="7"/>
      <c r="AEN6" s="7"/>
      <c r="AEO6" s="7"/>
      <c r="AEP6" s="7"/>
      <c r="AEQ6" s="7"/>
      <c r="AER6" s="7"/>
      <c r="AES6" s="7"/>
      <c r="AET6" s="7"/>
      <c r="AEU6" s="7"/>
      <c r="AEV6" s="7"/>
      <c r="AEW6" s="7"/>
      <c r="AEX6" s="7"/>
      <c r="AEY6" s="7"/>
      <c r="AEZ6" s="7"/>
      <c r="AFA6" s="7"/>
      <c r="AFB6" s="7"/>
      <c r="AFC6" s="7"/>
      <c r="AFD6" s="7"/>
      <c r="AFE6" s="7"/>
      <c r="AFF6" s="7"/>
      <c r="AFG6" s="7"/>
      <c r="AFH6" s="7"/>
      <c r="AFI6" s="7"/>
      <c r="AFJ6" s="7"/>
      <c r="AFK6" s="7"/>
      <c r="AFL6" s="7"/>
      <c r="AFM6" s="7"/>
      <c r="AFN6" s="7"/>
      <c r="AFO6" s="7"/>
      <c r="AFP6" s="7"/>
      <c r="AFQ6" s="7"/>
      <c r="AFR6" s="7"/>
      <c r="AFS6" s="7"/>
      <c r="AFT6" s="7"/>
      <c r="AFU6" s="7"/>
      <c r="AFV6" s="7"/>
      <c r="AFW6" s="7"/>
      <c r="AFX6" s="7"/>
      <c r="AFY6" s="7"/>
      <c r="AFZ6" s="7"/>
      <c r="AGA6" s="7"/>
      <c r="AGB6" s="7"/>
      <c r="AGC6" s="7"/>
      <c r="AGD6" s="7"/>
      <c r="AGE6" s="7"/>
      <c r="AGF6" s="7"/>
      <c r="AGG6" s="7"/>
      <c r="AGH6" s="7"/>
      <c r="AGI6" s="7"/>
      <c r="AGJ6" s="7"/>
      <c r="AGK6" s="7"/>
      <c r="AGL6" s="7"/>
      <c r="AGM6" s="7"/>
      <c r="AGN6" s="7"/>
      <c r="AGO6" s="7"/>
      <c r="AGP6" s="7"/>
    </row>
    <row r="7" spans="1:874" x14ac:dyDescent="0.2">
      <c r="A7" s="405"/>
      <c r="B7" s="117" t="s">
        <v>50</v>
      </c>
      <c r="C7" s="31"/>
      <c r="D7" s="62">
        <f>D8-D3</f>
        <v>0</v>
      </c>
      <c r="E7" s="62">
        <f>E8-E3</f>
        <v>0</v>
      </c>
      <c r="F7" s="238">
        <f>MAX(D7:E7)</f>
        <v>0</v>
      </c>
      <c r="H7" s="62">
        <f>H8-H3</f>
        <v>0</v>
      </c>
      <c r="J7" s="62">
        <f>J8-J3</f>
        <v>0</v>
      </c>
      <c r="K7" s="234"/>
      <c r="L7" s="62">
        <f>L8-L3</f>
        <v>0</v>
      </c>
      <c r="N7" s="62">
        <f>N8-N3</f>
        <v>0</v>
      </c>
      <c r="P7" s="62">
        <f>P8-P3</f>
        <v>0</v>
      </c>
      <c r="R7" s="62">
        <f>R8-R3</f>
        <v>0</v>
      </c>
      <c r="T7" s="310"/>
      <c r="V7" s="62">
        <f>V8-V3</f>
        <v>0</v>
      </c>
      <c r="X7" s="62">
        <f>X8-X3</f>
        <v>0</v>
      </c>
      <c r="Z7" s="62">
        <f>Z8-Z3</f>
        <v>0</v>
      </c>
      <c r="AB7" s="310"/>
    </row>
    <row r="8" spans="1:874" x14ac:dyDescent="0.2">
      <c r="A8" s="405"/>
      <c r="B8" s="117" t="s">
        <v>32</v>
      </c>
      <c r="C8" s="31"/>
      <c r="D8" s="162"/>
      <c r="E8" s="161"/>
      <c r="F8" s="239"/>
      <c r="H8" s="161"/>
      <c r="J8" s="161"/>
      <c r="K8" s="234"/>
      <c r="L8" s="161"/>
      <c r="N8" s="161"/>
      <c r="P8" s="161"/>
      <c r="R8" s="161"/>
      <c r="T8" s="310"/>
      <c r="V8" s="161"/>
      <c r="X8" s="161"/>
      <c r="Z8" s="161"/>
      <c r="AB8" s="310"/>
    </row>
    <row r="9" spans="1:874" x14ac:dyDescent="0.2">
      <c r="A9" s="405"/>
      <c r="B9" s="117" t="s">
        <v>25</v>
      </c>
      <c r="C9" s="31"/>
      <c r="D9" s="26"/>
      <c r="E9" s="54"/>
      <c r="F9" s="227"/>
      <c r="H9" s="61"/>
      <c r="J9" s="54"/>
      <c r="K9" s="234"/>
      <c r="L9" s="54"/>
      <c r="N9" s="54"/>
      <c r="P9" s="54"/>
      <c r="R9" s="54"/>
      <c r="T9" s="310"/>
      <c r="V9" s="61"/>
      <c r="X9" s="61"/>
      <c r="Z9" s="61"/>
      <c r="AB9" s="310"/>
    </row>
    <row r="10" spans="1:874" ht="16.5" customHeight="1" outlineLevel="1" x14ac:dyDescent="0.2">
      <c r="A10" s="405"/>
      <c r="B10" s="118" t="s">
        <v>51</v>
      </c>
      <c r="C10" s="32"/>
      <c r="D10" s="140">
        <f>IF(D4="SPX",D9*2%,D9*3%)</f>
        <v>0</v>
      </c>
      <c r="E10" s="52">
        <f>IF(E4="SPX",E9*2%,E9*3%)</f>
        <v>0</v>
      </c>
      <c r="F10" s="240"/>
      <c r="H10" s="52">
        <f>IF(H4="SPX",H9*2%,H9*3%)</f>
        <v>0</v>
      </c>
      <c r="J10" s="52">
        <f>IF(J4="SPX",J9*2%,J9*3%)</f>
        <v>0</v>
      </c>
      <c r="K10" s="234"/>
      <c r="L10" s="52">
        <f>IF(L4="SPX",L9*2%,L9*3%)</f>
        <v>0</v>
      </c>
      <c r="N10" s="52">
        <f>IF(N4="SPX",N9*2%,N9*3%)</f>
        <v>0</v>
      </c>
      <c r="P10" s="52">
        <f>IF(P4="SPX",P9*2%,P9*3%)</f>
        <v>0</v>
      </c>
      <c r="R10" s="52">
        <f>IF(R4="SPX",R9*2%,R9*3%)</f>
        <v>0</v>
      </c>
      <c r="T10" s="310"/>
      <c r="V10" s="52">
        <f>IF(V4="SPX",V9*2%,V9*3%)</f>
        <v>0</v>
      </c>
      <c r="X10" s="52">
        <f>IF(X4="SPX",X9*2%,X9*3%)</f>
        <v>0</v>
      </c>
      <c r="Z10" s="52">
        <f>IF(Z4="SPX",Z9*2%,Z9*3%)</f>
        <v>0</v>
      </c>
      <c r="AB10" s="310"/>
    </row>
    <row r="11" spans="1:874" x14ac:dyDescent="0.2">
      <c r="A11" s="405"/>
      <c r="B11" s="118" t="s">
        <v>44</v>
      </c>
      <c r="C11" s="32"/>
      <c r="D11" s="27">
        <f>D9-D10</f>
        <v>0</v>
      </c>
      <c r="E11" s="81">
        <f>E9+E10</f>
        <v>0</v>
      </c>
      <c r="F11" s="241"/>
      <c r="H11" s="81">
        <f>H9-H10</f>
        <v>0</v>
      </c>
      <c r="J11" s="81">
        <f>J9+J10</f>
        <v>0</v>
      </c>
      <c r="K11" s="234"/>
      <c r="L11" s="81">
        <f>L9-L10</f>
        <v>0</v>
      </c>
      <c r="N11" s="81">
        <f>N9+N10</f>
        <v>0</v>
      </c>
      <c r="P11" s="81">
        <f>P9-P10</f>
        <v>0</v>
      </c>
      <c r="R11" s="81">
        <f>R9+R10</f>
        <v>0</v>
      </c>
      <c r="T11" s="310"/>
      <c r="V11" s="81">
        <f>V9-V10</f>
        <v>0</v>
      </c>
      <c r="X11" s="81">
        <f>X9-X10</f>
        <v>0</v>
      </c>
      <c r="Z11" s="81">
        <f>Z9-Z10</f>
        <v>0</v>
      </c>
      <c r="AB11" s="310"/>
    </row>
    <row r="12" spans="1:874" x14ac:dyDescent="0.2">
      <c r="A12" s="405"/>
      <c r="B12" s="118" t="s">
        <v>81</v>
      </c>
      <c r="C12" s="32"/>
      <c r="D12" s="95">
        <f>IFERROR(ROUNDUP(IF(D15="",0,(D9-D15)/D9),3),0)</f>
        <v>0</v>
      </c>
      <c r="E12" s="95">
        <f>IFERROR(ROUNDUP(IF(E15="",0,(E15-E9)/E9),3),0)</f>
        <v>0</v>
      </c>
      <c r="F12" s="241"/>
      <c r="H12" s="95">
        <f>IFERROR(ROUNDUP(IF(H15="",0,(H9-H15)/H9),3),0)</f>
        <v>0</v>
      </c>
      <c r="J12" s="95">
        <f>IFERROR(ROUNDUP(IF(J15="",0,(J15-J9)/J9),3),0)</f>
        <v>0</v>
      </c>
      <c r="K12" s="234"/>
      <c r="L12" s="95">
        <f>IFERROR(ROUNDUP(IF(L15="",0,(L9-L15)/L9),3),0)</f>
        <v>0</v>
      </c>
      <c r="N12" s="95">
        <f>IFERROR(ROUNDUP(IF(N15="",0,(N15-N9)/N9),3),0)</f>
        <v>0</v>
      </c>
      <c r="P12" s="95">
        <f>IFERROR(ROUNDUP(IF(P15="",0,(P9-P15)/P9),3),0)</f>
        <v>0</v>
      </c>
      <c r="R12" s="95">
        <f>IFERROR(ROUNDUP(IF(R15="",0,(R15-R9)/R9),3),0)</f>
        <v>0</v>
      </c>
      <c r="T12" s="310"/>
      <c r="V12" s="95">
        <f>IFERROR(ROUNDUP(IF(V15="",0,(V9-V15)/V9),3),0)</f>
        <v>0</v>
      </c>
      <c r="X12" s="95">
        <f>IFERROR(ROUNDUP(IF(X15="",0,(X9-X15)/X9),3),0)</f>
        <v>0</v>
      </c>
      <c r="Z12" s="95">
        <f>IFERROR(ROUNDUP(IF(Z15="",0,(Z9-Z15)/Z9),3),0)</f>
        <v>0</v>
      </c>
      <c r="AB12" s="310"/>
    </row>
    <row r="13" spans="1:874" x14ac:dyDescent="0.2">
      <c r="A13" s="405"/>
      <c r="B13" s="117" t="s">
        <v>94</v>
      </c>
      <c r="C13" s="31"/>
      <c r="D13" s="305" t="str">
        <f>IF(D14&lt;=0,"-",1-D14)</f>
        <v>-</v>
      </c>
      <c r="E13" s="277" t="str">
        <f>IF(E14=0,"-",1-E14)</f>
        <v>-</v>
      </c>
      <c r="F13" s="57" t="str">
        <f>IFERROR(E13*D13,"-")</f>
        <v>-</v>
      </c>
      <c r="H13" s="276" t="str">
        <f>IF(H14=0,"-",1-H14)</f>
        <v>-</v>
      </c>
      <c r="J13" s="276" t="str">
        <f>IF(J14=0,"-",1-J14)</f>
        <v>-</v>
      </c>
      <c r="K13" s="234"/>
      <c r="L13" s="276" t="str">
        <f>IF(L14=0,"-",(1-L14))</f>
        <v>-</v>
      </c>
      <c r="N13" s="276" t="str">
        <f>IF(N14=0,"-",(1-N14))</f>
        <v>-</v>
      </c>
      <c r="P13" s="276" t="str">
        <f>IF(P14=0,"-",(1-P14))</f>
        <v>-</v>
      </c>
      <c r="R13" s="276" t="str">
        <f>IF(R14=0,"-",(1-R14))</f>
        <v>-</v>
      </c>
      <c r="T13" s="310"/>
      <c r="V13" s="276" t="str">
        <f>IF(V14=0,"-",1-V14)</f>
        <v>-</v>
      </c>
      <c r="X13" s="276" t="str">
        <f>IF(X14=0,"-",1-X14)</f>
        <v>-</v>
      </c>
      <c r="Z13" s="276" t="str">
        <f>IF(Z14=0,"-",1-Z14)</f>
        <v>-</v>
      </c>
      <c r="AB13" s="310"/>
    </row>
    <row r="14" spans="1:874" ht="17" thickBot="1" x14ac:dyDescent="0.25">
      <c r="A14" s="405"/>
      <c r="B14" s="135" t="s">
        <v>95</v>
      </c>
      <c r="C14" s="31"/>
      <c r="D14" s="306"/>
      <c r="E14" s="306"/>
      <c r="F14" s="242"/>
      <c r="H14" s="306"/>
      <c r="J14" s="306"/>
      <c r="K14" s="234"/>
      <c r="L14" s="306"/>
      <c r="N14" s="306"/>
      <c r="P14" s="306"/>
      <c r="R14" s="306"/>
      <c r="T14" s="310"/>
      <c r="V14" s="306"/>
      <c r="X14" s="306"/>
      <c r="Z14" s="306"/>
      <c r="AB14" s="310"/>
    </row>
    <row r="15" spans="1:874" ht="19" thickTop="1" thickBot="1" x14ac:dyDescent="0.25">
      <c r="A15" s="405"/>
      <c r="B15" s="144" t="s">
        <v>2</v>
      </c>
      <c r="C15" s="33"/>
      <c r="D15" s="153"/>
      <c r="E15" s="154"/>
      <c r="F15" s="243"/>
      <c r="H15" s="153"/>
      <c r="J15" s="154"/>
      <c r="K15" s="234"/>
      <c r="L15" s="154"/>
      <c r="N15" s="154"/>
      <c r="P15" s="154"/>
      <c r="R15" s="154"/>
      <c r="T15" s="310"/>
      <c r="V15" s="153"/>
      <c r="X15" s="153"/>
      <c r="Z15" s="153"/>
      <c r="AB15" s="310"/>
    </row>
    <row r="16" spans="1:874" ht="17" thickTop="1" x14ac:dyDescent="0.2">
      <c r="A16" s="405"/>
      <c r="B16" s="136" t="s">
        <v>77</v>
      </c>
      <c r="C16" s="34"/>
      <c r="D16" s="138">
        <f>IFERROR(ROUNDDOWN(1-D15/D5,3),0)</f>
        <v>0</v>
      </c>
      <c r="E16" s="115">
        <f>IFERROR(ROUNDDOWN(E15/E5-1,3),0)</f>
        <v>0</v>
      </c>
      <c r="F16" s="244"/>
      <c r="H16" s="115">
        <f>IFERROR(ROUNDDOWN(1-H15/H5,3),0)</f>
        <v>0</v>
      </c>
      <c r="J16" s="115">
        <f>IFERROR(ROUNDDOWN(J15/J5-1,3),0)</f>
        <v>0</v>
      </c>
      <c r="K16" s="234"/>
      <c r="L16" s="115">
        <f>IFERROR(ROUNDDOWN(1-(L15/L5),3),0)</f>
        <v>0</v>
      </c>
      <c r="N16" s="115">
        <f>IFERROR(ROUNDDOWN(N15/N5-1,3),0)</f>
        <v>0</v>
      </c>
      <c r="P16" s="115">
        <f>IFERROR(ROUNDDOWN(1-(P15/P5),3),0)</f>
        <v>0</v>
      </c>
      <c r="R16" s="115">
        <f>IFERROR(ROUNDDOWN(R15/R5-1,3),0)</f>
        <v>0</v>
      </c>
      <c r="T16" s="310"/>
      <c r="V16" s="115">
        <f>IFERROR(ROUNDDOWN(1-V15/V5,3),0)</f>
        <v>0</v>
      </c>
      <c r="X16" s="115">
        <f>IFERROR(ROUNDDOWN(1-X15/X5,3),0)</f>
        <v>0</v>
      </c>
      <c r="Z16" s="115">
        <f>IFERROR(ROUNDDOWN(1-Z15/Z5,3),0)</f>
        <v>0</v>
      </c>
      <c r="AB16" s="310"/>
    </row>
    <row r="17" spans="1:47" ht="17" thickBot="1" x14ac:dyDescent="0.25">
      <c r="A17" s="405"/>
      <c r="B17" s="120" t="s">
        <v>96</v>
      </c>
      <c r="C17" s="34"/>
      <c r="D17" s="113">
        <f>IFERROR(ROUNDDOWN((1-(D15/D5))*(45/D7),3),0)</f>
        <v>0</v>
      </c>
      <c r="E17" s="113">
        <f>IFERROR(ROUNDDOWN(((E15/E5)-1)*(45/E7),3),0)</f>
        <v>0</v>
      </c>
      <c r="F17" s="245"/>
      <c r="H17" s="113">
        <f>IFERROR(ROUNDDOWN((1-(H15/H5))*(45/H7),3),0)</f>
        <v>0</v>
      </c>
      <c r="J17" s="113">
        <f>IFERROR(ROUNDDOWN(((J15/J5)-1)*(45/J7),3),0)</f>
        <v>0</v>
      </c>
      <c r="K17" s="234"/>
      <c r="L17" s="141"/>
      <c r="N17" s="141"/>
      <c r="P17" s="141"/>
      <c r="R17" s="141"/>
      <c r="T17" s="310"/>
      <c r="V17" s="113">
        <f>IFERROR(ROUNDDOWN((1-(V15/V5))*(45/V7),3),0)</f>
        <v>0</v>
      </c>
      <c r="X17" s="113">
        <f>IFERROR(ROUNDDOWN((1-(X15/X5))*(45/X7),3),0)</f>
        <v>0</v>
      </c>
      <c r="Z17" s="113">
        <f>IFERROR(ROUNDDOWN((1-(Z15/Z5))*(45/Z7),3),0)</f>
        <v>0</v>
      </c>
      <c r="AB17" s="310"/>
    </row>
    <row r="18" spans="1:47" ht="19" thickTop="1" thickBot="1" x14ac:dyDescent="0.25">
      <c r="A18" s="405"/>
      <c r="B18" s="144" t="s">
        <v>3</v>
      </c>
      <c r="C18" s="35"/>
      <c r="D18" s="155"/>
      <c r="E18" s="156"/>
      <c r="F18" s="246"/>
      <c r="H18" s="155"/>
      <c r="J18" s="156"/>
      <c r="K18" s="234"/>
      <c r="L18" s="143"/>
      <c r="N18" s="143"/>
      <c r="P18" s="143"/>
      <c r="R18" s="143"/>
      <c r="T18" s="310"/>
      <c r="V18" s="155"/>
      <c r="X18" s="155"/>
      <c r="Z18" s="155"/>
      <c r="AB18" s="310"/>
    </row>
    <row r="19" spans="1:47" ht="17" thickTop="1" x14ac:dyDescent="0.2">
      <c r="A19" s="405"/>
      <c r="B19" s="116" t="s">
        <v>26</v>
      </c>
      <c r="C19" s="31"/>
      <c r="D19" s="139">
        <f>D15-D18</f>
        <v>0</v>
      </c>
      <c r="E19" s="137">
        <f>E18-E15</f>
        <v>0</v>
      </c>
      <c r="F19" s="247">
        <f>MAX(D19:E19)</f>
        <v>0</v>
      </c>
      <c r="H19" s="114">
        <f>H15-H18</f>
        <v>0</v>
      </c>
      <c r="J19" s="137">
        <f>J18-J15</f>
        <v>0</v>
      </c>
      <c r="K19" s="234"/>
      <c r="L19" s="142"/>
      <c r="N19" s="142"/>
      <c r="P19" s="142"/>
      <c r="R19" s="142"/>
      <c r="T19" s="310"/>
      <c r="V19" s="114">
        <f>V15-V18</f>
        <v>0</v>
      </c>
      <c r="X19" s="114">
        <f>X15-X18</f>
        <v>0</v>
      </c>
      <c r="Z19" s="114">
        <f>Z15-Z18</f>
        <v>0</v>
      </c>
      <c r="AB19" s="310"/>
    </row>
    <row r="20" spans="1:47" x14ac:dyDescent="0.2">
      <c r="A20" s="405"/>
      <c r="B20" s="16" t="s">
        <v>107</v>
      </c>
      <c r="C20" s="36"/>
      <c r="D20" s="159">
        <f>ROUNDUP((48%*D7*D19)/(365+(48%*D7))+D22,2)</f>
        <v>0</v>
      </c>
      <c r="E20" s="158">
        <f>ROUNDUP((48%*E7*E19)/(365+(48%*E7))+E22,2)</f>
        <v>0</v>
      </c>
      <c r="F20" s="21"/>
      <c r="G20" s="20"/>
      <c r="H20" s="158">
        <f>ROUNDUP((48%*H7*H19)/(365+(48%*H7))+H22,2)</f>
        <v>0.01</v>
      </c>
      <c r="I20" s="93"/>
      <c r="J20" s="158">
        <f>ROUNDUP((48%*J7*J19)/(365+(48%*J7))+J22,2)</f>
        <v>0.01</v>
      </c>
      <c r="K20" s="234"/>
      <c r="L20" s="1"/>
      <c r="N20" s="1"/>
      <c r="P20" s="1"/>
      <c r="R20" s="1"/>
      <c r="T20" s="310"/>
      <c r="V20" s="158">
        <f>ROUNDUP((64%*V7*V19)/(365+(64%*V7))+V22,2)</f>
        <v>0.01</v>
      </c>
      <c r="X20" s="158">
        <f>ROUNDUP((93%*X7*X19)/(365+(93%*X7))+X22,2)</f>
        <v>0.01</v>
      </c>
      <c r="Z20" s="158">
        <f>ROUNDUP((74%*Z7*Z19)/(365+(74%*Z7))+Z22,2)</f>
        <v>0.01</v>
      </c>
      <c r="AB20" s="310"/>
    </row>
    <row r="21" spans="1:47" x14ac:dyDescent="0.2">
      <c r="A21" s="405"/>
      <c r="B21" s="117" t="s">
        <v>7</v>
      </c>
      <c r="C21" s="31"/>
      <c r="D21" s="26"/>
      <c r="E21" s="54"/>
      <c r="F21" s="241"/>
      <c r="H21" s="61"/>
      <c r="J21" s="54"/>
      <c r="K21" s="234"/>
      <c r="L21" s="54"/>
      <c r="N21" s="54"/>
      <c r="P21" s="54"/>
      <c r="R21" s="54"/>
      <c r="T21" s="310"/>
      <c r="V21" s="61"/>
      <c r="X21" s="61"/>
      <c r="Z21" s="61"/>
      <c r="AB21" s="310"/>
    </row>
    <row r="22" spans="1:47" x14ac:dyDescent="0.2">
      <c r="A22" s="405"/>
      <c r="B22" s="117" t="s">
        <v>52</v>
      </c>
      <c r="C22" s="31"/>
      <c r="D22" s="231"/>
      <c r="E22" s="230"/>
      <c r="F22" s="248"/>
      <c r="H22" s="315">
        <v>8.2500000000000004E-3</v>
      </c>
      <c r="J22" s="315">
        <v>8.2500000000000004E-3</v>
      </c>
      <c r="K22" s="234"/>
      <c r="L22" s="230"/>
      <c r="N22" s="230"/>
      <c r="P22" s="230"/>
      <c r="R22" s="230"/>
      <c r="T22" s="310"/>
      <c r="V22" s="315">
        <v>8.2500000000000004E-3</v>
      </c>
      <c r="X22" s="315">
        <v>8.2500000000000004E-3</v>
      </c>
      <c r="Z22" s="315">
        <v>8.2500000000000004E-3</v>
      </c>
      <c r="AB22" s="310"/>
    </row>
    <row r="23" spans="1:47" x14ac:dyDescent="0.2">
      <c r="A23" s="405"/>
      <c r="B23" s="117" t="s">
        <v>53</v>
      </c>
      <c r="C23" s="31"/>
      <c r="D23" s="27">
        <f>D21-D22</f>
        <v>0</v>
      </c>
      <c r="E23" s="69">
        <f>E21-E22</f>
        <v>0</v>
      </c>
      <c r="F23" s="249">
        <f>IFERROR(D23+E23,"")</f>
        <v>0</v>
      </c>
      <c r="H23" s="81">
        <f>H21-H22</f>
        <v>-8.2500000000000004E-3</v>
      </c>
      <c r="J23" s="69">
        <f>J21-J22</f>
        <v>-8.2500000000000004E-3</v>
      </c>
      <c r="K23" s="234"/>
      <c r="L23" s="69">
        <f>L21-L22</f>
        <v>0</v>
      </c>
      <c r="N23" s="69">
        <f>N21-N22</f>
        <v>0</v>
      </c>
      <c r="P23" s="69">
        <f>P21-P22</f>
        <v>0</v>
      </c>
      <c r="R23" s="69">
        <f>R21-R22</f>
        <v>0</v>
      </c>
      <c r="T23" s="310"/>
      <c r="V23" s="81">
        <f>V21-V22</f>
        <v>-8.2500000000000004E-3</v>
      </c>
      <c r="X23" s="81">
        <f>X21-X22</f>
        <v>-8.2500000000000004E-3</v>
      </c>
      <c r="Z23" s="81">
        <f>Z21-Z22</f>
        <v>-8.2500000000000004E-3</v>
      </c>
      <c r="AB23" s="310"/>
      <c r="AU23" s="8"/>
    </row>
    <row r="24" spans="1:47" x14ac:dyDescent="0.2">
      <c r="A24" s="405"/>
      <c r="B24" s="117" t="s">
        <v>60</v>
      </c>
      <c r="C24" s="31"/>
      <c r="D24" s="27">
        <f>D19-D23</f>
        <v>0</v>
      </c>
      <c r="E24" s="69">
        <f>E19-E23</f>
        <v>0</v>
      </c>
      <c r="F24" s="250">
        <f>IFERROR(F19-F23,0)</f>
        <v>0</v>
      </c>
      <c r="H24" s="81">
        <f>H19-H23</f>
        <v>8.2500000000000004E-3</v>
      </c>
      <c r="J24" s="69">
        <f>J19-J23</f>
        <v>8.2500000000000004E-3</v>
      </c>
      <c r="K24" s="234"/>
      <c r="L24" s="69">
        <f>IFERROR(L15-L23,"")</f>
        <v>0</v>
      </c>
      <c r="N24" s="69">
        <f>IFERROR(IF(N6="",N15-N23,N6-N23),0)</f>
        <v>0</v>
      </c>
      <c r="P24" s="69">
        <f>IFERROR(P15-P23,"")</f>
        <v>0</v>
      </c>
      <c r="R24" s="69">
        <f>IFERROR(IF(R6="",R15-R23,R6-R23),0)</f>
        <v>0</v>
      </c>
      <c r="T24" s="310"/>
      <c r="V24" s="81">
        <f>V19-V23</f>
        <v>8.2500000000000004E-3</v>
      </c>
      <c r="X24" s="81">
        <f>X19-X23</f>
        <v>8.2500000000000004E-3</v>
      </c>
      <c r="Z24" s="81">
        <f>Z19-Z23</f>
        <v>8.2500000000000004E-3</v>
      </c>
      <c r="AB24" s="310"/>
    </row>
    <row r="25" spans="1:47" x14ac:dyDescent="0.2">
      <c r="A25" s="405"/>
      <c r="B25" s="117" t="s">
        <v>65</v>
      </c>
      <c r="C25" s="31"/>
      <c r="D25" s="149"/>
      <c r="E25" s="96"/>
      <c r="F25" s="96"/>
      <c r="H25" s="21"/>
      <c r="J25" s="96"/>
      <c r="K25" s="234"/>
      <c r="L25" s="148">
        <v>1</v>
      </c>
      <c r="N25" s="96"/>
      <c r="P25" s="148">
        <v>1</v>
      </c>
      <c r="R25" s="96"/>
      <c r="T25" s="310"/>
      <c r="V25" s="21"/>
      <c r="X25" s="21"/>
      <c r="Z25" s="21"/>
      <c r="AB25" s="310"/>
    </row>
    <row r="26" spans="1:47" x14ac:dyDescent="0.2">
      <c r="A26" s="405"/>
      <c r="B26" s="117" t="s">
        <v>67</v>
      </c>
      <c r="C26" s="31"/>
      <c r="D26" s="52">
        <f>D24*D42</f>
        <v>0</v>
      </c>
      <c r="E26" s="52">
        <f>E24*E42</f>
        <v>0</v>
      </c>
      <c r="F26" s="52">
        <f>MAX(D26:E26)</f>
        <v>0</v>
      </c>
      <c r="H26" s="52">
        <f>H24*H42</f>
        <v>0</v>
      </c>
      <c r="J26" s="52">
        <f>J24*J42</f>
        <v>0</v>
      </c>
      <c r="K26" s="234"/>
      <c r="L26" s="52">
        <f>(L24*(L41*100))*L25</f>
        <v>0</v>
      </c>
      <c r="N26" s="52" t="str">
        <f>IF(ISERROR(SEARCH("CALL",N1)),N24*N42,"COVERED")</f>
        <v>COVERED</v>
      </c>
      <c r="P26" s="52">
        <f>(P24*(P41*100))*P25</f>
        <v>0</v>
      </c>
      <c r="R26" s="52" t="str">
        <f>IF(ISERROR(SEARCH("CALL",R1)),R24*R42,"COVERED")</f>
        <v>COVERED</v>
      </c>
      <c r="T26" s="310"/>
      <c r="V26" s="52">
        <f>V24*V42</f>
        <v>0</v>
      </c>
      <c r="X26" s="52">
        <f>X24*X42</f>
        <v>0</v>
      </c>
      <c r="Z26" s="52">
        <f>Z24*Z42</f>
        <v>0</v>
      </c>
      <c r="AB26" s="310"/>
    </row>
    <row r="27" spans="1:47" x14ac:dyDescent="0.2">
      <c r="A27" s="405"/>
      <c r="B27" s="117" t="s">
        <v>54</v>
      </c>
      <c r="C27" s="31"/>
      <c r="D27" s="80">
        <f>IFERROR(D23/D24,0)</f>
        <v>0</v>
      </c>
      <c r="E27" s="70">
        <f>IFERROR(E23/E24,0)</f>
        <v>0</v>
      </c>
      <c r="F27" s="70">
        <f>IFERROR(F43/F44,0)</f>
        <v>0</v>
      </c>
      <c r="H27" s="80">
        <f>IFERROR(H23/H24,0)</f>
        <v>-1</v>
      </c>
      <c r="J27" s="70">
        <f>IFERROR(J23/J24,0)</f>
        <v>-1</v>
      </c>
      <c r="K27" s="234"/>
      <c r="L27" s="70">
        <f>IFERROR(L23/(L24*L25),0)</f>
        <v>0</v>
      </c>
      <c r="N27" s="70">
        <f>IFERROR(N23/N24,0)</f>
        <v>0</v>
      </c>
      <c r="P27" s="70">
        <f>IFERROR(P23/(P24*P25),0)</f>
        <v>0</v>
      </c>
      <c r="R27" s="70">
        <f>IFERROR(R23/R24,0)</f>
        <v>0</v>
      </c>
      <c r="T27" s="310"/>
      <c r="V27" s="80">
        <f>IFERROR(V23/V24,0)</f>
        <v>-1</v>
      </c>
      <c r="X27" s="80">
        <f>IFERROR(X23/X24,0)</f>
        <v>-1</v>
      </c>
      <c r="Z27" s="80">
        <f>IFERROR(Z23/Z24,0)</f>
        <v>-1</v>
      </c>
      <c r="AB27" s="310"/>
    </row>
    <row r="28" spans="1:47" x14ac:dyDescent="0.2">
      <c r="A28" s="405"/>
      <c r="B28" s="119" t="s">
        <v>87</v>
      </c>
      <c r="C28" s="37"/>
      <c r="D28" s="82">
        <f>IFERROR(365/D7,0)</f>
        <v>0</v>
      </c>
      <c r="E28" s="14">
        <f>IFERROR(365/E7,0)</f>
        <v>0</v>
      </c>
      <c r="F28" s="14">
        <f>IFERROR(365/F7,0)</f>
        <v>0</v>
      </c>
      <c r="H28" s="82">
        <f>IFERROR(365/H7,0)</f>
        <v>0</v>
      </c>
      <c r="J28" s="14">
        <f>IFERROR(365/J7,0)</f>
        <v>0</v>
      </c>
      <c r="K28" s="234"/>
      <c r="L28" s="14">
        <f>IFERROR(365/L7,0)</f>
        <v>0</v>
      </c>
      <c r="N28" s="14">
        <f>IFERROR(365/N7,0)</f>
        <v>0</v>
      </c>
      <c r="P28" s="14">
        <f>IFERROR(365/P7,0)</f>
        <v>0</v>
      </c>
      <c r="R28" s="14">
        <f>IFERROR(365/R7,0)</f>
        <v>0</v>
      </c>
      <c r="T28" s="310"/>
      <c r="V28" s="82">
        <f>IFERROR(365/V7,0)</f>
        <v>0</v>
      </c>
      <c r="X28" s="82">
        <f>IFERROR(365/X7,0)</f>
        <v>0</v>
      </c>
      <c r="Z28" s="82">
        <f>IFERROR(365/Z7,0)</f>
        <v>0</v>
      </c>
      <c r="AB28" s="310"/>
    </row>
    <row r="29" spans="1:47" x14ac:dyDescent="0.2">
      <c r="A29" s="405"/>
      <c r="B29" s="117" t="s">
        <v>55</v>
      </c>
      <c r="C29" s="31"/>
      <c r="D29" s="95">
        <f>D27*D28</f>
        <v>0</v>
      </c>
      <c r="E29" s="95">
        <f>E27*E28</f>
        <v>0</v>
      </c>
      <c r="F29" s="95">
        <f>F27*F28</f>
        <v>0</v>
      </c>
      <c r="H29" s="95">
        <f>H27*H28</f>
        <v>0</v>
      </c>
      <c r="J29" s="95">
        <f>J27*J28</f>
        <v>0</v>
      </c>
      <c r="K29" s="234"/>
      <c r="L29" s="71">
        <f>L27*L28</f>
        <v>0</v>
      </c>
      <c r="N29" s="71">
        <f>N27*N28</f>
        <v>0</v>
      </c>
      <c r="P29" s="71">
        <f>P27*P28</f>
        <v>0</v>
      </c>
      <c r="R29" s="71">
        <f>R27*R28</f>
        <v>0</v>
      </c>
      <c r="T29" s="310"/>
      <c r="V29" s="95">
        <f>V27*V28</f>
        <v>0</v>
      </c>
      <c r="X29" s="95">
        <f>X27*X28</f>
        <v>0</v>
      </c>
      <c r="Z29" s="95">
        <f>Z27*Z28</f>
        <v>0</v>
      </c>
      <c r="AB29" s="310"/>
    </row>
    <row r="30" spans="1:47" ht="17" thickBot="1" x14ac:dyDescent="0.25">
      <c r="A30" s="405"/>
      <c r="B30" s="120" t="s">
        <v>24</v>
      </c>
      <c r="C30" s="38"/>
      <c r="D30" s="223"/>
      <c r="E30" s="223"/>
      <c r="F30" s="251"/>
      <c r="H30" s="223"/>
      <c r="J30" s="223"/>
      <c r="K30" s="234"/>
      <c r="L30" s="223"/>
      <c r="N30" s="223"/>
      <c r="P30" s="223"/>
      <c r="R30" s="223"/>
      <c r="T30" s="310"/>
      <c r="V30" s="223"/>
      <c r="X30" s="223"/>
      <c r="Z30" s="223"/>
      <c r="AB30" s="310"/>
    </row>
    <row r="31" spans="1:47" ht="17.25" customHeight="1" thickTop="1" thickBot="1" x14ac:dyDescent="0.25">
      <c r="A31" s="404" t="s">
        <v>4</v>
      </c>
      <c r="B31" s="10" t="s">
        <v>4</v>
      </c>
      <c r="C31" s="22"/>
      <c r="D31" s="67"/>
      <c r="E31" s="65"/>
      <c r="F31" s="252"/>
      <c r="H31" s="67"/>
      <c r="J31" s="65"/>
      <c r="L31" s="65"/>
      <c r="N31" s="65"/>
      <c r="P31" s="65"/>
      <c r="R31" s="65"/>
      <c r="T31" s="310"/>
      <c r="V31" s="67"/>
      <c r="X31" s="67"/>
      <c r="Z31" s="67"/>
      <c r="AB31" s="310"/>
    </row>
    <row r="32" spans="1:47" ht="18" outlineLevel="1" thickTop="1" x14ac:dyDescent="0.2">
      <c r="A32" s="405"/>
      <c r="B32" s="121" t="s">
        <v>105</v>
      </c>
      <c r="C32" s="50"/>
      <c r="D32" s="92" t="str">
        <f>D13</f>
        <v>-</v>
      </c>
      <c r="E32" s="92" t="str">
        <f>E13</f>
        <v>-</v>
      </c>
      <c r="F32" s="92" t="str">
        <f>F13</f>
        <v>-</v>
      </c>
      <c r="H32" s="92" t="str">
        <f>H13</f>
        <v>-</v>
      </c>
      <c r="J32" s="92" t="str">
        <f>J13</f>
        <v>-</v>
      </c>
      <c r="L32" s="92" t="str">
        <f>L13</f>
        <v>-</v>
      </c>
      <c r="N32" s="92" t="str">
        <f>N13</f>
        <v>-</v>
      </c>
      <c r="P32" s="92" t="str">
        <f>P13</f>
        <v>-</v>
      </c>
      <c r="R32" s="92" t="str">
        <f>R13</f>
        <v>-</v>
      </c>
      <c r="T32" s="310"/>
      <c r="V32" s="92" t="str">
        <f>V13</f>
        <v>-</v>
      </c>
      <c r="X32" s="92" t="str">
        <f>X13</f>
        <v>-</v>
      </c>
      <c r="Z32" s="92" t="str">
        <f>Z13</f>
        <v>-</v>
      </c>
      <c r="AB32" s="310"/>
    </row>
    <row r="33" spans="1:47" ht="17" x14ac:dyDescent="0.2">
      <c r="A33" s="405"/>
      <c r="B33" s="122" t="s">
        <v>98</v>
      </c>
      <c r="C33" s="35"/>
      <c r="D33" s="63">
        <v>0.3</v>
      </c>
      <c r="E33" s="56">
        <v>0.3</v>
      </c>
      <c r="F33" s="56">
        <v>0.3</v>
      </c>
      <c r="H33" s="63">
        <v>0.3</v>
      </c>
      <c r="J33" s="56">
        <v>0.3</v>
      </c>
      <c r="L33" s="2"/>
      <c r="N33" s="2"/>
      <c r="P33" s="2"/>
      <c r="R33" s="2"/>
      <c r="T33" s="310"/>
      <c r="V33" s="63">
        <v>0.33</v>
      </c>
      <c r="X33" s="63">
        <v>0.33</v>
      </c>
      <c r="Z33" s="63">
        <v>0.24</v>
      </c>
      <c r="AB33" s="310"/>
      <c r="AU33" s="8"/>
    </row>
    <row r="34" spans="1:47" ht="17" x14ac:dyDescent="0.2">
      <c r="A34" s="405"/>
      <c r="B34" s="122" t="s">
        <v>56</v>
      </c>
      <c r="C34" s="35"/>
      <c r="D34" s="83">
        <f>D24*D33</f>
        <v>0</v>
      </c>
      <c r="E34" s="72">
        <f>E24*E33</f>
        <v>0</v>
      </c>
      <c r="F34" s="253">
        <f>F44*F33</f>
        <v>0</v>
      </c>
      <c r="H34" s="83">
        <f>H24*H33</f>
        <v>2.4750000000000002E-3</v>
      </c>
      <c r="J34" s="72">
        <f>J24*J33</f>
        <v>2.4750000000000002E-3</v>
      </c>
      <c r="L34" s="3"/>
      <c r="N34" s="3"/>
      <c r="P34" s="3"/>
      <c r="R34" s="3"/>
      <c r="T34" s="310"/>
      <c r="V34" s="83">
        <f>V24*V33</f>
        <v>2.7225000000000001E-3</v>
      </c>
      <c r="X34" s="83">
        <f>X24*X33</f>
        <v>2.7225000000000001E-3</v>
      </c>
      <c r="Z34" s="83">
        <f>Z24*Z33</f>
        <v>1.98E-3</v>
      </c>
      <c r="AB34" s="310"/>
    </row>
    <row r="35" spans="1:47" ht="17" x14ac:dyDescent="0.2">
      <c r="A35" s="405"/>
      <c r="B35" s="123" t="s">
        <v>61</v>
      </c>
      <c r="C35" s="39"/>
      <c r="D35" s="84">
        <f>IFERROR(D23/D34,0)</f>
        <v>0</v>
      </c>
      <c r="E35" s="73">
        <f>IFERROR(E23/E34,0)</f>
        <v>0</v>
      </c>
      <c r="F35" s="267">
        <f>IFERROR(F43/F34,0)</f>
        <v>0</v>
      </c>
      <c r="H35" s="84">
        <f>IFERROR(H23/H34,0)</f>
        <v>-3.333333333333333</v>
      </c>
      <c r="J35" s="73">
        <f>IFERROR(J23/J34,0)</f>
        <v>-3.333333333333333</v>
      </c>
      <c r="L35" s="2"/>
      <c r="N35" s="2"/>
      <c r="P35" s="2"/>
      <c r="R35" s="2"/>
      <c r="T35" s="310"/>
      <c r="V35" s="84">
        <f>IFERROR(V23/V34,0)</f>
        <v>-3.0303030303030303</v>
      </c>
      <c r="X35" s="84">
        <f>IFERROR(X23/X34,0)</f>
        <v>-3.0303030303030303</v>
      </c>
      <c r="Z35" s="84">
        <f>IFERROR(Z23/Z34,0)</f>
        <v>-4.166666666666667</v>
      </c>
      <c r="AB35" s="310"/>
    </row>
    <row r="36" spans="1:47" ht="17" x14ac:dyDescent="0.2">
      <c r="A36" s="405"/>
      <c r="B36" s="146" t="s">
        <v>99</v>
      </c>
      <c r="C36" s="33"/>
      <c r="D36" s="74">
        <f>IFERROR(D32-(1-D32)/D35,0)</f>
        <v>0</v>
      </c>
      <c r="E36" s="74">
        <f>IFERROR(E32-(1-E32)/E35,0)</f>
        <v>0</v>
      </c>
      <c r="F36" s="266">
        <f>IFERROR(F32-(1-F32)/F35,0)</f>
        <v>0</v>
      </c>
      <c r="H36" s="74">
        <f>IFERROR(H32-(1-H32)/H35,0)</f>
        <v>0</v>
      </c>
      <c r="J36" s="74">
        <f>IFERROR(J32-(1-J32)/J35,0)</f>
        <v>0</v>
      </c>
      <c r="L36" s="4"/>
      <c r="N36" s="4"/>
      <c r="P36" s="4"/>
      <c r="R36" s="4"/>
      <c r="T36" s="310"/>
      <c r="V36" s="74">
        <f>IFERROR(V32-(1-V32)/V35,0)</f>
        <v>0</v>
      </c>
      <c r="X36" s="74">
        <f>IFERROR(X32-(1-X32)/X35,0)</f>
        <v>0</v>
      </c>
      <c r="Z36" s="74">
        <f>IFERROR(Z32-(1-Z32)/Z35,0)</f>
        <v>0</v>
      </c>
      <c r="AB36" s="310"/>
    </row>
    <row r="37" spans="1:47" ht="17" x14ac:dyDescent="0.2">
      <c r="A37" s="405"/>
      <c r="B37" s="122" t="s">
        <v>90</v>
      </c>
      <c r="C37" s="35"/>
      <c r="D37" s="85" t="e">
        <f>#REF!</f>
        <v>#REF!</v>
      </c>
      <c r="E37" s="85" t="e">
        <f>#REF!</f>
        <v>#REF!</v>
      </c>
      <c r="F37" s="85" t="e">
        <f>#REF!</f>
        <v>#REF!</v>
      </c>
      <c r="H37" s="85" t="e">
        <f>#REF!</f>
        <v>#REF!</v>
      </c>
      <c r="J37" s="85" t="e">
        <f>#REF!</f>
        <v>#REF!</v>
      </c>
      <c r="K37" s="234"/>
      <c r="L37" s="85" t="e">
        <f>#REF!</f>
        <v>#REF!</v>
      </c>
      <c r="N37" s="85" t="e">
        <f>#REF!</f>
        <v>#REF!</v>
      </c>
      <c r="P37" s="85" t="e">
        <f>#REF!</f>
        <v>#REF!</v>
      </c>
      <c r="R37" s="85" t="e">
        <f>#REF!</f>
        <v>#REF!</v>
      </c>
      <c r="T37" s="310"/>
      <c r="V37" s="85" t="e">
        <f>#REF!</f>
        <v>#REF!</v>
      </c>
      <c r="X37" s="85" t="e">
        <f>#REF!</f>
        <v>#REF!</v>
      </c>
      <c r="Z37" s="85" t="e">
        <f>#REF!</f>
        <v>#REF!</v>
      </c>
      <c r="AB37" s="310"/>
    </row>
    <row r="38" spans="1:47" ht="17" x14ac:dyDescent="0.2">
      <c r="A38" s="405"/>
      <c r="B38" s="122" t="s">
        <v>38</v>
      </c>
      <c r="C38" s="35"/>
      <c r="D38" s="85" t="e">
        <f>D36*#REF!</f>
        <v>#REF!</v>
      </c>
      <c r="E38" s="75" t="e">
        <f>E36*#REF!</f>
        <v>#REF!</v>
      </c>
      <c r="F38" s="268" t="e">
        <f>F36*#REF!</f>
        <v>#REF!</v>
      </c>
      <c r="H38" s="85" t="e">
        <f>H36*#REF!</f>
        <v>#REF!</v>
      </c>
      <c r="J38" s="75" t="e">
        <f>J36*#REF!</f>
        <v>#REF!</v>
      </c>
      <c r="K38" s="234"/>
      <c r="L38" s="5"/>
      <c r="N38" s="5"/>
      <c r="P38" s="5"/>
      <c r="R38" s="5"/>
      <c r="T38" s="310"/>
      <c r="V38" s="85" t="e">
        <f>V36*#REF!</f>
        <v>#REF!</v>
      </c>
      <c r="X38" s="85" t="e">
        <f>X36*#REF!</f>
        <v>#REF!</v>
      </c>
      <c r="Z38" s="85" t="e">
        <f>Z36*#REF!</f>
        <v>#REF!</v>
      </c>
      <c r="AB38" s="310"/>
    </row>
    <row r="39" spans="1:47" ht="16.5" customHeight="1" x14ac:dyDescent="0.2">
      <c r="A39" s="405"/>
      <c r="B39" s="122" t="s">
        <v>58</v>
      </c>
      <c r="C39" s="35"/>
      <c r="D39" s="85" t="e">
        <f>D37*(1/3)</f>
        <v>#REF!</v>
      </c>
      <c r="E39" s="85" t="e">
        <f>E37*(1/3)</f>
        <v>#REF!</v>
      </c>
      <c r="F39" s="85" t="e">
        <f>F37*(1/3)</f>
        <v>#REF!</v>
      </c>
      <c r="H39" s="85" t="e">
        <f>H37*(1/3)</f>
        <v>#REF!</v>
      </c>
      <c r="J39" s="85" t="e">
        <f>J37*(1/3)</f>
        <v>#REF!</v>
      </c>
      <c r="K39" s="234"/>
      <c r="L39" s="51"/>
      <c r="N39" s="51"/>
      <c r="P39" s="51"/>
      <c r="R39" s="51"/>
      <c r="T39" s="310"/>
      <c r="V39" s="85" t="e">
        <f>V37*(1/3)</f>
        <v>#REF!</v>
      </c>
      <c r="X39" s="85" t="e">
        <f>X37*(1/3)</f>
        <v>#REF!</v>
      </c>
      <c r="Z39" s="85" t="e">
        <f>Z37*(1/3)</f>
        <v>#REF!</v>
      </c>
      <c r="AB39" s="310"/>
    </row>
    <row r="40" spans="1:47" ht="17" x14ac:dyDescent="0.2">
      <c r="A40" s="405"/>
      <c r="B40" s="122" t="s">
        <v>46</v>
      </c>
      <c r="C40" s="35"/>
      <c r="D40" s="86">
        <f>ROUNDDOWN(IFERROR((MIN(D38:D39)/D24)/100,0),0)</f>
        <v>0</v>
      </c>
      <c r="E40" s="76">
        <f>ROUNDDOWN(IFERROR((MIN(E38:E39)/E24)/100,0),0)</f>
        <v>0</v>
      </c>
      <c r="F40" s="269">
        <f>ROUNDDOWN(IFERROR((MIN(F38:F39)/F24)/100,0),0)</f>
        <v>0</v>
      </c>
      <c r="H40" s="86">
        <f>ROUNDDOWN(IFERROR((MIN(H38:H39)/H24)/100,0),0)</f>
        <v>0</v>
      </c>
      <c r="J40" s="76">
        <f>ROUNDDOWN(IFERROR((MIN(J38:J39)/J24)/100,0),0)</f>
        <v>0</v>
      </c>
      <c r="K40" s="234"/>
      <c r="L40" s="6"/>
      <c r="N40" s="6"/>
      <c r="P40" s="6"/>
      <c r="R40" s="6"/>
      <c r="T40" s="310"/>
      <c r="V40" s="86">
        <f>ROUNDDOWN(IFERROR((MIN(V38:V39)/V24)/100,0),0)</f>
        <v>0</v>
      </c>
      <c r="X40" s="86">
        <f>ROUNDDOWN(IFERROR((MIN(X38:X39)/X24)/100,0),0)</f>
        <v>0</v>
      </c>
      <c r="Z40" s="86">
        <f>ROUNDDOWN(IFERROR((MIN(Z38:Z39)/Z24)/100,0),0)</f>
        <v>0</v>
      </c>
      <c r="AB40" s="310"/>
    </row>
    <row r="41" spans="1:47" x14ac:dyDescent="0.2">
      <c r="A41" s="405"/>
      <c r="B41" s="117" t="s">
        <v>86</v>
      </c>
      <c r="C41" s="31"/>
      <c r="D41" s="64"/>
      <c r="E41" s="64"/>
      <c r="F41" s="270">
        <f>MAX(D41:E41)</f>
        <v>0</v>
      </c>
      <c r="H41" s="64"/>
      <c r="J41" s="64"/>
      <c r="K41" s="234"/>
      <c r="L41" s="106"/>
      <c r="N41" s="106"/>
      <c r="P41" s="106"/>
      <c r="R41" s="106"/>
      <c r="T41" s="310"/>
      <c r="V41" s="64"/>
      <c r="X41" s="64"/>
      <c r="Z41" s="64"/>
      <c r="AB41" s="310"/>
    </row>
    <row r="42" spans="1:47" x14ac:dyDescent="0.2">
      <c r="A42" s="405"/>
      <c r="B42" s="117" t="s">
        <v>29</v>
      </c>
      <c r="C42" s="31"/>
      <c r="D42" s="87">
        <f>100*D41</f>
        <v>0</v>
      </c>
      <c r="E42" s="77">
        <f>100*E41</f>
        <v>0</v>
      </c>
      <c r="F42" s="254"/>
      <c r="H42" s="87">
        <f>100*H41</f>
        <v>0</v>
      </c>
      <c r="J42" s="77">
        <f>100*J41</f>
        <v>0</v>
      </c>
      <c r="K42" s="234"/>
      <c r="L42" s="77">
        <f>L41*100</f>
        <v>0</v>
      </c>
      <c r="N42" s="77">
        <f>100*N41</f>
        <v>0</v>
      </c>
      <c r="P42" s="77">
        <f>P41*100</f>
        <v>0</v>
      </c>
      <c r="R42" s="77">
        <f>100*R41</f>
        <v>0</v>
      </c>
      <c r="T42" s="310"/>
      <c r="V42" s="87">
        <f>100*V41</f>
        <v>0</v>
      </c>
      <c r="X42" s="87">
        <f>100*X41</f>
        <v>0</v>
      </c>
      <c r="Z42" s="87">
        <f>100*Z41</f>
        <v>0</v>
      </c>
      <c r="AB42" s="310"/>
    </row>
    <row r="43" spans="1:47" x14ac:dyDescent="0.2">
      <c r="A43" s="405"/>
      <c r="B43" s="124" t="s">
        <v>79</v>
      </c>
      <c r="C43" s="40"/>
      <c r="D43" s="52">
        <f>D23*D42</f>
        <v>0</v>
      </c>
      <c r="E43" s="78">
        <f>E23*E42</f>
        <v>0</v>
      </c>
      <c r="F43" s="78">
        <f>D43+E43</f>
        <v>0</v>
      </c>
      <c r="H43" s="52">
        <f>H23*H42</f>
        <v>0</v>
      </c>
      <c r="J43" s="78">
        <f>J23*J42</f>
        <v>0</v>
      </c>
      <c r="K43" s="234"/>
      <c r="L43" s="78">
        <f>L23*L42</f>
        <v>0</v>
      </c>
      <c r="N43" s="78">
        <f>N23*N42</f>
        <v>0</v>
      </c>
      <c r="P43" s="78">
        <f>P23*P42</f>
        <v>0</v>
      </c>
      <c r="R43" s="78">
        <f>R23*R42</f>
        <v>0</v>
      </c>
      <c r="T43" s="310"/>
      <c r="V43" s="52">
        <f>V23*V42</f>
        <v>0</v>
      </c>
      <c r="X43" s="52">
        <f>X23*X42</f>
        <v>0</v>
      </c>
      <c r="Z43" s="52">
        <f>Z23*Z42</f>
        <v>0</v>
      </c>
      <c r="AB43" s="310"/>
    </row>
    <row r="44" spans="1:47" ht="17" thickBot="1" x14ac:dyDescent="0.25">
      <c r="A44" s="405"/>
      <c r="B44" s="125" t="s">
        <v>78</v>
      </c>
      <c r="C44" s="41"/>
      <c r="D44" s="88">
        <f>D24*D42</f>
        <v>0</v>
      </c>
      <c r="E44" s="79">
        <f>E24*E42</f>
        <v>0</v>
      </c>
      <c r="F44" s="79">
        <f>MAX((D19*D42),(E19*E42))-F43</f>
        <v>0</v>
      </c>
      <c r="H44" s="88">
        <f>H24*H42</f>
        <v>0</v>
      </c>
      <c r="J44" s="79">
        <f>J24*J42</f>
        <v>0</v>
      </c>
      <c r="K44" s="234"/>
      <c r="L44" s="79">
        <f>L42*L24</f>
        <v>0</v>
      </c>
      <c r="N44" s="79">
        <f>N24*N42</f>
        <v>0</v>
      </c>
      <c r="P44" s="79">
        <f>P42*P24</f>
        <v>0</v>
      </c>
      <c r="R44" s="79">
        <f>R24*R42</f>
        <v>0</v>
      </c>
      <c r="T44" s="310"/>
      <c r="V44" s="88">
        <f>V24*V42</f>
        <v>0</v>
      </c>
      <c r="X44" s="88">
        <f>X24*X42</f>
        <v>0</v>
      </c>
      <c r="Z44" s="88">
        <f>Z24*Z42</f>
        <v>0</v>
      </c>
      <c r="AB44" s="310"/>
    </row>
    <row r="45" spans="1:47" ht="16" hidden="1" customHeight="1" outlineLevel="1" x14ac:dyDescent="0.2">
      <c r="A45" s="405"/>
      <c r="B45" s="124" t="s">
        <v>66</v>
      </c>
      <c r="C45" s="49"/>
      <c r="D45" s="52">
        <f>SUMIF(57:57,"Open",26:26)-SUMIF(57:57,"IC OPEN",26:26)</f>
        <v>0</v>
      </c>
      <c r="E45" s="78">
        <f>SUMIF(57:57,"Open",26:26)-SUMIF(57:57,"IC OPEN",26:26)</f>
        <v>0</v>
      </c>
      <c r="F45" s="78">
        <f>SUMIF(57:57,"Open",26:26)-SUMIF(57:57,"IC OPEN",26:26)</f>
        <v>0</v>
      </c>
      <c r="H45" s="52">
        <f>SUMIF(57:57,"Open",26:26)-SUMIF(57:57,"IC OPEN",26:26)</f>
        <v>0</v>
      </c>
      <c r="J45" s="78">
        <f>SUMIF(57:57,"Open",26:26)-SUMIF(57:57,"IC OPEN",26:26)</f>
        <v>0</v>
      </c>
      <c r="L45" s="78">
        <f>SUMIF(57:57,"Open",26:26)-SUMIF(57:57,"IC OPEN",26:26)</f>
        <v>0</v>
      </c>
      <c r="N45" s="78">
        <f>SUMIF(57:57,"Open",26:26)-SUMIF(57:57,"IC OPEN",26:26)</f>
        <v>0</v>
      </c>
      <c r="P45" s="78">
        <f>SUMIF(57:57,"Open",26:26)-SUMIF(57:57,"IC OPEN",26:26)</f>
        <v>0</v>
      </c>
      <c r="R45" s="78">
        <f>SUMIF(57:57,"Open",26:26)-SUMIF(57:57,"IC OPEN",26:26)</f>
        <v>0</v>
      </c>
      <c r="T45" s="310"/>
      <c r="V45" s="52">
        <f>SUMIF(57:57,"Open",26:26)-SUMIF(57:57,"IC OPEN",26:26)</f>
        <v>0</v>
      </c>
      <c r="X45" s="52">
        <f>SUMIF(57:57,"Open",26:26)-SUMIF(57:57,"IC OPEN",26:26)</f>
        <v>0</v>
      </c>
      <c r="Z45" s="52">
        <f>SUMIF(57:57,"Open",26:26)-SUMIF(57:57,"IC OPEN",26:26)</f>
        <v>0</v>
      </c>
      <c r="AB45" s="310"/>
    </row>
    <row r="46" spans="1:47" ht="17" hidden="1" customHeight="1" outlineLevel="1" thickTop="1" thickBot="1" x14ac:dyDescent="0.25">
      <c r="A46" s="406"/>
      <c r="B46" s="126" t="s">
        <v>48</v>
      </c>
      <c r="C46" s="49"/>
      <c r="D46" s="108" t="e">
        <f>D37-D45</f>
        <v>#REF!</v>
      </c>
      <c r="E46" s="109" t="e">
        <f>E37-E45</f>
        <v>#REF!</v>
      </c>
      <c r="F46" s="255"/>
      <c r="H46" s="108" t="e">
        <f>H37-H45</f>
        <v>#REF!</v>
      </c>
      <c r="J46" s="109" t="e">
        <f>J37-J45</f>
        <v>#REF!</v>
      </c>
      <c r="L46" s="109" t="e">
        <f>L37-L45</f>
        <v>#REF!</v>
      </c>
      <c r="N46" s="109" t="e">
        <f>N37-N45</f>
        <v>#REF!</v>
      </c>
      <c r="P46" s="109" t="e">
        <f>P37-P45</f>
        <v>#REF!</v>
      </c>
      <c r="R46" s="109" t="e">
        <f>R37-R45</f>
        <v>#REF!</v>
      </c>
      <c r="T46" s="310"/>
      <c r="V46" s="108" t="e">
        <f>V37-V45</f>
        <v>#REF!</v>
      </c>
      <c r="X46" s="108" t="e">
        <f>X37-X45</f>
        <v>#REF!</v>
      </c>
      <c r="Z46" s="108" t="e">
        <f>Z37-Z45</f>
        <v>#REF!</v>
      </c>
      <c r="AB46" s="310"/>
    </row>
    <row r="47" spans="1:47" ht="18" collapsed="1" thickTop="1" thickBot="1" x14ac:dyDescent="0.25">
      <c r="A47" s="409" t="s">
        <v>37</v>
      </c>
      <c r="B47" s="11" t="s">
        <v>37</v>
      </c>
      <c r="C47" s="49"/>
      <c r="D47" s="91"/>
      <c r="E47" s="90"/>
      <c r="F47" s="256"/>
      <c r="H47" s="91"/>
      <c r="J47" s="90"/>
      <c r="L47" s="90"/>
      <c r="N47" s="90"/>
      <c r="P47" s="90"/>
      <c r="R47" s="90"/>
      <c r="T47" s="310"/>
      <c r="V47" s="91"/>
      <c r="X47" s="91"/>
      <c r="Z47" s="91"/>
      <c r="AB47" s="310"/>
    </row>
    <row r="48" spans="1:47" ht="17" thickTop="1" x14ac:dyDescent="0.2">
      <c r="A48" s="405"/>
      <c r="B48" s="127" t="s">
        <v>80</v>
      </c>
      <c r="C48" s="49"/>
      <c r="D48" s="95">
        <f t="shared" ref="D48:E50" si="0">D12</f>
        <v>0</v>
      </c>
      <c r="E48" s="95">
        <f t="shared" si="0"/>
        <v>0</v>
      </c>
      <c r="F48" s="257"/>
      <c r="H48" s="95">
        <f>H12</f>
        <v>0</v>
      </c>
      <c r="J48" s="95">
        <f>J12</f>
        <v>0</v>
      </c>
      <c r="L48" s="95">
        <f>L12</f>
        <v>0</v>
      </c>
      <c r="N48" s="95">
        <f>N12</f>
        <v>0</v>
      </c>
      <c r="P48" s="95">
        <f>P12</f>
        <v>0</v>
      </c>
      <c r="R48" s="95">
        <f>R12</f>
        <v>0</v>
      </c>
      <c r="T48" s="310"/>
      <c r="V48" s="95">
        <f>V12</f>
        <v>0</v>
      </c>
      <c r="X48" s="95">
        <f>X12</f>
        <v>0</v>
      </c>
      <c r="Z48" s="95">
        <f>Z12</f>
        <v>0</v>
      </c>
      <c r="AB48" s="310"/>
    </row>
    <row r="49" spans="1:28" x14ac:dyDescent="0.2">
      <c r="A49" s="405"/>
      <c r="B49" s="124" t="s">
        <v>94</v>
      </c>
      <c r="C49" s="49"/>
      <c r="D49" s="57" t="str">
        <f t="shared" si="0"/>
        <v>-</v>
      </c>
      <c r="E49" s="57" t="str">
        <f t="shared" si="0"/>
        <v>-</v>
      </c>
      <c r="F49" s="57" t="str">
        <f>F13</f>
        <v>-</v>
      </c>
      <c r="H49" s="57" t="str">
        <f>H13</f>
        <v>-</v>
      </c>
      <c r="J49" s="57" t="str">
        <f>J13</f>
        <v>-</v>
      </c>
      <c r="L49" s="71" t="str">
        <f>L13</f>
        <v>-</v>
      </c>
      <c r="N49" s="71" t="str">
        <f>N13</f>
        <v>-</v>
      </c>
      <c r="P49" s="71" t="str">
        <f>P13</f>
        <v>-</v>
      </c>
      <c r="R49" s="71" t="str">
        <f>R13</f>
        <v>-</v>
      </c>
      <c r="T49" s="310"/>
      <c r="V49" s="57" t="str">
        <f>V13</f>
        <v>-</v>
      </c>
      <c r="X49" s="57" t="str">
        <f>X13</f>
        <v>-</v>
      </c>
      <c r="Z49" s="57" t="str">
        <f>Z13</f>
        <v>-</v>
      </c>
      <c r="AB49" s="310"/>
    </row>
    <row r="50" spans="1:28" x14ac:dyDescent="0.2">
      <c r="A50" s="405"/>
      <c r="B50" s="124" t="s">
        <v>1</v>
      </c>
      <c r="C50" s="49"/>
      <c r="D50" s="307">
        <f t="shared" si="0"/>
        <v>0</v>
      </c>
      <c r="E50" s="307">
        <f t="shared" si="0"/>
        <v>0</v>
      </c>
      <c r="F50" s="96"/>
      <c r="H50" s="307">
        <f>H14</f>
        <v>0</v>
      </c>
      <c r="J50" s="307">
        <f>J14</f>
        <v>0</v>
      </c>
      <c r="L50" s="94"/>
      <c r="N50" s="94"/>
      <c r="P50" s="94"/>
      <c r="R50" s="94"/>
      <c r="T50" s="310"/>
      <c r="V50" s="308">
        <f>V14</f>
        <v>0</v>
      </c>
      <c r="X50" s="308">
        <f>X14</f>
        <v>0</v>
      </c>
      <c r="Z50" s="308">
        <f>Z14</f>
        <v>0</v>
      </c>
      <c r="AB50" s="310"/>
    </row>
    <row r="51" spans="1:28" x14ac:dyDescent="0.2">
      <c r="A51" s="405"/>
      <c r="B51" s="124" t="s">
        <v>82</v>
      </c>
      <c r="C51" s="49"/>
      <c r="D51" s="113">
        <f>D17</f>
        <v>0</v>
      </c>
      <c r="E51" s="113">
        <f>E17</f>
        <v>0</v>
      </c>
      <c r="F51" s="96"/>
      <c r="H51" s="113">
        <f>H17</f>
        <v>0</v>
      </c>
      <c r="J51" s="113">
        <f>J17</f>
        <v>0</v>
      </c>
      <c r="L51" s="94"/>
      <c r="N51" s="94"/>
      <c r="P51" s="94"/>
      <c r="R51" s="94"/>
      <c r="T51" s="310"/>
      <c r="V51" s="113">
        <f>V17</f>
        <v>0</v>
      </c>
      <c r="X51" s="113">
        <f>X17</f>
        <v>0</v>
      </c>
      <c r="Z51" s="113">
        <f>Z17</f>
        <v>0</v>
      </c>
      <c r="AB51" s="310"/>
    </row>
    <row r="52" spans="1:28" x14ac:dyDescent="0.2">
      <c r="A52" s="405"/>
      <c r="B52" s="124" t="s">
        <v>35</v>
      </c>
      <c r="C52" s="49"/>
      <c r="D52" s="95">
        <f>D29</f>
        <v>0</v>
      </c>
      <c r="E52" s="95">
        <f>E29</f>
        <v>0</v>
      </c>
      <c r="F52" s="95">
        <f>F29</f>
        <v>0</v>
      </c>
      <c r="H52" s="95">
        <f>H29</f>
        <v>0</v>
      </c>
      <c r="J52" s="95">
        <f>J29</f>
        <v>0</v>
      </c>
      <c r="L52" s="95">
        <f>L29</f>
        <v>0</v>
      </c>
      <c r="N52" s="95">
        <f>N29</f>
        <v>0</v>
      </c>
      <c r="P52" s="95">
        <f>P29</f>
        <v>0</v>
      </c>
      <c r="R52" s="95">
        <f>R29</f>
        <v>0</v>
      </c>
      <c r="T52" s="310"/>
      <c r="V52" s="95">
        <f>V29</f>
        <v>0</v>
      </c>
      <c r="X52" s="95">
        <f>X29</f>
        <v>0</v>
      </c>
      <c r="Z52" s="95">
        <f>Z29</f>
        <v>0</v>
      </c>
      <c r="AB52" s="310"/>
    </row>
    <row r="53" spans="1:28" x14ac:dyDescent="0.2">
      <c r="A53" s="405"/>
      <c r="B53" s="124" t="s">
        <v>36</v>
      </c>
      <c r="C53" s="49"/>
      <c r="D53" s="74">
        <f>D36</f>
        <v>0</v>
      </c>
      <c r="E53" s="74">
        <f>E36</f>
        <v>0</v>
      </c>
      <c r="F53" s="266">
        <f>F36</f>
        <v>0</v>
      </c>
      <c r="H53" s="74">
        <f>H36</f>
        <v>0</v>
      </c>
      <c r="J53" s="74">
        <f>J36</f>
        <v>0</v>
      </c>
      <c r="L53" s="94"/>
      <c r="N53" s="94"/>
      <c r="P53" s="94"/>
      <c r="R53" s="94"/>
      <c r="T53" s="310"/>
      <c r="V53" s="74">
        <f>V36</f>
        <v>0</v>
      </c>
      <c r="X53" s="74">
        <f>X36</f>
        <v>0</v>
      </c>
      <c r="Z53" s="74">
        <f>Z36</f>
        <v>0</v>
      </c>
      <c r="AB53" s="310"/>
    </row>
    <row r="54" spans="1:28" x14ac:dyDescent="0.2">
      <c r="A54" s="405"/>
      <c r="B54" s="124" t="s">
        <v>24</v>
      </c>
      <c r="C54" s="49"/>
      <c r="D54" s="99" t="str">
        <f>IF(D30="","Missing Date",D30)</f>
        <v>Missing Date</v>
      </c>
      <c r="E54" s="99" t="str">
        <f>IF(E30="","Missing Date",E30)</f>
        <v>Missing Date</v>
      </c>
      <c r="F54" s="96"/>
      <c r="H54" s="99" t="str">
        <f>IF(H30="","Missing Date",H30)</f>
        <v>Missing Date</v>
      </c>
      <c r="J54" s="99" t="str">
        <f>IF(J30="","Missing Date",J30)</f>
        <v>Missing Date</v>
      </c>
      <c r="L54" s="99" t="str">
        <f>IF(L30="","Missing Date",L30)</f>
        <v>Missing Date</v>
      </c>
      <c r="N54" s="99" t="str">
        <f>IF(N30="","Missing Date",N30)</f>
        <v>Missing Date</v>
      </c>
      <c r="P54" s="99" t="str">
        <f>IF(P30="","Missing Date",P30)</f>
        <v>Missing Date</v>
      </c>
      <c r="R54" s="99" t="str">
        <f>IF(R30="","Missing Date",R30)</f>
        <v>Missing Date</v>
      </c>
      <c r="T54" s="310"/>
      <c r="V54" s="99" t="str">
        <f>IF(V30="","Missing Date",V30)</f>
        <v>Missing Date</v>
      </c>
      <c r="X54" s="99" t="str">
        <f>IF(X30="","Missing Date",X30)</f>
        <v>Missing Date</v>
      </c>
      <c r="Z54" s="99" t="str">
        <f>IF(Z30="","Missing Date",Z30)</f>
        <v>Missing Date</v>
      </c>
      <c r="AB54" s="310"/>
    </row>
    <row r="55" spans="1:28" ht="17" thickBot="1" x14ac:dyDescent="0.25">
      <c r="A55" s="410"/>
      <c r="B55" s="126" t="s">
        <v>47</v>
      </c>
      <c r="C55" s="49"/>
      <c r="D55" s="105">
        <f>D41</f>
        <v>0</v>
      </c>
      <c r="E55" s="105">
        <f>E41</f>
        <v>0</v>
      </c>
      <c r="F55" s="257"/>
      <c r="H55" s="105">
        <f>H41</f>
        <v>0</v>
      </c>
      <c r="J55" s="105">
        <f>J41</f>
        <v>0</v>
      </c>
      <c r="L55" s="107">
        <f>L41</f>
        <v>0</v>
      </c>
      <c r="N55" s="107">
        <f>N41</f>
        <v>0</v>
      </c>
      <c r="P55" s="107">
        <f>P41</f>
        <v>0</v>
      </c>
      <c r="R55" s="107">
        <f>R41</f>
        <v>0</v>
      </c>
      <c r="T55" s="310"/>
      <c r="V55" s="105">
        <f>V41</f>
        <v>0</v>
      </c>
      <c r="X55" s="105">
        <f>X41</f>
        <v>0</v>
      </c>
      <c r="Z55" s="105">
        <f>Z41</f>
        <v>0</v>
      </c>
      <c r="AB55" s="310"/>
    </row>
    <row r="56" spans="1:28" ht="17.25" customHeight="1" outlineLevel="1" thickTop="1" thickBot="1" x14ac:dyDescent="0.25">
      <c r="A56" s="401" t="s">
        <v>23</v>
      </c>
      <c r="B56" s="11" t="s">
        <v>23</v>
      </c>
      <c r="C56" s="23"/>
      <c r="D56" s="68"/>
      <c r="E56" s="66"/>
      <c r="F56" s="258"/>
      <c r="H56" s="68"/>
      <c r="J56" s="66"/>
      <c r="L56" s="66"/>
      <c r="N56" s="66"/>
      <c r="P56" s="66"/>
      <c r="R56" s="66"/>
      <c r="T56" s="310"/>
      <c r="V56" s="68"/>
      <c r="X56" s="68"/>
      <c r="Z56" s="68"/>
      <c r="AB56" s="310"/>
    </row>
    <row r="57" spans="1:28" ht="17" outlineLevel="1" thickTop="1" x14ac:dyDescent="0.2">
      <c r="A57" s="402"/>
      <c r="B57" s="116" t="s">
        <v>8</v>
      </c>
      <c r="C57" s="42"/>
      <c r="D57" s="110" t="s">
        <v>62</v>
      </c>
      <c r="E57" s="110" t="str">
        <f>IF($A$1="","OPEN")</f>
        <v>OPEN</v>
      </c>
      <c r="F57" s="259" t="str">
        <f>IF(D57="OPEN",IF(E57="OPEN","IC OPEN",""),"")</f>
        <v>IC OPEN</v>
      </c>
      <c r="H57" s="110" t="s">
        <v>62</v>
      </c>
      <c r="J57" s="110" t="s">
        <v>62</v>
      </c>
      <c r="L57" s="111" t="s">
        <v>62</v>
      </c>
      <c r="N57" s="110" t="s">
        <v>62</v>
      </c>
      <c r="P57" s="111" t="s">
        <v>62</v>
      </c>
      <c r="R57" s="110" t="s">
        <v>62</v>
      </c>
      <c r="T57" s="310"/>
      <c r="V57" s="110" t="s">
        <v>62</v>
      </c>
      <c r="X57" s="110" t="s">
        <v>62</v>
      </c>
      <c r="Z57" s="110" t="s">
        <v>62</v>
      </c>
      <c r="AB57" s="310"/>
    </row>
    <row r="58" spans="1:28" outlineLevel="1" x14ac:dyDescent="0.2">
      <c r="A58" s="402"/>
      <c r="B58" s="128" t="s">
        <v>59</v>
      </c>
      <c r="C58" s="43"/>
      <c r="D58" s="89"/>
      <c r="E58" s="89"/>
      <c r="F58" s="260"/>
      <c r="H58" s="89"/>
      <c r="J58" s="89"/>
      <c r="L58" s="89"/>
      <c r="N58" s="89"/>
      <c r="P58" s="89"/>
      <c r="R58" s="89"/>
      <c r="T58" s="310"/>
      <c r="V58" s="89"/>
      <c r="X58" s="89"/>
      <c r="Z58" s="89"/>
      <c r="AB58" s="310"/>
    </row>
    <row r="59" spans="1:28" outlineLevel="1" x14ac:dyDescent="0.2">
      <c r="A59" s="402"/>
      <c r="B59" s="129" t="s">
        <v>49</v>
      </c>
      <c r="C59" s="44"/>
      <c r="D59" s="278"/>
      <c r="E59" s="279"/>
      <c r="F59" s="261"/>
      <c r="H59" s="279"/>
      <c r="J59" s="279"/>
      <c r="L59" s="279"/>
      <c r="N59" s="151"/>
      <c r="P59" s="279"/>
      <c r="R59" s="279"/>
      <c r="T59" s="310"/>
      <c r="V59" s="279"/>
      <c r="X59" s="279"/>
      <c r="Z59" s="279"/>
      <c r="AB59" s="310"/>
    </row>
    <row r="60" spans="1:28" ht="17" outlineLevel="1" x14ac:dyDescent="0.2">
      <c r="A60" s="402"/>
      <c r="B60" s="130" t="s">
        <v>5</v>
      </c>
      <c r="C60" s="45"/>
      <c r="D60" s="152">
        <f>IF(D41="",0,-D59*D42)</f>
        <v>0</v>
      </c>
      <c r="E60" s="152">
        <f>IF(E41="",0,-E59*E42)</f>
        <v>0</v>
      </c>
      <c r="F60" s="262"/>
      <c r="G60" s="234"/>
      <c r="H60" s="152">
        <f>IF(H41="",0,-H59*H42)</f>
        <v>0</v>
      </c>
      <c r="I60" s="234"/>
      <c r="J60" s="152">
        <f>IF(J41="",0,-J59*J42)</f>
        <v>0</v>
      </c>
      <c r="K60" s="234"/>
      <c r="L60" s="152">
        <f>IF(L41="",0,-L59*L42)</f>
        <v>0</v>
      </c>
      <c r="M60" s="234"/>
      <c r="N60" s="152">
        <f>IF(N41="",0,-N59*N42)</f>
        <v>0</v>
      </c>
      <c r="O60" s="234"/>
      <c r="P60" s="152">
        <f>IF(P41="",0,-P59*P42)</f>
        <v>0</v>
      </c>
      <c r="Q60" s="234"/>
      <c r="R60" s="152">
        <f>IF(R41="",0,-R59*R42)</f>
        <v>0</v>
      </c>
      <c r="S60" s="235"/>
      <c r="T60" s="310"/>
      <c r="V60" s="152">
        <f>IF(V41="",0,-V59*V42)</f>
        <v>0</v>
      </c>
      <c r="X60" s="152">
        <f>IF(X41="",0,-X59*X42)</f>
        <v>0</v>
      </c>
      <c r="Z60" s="152">
        <f>IF(Z41="",0,-Z59*Z42)</f>
        <v>0</v>
      </c>
      <c r="AB60" s="310"/>
    </row>
    <row r="61" spans="1:28" outlineLevel="1" x14ac:dyDescent="0.2">
      <c r="A61" s="402"/>
      <c r="B61" s="131" t="s">
        <v>41</v>
      </c>
      <c r="C61" s="46"/>
      <c r="D61" s="150">
        <f>IFERROR(IF(C57="ROLL",C61+D43+D60,D43+D60),D43+D60)</f>
        <v>0</v>
      </c>
      <c r="E61" s="150">
        <f t="shared" ref="E61:J61" si="1">IFERROR(IF(D57="ROLL",D61+E43+E60,E43+E60),E43+E60)</f>
        <v>0</v>
      </c>
      <c r="F61" s="232"/>
      <c r="G61" s="157"/>
      <c r="H61" s="150">
        <f t="shared" si="1"/>
        <v>0</v>
      </c>
      <c r="I61" s="157"/>
      <c r="J61" s="150">
        <f t="shared" si="1"/>
        <v>0</v>
      </c>
      <c r="K61" s="157"/>
      <c r="L61" s="150">
        <f>IFERROR(IF(K57="ROLL",K61+L43+L60,L43+L60),L43+L60)</f>
        <v>0</v>
      </c>
      <c r="M61" s="157"/>
      <c r="N61" s="150">
        <f>IFERROR(IF(M57="ROLL",M61+N43+N60,N43+N60),N43+N60)</f>
        <v>0</v>
      </c>
      <c r="O61" s="157"/>
      <c r="P61" s="150">
        <f>IFERROR(IF(O57="ROLL",O61+P43+P60,P43+P60),P43+P60)</f>
        <v>0</v>
      </c>
      <c r="Q61" s="157"/>
      <c r="R61" s="150">
        <f>IFERROR(IF(Q57="ROLL",Q61+R43+R60,R43+R60),R43+R60)</f>
        <v>0</v>
      </c>
      <c r="S61" s="235"/>
      <c r="T61" s="310"/>
      <c r="V61" s="150">
        <f>IFERROR(IF(S57="ROLL",S61+V43+V60,V43+V60),V43+V60)</f>
        <v>0</v>
      </c>
      <c r="X61" s="150">
        <f>IFERROR(IF(W57="ROLL",W61+X43+X60,X43+X60),X43+X60)</f>
        <v>0</v>
      </c>
      <c r="Z61" s="150">
        <f>IFERROR(IF(Y57="ROLL",Y61+Z43+Z60,Z43+Z60),Z43+Z60)</f>
        <v>0</v>
      </c>
      <c r="AB61" s="310"/>
    </row>
    <row r="62" spans="1:28" ht="17" outlineLevel="1" x14ac:dyDescent="0.2">
      <c r="A62" s="402"/>
      <c r="B62" s="132" t="s">
        <v>9</v>
      </c>
      <c r="C62" s="47"/>
      <c r="D62" s="80">
        <f>IFERROR(IFERROR(IF(C57="ROLL",D61/(((C7-(C3-C58)*C44+D7*D44))/(C58-C3+D7)),D61/D44),D61/D44),0)</f>
        <v>0</v>
      </c>
      <c r="E62" s="80">
        <f>IFERROR(IFERROR(IF(D57="ROLL",E61/(((D7-(D3-D58)*D44+E7*E44))/(D58-D3+E7)),E61/E44),E61/E44),0)</f>
        <v>0</v>
      </c>
      <c r="F62" s="80">
        <f>IFERROR(SUM(D61:E61)/F44,0)</f>
        <v>0</v>
      </c>
      <c r="G62" s="48"/>
      <c r="H62" s="80">
        <f>IFERROR(IFERROR(IF(G57="ROLL",H61/(((G7-(G3-G58)*G44+H7*H44))/(G58-G3+H7)),H61/H44),H61/H44),0)</f>
        <v>0</v>
      </c>
      <c r="I62" s="48"/>
      <c r="J62" s="80">
        <f>IFERROR(IFERROR(IF(I57="ROLL",J61/(((I7-(I3-I58)*I44+J7*J44))/(I58-I3+J7)),J61/J44),J61/J44),0)</f>
        <v>0</v>
      </c>
      <c r="K62" s="48"/>
      <c r="L62" s="80">
        <f>IFERROR(IFERROR(IF(K57="ROLL",L61/(((K7-(K3-K58)*K44+L7*L44))/(K58-K3+L7)),L61/L44),L61/L44),0)</f>
        <v>0</v>
      </c>
      <c r="M62" s="48"/>
      <c r="N62" s="80">
        <f>IFERROR(IFERROR(IF(M57="ROLL",N61/(((M7-(M3-M58)*M44+N7*N44))/(M58-M3+N7)),N61/N44),N61/N44),0)</f>
        <v>0</v>
      </c>
      <c r="O62" s="48"/>
      <c r="P62" s="80">
        <f>IFERROR(IFERROR(IF(O57="ROLL",P61/(((O7-(O3-O58)*O44+P7*P44))/(O58-O3+P7)),P61/P44),P61/P44),0)</f>
        <v>0</v>
      </c>
      <c r="Q62" s="48"/>
      <c r="R62" s="80">
        <f>IFERROR(IFERROR(IF(Q57="ROLL",R61/(((Q7-(Q3-Q58)*Q44+R7*R44))/(Q58-Q3+R7)),R61/R44),R61/R44),0)</f>
        <v>0</v>
      </c>
      <c r="S62" s="235"/>
      <c r="T62" s="310"/>
      <c r="V62" s="80">
        <f>IFERROR(IFERROR(IF(S57="ROLL",V61/(((S7-(S3-S58)*S44+V7*V44))/(S58-S3+V7)),V61/V44),V61/V44),0)</f>
        <v>0</v>
      </c>
      <c r="X62" s="80">
        <f>IFERROR(IFERROR(IF(W57="ROLL",X61/(((W7-(W3-W58)*W44+X7*X44))/(W58-W3+X7)),X61/X44),X61/X44),0)</f>
        <v>0</v>
      </c>
      <c r="Z62" s="80">
        <f>IFERROR(IFERROR(IF(Y57="ROLL",Z61/(((Y7-(Y3-Y58)*Y44+Z7*Z44))/(Y58-Y3+Z7)),Z61/Z44),Z61/Z44),0)</f>
        <v>0</v>
      </c>
      <c r="AB62" s="310"/>
    </row>
    <row r="63" spans="1:28" ht="17" outlineLevel="1" x14ac:dyDescent="0.2">
      <c r="A63" s="402"/>
      <c r="B63" s="133" t="s">
        <v>10</v>
      </c>
      <c r="C63" s="47"/>
      <c r="D63" s="95">
        <f>IFERROR(IFERROR(365/IF(AND(C57="ROLL",D58&gt;0),(D58-C3),IF(C57="ROLL",(C58-C3)+D7,IF((D58=""),D7,(D58-D3))))*D62,365/D7*D62),0)</f>
        <v>0</v>
      </c>
      <c r="E63" s="95">
        <f t="shared" ref="E63:J63" si="2">IFERROR(IFERROR(365/IF(AND(D57="ROLL",E58&gt;0),(E58-D3),IF(D57="ROLL",(D58-D3)+E7,IF((E58=""),E7,(E58-E3))))*E62,365/E7*E62),0)</f>
        <v>0</v>
      </c>
      <c r="F63" s="95">
        <f>IFERROR(F28*F62,0)</f>
        <v>0</v>
      </c>
      <c r="G63" s="233"/>
      <c r="H63" s="95">
        <f t="shared" si="2"/>
        <v>0</v>
      </c>
      <c r="I63" s="233"/>
      <c r="J63" s="95">
        <f t="shared" si="2"/>
        <v>0</v>
      </c>
      <c r="K63" s="233"/>
      <c r="L63" s="95">
        <f>IFERROR(IFERROR(365/IF(AND(K57="ROLL",L58&gt;0),(L58-K3),IF(K57="ROLL",(K58-K3)+L7,IF((L58=""),L7,(L58-L3))))*L62,365/L7*L62),0)</f>
        <v>0</v>
      </c>
      <c r="M63" s="233"/>
      <c r="N63" s="95">
        <f>IFERROR(IFERROR(365/IF(AND(M57="ROLL",N58&gt;0),(N58-M3),IF(M57="ROLL",(M58-M3)+N7,IF((N58=""),N7,(N58-N3))))*N62,365/N7*N62),0)</f>
        <v>0</v>
      </c>
      <c r="O63" s="233"/>
      <c r="P63" s="95">
        <f>IFERROR(IFERROR(365/IF(AND(O57="ROLL",P58&gt;0),(P58-O3),IF(O57="ROLL",(O58-O3)+P7,IF((P58=""),P7,(P58-P3))))*P62,365/P7*P62),0)</f>
        <v>0</v>
      </c>
      <c r="Q63" s="233"/>
      <c r="R63" s="95">
        <f>IFERROR(IFERROR(365/IF(AND(Q57="ROLL",R58&gt;0),(R58-Q3),IF(Q57="ROLL",(Q58-Q3)+R7,IF((R58=""),R7,(R58-R3))))*R62,365/R7*R62),0)</f>
        <v>0</v>
      </c>
      <c r="S63" s="235"/>
      <c r="T63" s="310"/>
      <c r="V63" s="95">
        <f>IFERROR(IFERROR(365/IF(AND(S57="ROLL",V58&gt;0),(V58-S3),IF(S57="ROLL",(S58-S3)+V7,IF((V58=""),V7,(V58-V3))))*V62,365/V7*V62),0)</f>
        <v>0</v>
      </c>
      <c r="X63" s="95">
        <f>IFERROR(IFERROR(365/IF(AND(W57="ROLL",X58&gt;0),(X58-W3),IF(W57="ROLL",(W58-W3)+X7,IF((X58=""),X7,(X58-X3))))*X62,365/X7*X62),0)</f>
        <v>0</v>
      </c>
      <c r="Z63" s="95">
        <f>IFERROR(IFERROR(365/IF(AND(Y57="ROLL",Z58&gt;0),(Z58-Y3),IF(Y57="ROLL",(Y58-Y3)+Z7,IF((Z58=""),Z7,(Z58-Z3))))*Z62,365/Z7*Z62),0)</f>
        <v>0</v>
      </c>
      <c r="AB63" s="310"/>
    </row>
    <row r="64" spans="1:28" ht="18" thickBot="1" x14ac:dyDescent="0.25">
      <c r="A64" s="403"/>
      <c r="B64" s="134" t="s">
        <v>6</v>
      </c>
      <c r="C64" s="47"/>
      <c r="D64" s="58"/>
      <c r="E64" s="58"/>
      <c r="F64" s="58"/>
      <c r="H64" s="58"/>
      <c r="J64" s="58"/>
      <c r="L64" s="58"/>
      <c r="N64" s="58"/>
      <c r="P64" s="58"/>
      <c r="R64" s="58"/>
      <c r="T64" s="311"/>
      <c r="V64" s="58"/>
      <c r="X64" s="58"/>
      <c r="Z64" s="58"/>
      <c r="AB64" s="311"/>
    </row>
    <row r="65" spans="4:26" s="7" customFormat="1" ht="17" thickTop="1" x14ac:dyDescent="0.2"/>
    <row r="66" spans="4:26" s="7" customFormat="1" x14ac:dyDescent="0.2">
      <c r="D66" s="163"/>
      <c r="E66" s="163"/>
      <c r="F66" s="163"/>
      <c r="G66" s="163"/>
      <c r="H66" s="163"/>
      <c r="I66" s="163"/>
      <c r="J66" s="163"/>
      <c r="K66" s="163"/>
      <c r="L66" s="163"/>
      <c r="M66" s="163"/>
      <c r="N66" s="163"/>
      <c r="P66" s="163"/>
      <c r="R66" s="163"/>
      <c r="V66" s="163"/>
      <c r="X66" s="163"/>
      <c r="Z66" s="163"/>
    </row>
    <row r="67" spans="4:26" s="7" customFormat="1" x14ac:dyDescent="0.2"/>
    <row r="68" spans="4:26" s="7" customFormat="1" x14ac:dyDescent="0.2"/>
    <row r="69" spans="4:26" s="7" customFormat="1" x14ac:dyDescent="0.2"/>
    <row r="70" spans="4:26" s="7" customFormat="1" x14ac:dyDescent="0.2"/>
    <row r="71" spans="4:26" s="7" customFormat="1" x14ac:dyDescent="0.2"/>
    <row r="72" spans="4:26" s="7" customFormat="1" x14ac:dyDescent="0.2"/>
    <row r="73" spans="4:26" s="7" customFormat="1" x14ac:dyDescent="0.2"/>
    <row r="74" spans="4:26" s="7" customFormat="1" x14ac:dyDescent="0.2"/>
    <row r="75" spans="4:26" s="7" customFormat="1" x14ac:dyDescent="0.2"/>
    <row r="76" spans="4:26" s="7" customFormat="1" x14ac:dyDescent="0.2"/>
    <row r="77" spans="4:26" s="7" customFormat="1" x14ac:dyDescent="0.2"/>
    <row r="78" spans="4:26" s="7" customFormat="1" x14ac:dyDescent="0.2"/>
    <row r="79" spans="4:26" s="7" customFormat="1" x14ac:dyDescent="0.2"/>
    <row r="80" spans="4:26" s="7" customFormat="1" x14ac:dyDescent="0.2"/>
    <row r="81" s="7" customFormat="1" x14ac:dyDescent="0.2"/>
    <row r="82" s="7" customFormat="1" x14ac:dyDescent="0.2"/>
    <row r="83" s="7" customFormat="1" x14ac:dyDescent="0.2"/>
    <row r="84" s="7" customFormat="1" x14ac:dyDescent="0.2"/>
    <row r="85" s="7" customFormat="1" x14ac:dyDescent="0.2"/>
    <row r="86" s="7" customFormat="1" x14ac:dyDescent="0.2"/>
    <row r="87" s="7" customFormat="1" x14ac:dyDescent="0.2"/>
    <row r="88" s="7" customFormat="1" x14ac:dyDescent="0.2"/>
    <row r="89" s="7" customFormat="1" x14ac:dyDescent="0.2"/>
    <row r="90" s="7" customFormat="1" x14ac:dyDescent="0.2"/>
    <row r="91" s="7" customFormat="1" x14ac:dyDescent="0.2"/>
    <row r="92" s="7" customFormat="1" x14ac:dyDescent="0.2"/>
    <row r="93" s="7" customFormat="1" x14ac:dyDescent="0.2"/>
    <row r="94" s="7" customFormat="1" x14ac:dyDescent="0.2"/>
    <row r="95" s="7" customFormat="1" x14ac:dyDescent="0.2"/>
    <row r="96" s="7" customFormat="1" x14ac:dyDescent="0.2"/>
    <row r="97" s="7" customFormat="1" x14ac:dyDescent="0.2"/>
    <row r="98" s="7" customFormat="1" x14ac:dyDescent="0.2"/>
    <row r="99" s="7" customFormat="1" x14ac:dyDescent="0.2"/>
    <row r="100" s="7" customFormat="1" x14ac:dyDescent="0.2"/>
    <row r="101" s="7" customFormat="1" x14ac:dyDescent="0.2"/>
    <row r="102" s="7" customFormat="1" x14ac:dyDescent="0.2"/>
    <row r="103" s="7" customFormat="1" x14ac:dyDescent="0.2"/>
    <row r="104" s="7" customFormat="1" x14ac:dyDescent="0.2"/>
    <row r="105" s="7" customFormat="1" x14ac:dyDescent="0.2"/>
    <row r="106" s="7" customFormat="1" x14ac:dyDescent="0.2"/>
    <row r="107" s="7" customFormat="1" x14ac:dyDescent="0.2"/>
    <row r="108" s="7" customFormat="1" x14ac:dyDescent="0.2"/>
    <row r="109" s="7" customFormat="1" x14ac:dyDescent="0.2"/>
    <row r="110" s="7" customFormat="1" x14ac:dyDescent="0.2"/>
    <row r="111" s="7" customFormat="1" x14ac:dyDescent="0.2"/>
    <row r="112" s="7" customFormat="1" x14ac:dyDescent="0.2"/>
    <row r="113" s="7" customFormat="1" x14ac:dyDescent="0.2"/>
    <row r="114" s="7" customFormat="1" x14ac:dyDescent="0.2"/>
    <row r="115" s="7" customFormat="1" x14ac:dyDescent="0.2"/>
    <row r="116" s="7" customFormat="1" x14ac:dyDescent="0.2"/>
    <row r="117" s="7" customFormat="1" x14ac:dyDescent="0.2"/>
    <row r="118" s="7" customFormat="1" x14ac:dyDescent="0.2"/>
    <row r="119" s="7" customFormat="1" x14ac:dyDescent="0.2"/>
    <row r="120" s="7" customFormat="1" x14ac:dyDescent="0.2"/>
    <row r="121" s="7" customFormat="1" x14ac:dyDescent="0.2"/>
    <row r="122" s="7" customFormat="1" x14ac:dyDescent="0.2"/>
    <row r="123" s="7" customFormat="1" x14ac:dyDescent="0.2"/>
    <row r="124" s="7" customFormat="1" x14ac:dyDescent="0.2"/>
    <row r="125" s="7" customFormat="1" x14ac:dyDescent="0.2"/>
    <row r="126" s="7" customFormat="1" x14ac:dyDescent="0.2"/>
    <row r="127" s="7" customFormat="1" x14ac:dyDescent="0.2"/>
    <row r="128" s="7" customFormat="1" x14ac:dyDescent="0.2"/>
    <row r="129" s="7" customFormat="1" x14ac:dyDescent="0.2"/>
    <row r="130" s="7" customFormat="1" x14ac:dyDescent="0.2"/>
    <row r="131" s="7" customFormat="1" x14ac:dyDescent="0.2"/>
    <row r="132" s="7" customFormat="1" x14ac:dyDescent="0.2"/>
    <row r="133" s="7" customFormat="1" x14ac:dyDescent="0.2"/>
    <row r="134" s="7" customFormat="1" x14ac:dyDescent="0.2"/>
    <row r="135" s="7" customFormat="1" x14ac:dyDescent="0.2"/>
    <row r="136" s="7" customFormat="1" x14ac:dyDescent="0.2"/>
    <row r="137" s="7" customFormat="1" x14ac:dyDescent="0.2"/>
    <row r="138" s="7" customFormat="1" x14ac:dyDescent="0.2"/>
    <row r="139" s="7" customFormat="1" x14ac:dyDescent="0.2"/>
    <row r="140" s="7" customFormat="1" x14ac:dyDescent="0.2"/>
    <row r="141" s="7" customFormat="1" x14ac:dyDescent="0.2"/>
    <row r="142" s="7" customFormat="1" x14ac:dyDescent="0.2"/>
    <row r="143" s="7" customFormat="1" x14ac:dyDescent="0.2"/>
    <row r="144" s="7" customFormat="1" x14ac:dyDescent="0.2"/>
    <row r="145" s="7" customFormat="1" x14ac:dyDescent="0.2"/>
    <row r="146" s="7" customFormat="1" x14ac:dyDescent="0.2"/>
    <row r="147" s="7" customFormat="1" x14ac:dyDescent="0.2"/>
    <row r="148" s="7" customFormat="1" x14ac:dyDescent="0.2"/>
    <row r="149" s="7" customFormat="1" x14ac:dyDescent="0.2"/>
    <row r="150" s="7" customFormat="1" x14ac:dyDescent="0.2"/>
    <row r="151" s="7" customFormat="1" x14ac:dyDescent="0.2"/>
    <row r="152" s="7" customFormat="1" x14ac:dyDescent="0.2"/>
    <row r="153" s="7" customFormat="1" x14ac:dyDescent="0.2"/>
    <row r="154" s="7" customFormat="1" x14ac:dyDescent="0.2"/>
    <row r="155" s="7" customFormat="1" x14ac:dyDescent="0.2"/>
    <row r="156" s="7" customFormat="1" x14ac:dyDescent="0.2"/>
    <row r="157" s="7" customFormat="1" x14ac:dyDescent="0.2"/>
    <row r="158" s="7" customFormat="1" x14ac:dyDescent="0.2"/>
    <row r="159" s="7" customFormat="1" x14ac:dyDescent="0.2"/>
    <row r="160" s="7" customFormat="1" x14ac:dyDescent="0.2"/>
    <row r="161" s="7" customFormat="1" x14ac:dyDescent="0.2"/>
    <row r="162" s="7" customFormat="1" x14ac:dyDescent="0.2"/>
    <row r="163" s="7" customFormat="1" x14ac:dyDescent="0.2"/>
    <row r="164" s="7" customFormat="1" x14ac:dyDescent="0.2"/>
    <row r="165" s="7" customFormat="1" x14ac:dyDescent="0.2"/>
    <row r="166" s="7" customFormat="1" x14ac:dyDescent="0.2"/>
    <row r="167" s="7" customFormat="1" x14ac:dyDescent="0.2"/>
    <row r="168" s="7" customFormat="1" x14ac:dyDescent="0.2"/>
    <row r="169" s="7" customFormat="1" x14ac:dyDescent="0.2"/>
    <row r="170" s="7" customFormat="1" x14ac:dyDescent="0.2"/>
    <row r="171" s="7" customFormat="1" x14ac:dyDescent="0.2"/>
    <row r="172" s="7" customFormat="1" x14ac:dyDescent="0.2"/>
    <row r="173" s="7" customFormat="1" x14ac:dyDescent="0.2"/>
    <row r="174" s="7" customFormat="1" x14ac:dyDescent="0.2"/>
    <row r="175" s="7" customFormat="1" x14ac:dyDescent="0.2"/>
    <row r="176" s="7" customFormat="1" x14ac:dyDescent="0.2"/>
    <row r="177" s="7" customFormat="1" x14ac:dyDescent="0.2"/>
    <row r="178" s="7" customFormat="1" x14ac:dyDescent="0.2"/>
    <row r="179" s="7" customFormat="1" x14ac:dyDescent="0.2"/>
    <row r="180" s="7" customFormat="1" x14ac:dyDescent="0.2"/>
    <row r="181" s="7" customFormat="1" x14ac:dyDescent="0.2"/>
    <row r="182" s="7" customFormat="1" x14ac:dyDescent="0.2"/>
    <row r="183" s="7" customFormat="1" x14ac:dyDescent="0.2"/>
    <row r="184" s="7" customFormat="1" x14ac:dyDescent="0.2"/>
    <row r="185" s="7" customFormat="1" x14ac:dyDescent="0.2"/>
    <row r="186" s="7" customFormat="1" x14ac:dyDescent="0.2"/>
    <row r="187" s="7" customFormat="1" x14ac:dyDescent="0.2"/>
    <row r="188" s="7" customFormat="1" x14ac:dyDescent="0.2"/>
    <row r="189" s="7" customFormat="1" x14ac:dyDescent="0.2"/>
    <row r="190" s="7" customFormat="1" x14ac:dyDescent="0.2"/>
    <row r="191" s="7" customFormat="1" x14ac:dyDescent="0.2"/>
    <row r="192" s="7" customFormat="1" x14ac:dyDescent="0.2"/>
    <row r="193" s="7" customFormat="1" x14ac:dyDescent="0.2"/>
    <row r="194" s="7" customFormat="1" x14ac:dyDescent="0.2"/>
    <row r="195" s="7" customFormat="1" x14ac:dyDescent="0.2"/>
    <row r="196" s="7" customFormat="1" x14ac:dyDescent="0.2"/>
    <row r="197" s="7" customFormat="1" x14ac:dyDescent="0.2"/>
    <row r="198" s="7" customFormat="1" x14ac:dyDescent="0.2"/>
    <row r="199" s="7" customFormat="1" x14ac:dyDescent="0.2"/>
    <row r="200" s="7" customFormat="1" x14ac:dyDescent="0.2"/>
    <row r="201" s="7" customFormat="1" x14ac:dyDescent="0.2"/>
    <row r="202" s="7" customFormat="1" x14ac:dyDescent="0.2"/>
    <row r="203" s="7" customFormat="1" x14ac:dyDescent="0.2"/>
    <row r="204" s="7" customFormat="1" x14ac:dyDescent="0.2"/>
    <row r="205" s="7" customFormat="1" x14ac:dyDescent="0.2"/>
    <row r="206" s="7" customFormat="1" x14ac:dyDescent="0.2"/>
    <row r="207" s="7" customFormat="1" x14ac:dyDescent="0.2"/>
    <row r="208" s="7" customFormat="1" x14ac:dyDescent="0.2"/>
    <row r="209" s="7" customFormat="1" x14ac:dyDescent="0.2"/>
    <row r="210" s="7" customFormat="1" x14ac:dyDescent="0.2"/>
    <row r="211" s="7" customFormat="1" x14ac:dyDescent="0.2"/>
    <row r="212" s="7" customFormat="1" x14ac:dyDescent="0.2"/>
    <row r="213" s="7" customFormat="1" x14ac:dyDescent="0.2"/>
    <row r="214" s="7" customFormat="1" x14ac:dyDescent="0.2"/>
    <row r="215" s="7" customFormat="1" x14ac:dyDescent="0.2"/>
    <row r="216" s="7" customFormat="1" x14ac:dyDescent="0.2"/>
    <row r="217" s="7" customFormat="1" x14ac:dyDescent="0.2"/>
    <row r="218" s="7" customFormat="1" x14ac:dyDescent="0.2"/>
    <row r="219" s="7" customFormat="1" x14ac:dyDescent="0.2"/>
    <row r="220" s="7" customFormat="1" x14ac:dyDescent="0.2"/>
    <row r="221" s="7" customFormat="1" x14ac:dyDescent="0.2"/>
    <row r="222" s="7" customFormat="1" x14ac:dyDescent="0.2"/>
    <row r="223" s="7" customFormat="1" x14ac:dyDescent="0.2"/>
    <row r="224" s="7" customFormat="1" x14ac:dyDescent="0.2"/>
    <row r="225" s="7" customFormat="1" x14ac:dyDescent="0.2"/>
    <row r="226" s="7" customFormat="1" x14ac:dyDescent="0.2"/>
    <row r="227" s="7" customFormat="1" x14ac:dyDescent="0.2"/>
    <row r="228" s="7" customFormat="1" x14ac:dyDescent="0.2"/>
    <row r="229" s="7" customFormat="1" x14ac:dyDescent="0.2"/>
    <row r="230" s="7" customFormat="1" x14ac:dyDescent="0.2"/>
    <row r="231" s="7" customFormat="1" x14ac:dyDescent="0.2"/>
    <row r="232" s="7" customFormat="1" x14ac:dyDescent="0.2"/>
    <row r="233" s="7" customFormat="1" x14ac:dyDescent="0.2"/>
    <row r="234" s="7" customFormat="1" x14ac:dyDescent="0.2"/>
    <row r="235" s="7" customFormat="1" x14ac:dyDescent="0.2"/>
    <row r="236" s="7" customFormat="1" x14ac:dyDescent="0.2"/>
    <row r="237" s="7" customFormat="1" x14ac:dyDescent="0.2"/>
    <row r="238" s="7" customFormat="1" x14ac:dyDescent="0.2"/>
    <row r="239" s="7" customFormat="1" x14ac:dyDescent="0.2"/>
    <row r="240" s="7" customFormat="1" x14ac:dyDescent="0.2"/>
    <row r="241" s="7" customFormat="1" x14ac:dyDescent="0.2"/>
    <row r="242" s="7" customFormat="1" x14ac:dyDescent="0.2"/>
    <row r="243" s="7" customFormat="1" x14ac:dyDescent="0.2"/>
    <row r="244" s="7" customFormat="1" x14ac:dyDescent="0.2"/>
    <row r="245" s="7" customFormat="1" x14ac:dyDescent="0.2"/>
    <row r="246" s="7" customFormat="1" x14ac:dyDescent="0.2"/>
    <row r="247" s="7" customFormat="1" x14ac:dyDescent="0.2"/>
    <row r="248" s="7" customFormat="1" x14ac:dyDescent="0.2"/>
    <row r="249" s="7" customFormat="1" x14ac:dyDescent="0.2"/>
    <row r="250" s="7" customFormat="1" x14ac:dyDescent="0.2"/>
    <row r="251" s="7" customFormat="1" x14ac:dyDescent="0.2"/>
    <row r="252" s="7" customFormat="1" x14ac:dyDescent="0.2"/>
    <row r="253" s="7" customFormat="1" x14ac:dyDescent="0.2"/>
    <row r="254" s="7" customFormat="1" x14ac:dyDescent="0.2"/>
    <row r="255" s="7" customFormat="1" x14ac:dyDescent="0.2"/>
    <row r="256" s="7" customFormat="1" x14ac:dyDescent="0.2"/>
    <row r="257" s="7" customFormat="1" x14ac:dyDescent="0.2"/>
    <row r="258" s="7" customFormat="1" x14ac:dyDescent="0.2"/>
    <row r="259" s="7" customFormat="1" x14ac:dyDescent="0.2"/>
    <row r="260" s="7" customFormat="1" x14ac:dyDescent="0.2"/>
    <row r="261" s="7" customFormat="1" x14ac:dyDescent="0.2"/>
    <row r="262" s="7" customFormat="1" x14ac:dyDescent="0.2"/>
    <row r="263" s="7" customFormat="1" x14ac:dyDescent="0.2"/>
    <row r="264" s="7" customFormat="1" x14ac:dyDescent="0.2"/>
    <row r="265" s="7" customFormat="1" x14ac:dyDescent="0.2"/>
    <row r="266" s="7" customFormat="1" x14ac:dyDescent="0.2"/>
    <row r="267" s="7" customFormat="1" x14ac:dyDescent="0.2"/>
    <row r="268" s="7" customFormat="1" x14ac:dyDescent="0.2"/>
    <row r="269" s="7" customFormat="1" x14ac:dyDescent="0.2"/>
    <row r="270" s="7" customFormat="1" x14ac:dyDescent="0.2"/>
    <row r="271" s="7" customFormat="1" x14ac:dyDescent="0.2"/>
    <row r="272" s="7" customFormat="1" x14ac:dyDescent="0.2"/>
    <row r="273" s="7" customFormat="1" x14ac:dyDescent="0.2"/>
    <row r="274" s="7" customFormat="1" x14ac:dyDescent="0.2"/>
    <row r="275" s="7" customFormat="1" x14ac:dyDescent="0.2"/>
    <row r="276" s="7" customFormat="1" x14ac:dyDescent="0.2"/>
    <row r="277" s="7" customFormat="1" x14ac:dyDescent="0.2"/>
    <row r="278" s="7" customFormat="1" x14ac:dyDescent="0.2"/>
    <row r="279" s="7" customFormat="1" x14ac:dyDescent="0.2"/>
    <row r="280" s="7" customFormat="1" x14ac:dyDescent="0.2"/>
    <row r="281" s="7" customFormat="1" x14ac:dyDescent="0.2"/>
    <row r="282" s="7" customFormat="1" x14ac:dyDescent="0.2"/>
    <row r="283" s="7" customFormat="1" x14ac:dyDescent="0.2"/>
    <row r="284" s="7" customFormat="1" x14ac:dyDescent="0.2"/>
    <row r="285" s="7" customFormat="1" x14ac:dyDescent="0.2"/>
    <row r="286" s="7" customFormat="1" x14ac:dyDescent="0.2"/>
    <row r="287" s="7" customFormat="1" x14ac:dyDescent="0.2"/>
    <row r="288" s="7" customFormat="1" x14ac:dyDescent="0.2"/>
    <row r="289" s="7" customFormat="1" x14ac:dyDescent="0.2"/>
    <row r="290" s="7" customFormat="1" x14ac:dyDescent="0.2"/>
    <row r="291" s="7" customFormat="1" x14ac:dyDescent="0.2"/>
    <row r="292" s="7" customFormat="1" x14ac:dyDescent="0.2"/>
    <row r="293" s="7" customFormat="1" x14ac:dyDescent="0.2"/>
    <row r="294" s="7" customFormat="1" x14ac:dyDescent="0.2"/>
    <row r="295" s="7" customFormat="1" x14ac:dyDescent="0.2"/>
    <row r="296" s="7" customFormat="1" x14ac:dyDescent="0.2"/>
    <row r="297" s="7" customFormat="1" x14ac:dyDescent="0.2"/>
    <row r="298" s="7" customFormat="1" x14ac:dyDescent="0.2"/>
    <row r="299" s="7" customFormat="1" x14ac:dyDescent="0.2"/>
    <row r="300" s="7" customFormat="1" x14ac:dyDescent="0.2"/>
    <row r="301" s="7" customFormat="1" x14ac:dyDescent="0.2"/>
    <row r="302" s="7" customFormat="1" x14ac:dyDescent="0.2"/>
    <row r="303" s="7" customFormat="1" x14ac:dyDescent="0.2"/>
    <row r="304" s="7" customFormat="1" x14ac:dyDescent="0.2"/>
    <row r="305" s="7" customFormat="1" x14ac:dyDescent="0.2"/>
    <row r="306" s="7" customFormat="1" x14ac:dyDescent="0.2"/>
    <row r="307" s="7" customFormat="1" x14ac:dyDescent="0.2"/>
    <row r="308" s="7" customFormat="1" x14ac:dyDescent="0.2"/>
    <row r="309" s="7" customFormat="1" x14ac:dyDescent="0.2"/>
    <row r="310" s="7" customFormat="1" x14ac:dyDescent="0.2"/>
    <row r="311" s="7" customFormat="1" x14ac:dyDescent="0.2"/>
    <row r="312" s="7" customFormat="1" x14ac:dyDescent="0.2"/>
    <row r="313" s="7" customFormat="1" x14ac:dyDescent="0.2"/>
    <row r="314" s="7" customFormat="1" x14ac:dyDescent="0.2"/>
    <row r="315" s="7" customFormat="1" x14ac:dyDescent="0.2"/>
    <row r="316" s="7" customFormat="1" x14ac:dyDescent="0.2"/>
    <row r="317" s="7" customFormat="1" x14ac:dyDescent="0.2"/>
    <row r="318" s="7" customFormat="1" x14ac:dyDescent="0.2"/>
    <row r="319" s="7" customFormat="1" x14ac:dyDescent="0.2"/>
    <row r="320" s="7" customFormat="1" x14ac:dyDescent="0.2"/>
    <row r="321" s="7" customFormat="1" x14ac:dyDescent="0.2"/>
    <row r="322" s="7" customFormat="1" x14ac:dyDescent="0.2"/>
    <row r="323" s="7" customFormat="1" x14ac:dyDescent="0.2"/>
    <row r="324" s="7" customFormat="1" x14ac:dyDescent="0.2"/>
    <row r="325" s="7" customFormat="1" x14ac:dyDescent="0.2"/>
    <row r="326" s="7" customFormat="1" x14ac:dyDescent="0.2"/>
    <row r="327" s="7" customFormat="1" x14ac:dyDescent="0.2"/>
    <row r="328" s="7" customFormat="1" x14ac:dyDescent="0.2"/>
    <row r="329" s="7" customFormat="1" x14ac:dyDescent="0.2"/>
    <row r="330" s="7" customFormat="1" x14ac:dyDescent="0.2"/>
    <row r="331" s="7" customFormat="1" x14ac:dyDescent="0.2"/>
    <row r="332" s="7" customFormat="1" x14ac:dyDescent="0.2"/>
    <row r="333" s="7" customFormat="1" x14ac:dyDescent="0.2"/>
    <row r="334" s="7" customFormat="1" x14ac:dyDescent="0.2"/>
    <row r="335" s="7" customFormat="1" x14ac:dyDescent="0.2"/>
    <row r="336" s="7" customFormat="1" x14ac:dyDescent="0.2"/>
    <row r="337" s="7" customFormat="1" x14ac:dyDescent="0.2"/>
    <row r="338" s="7" customFormat="1" x14ac:dyDescent="0.2"/>
    <row r="339" s="7" customFormat="1" x14ac:dyDescent="0.2"/>
    <row r="340" s="7" customFormat="1" x14ac:dyDescent="0.2"/>
    <row r="341" s="7" customFormat="1" x14ac:dyDescent="0.2"/>
    <row r="342" s="7" customFormat="1" x14ac:dyDescent="0.2"/>
    <row r="343" s="7" customFormat="1" x14ac:dyDescent="0.2"/>
    <row r="344" s="7" customFormat="1" x14ac:dyDescent="0.2"/>
    <row r="345" s="7" customFormat="1" x14ac:dyDescent="0.2"/>
    <row r="346" s="7" customFormat="1" x14ac:dyDescent="0.2"/>
    <row r="347" s="7" customFormat="1" x14ac:dyDescent="0.2"/>
    <row r="348" s="7" customFormat="1" x14ac:dyDescent="0.2"/>
    <row r="349" s="7" customFormat="1" x14ac:dyDescent="0.2"/>
    <row r="350" s="7" customFormat="1" x14ac:dyDescent="0.2"/>
    <row r="351" s="7" customFormat="1" x14ac:dyDescent="0.2"/>
    <row r="352" s="7" customFormat="1" x14ac:dyDescent="0.2"/>
    <row r="353" s="7" customFormat="1" x14ac:dyDescent="0.2"/>
    <row r="354" s="7" customFormat="1" x14ac:dyDescent="0.2"/>
    <row r="355" s="7" customFormat="1" x14ac:dyDescent="0.2"/>
    <row r="356" s="7" customFormat="1" x14ac:dyDescent="0.2"/>
    <row r="357" s="7" customFormat="1" x14ac:dyDescent="0.2"/>
    <row r="358" s="7" customFormat="1" x14ac:dyDescent="0.2"/>
    <row r="359" s="7" customFormat="1" x14ac:dyDescent="0.2"/>
    <row r="360" s="7" customFormat="1" x14ac:dyDescent="0.2"/>
    <row r="361" s="7" customFormat="1" x14ac:dyDescent="0.2"/>
    <row r="362" s="7" customFormat="1" x14ac:dyDescent="0.2"/>
    <row r="363" s="7" customFormat="1" x14ac:dyDescent="0.2"/>
    <row r="364" s="7" customFormat="1" x14ac:dyDescent="0.2"/>
    <row r="365" s="7" customFormat="1" x14ac:dyDescent="0.2"/>
    <row r="366" s="7" customFormat="1" x14ac:dyDescent="0.2"/>
    <row r="367" s="7" customFormat="1" x14ac:dyDescent="0.2"/>
    <row r="368" s="7" customFormat="1" x14ac:dyDescent="0.2"/>
    <row r="369" s="7" customFormat="1" x14ac:dyDescent="0.2"/>
    <row r="370" s="7" customFormat="1" x14ac:dyDescent="0.2"/>
    <row r="371" s="7" customFormat="1" x14ac:dyDescent="0.2"/>
    <row r="372" s="7" customFormat="1" x14ac:dyDescent="0.2"/>
    <row r="373" s="7" customFormat="1" x14ac:dyDescent="0.2"/>
    <row r="374" s="7" customFormat="1" x14ac:dyDescent="0.2"/>
    <row r="375" s="7" customFormat="1" x14ac:dyDescent="0.2"/>
    <row r="376" s="7" customFormat="1" x14ac:dyDescent="0.2"/>
    <row r="377" s="7" customFormat="1" x14ac:dyDescent="0.2"/>
    <row r="378" s="7" customFormat="1" x14ac:dyDescent="0.2"/>
    <row r="379" s="7" customFormat="1" x14ac:dyDescent="0.2"/>
    <row r="380" s="7" customFormat="1" x14ac:dyDescent="0.2"/>
    <row r="381" s="7" customFormat="1" x14ac:dyDescent="0.2"/>
    <row r="382" s="7" customFormat="1" x14ac:dyDescent="0.2"/>
    <row r="383" s="7" customFormat="1" x14ac:dyDescent="0.2"/>
    <row r="384" s="7" customFormat="1" x14ac:dyDescent="0.2"/>
    <row r="385" s="7" customFormat="1" x14ac:dyDescent="0.2"/>
    <row r="386" s="7" customFormat="1" x14ac:dyDescent="0.2"/>
    <row r="387" s="7" customFormat="1" x14ac:dyDescent="0.2"/>
    <row r="388" s="7" customFormat="1" x14ac:dyDescent="0.2"/>
    <row r="389" s="7" customFormat="1" x14ac:dyDescent="0.2"/>
    <row r="390" s="7" customFormat="1" x14ac:dyDescent="0.2"/>
    <row r="391" s="7" customFormat="1" x14ac:dyDescent="0.2"/>
    <row r="392" s="7" customFormat="1" x14ac:dyDescent="0.2"/>
    <row r="393" s="7" customFormat="1" x14ac:dyDescent="0.2"/>
    <row r="394" s="7" customFormat="1" x14ac:dyDescent="0.2"/>
    <row r="395" s="7" customFormat="1" x14ac:dyDescent="0.2"/>
    <row r="396" s="7" customFormat="1" x14ac:dyDescent="0.2"/>
    <row r="397" s="7" customFormat="1" x14ac:dyDescent="0.2"/>
    <row r="398" s="7" customFormat="1" x14ac:dyDescent="0.2"/>
    <row r="399" s="7" customFormat="1" x14ac:dyDescent="0.2"/>
    <row r="400" s="7" customFormat="1" x14ac:dyDescent="0.2"/>
    <row r="401" s="7" customFormat="1" x14ac:dyDescent="0.2"/>
    <row r="402" s="7" customFormat="1" x14ac:dyDescent="0.2"/>
    <row r="403" s="7" customFormat="1" x14ac:dyDescent="0.2"/>
    <row r="404" s="7" customFormat="1" x14ac:dyDescent="0.2"/>
    <row r="405" s="7" customFormat="1" x14ac:dyDescent="0.2"/>
    <row r="406" s="7" customFormat="1" x14ac:dyDescent="0.2"/>
    <row r="407" s="7" customFormat="1" x14ac:dyDescent="0.2"/>
    <row r="408" s="7" customFormat="1" x14ac:dyDescent="0.2"/>
    <row r="409" s="7" customFormat="1" x14ac:dyDescent="0.2"/>
    <row r="410" s="7" customFormat="1" x14ac:dyDescent="0.2"/>
    <row r="411" s="7" customFormat="1" x14ac:dyDescent="0.2"/>
    <row r="412" s="7" customFormat="1" x14ac:dyDescent="0.2"/>
    <row r="413" s="7" customFormat="1" x14ac:dyDescent="0.2"/>
    <row r="414" s="7" customFormat="1" x14ac:dyDescent="0.2"/>
    <row r="415" s="7" customFormat="1" x14ac:dyDescent="0.2"/>
    <row r="416" s="7" customFormat="1" x14ac:dyDescent="0.2"/>
    <row r="417" s="7" customFormat="1" x14ac:dyDescent="0.2"/>
    <row r="418" s="7" customFormat="1" x14ac:dyDescent="0.2"/>
    <row r="419" s="7" customFormat="1" x14ac:dyDescent="0.2"/>
    <row r="420" s="7" customFormat="1" x14ac:dyDescent="0.2"/>
    <row r="421" s="7" customFormat="1" x14ac:dyDescent="0.2"/>
    <row r="422" s="7" customFormat="1" x14ac:dyDescent="0.2"/>
    <row r="423" s="7" customFormat="1" x14ac:dyDescent="0.2"/>
    <row r="424" s="7" customFormat="1" x14ac:dyDescent="0.2"/>
    <row r="425" s="7" customFormat="1" x14ac:dyDescent="0.2"/>
    <row r="426" s="7" customFormat="1" x14ac:dyDescent="0.2"/>
    <row r="427" s="7" customFormat="1" x14ac:dyDescent="0.2"/>
    <row r="428" s="7" customFormat="1" x14ac:dyDescent="0.2"/>
    <row r="429" s="7" customFormat="1" x14ac:dyDescent="0.2"/>
    <row r="430" s="7" customFormat="1" x14ac:dyDescent="0.2"/>
    <row r="431" s="7" customFormat="1" x14ac:dyDescent="0.2"/>
    <row r="432" s="7" customFormat="1" x14ac:dyDescent="0.2"/>
    <row r="433" s="7" customFormat="1" x14ac:dyDescent="0.2"/>
    <row r="434" s="7" customFormat="1" x14ac:dyDescent="0.2"/>
    <row r="435" s="7" customFormat="1" x14ac:dyDescent="0.2"/>
    <row r="436" s="7" customFormat="1" x14ac:dyDescent="0.2"/>
    <row r="437" s="7" customFormat="1" x14ac:dyDescent="0.2"/>
    <row r="438" s="7" customFormat="1" x14ac:dyDescent="0.2"/>
    <row r="439" s="7" customFormat="1" x14ac:dyDescent="0.2"/>
    <row r="440" s="7" customFormat="1" x14ac:dyDescent="0.2"/>
    <row r="441" s="7" customFormat="1" x14ac:dyDescent="0.2"/>
    <row r="442" s="7" customFormat="1" x14ac:dyDescent="0.2"/>
    <row r="443" s="7" customFormat="1" x14ac:dyDescent="0.2"/>
    <row r="444" s="7" customFormat="1" x14ac:dyDescent="0.2"/>
    <row r="445" s="7" customFormat="1" x14ac:dyDescent="0.2"/>
    <row r="446" s="7" customFormat="1" x14ac:dyDescent="0.2"/>
    <row r="447" s="7" customFormat="1" x14ac:dyDescent="0.2"/>
    <row r="448" s="7" customFormat="1" x14ac:dyDescent="0.2"/>
    <row r="449" s="7" customFormat="1" x14ac:dyDescent="0.2"/>
    <row r="450" s="7" customFormat="1" x14ac:dyDescent="0.2"/>
    <row r="451" s="7" customFormat="1" x14ac:dyDescent="0.2"/>
    <row r="452" s="7" customFormat="1" x14ac:dyDescent="0.2"/>
    <row r="453" s="7" customFormat="1" x14ac:dyDescent="0.2"/>
    <row r="454" s="7" customFormat="1" x14ac:dyDescent="0.2"/>
    <row r="455" s="7" customFormat="1" x14ac:dyDescent="0.2"/>
    <row r="456" s="7" customFormat="1" x14ac:dyDescent="0.2"/>
    <row r="457" s="7" customFormat="1" x14ac:dyDescent="0.2"/>
    <row r="458" s="7" customFormat="1" x14ac:dyDescent="0.2"/>
    <row r="459" s="7" customFormat="1" x14ac:dyDescent="0.2"/>
    <row r="460" s="7" customFormat="1" x14ac:dyDescent="0.2"/>
    <row r="461" s="7" customFormat="1" x14ac:dyDescent="0.2"/>
    <row r="462" s="7" customFormat="1" x14ac:dyDescent="0.2"/>
    <row r="463" s="7" customFormat="1" x14ac:dyDescent="0.2"/>
    <row r="464" s="7" customFormat="1" x14ac:dyDescent="0.2"/>
    <row r="465" s="7" customFormat="1" x14ac:dyDescent="0.2"/>
    <row r="466" s="7" customFormat="1" x14ac:dyDescent="0.2"/>
    <row r="467" s="7" customFormat="1" x14ac:dyDescent="0.2"/>
    <row r="468" s="7" customFormat="1" x14ac:dyDescent="0.2"/>
    <row r="469" s="7" customFormat="1" x14ac:dyDescent="0.2"/>
    <row r="470" s="7" customFormat="1" x14ac:dyDescent="0.2"/>
    <row r="471" s="7" customFormat="1" x14ac:dyDescent="0.2"/>
    <row r="472" s="7" customFormat="1" x14ac:dyDescent="0.2"/>
    <row r="473" s="7" customFormat="1" x14ac:dyDescent="0.2"/>
    <row r="474" s="7" customFormat="1" x14ac:dyDescent="0.2"/>
    <row r="475" s="7" customFormat="1" x14ac:dyDescent="0.2"/>
    <row r="476" s="7" customFormat="1" x14ac:dyDescent="0.2"/>
    <row r="477" s="7" customFormat="1" x14ac:dyDescent="0.2"/>
    <row r="478" s="7" customFormat="1" x14ac:dyDescent="0.2"/>
    <row r="479" s="7" customFormat="1" x14ac:dyDescent="0.2"/>
    <row r="480" s="7" customFormat="1" x14ac:dyDescent="0.2"/>
    <row r="481" s="7" customFormat="1" x14ac:dyDescent="0.2"/>
    <row r="482" s="7" customFormat="1" x14ac:dyDescent="0.2"/>
    <row r="483" s="7" customFormat="1" x14ac:dyDescent="0.2"/>
    <row r="484" s="7" customFormat="1" x14ac:dyDescent="0.2"/>
    <row r="485" s="7" customFormat="1" x14ac:dyDescent="0.2"/>
    <row r="486" s="7" customFormat="1" x14ac:dyDescent="0.2"/>
    <row r="487" s="7" customFormat="1" x14ac:dyDescent="0.2"/>
    <row r="488" s="7" customFormat="1" x14ac:dyDescent="0.2"/>
    <row r="489" s="7" customFormat="1" x14ac:dyDescent="0.2"/>
    <row r="490" s="7" customFormat="1" x14ac:dyDescent="0.2"/>
    <row r="491" s="7" customFormat="1" x14ac:dyDescent="0.2"/>
    <row r="492" s="7" customFormat="1" x14ac:dyDescent="0.2"/>
    <row r="493" s="7" customFormat="1" x14ac:dyDescent="0.2"/>
    <row r="494" s="7" customFormat="1" x14ac:dyDescent="0.2"/>
    <row r="495" s="7" customFormat="1" x14ac:dyDescent="0.2"/>
    <row r="496" s="7" customFormat="1" x14ac:dyDescent="0.2"/>
    <row r="497" s="7" customFormat="1" x14ac:dyDescent="0.2"/>
    <row r="498" s="7" customFormat="1" x14ac:dyDescent="0.2"/>
    <row r="499" s="7" customFormat="1" x14ac:dyDescent="0.2"/>
    <row r="500" s="7" customFormat="1" x14ac:dyDescent="0.2"/>
    <row r="501" s="7" customFormat="1" x14ac:dyDescent="0.2"/>
    <row r="502" s="7" customFormat="1" x14ac:dyDescent="0.2"/>
    <row r="503" s="7" customFormat="1" x14ac:dyDescent="0.2"/>
    <row r="504" s="7" customFormat="1" x14ac:dyDescent="0.2"/>
    <row r="505" s="7" customFormat="1" x14ac:dyDescent="0.2"/>
    <row r="506" s="7" customFormat="1" x14ac:dyDescent="0.2"/>
    <row r="507" s="7" customFormat="1" x14ac:dyDescent="0.2"/>
    <row r="508" s="7" customFormat="1" x14ac:dyDescent="0.2"/>
    <row r="509" s="7" customFormat="1" x14ac:dyDescent="0.2"/>
    <row r="510" s="7" customFormat="1" x14ac:dyDescent="0.2"/>
    <row r="511" s="7" customFormat="1" x14ac:dyDescent="0.2"/>
    <row r="512" s="7" customFormat="1" x14ac:dyDescent="0.2"/>
    <row r="513" s="7" customFormat="1" x14ac:dyDescent="0.2"/>
    <row r="514" s="7" customFormat="1" x14ac:dyDescent="0.2"/>
    <row r="515" s="7" customFormat="1" x14ac:dyDescent="0.2"/>
    <row r="516" s="7" customFormat="1" x14ac:dyDescent="0.2"/>
    <row r="517" s="7" customFormat="1" x14ac:dyDescent="0.2"/>
    <row r="518" s="7" customFormat="1" x14ac:dyDescent="0.2"/>
    <row r="519" s="7" customFormat="1" x14ac:dyDescent="0.2"/>
    <row r="520" s="7" customFormat="1" x14ac:dyDescent="0.2"/>
    <row r="521" s="7" customFormat="1" x14ac:dyDescent="0.2"/>
    <row r="522" s="7" customFormat="1" x14ac:dyDescent="0.2"/>
    <row r="523" s="7" customFormat="1" x14ac:dyDescent="0.2"/>
    <row r="524" s="7" customFormat="1" x14ac:dyDescent="0.2"/>
    <row r="525" s="7" customFormat="1" x14ac:dyDescent="0.2"/>
    <row r="526" s="7" customFormat="1" x14ac:dyDescent="0.2"/>
    <row r="527" s="7" customFormat="1" x14ac:dyDescent="0.2"/>
    <row r="528" s="7" customFormat="1" x14ac:dyDescent="0.2"/>
    <row r="529" s="7" customFormat="1" x14ac:dyDescent="0.2"/>
    <row r="530" s="7" customFormat="1" x14ac:dyDescent="0.2"/>
    <row r="531" s="7" customFormat="1" x14ac:dyDescent="0.2"/>
    <row r="532" s="7" customFormat="1" x14ac:dyDescent="0.2"/>
    <row r="533" s="7" customFormat="1" x14ac:dyDescent="0.2"/>
    <row r="534" s="7" customFormat="1" x14ac:dyDescent="0.2"/>
    <row r="535" s="7" customFormat="1" x14ac:dyDescent="0.2"/>
    <row r="536" s="7" customFormat="1" x14ac:dyDescent="0.2"/>
    <row r="537" s="7" customFormat="1" x14ac:dyDescent="0.2"/>
    <row r="538" s="7" customFormat="1" x14ac:dyDescent="0.2"/>
    <row r="539" s="7" customFormat="1" x14ac:dyDescent="0.2"/>
    <row r="540" s="7" customFormat="1" x14ac:dyDescent="0.2"/>
    <row r="541" s="7" customFormat="1" x14ac:dyDescent="0.2"/>
    <row r="542" s="7" customFormat="1" x14ac:dyDescent="0.2"/>
    <row r="543" s="7" customFormat="1" x14ac:dyDescent="0.2"/>
    <row r="544" s="7" customFormat="1" x14ac:dyDescent="0.2"/>
    <row r="545" s="7" customFormat="1" x14ac:dyDescent="0.2"/>
    <row r="546" s="7" customFormat="1" x14ac:dyDescent="0.2"/>
    <row r="547" s="7" customFormat="1" x14ac:dyDescent="0.2"/>
    <row r="548" s="7" customFormat="1" x14ac:dyDescent="0.2"/>
    <row r="549" s="7" customFormat="1" x14ac:dyDescent="0.2"/>
    <row r="550" s="7" customFormat="1" x14ac:dyDescent="0.2"/>
    <row r="551" s="7" customFormat="1" x14ac:dyDescent="0.2"/>
    <row r="552" s="7" customFormat="1" x14ac:dyDescent="0.2"/>
    <row r="553" s="7" customFormat="1" x14ac:dyDescent="0.2"/>
    <row r="554" s="7" customFormat="1" x14ac:dyDescent="0.2"/>
    <row r="555" s="7" customFormat="1" x14ac:dyDescent="0.2"/>
    <row r="556" s="7" customFormat="1" x14ac:dyDescent="0.2"/>
    <row r="557" s="7" customFormat="1" x14ac:dyDescent="0.2"/>
    <row r="558" s="7" customFormat="1" x14ac:dyDescent="0.2"/>
    <row r="559" s="7" customFormat="1" x14ac:dyDescent="0.2"/>
    <row r="560" s="7" customFormat="1" x14ac:dyDescent="0.2"/>
    <row r="561" s="7" customFormat="1" x14ac:dyDescent="0.2"/>
    <row r="562" s="7" customFormat="1" x14ac:dyDescent="0.2"/>
    <row r="563" s="7" customFormat="1" x14ac:dyDescent="0.2"/>
    <row r="564" s="7" customFormat="1" x14ac:dyDescent="0.2"/>
    <row r="565" s="7" customFormat="1" x14ac:dyDescent="0.2"/>
    <row r="566" s="7" customFormat="1" x14ac:dyDescent="0.2"/>
    <row r="567" s="7" customFormat="1" x14ac:dyDescent="0.2"/>
    <row r="568" s="7" customFormat="1" x14ac:dyDescent="0.2"/>
    <row r="569" s="7" customFormat="1" x14ac:dyDescent="0.2"/>
    <row r="570" s="7" customFormat="1" x14ac:dyDescent="0.2"/>
    <row r="571" s="7" customFormat="1" x14ac:dyDescent="0.2"/>
    <row r="572" s="7" customFormat="1" x14ac:dyDescent="0.2"/>
    <row r="573" s="7" customFormat="1" x14ac:dyDescent="0.2"/>
    <row r="574" s="7" customFormat="1" x14ac:dyDescent="0.2"/>
    <row r="575" s="7" customFormat="1" x14ac:dyDescent="0.2"/>
    <row r="576" s="7" customFormat="1" x14ac:dyDescent="0.2"/>
    <row r="577" s="7" customFormat="1" x14ac:dyDescent="0.2"/>
    <row r="578" s="7" customFormat="1" x14ac:dyDescent="0.2"/>
    <row r="579" s="7" customFormat="1" x14ac:dyDescent="0.2"/>
    <row r="580" s="7" customFormat="1" x14ac:dyDescent="0.2"/>
    <row r="581" s="7" customFormat="1" x14ac:dyDescent="0.2"/>
    <row r="582" s="7" customFormat="1" x14ac:dyDescent="0.2"/>
    <row r="583" s="7" customFormat="1" x14ac:dyDescent="0.2"/>
    <row r="584" s="7" customFormat="1" x14ac:dyDescent="0.2"/>
    <row r="585" s="7" customFormat="1" x14ac:dyDescent="0.2"/>
    <row r="586" s="7" customFormat="1" x14ac:dyDescent="0.2"/>
    <row r="587" s="7" customFormat="1" x14ac:dyDescent="0.2"/>
    <row r="588" s="7" customFormat="1" x14ac:dyDescent="0.2"/>
    <row r="589" s="7" customFormat="1" x14ac:dyDescent="0.2"/>
    <row r="590" s="7" customFormat="1" x14ac:dyDescent="0.2"/>
    <row r="591" s="7" customFormat="1" x14ac:dyDescent="0.2"/>
    <row r="592" s="7" customFormat="1" x14ac:dyDescent="0.2"/>
    <row r="593" s="7" customFormat="1" x14ac:dyDescent="0.2"/>
    <row r="594" s="7" customFormat="1" x14ac:dyDescent="0.2"/>
    <row r="595" s="7" customFormat="1" x14ac:dyDescent="0.2"/>
    <row r="596" s="7" customFormat="1" x14ac:dyDescent="0.2"/>
    <row r="597" s="7" customFormat="1" x14ac:dyDescent="0.2"/>
    <row r="598" s="7" customFormat="1" x14ac:dyDescent="0.2"/>
    <row r="599" s="7" customFormat="1" x14ac:dyDescent="0.2"/>
    <row r="600" s="7" customFormat="1" x14ac:dyDescent="0.2"/>
    <row r="601" s="7" customFormat="1" x14ac:dyDescent="0.2"/>
    <row r="602" s="7" customFormat="1" x14ac:dyDescent="0.2"/>
    <row r="603" s="7" customFormat="1" x14ac:dyDescent="0.2"/>
    <row r="604" s="7" customFormat="1" x14ac:dyDescent="0.2"/>
    <row r="605" s="7" customFormat="1" x14ac:dyDescent="0.2"/>
    <row r="606" s="7" customFormat="1" x14ac:dyDescent="0.2"/>
    <row r="607" s="7" customFormat="1" x14ac:dyDescent="0.2"/>
    <row r="608" s="7" customFormat="1" x14ac:dyDescent="0.2"/>
    <row r="609" s="7" customFormat="1" x14ac:dyDescent="0.2"/>
    <row r="610" s="7" customFormat="1" x14ac:dyDescent="0.2"/>
    <row r="611" s="7" customFormat="1" x14ac:dyDescent="0.2"/>
    <row r="612" s="7" customFormat="1" x14ac:dyDescent="0.2"/>
    <row r="613" s="7" customFormat="1" x14ac:dyDescent="0.2"/>
    <row r="614" s="7" customFormat="1" x14ac:dyDescent="0.2"/>
    <row r="615" s="7" customFormat="1" x14ac:dyDescent="0.2"/>
    <row r="616" s="7" customFormat="1" x14ac:dyDescent="0.2"/>
    <row r="617" s="7" customFormat="1" x14ac:dyDescent="0.2"/>
    <row r="618" s="7" customFormat="1" x14ac:dyDescent="0.2"/>
    <row r="619" s="7" customFormat="1" x14ac:dyDescent="0.2"/>
    <row r="620" s="7" customFormat="1" x14ac:dyDescent="0.2"/>
    <row r="621" s="7" customFormat="1" x14ac:dyDescent="0.2"/>
    <row r="622" s="7" customFormat="1" x14ac:dyDescent="0.2"/>
    <row r="623" s="7" customFormat="1" x14ac:dyDescent="0.2"/>
    <row r="624" s="7" customFormat="1" x14ac:dyDescent="0.2"/>
    <row r="625" s="7" customFormat="1" x14ac:dyDescent="0.2"/>
    <row r="626" s="7" customFormat="1" x14ac:dyDescent="0.2"/>
    <row r="627" s="7" customFormat="1" x14ac:dyDescent="0.2"/>
    <row r="628" s="7" customFormat="1" x14ac:dyDescent="0.2"/>
    <row r="629" s="7" customFormat="1" x14ac:dyDescent="0.2"/>
    <row r="630" s="7" customFormat="1" x14ac:dyDescent="0.2"/>
    <row r="631" s="7" customFormat="1" x14ac:dyDescent="0.2"/>
    <row r="632" s="7" customFormat="1" x14ac:dyDescent="0.2"/>
    <row r="633" s="7" customFormat="1" x14ac:dyDescent="0.2"/>
    <row r="634" s="7" customFormat="1" x14ac:dyDescent="0.2"/>
    <row r="635" s="7" customFormat="1" x14ac:dyDescent="0.2"/>
    <row r="636" s="7" customFormat="1" x14ac:dyDescent="0.2"/>
    <row r="637" s="7" customFormat="1" x14ac:dyDescent="0.2"/>
    <row r="638" s="7" customFormat="1" x14ac:dyDescent="0.2"/>
    <row r="639" s="7" customFormat="1" x14ac:dyDescent="0.2"/>
    <row r="640" s="7" customFormat="1" x14ac:dyDescent="0.2"/>
    <row r="641" s="7" customFormat="1" x14ac:dyDescent="0.2"/>
    <row r="642" s="7" customFormat="1" x14ac:dyDescent="0.2"/>
    <row r="643" s="7" customFormat="1" x14ac:dyDescent="0.2"/>
    <row r="644" s="7" customFormat="1" x14ac:dyDescent="0.2"/>
    <row r="645" s="7" customFormat="1" x14ac:dyDescent="0.2"/>
    <row r="646" s="7" customFormat="1" x14ac:dyDescent="0.2"/>
    <row r="647" s="7" customFormat="1" x14ac:dyDescent="0.2"/>
    <row r="648" s="7" customFormat="1" x14ac:dyDescent="0.2"/>
    <row r="649" s="7" customFormat="1" x14ac:dyDescent="0.2"/>
    <row r="650" s="7" customFormat="1" x14ac:dyDescent="0.2"/>
    <row r="651" s="7" customFormat="1" x14ac:dyDescent="0.2"/>
    <row r="652" s="7" customFormat="1" x14ac:dyDescent="0.2"/>
    <row r="653" s="7" customFormat="1" x14ac:dyDescent="0.2"/>
    <row r="654" s="7" customFormat="1" x14ac:dyDescent="0.2"/>
    <row r="655" s="7" customFormat="1" x14ac:dyDescent="0.2"/>
    <row r="656" s="7" customFormat="1" x14ac:dyDescent="0.2"/>
    <row r="657" s="7" customFormat="1" x14ac:dyDescent="0.2"/>
    <row r="658" s="7" customFormat="1" x14ac:dyDescent="0.2"/>
    <row r="659" s="7" customFormat="1" x14ac:dyDescent="0.2"/>
    <row r="660" s="7" customFormat="1" x14ac:dyDescent="0.2"/>
    <row r="661" s="7" customFormat="1" x14ac:dyDescent="0.2"/>
    <row r="662" s="7" customFormat="1" x14ac:dyDescent="0.2"/>
    <row r="663" s="7" customFormat="1" x14ac:dyDescent="0.2"/>
    <row r="664" s="7" customFormat="1" x14ac:dyDescent="0.2"/>
    <row r="665" s="7" customFormat="1" x14ac:dyDescent="0.2"/>
    <row r="666" s="7" customFormat="1" x14ac:dyDescent="0.2"/>
    <row r="667" s="7" customFormat="1" x14ac:dyDescent="0.2"/>
    <row r="668" s="7" customFormat="1" x14ac:dyDescent="0.2"/>
    <row r="669" s="7" customFormat="1" x14ac:dyDescent="0.2"/>
    <row r="670" s="7" customFormat="1" x14ac:dyDescent="0.2"/>
    <row r="671" s="7" customFormat="1" x14ac:dyDescent="0.2"/>
    <row r="672" s="7" customFormat="1" x14ac:dyDescent="0.2"/>
    <row r="673" s="7" customFormat="1" x14ac:dyDescent="0.2"/>
    <row r="674" s="7" customFormat="1" x14ac:dyDescent="0.2"/>
    <row r="675" s="7" customFormat="1" x14ac:dyDescent="0.2"/>
    <row r="676" s="7" customFormat="1" x14ac:dyDescent="0.2"/>
    <row r="677" s="7" customFormat="1" x14ac:dyDescent="0.2"/>
    <row r="678" s="7" customFormat="1" x14ac:dyDescent="0.2"/>
    <row r="679" s="7" customFormat="1" x14ac:dyDescent="0.2"/>
    <row r="680" s="7" customFormat="1" x14ac:dyDescent="0.2"/>
    <row r="681" s="7" customFormat="1" x14ac:dyDescent="0.2"/>
    <row r="682" s="7" customFormat="1" x14ac:dyDescent="0.2"/>
    <row r="683" s="7" customFormat="1" x14ac:dyDescent="0.2"/>
    <row r="684" s="7" customFormat="1" x14ac:dyDescent="0.2"/>
    <row r="685" s="7" customFormat="1" x14ac:dyDescent="0.2"/>
    <row r="686" s="7" customFormat="1" x14ac:dyDescent="0.2"/>
    <row r="687" s="7" customFormat="1" x14ac:dyDescent="0.2"/>
    <row r="688" s="7" customFormat="1" x14ac:dyDescent="0.2"/>
    <row r="689" s="7" customFormat="1" x14ac:dyDescent="0.2"/>
    <row r="690" s="7" customFormat="1" x14ac:dyDescent="0.2"/>
    <row r="691" s="7" customFormat="1" x14ac:dyDescent="0.2"/>
    <row r="692" s="7" customFormat="1" x14ac:dyDescent="0.2"/>
    <row r="693" s="7" customFormat="1" x14ac:dyDescent="0.2"/>
    <row r="694" s="7" customFormat="1" x14ac:dyDescent="0.2"/>
    <row r="695" s="7" customFormat="1" x14ac:dyDescent="0.2"/>
    <row r="696" s="7" customFormat="1" x14ac:dyDescent="0.2"/>
    <row r="697" s="7" customFormat="1" x14ac:dyDescent="0.2"/>
    <row r="698" s="7" customFormat="1" x14ac:dyDescent="0.2"/>
    <row r="699" s="7" customFormat="1" x14ac:dyDescent="0.2"/>
    <row r="700" s="7" customFormat="1" x14ac:dyDescent="0.2"/>
    <row r="701" s="7" customFormat="1" x14ac:dyDescent="0.2"/>
    <row r="702" s="7" customFormat="1" x14ac:dyDescent="0.2"/>
    <row r="703" s="7" customFormat="1" x14ac:dyDescent="0.2"/>
    <row r="704" s="7" customFormat="1" x14ac:dyDescent="0.2"/>
    <row r="705" s="7" customFormat="1" x14ac:dyDescent="0.2"/>
    <row r="706" s="7" customFormat="1" x14ac:dyDescent="0.2"/>
    <row r="707" s="7" customFormat="1" x14ac:dyDescent="0.2"/>
    <row r="708" s="7" customFormat="1" x14ac:dyDescent="0.2"/>
    <row r="709" s="7" customFormat="1" x14ac:dyDescent="0.2"/>
    <row r="710" s="7" customFormat="1" x14ac:dyDescent="0.2"/>
    <row r="711" s="7" customFormat="1" x14ac:dyDescent="0.2"/>
    <row r="712" s="7" customFormat="1" x14ac:dyDescent="0.2"/>
    <row r="713" s="7" customFormat="1" x14ac:dyDescent="0.2"/>
    <row r="714" s="7" customFormat="1" x14ac:dyDescent="0.2"/>
    <row r="715" s="7" customFormat="1" x14ac:dyDescent="0.2"/>
    <row r="716" s="7" customFormat="1" x14ac:dyDescent="0.2"/>
    <row r="717" s="7" customFormat="1" x14ac:dyDescent="0.2"/>
    <row r="718" s="7" customFormat="1" x14ac:dyDescent="0.2"/>
    <row r="719" s="7" customFormat="1" x14ac:dyDescent="0.2"/>
    <row r="720" s="7" customFormat="1" x14ac:dyDescent="0.2"/>
    <row r="721" s="7" customFormat="1" x14ac:dyDescent="0.2"/>
    <row r="722" s="7" customFormat="1" x14ac:dyDescent="0.2"/>
    <row r="723" s="7" customFormat="1" x14ac:dyDescent="0.2"/>
    <row r="724" s="7" customFormat="1" x14ac:dyDescent="0.2"/>
    <row r="725" s="7" customFormat="1" x14ac:dyDescent="0.2"/>
    <row r="726" s="7" customFormat="1" x14ac:dyDescent="0.2"/>
    <row r="727" s="7" customFormat="1" x14ac:dyDescent="0.2"/>
    <row r="728" s="7" customFormat="1" x14ac:dyDescent="0.2"/>
    <row r="729" s="7" customFormat="1" x14ac:dyDescent="0.2"/>
    <row r="730" s="7" customFormat="1" x14ac:dyDescent="0.2"/>
    <row r="731" s="7" customFormat="1" x14ac:dyDescent="0.2"/>
    <row r="732" s="7" customFormat="1" x14ac:dyDescent="0.2"/>
    <row r="733" s="7" customFormat="1" x14ac:dyDescent="0.2"/>
    <row r="734" s="7" customFormat="1" x14ac:dyDescent="0.2"/>
    <row r="735" s="7" customFormat="1" x14ac:dyDescent="0.2"/>
    <row r="736" s="7" customFormat="1" x14ac:dyDescent="0.2"/>
    <row r="737" s="7" customFormat="1" x14ac:dyDescent="0.2"/>
    <row r="738" s="7" customFormat="1" x14ac:dyDescent="0.2"/>
    <row r="739" s="7" customFormat="1" x14ac:dyDescent="0.2"/>
    <row r="740" s="7" customFormat="1" x14ac:dyDescent="0.2"/>
    <row r="741" s="7" customFormat="1" x14ac:dyDescent="0.2"/>
    <row r="742" s="7" customFormat="1" x14ac:dyDescent="0.2"/>
    <row r="743" s="7" customFormat="1" x14ac:dyDescent="0.2"/>
    <row r="744" s="7" customFormat="1" x14ac:dyDescent="0.2"/>
    <row r="745" s="7" customFormat="1" x14ac:dyDescent="0.2"/>
    <row r="746" s="7" customFormat="1" x14ac:dyDescent="0.2"/>
    <row r="747" s="7" customFormat="1" x14ac:dyDescent="0.2"/>
    <row r="748" s="7" customFormat="1" x14ac:dyDescent="0.2"/>
    <row r="749" s="7" customFormat="1" x14ac:dyDescent="0.2"/>
    <row r="750" s="7" customFormat="1" x14ac:dyDescent="0.2"/>
    <row r="751" s="7" customFormat="1" x14ac:dyDescent="0.2"/>
    <row r="752" s="7" customFormat="1" x14ac:dyDescent="0.2"/>
    <row r="753" s="7" customFormat="1" x14ac:dyDescent="0.2"/>
    <row r="754" s="7" customFormat="1" x14ac:dyDescent="0.2"/>
    <row r="755" s="7" customFormat="1" x14ac:dyDescent="0.2"/>
    <row r="756" s="7" customFormat="1" x14ac:dyDescent="0.2"/>
    <row r="757" s="7" customFormat="1" x14ac:dyDescent="0.2"/>
    <row r="758" s="7" customFormat="1" x14ac:dyDescent="0.2"/>
    <row r="759" s="7" customFormat="1" x14ac:dyDescent="0.2"/>
    <row r="760" s="7" customFormat="1" x14ac:dyDescent="0.2"/>
    <row r="761" s="7" customFormat="1" x14ac:dyDescent="0.2"/>
    <row r="762" s="7" customFormat="1" x14ac:dyDescent="0.2"/>
    <row r="763" s="7" customFormat="1" x14ac:dyDescent="0.2"/>
    <row r="764" s="7" customFormat="1" x14ac:dyDescent="0.2"/>
    <row r="765" s="7" customFormat="1" x14ac:dyDescent="0.2"/>
    <row r="766" s="7" customFormat="1" x14ac:dyDescent="0.2"/>
    <row r="767" s="7" customFormat="1" x14ac:dyDescent="0.2"/>
    <row r="768" s="7" customFormat="1" x14ac:dyDescent="0.2"/>
    <row r="769" s="7" customFormat="1" x14ac:dyDescent="0.2"/>
    <row r="770" s="7" customFormat="1" x14ac:dyDescent="0.2"/>
    <row r="771" s="7" customFormat="1" x14ac:dyDescent="0.2"/>
    <row r="772" s="7" customFormat="1" x14ac:dyDescent="0.2"/>
    <row r="773" s="7" customFormat="1" x14ac:dyDescent="0.2"/>
    <row r="774" s="7" customFormat="1" x14ac:dyDescent="0.2"/>
    <row r="775" s="7" customFormat="1" x14ac:dyDescent="0.2"/>
    <row r="776" s="7" customFormat="1" x14ac:dyDescent="0.2"/>
    <row r="777" s="7" customFormat="1" x14ac:dyDescent="0.2"/>
    <row r="778" s="7" customFormat="1" x14ac:dyDescent="0.2"/>
    <row r="779" s="7" customFormat="1" x14ac:dyDescent="0.2"/>
    <row r="780" s="7" customFormat="1" x14ac:dyDescent="0.2"/>
    <row r="781" s="7" customFormat="1" x14ac:dyDescent="0.2"/>
    <row r="782" s="7" customFormat="1" x14ac:dyDescent="0.2"/>
    <row r="783" s="7" customFormat="1" x14ac:dyDescent="0.2"/>
    <row r="784" s="7" customFormat="1" x14ac:dyDescent="0.2"/>
    <row r="785" s="7" customFormat="1" x14ac:dyDescent="0.2"/>
    <row r="786" s="7" customFormat="1" x14ac:dyDescent="0.2"/>
    <row r="787" s="7" customFormat="1" x14ac:dyDescent="0.2"/>
    <row r="788" s="7" customFormat="1" x14ac:dyDescent="0.2"/>
    <row r="789" s="7" customFormat="1" x14ac:dyDescent="0.2"/>
    <row r="790" s="7" customFormat="1" x14ac:dyDescent="0.2"/>
    <row r="791" s="7" customFormat="1" x14ac:dyDescent="0.2"/>
    <row r="792" s="7" customFormat="1" x14ac:dyDescent="0.2"/>
    <row r="793" s="7" customFormat="1" x14ac:dyDescent="0.2"/>
    <row r="794" s="7" customFormat="1" x14ac:dyDescent="0.2"/>
    <row r="795" s="7" customFormat="1" x14ac:dyDescent="0.2"/>
    <row r="796" s="7" customFormat="1" x14ac:dyDescent="0.2"/>
    <row r="797" s="7" customFormat="1" x14ac:dyDescent="0.2"/>
    <row r="798" s="7" customFormat="1" x14ac:dyDescent="0.2"/>
    <row r="799" s="7" customFormat="1" x14ac:dyDescent="0.2"/>
    <row r="800" s="7" customFormat="1" x14ac:dyDescent="0.2"/>
    <row r="801" s="7" customFormat="1" x14ac:dyDescent="0.2"/>
    <row r="802" s="7" customFormat="1" x14ac:dyDescent="0.2"/>
    <row r="803" s="7" customFormat="1" x14ac:dyDescent="0.2"/>
    <row r="804" s="7" customFormat="1" x14ac:dyDescent="0.2"/>
    <row r="805" s="7" customFormat="1" x14ac:dyDescent="0.2"/>
    <row r="806" s="7" customFormat="1" x14ac:dyDescent="0.2"/>
    <row r="807" s="7" customFormat="1" x14ac:dyDescent="0.2"/>
    <row r="808" s="7" customFormat="1" x14ac:dyDescent="0.2"/>
    <row r="809" s="7" customFormat="1" x14ac:dyDescent="0.2"/>
    <row r="810" s="7" customFormat="1" x14ac:dyDescent="0.2"/>
    <row r="811" s="7" customFormat="1" x14ac:dyDescent="0.2"/>
    <row r="812" s="7" customFormat="1" x14ac:dyDescent="0.2"/>
    <row r="813" s="7" customFormat="1" x14ac:dyDescent="0.2"/>
    <row r="814" s="7" customFormat="1" x14ac:dyDescent="0.2"/>
    <row r="815" s="7" customFormat="1" x14ac:dyDescent="0.2"/>
    <row r="816" s="7" customFormat="1" x14ac:dyDescent="0.2"/>
    <row r="817" s="7" customFormat="1" x14ac:dyDescent="0.2"/>
    <row r="818" s="7" customFormat="1" x14ac:dyDescent="0.2"/>
    <row r="819" s="7" customFormat="1" x14ac:dyDescent="0.2"/>
    <row r="820" s="7" customFormat="1" x14ac:dyDescent="0.2"/>
    <row r="821" s="7" customFormat="1" x14ac:dyDescent="0.2"/>
    <row r="822" s="7" customFormat="1" x14ac:dyDescent="0.2"/>
    <row r="823" s="7" customFormat="1" x14ac:dyDescent="0.2"/>
    <row r="824" s="7" customFormat="1" x14ac:dyDescent="0.2"/>
    <row r="825" s="7" customFormat="1" x14ac:dyDescent="0.2"/>
    <row r="826" s="7" customFormat="1" x14ac:dyDescent="0.2"/>
    <row r="827" s="7" customFormat="1" x14ac:dyDescent="0.2"/>
    <row r="828" s="7" customFormat="1" x14ac:dyDescent="0.2"/>
    <row r="829" s="7" customFormat="1" x14ac:dyDescent="0.2"/>
    <row r="830" s="7" customFormat="1" x14ac:dyDescent="0.2"/>
    <row r="831" s="7" customFormat="1" x14ac:dyDescent="0.2"/>
    <row r="832" s="7" customFormat="1" x14ac:dyDescent="0.2"/>
    <row r="833" s="7" customFormat="1" x14ac:dyDescent="0.2"/>
    <row r="834" s="7" customFormat="1" x14ac:dyDescent="0.2"/>
    <row r="835" s="7" customFormat="1" x14ac:dyDescent="0.2"/>
    <row r="836" s="7" customFormat="1" x14ac:dyDescent="0.2"/>
    <row r="837" s="7" customFormat="1" x14ac:dyDescent="0.2"/>
    <row r="838" s="7" customFormat="1" x14ac:dyDescent="0.2"/>
    <row r="839" s="7" customFormat="1" x14ac:dyDescent="0.2"/>
    <row r="840" s="7" customFormat="1" x14ac:dyDescent="0.2"/>
    <row r="841" s="7" customFormat="1" x14ac:dyDescent="0.2"/>
    <row r="842" s="7" customFormat="1" x14ac:dyDescent="0.2"/>
    <row r="843" s="7" customFormat="1" x14ac:dyDescent="0.2"/>
    <row r="844" s="7" customFormat="1" x14ac:dyDescent="0.2"/>
    <row r="845" s="7" customFormat="1" x14ac:dyDescent="0.2"/>
    <row r="846" s="7" customFormat="1" x14ac:dyDescent="0.2"/>
    <row r="847" s="7" customFormat="1" x14ac:dyDescent="0.2"/>
    <row r="848" s="7" customFormat="1" x14ac:dyDescent="0.2"/>
    <row r="849" s="7" customFormat="1" x14ac:dyDescent="0.2"/>
    <row r="850" s="7" customFormat="1" x14ac:dyDescent="0.2"/>
    <row r="851" s="7" customFormat="1" x14ac:dyDescent="0.2"/>
    <row r="852" s="7" customFormat="1" x14ac:dyDescent="0.2"/>
    <row r="853" s="7" customFormat="1" x14ac:dyDescent="0.2"/>
    <row r="854" s="7" customFormat="1" x14ac:dyDescent="0.2"/>
    <row r="855" s="7" customFormat="1" x14ac:dyDescent="0.2"/>
    <row r="856" s="7" customFormat="1" x14ac:dyDescent="0.2"/>
    <row r="857" s="7" customFormat="1" x14ac:dyDescent="0.2"/>
    <row r="858" s="7" customFormat="1" x14ac:dyDescent="0.2"/>
    <row r="859" s="7" customFormat="1" x14ac:dyDescent="0.2"/>
    <row r="860" s="7" customFormat="1" x14ac:dyDescent="0.2"/>
    <row r="861" s="7" customFormat="1" x14ac:dyDescent="0.2"/>
    <row r="862" s="7" customFormat="1" x14ac:dyDescent="0.2"/>
    <row r="863" s="7" customFormat="1" x14ac:dyDescent="0.2"/>
    <row r="864" s="7" customFormat="1" x14ac:dyDescent="0.2"/>
    <row r="865" s="7" customFormat="1" x14ac:dyDescent="0.2"/>
    <row r="866" s="7" customFormat="1" x14ac:dyDescent="0.2"/>
    <row r="867" s="7" customFormat="1" x14ac:dyDescent="0.2"/>
    <row r="868" s="7" customFormat="1" x14ac:dyDescent="0.2"/>
    <row r="869" s="7" customFormat="1" x14ac:dyDescent="0.2"/>
    <row r="870" s="7" customFormat="1" x14ac:dyDescent="0.2"/>
    <row r="871" s="7" customFormat="1" x14ac:dyDescent="0.2"/>
    <row r="872" s="7" customFormat="1" x14ac:dyDescent="0.2"/>
    <row r="873" s="7" customFormat="1" x14ac:dyDescent="0.2"/>
    <row r="874" s="7" customFormat="1" x14ac:dyDescent="0.2"/>
    <row r="875" s="7" customFormat="1" x14ac:dyDescent="0.2"/>
    <row r="876" s="7" customFormat="1" x14ac:dyDescent="0.2"/>
    <row r="877" s="7" customFormat="1" x14ac:dyDescent="0.2"/>
    <row r="878" s="7" customFormat="1" x14ac:dyDescent="0.2"/>
    <row r="879" s="7" customFormat="1" x14ac:dyDescent="0.2"/>
    <row r="880" s="7" customFormat="1" x14ac:dyDescent="0.2"/>
    <row r="881" s="7" customFormat="1" x14ac:dyDescent="0.2"/>
    <row r="882" s="7" customFormat="1" x14ac:dyDescent="0.2"/>
    <row r="883" s="7" customFormat="1" x14ac:dyDescent="0.2"/>
    <row r="884" s="7" customFormat="1" x14ac:dyDescent="0.2"/>
    <row r="885" s="7" customFormat="1" x14ac:dyDescent="0.2"/>
    <row r="886" s="7" customFormat="1" x14ac:dyDescent="0.2"/>
    <row r="887" s="7" customFormat="1" x14ac:dyDescent="0.2"/>
    <row r="888" s="7" customFormat="1" x14ac:dyDescent="0.2"/>
    <row r="889" s="7" customFormat="1" x14ac:dyDescent="0.2"/>
    <row r="890" s="7" customFormat="1" x14ac:dyDescent="0.2"/>
    <row r="891" s="7" customFormat="1" x14ac:dyDescent="0.2"/>
    <row r="892" s="7" customFormat="1" x14ac:dyDescent="0.2"/>
    <row r="893" s="7" customFormat="1" x14ac:dyDescent="0.2"/>
    <row r="894" s="7" customFormat="1" x14ac:dyDescent="0.2"/>
    <row r="895" s="7" customFormat="1" x14ac:dyDescent="0.2"/>
    <row r="896" s="7" customFormat="1" x14ac:dyDescent="0.2"/>
    <row r="897" s="7" customFormat="1" x14ac:dyDescent="0.2"/>
    <row r="898" s="7" customFormat="1" x14ac:dyDescent="0.2"/>
    <row r="899" s="7" customFormat="1" x14ac:dyDescent="0.2"/>
    <row r="900" s="7" customFormat="1" x14ac:dyDescent="0.2"/>
    <row r="901" s="7" customFormat="1" x14ac:dyDescent="0.2"/>
    <row r="902" s="7" customFormat="1" x14ac:dyDescent="0.2"/>
    <row r="903" s="7" customFormat="1" x14ac:dyDescent="0.2"/>
    <row r="904" s="7" customFormat="1" x14ac:dyDescent="0.2"/>
    <row r="905" s="7" customFormat="1" x14ac:dyDescent="0.2"/>
    <row r="906" s="7" customFormat="1" x14ac:dyDescent="0.2"/>
    <row r="907" s="7" customFormat="1" x14ac:dyDescent="0.2"/>
    <row r="908" s="7" customFormat="1" x14ac:dyDescent="0.2"/>
    <row r="909" s="7" customFormat="1" x14ac:dyDescent="0.2"/>
    <row r="910" s="7" customFormat="1" x14ac:dyDescent="0.2"/>
    <row r="911" s="7" customFormat="1" x14ac:dyDescent="0.2"/>
    <row r="912" s="7" customFormat="1" x14ac:dyDescent="0.2"/>
    <row r="913" s="7" customFormat="1" x14ac:dyDescent="0.2"/>
    <row r="914" s="7" customFormat="1" x14ac:dyDescent="0.2"/>
    <row r="915" s="7" customFormat="1" x14ac:dyDescent="0.2"/>
    <row r="916" s="7" customFormat="1" x14ac:dyDescent="0.2"/>
    <row r="917" s="7" customFormat="1" x14ac:dyDescent="0.2"/>
    <row r="918" s="7" customFormat="1" x14ac:dyDescent="0.2"/>
    <row r="919" s="7" customFormat="1" x14ac:dyDescent="0.2"/>
    <row r="920" s="7" customFormat="1" x14ac:dyDescent="0.2"/>
    <row r="921" s="7" customFormat="1" x14ac:dyDescent="0.2"/>
    <row r="922" s="7" customFormat="1" x14ac:dyDescent="0.2"/>
    <row r="923" s="7" customFormat="1" x14ac:dyDescent="0.2"/>
    <row r="924" s="7" customFormat="1" x14ac:dyDescent="0.2"/>
    <row r="925" s="7" customFormat="1" x14ac:dyDescent="0.2"/>
    <row r="926" s="7" customFormat="1" x14ac:dyDescent="0.2"/>
    <row r="927" s="7" customFormat="1" x14ac:dyDescent="0.2"/>
    <row r="928" s="7" customFormat="1" x14ac:dyDescent="0.2"/>
    <row r="929" s="7" customFormat="1" x14ac:dyDescent="0.2"/>
    <row r="930" s="7" customFormat="1" x14ac:dyDescent="0.2"/>
    <row r="931" s="7" customFormat="1" x14ac:dyDescent="0.2"/>
    <row r="932" s="7" customFormat="1" x14ac:dyDescent="0.2"/>
    <row r="933" s="7" customFormat="1" x14ac:dyDescent="0.2"/>
    <row r="934" s="7" customFormat="1" x14ac:dyDescent="0.2"/>
    <row r="935" s="7" customFormat="1" x14ac:dyDescent="0.2"/>
    <row r="936" s="7" customFormat="1" x14ac:dyDescent="0.2"/>
    <row r="937" s="7" customFormat="1" x14ac:dyDescent="0.2"/>
    <row r="938" s="7" customFormat="1" x14ac:dyDescent="0.2"/>
    <row r="939" s="7" customFormat="1" x14ac:dyDescent="0.2"/>
    <row r="940" s="7" customFormat="1" x14ac:dyDescent="0.2"/>
    <row r="941" s="7" customFormat="1" x14ac:dyDescent="0.2"/>
    <row r="942" s="7" customFormat="1" x14ac:dyDescent="0.2"/>
    <row r="943" s="7" customFormat="1" x14ac:dyDescent="0.2"/>
    <row r="944" s="7" customFormat="1" x14ac:dyDescent="0.2"/>
    <row r="945" s="7" customFormat="1" x14ac:dyDescent="0.2"/>
    <row r="946" s="7" customFormat="1" x14ac:dyDescent="0.2"/>
    <row r="947" s="7" customFormat="1" x14ac:dyDescent="0.2"/>
    <row r="948" s="7" customFormat="1" x14ac:dyDescent="0.2"/>
    <row r="949" s="7" customFormat="1" x14ac:dyDescent="0.2"/>
    <row r="950" s="7" customFormat="1" x14ac:dyDescent="0.2"/>
    <row r="951" s="7" customFormat="1" x14ac:dyDescent="0.2"/>
    <row r="952" s="7" customFormat="1" x14ac:dyDescent="0.2"/>
    <row r="953" s="7" customFormat="1" x14ac:dyDescent="0.2"/>
    <row r="954" s="7" customFormat="1" x14ac:dyDescent="0.2"/>
    <row r="955" s="7" customFormat="1" x14ac:dyDescent="0.2"/>
    <row r="956" s="7" customFormat="1" x14ac:dyDescent="0.2"/>
    <row r="957" s="7" customFormat="1" x14ac:dyDescent="0.2"/>
    <row r="958" s="7" customFormat="1" x14ac:dyDescent="0.2"/>
    <row r="959" s="7" customFormat="1" x14ac:dyDescent="0.2"/>
    <row r="960" s="7" customFormat="1" x14ac:dyDescent="0.2"/>
    <row r="961" s="7" customFormat="1" x14ac:dyDescent="0.2"/>
    <row r="962" s="7" customFormat="1" x14ac:dyDescent="0.2"/>
    <row r="963" s="7" customFormat="1" x14ac:dyDescent="0.2"/>
    <row r="964" s="7" customFormat="1" x14ac:dyDescent="0.2"/>
    <row r="965" s="7" customFormat="1" x14ac:dyDescent="0.2"/>
    <row r="966" s="7" customFormat="1" x14ac:dyDescent="0.2"/>
    <row r="967" s="7" customFormat="1" x14ac:dyDescent="0.2"/>
    <row r="968" s="7" customFormat="1" x14ac:dyDescent="0.2"/>
    <row r="969" s="7" customFormat="1" x14ac:dyDescent="0.2"/>
    <row r="970" s="7" customFormat="1" x14ac:dyDescent="0.2"/>
    <row r="971" s="7" customFormat="1" x14ac:dyDescent="0.2"/>
    <row r="972" s="7" customFormat="1" x14ac:dyDescent="0.2"/>
    <row r="973" s="7" customFormat="1" x14ac:dyDescent="0.2"/>
    <row r="974" s="7" customFormat="1" x14ac:dyDescent="0.2"/>
    <row r="975" s="7" customFormat="1" x14ac:dyDescent="0.2"/>
    <row r="976" s="7" customFormat="1" x14ac:dyDescent="0.2"/>
    <row r="977" s="7" customFormat="1" x14ac:dyDescent="0.2"/>
    <row r="978" s="7" customFormat="1" x14ac:dyDescent="0.2"/>
    <row r="979" s="7" customFormat="1" x14ac:dyDescent="0.2"/>
    <row r="980" s="7" customFormat="1" x14ac:dyDescent="0.2"/>
    <row r="981" s="7" customFormat="1" x14ac:dyDescent="0.2"/>
    <row r="982" s="7" customFormat="1" x14ac:dyDescent="0.2"/>
    <row r="983" s="7" customFormat="1" x14ac:dyDescent="0.2"/>
    <row r="984" s="7" customFormat="1" x14ac:dyDescent="0.2"/>
    <row r="985" s="7" customFormat="1" x14ac:dyDescent="0.2"/>
    <row r="986" s="7" customFormat="1" x14ac:dyDescent="0.2"/>
    <row r="987" s="7" customFormat="1" x14ac:dyDescent="0.2"/>
    <row r="988" s="7" customFormat="1" x14ac:dyDescent="0.2"/>
    <row r="989" s="7" customFormat="1" x14ac:dyDescent="0.2"/>
    <row r="990" s="7" customFormat="1" x14ac:dyDescent="0.2"/>
    <row r="991" s="7" customFormat="1" x14ac:dyDescent="0.2"/>
    <row r="992" s="7" customFormat="1" x14ac:dyDescent="0.2"/>
    <row r="993" s="7" customFormat="1" x14ac:dyDescent="0.2"/>
    <row r="994" s="7" customFormat="1" x14ac:dyDescent="0.2"/>
    <row r="995" s="7" customFormat="1" x14ac:dyDescent="0.2"/>
    <row r="996" s="7" customFormat="1" x14ac:dyDescent="0.2"/>
    <row r="997" s="7" customFormat="1" x14ac:dyDescent="0.2"/>
    <row r="998" s="7" customFormat="1" x14ac:dyDescent="0.2"/>
    <row r="999" s="7" customFormat="1" x14ac:dyDescent="0.2"/>
    <row r="1000" s="7" customFormat="1" x14ac:dyDescent="0.2"/>
    <row r="1001" s="7" customFormat="1" x14ac:dyDescent="0.2"/>
    <row r="1002" s="7" customFormat="1" x14ac:dyDescent="0.2"/>
    <row r="1003" s="7" customFormat="1" x14ac:dyDescent="0.2"/>
    <row r="1004" s="7" customFormat="1" x14ac:dyDescent="0.2"/>
    <row r="1005" s="7" customFormat="1" x14ac:dyDescent="0.2"/>
    <row r="1006" s="7" customFormat="1" x14ac:dyDescent="0.2"/>
    <row r="1007" s="7" customFormat="1" x14ac:dyDescent="0.2"/>
    <row r="1008" s="7" customFormat="1" x14ac:dyDescent="0.2"/>
    <row r="1009" s="7" customFormat="1" x14ac:dyDescent="0.2"/>
    <row r="1010" s="7" customFormat="1" x14ac:dyDescent="0.2"/>
    <row r="1011" s="7" customFormat="1" x14ac:dyDescent="0.2"/>
    <row r="1012" s="7" customFormat="1" x14ac:dyDescent="0.2"/>
    <row r="1013" s="7" customFormat="1" x14ac:dyDescent="0.2"/>
    <row r="1014" s="7" customFormat="1" x14ac:dyDescent="0.2"/>
    <row r="1015" s="7" customFormat="1" x14ac:dyDescent="0.2"/>
    <row r="1016" s="7" customFormat="1" x14ac:dyDescent="0.2"/>
    <row r="1017" s="7" customFormat="1" x14ac:dyDescent="0.2"/>
    <row r="1018" s="7" customFormat="1" x14ac:dyDescent="0.2"/>
    <row r="1019" s="7" customFormat="1" x14ac:dyDescent="0.2"/>
    <row r="1020" s="7" customFormat="1" x14ac:dyDescent="0.2"/>
    <row r="1021" s="7" customFormat="1" x14ac:dyDescent="0.2"/>
    <row r="1022" s="7" customFormat="1" x14ac:dyDescent="0.2"/>
    <row r="1023" s="7" customFormat="1" x14ac:dyDescent="0.2"/>
    <row r="1024" s="7" customFormat="1" x14ac:dyDescent="0.2"/>
    <row r="1025" s="7" customFormat="1" x14ac:dyDescent="0.2"/>
    <row r="1026" s="7" customFormat="1" x14ac:dyDescent="0.2"/>
    <row r="1027" s="7" customFormat="1" x14ac:dyDescent="0.2"/>
    <row r="1028" s="7" customFormat="1" x14ac:dyDescent="0.2"/>
    <row r="1029" s="7" customFormat="1" x14ac:dyDescent="0.2"/>
    <row r="1030" s="7" customFormat="1" x14ac:dyDescent="0.2"/>
    <row r="1031" s="7" customFormat="1" x14ac:dyDescent="0.2"/>
    <row r="1032" s="7" customFormat="1" x14ac:dyDescent="0.2"/>
    <row r="1033" s="7" customFormat="1" x14ac:dyDescent="0.2"/>
    <row r="1034" s="7" customFormat="1" x14ac:dyDescent="0.2"/>
    <row r="1035" s="7" customFormat="1" x14ac:dyDescent="0.2"/>
    <row r="1036" s="7" customFormat="1" x14ac:dyDescent="0.2"/>
    <row r="1037" s="7" customFormat="1" x14ac:dyDescent="0.2"/>
    <row r="1038" s="7" customFormat="1" x14ac:dyDescent="0.2"/>
    <row r="1039" s="7" customFormat="1" x14ac:dyDescent="0.2"/>
    <row r="1040" s="7" customFormat="1" x14ac:dyDescent="0.2"/>
    <row r="1041" s="7" customFormat="1" x14ac:dyDescent="0.2"/>
    <row r="1042" s="7" customFormat="1" x14ac:dyDescent="0.2"/>
    <row r="1043" s="7" customFormat="1" x14ac:dyDescent="0.2"/>
    <row r="1044" s="7" customFormat="1" x14ac:dyDescent="0.2"/>
    <row r="1045" s="7" customFormat="1" x14ac:dyDescent="0.2"/>
    <row r="1046" s="7" customFormat="1" x14ac:dyDescent="0.2"/>
    <row r="1047" s="7" customFormat="1" x14ac:dyDescent="0.2"/>
    <row r="1048" s="7" customFormat="1" x14ac:dyDescent="0.2"/>
    <row r="1049" s="7" customFormat="1" x14ac:dyDescent="0.2"/>
    <row r="1050" s="7" customFormat="1" x14ac:dyDescent="0.2"/>
    <row r="1051" s="7" customFormat="1" x14ac:dyDescent="0.2"/>
    <row r="1052" s="7" customFormat="1" x14ac:dyDescent="0.2"/>
    <row r="1053" s="7" customFormat="1" x14ac:dyDescent="0.2"/>
    <row r="1054" s="7" customFormat="1" x14ac:dyDescent="0.2"/>
    <row r="1055" s="7" customFormat="1" x14ac:dyDescent="0.2"/>
    <row r="1056" s="7" customFormat="1" x14ac:dyDescent="0.2"/>
    <row r="1057" s="7" customFormat="1" x14ac:dyDescent="0.2"/>
    <row r="1058" s="7" customFormat="1" x14ac:dyDescent="0.2"/>
    <row r="1059" s="7" customFormat="1" x14ac:dyDescent="0.2"/>
    <row r="1060" s="7" customFormat="1" x14ac:dyDescent="0.2"/>
    <row r="1061" s="7" customFormat="1" x14ac:dyDescent="0.2"/>
    <row r="1062" s="7" customFormat="1" x14ac:dyDescent="0.2"/>
    <row r="1063" s="7" customFormat="1" x14ac:dyDescent="0.2"/>
    <row r="1064" s="7" customFormat="1" x14ac:dyDescent="0.2"/>
    <row r="1065" s="7" customFormat="1" x14ac:dyDescent="0.2"/>
    <row r="1066" s="7" customFormat="1" x14ac:dyDescent="0.2"/>
    <row r="1067" s="7" customFormat="1" x14ac:dyDescent="0.2"/>
    <row r="1068" s="7" customFormat="1" x14ac:dyDescent="0.2"/>
    <row r="1069" s="7" customFormat="1" x14ac:dyDescent="0.2"/>
    <row r="1070" s="7" customFormat="1" x14ac:dyDescent="0.2"/>
    <row r="1071" s="7" customFormat="1" x14ac:dyDescent="0.2"/>
    <row r="1072" s="7" customFormat="1" x14ac:dyDescent="0.2"/>
    <row r="1073" s="7" customFormat="1" x14ac:dyDescent="0.2"/>
    <row r="1074" s="7" customFormat="1" x14ac:dyDescent="0.2"/>
    <row r="1075" s="7" customFormat="1" x14ac:dyDescent="0.2"/>
    <row r="1076" s="7" customFormat="1" x14ac:dyDescent="0.2"/>
    <row r="1077" s="7" customFormat="1" x14ac:dyDescent="0.2"/>
    <row r="1078" s="7" customFormat="1" x14ac:dyDescent="0.2"/>
    <row r="1079" s="7" customFormat="1" x14ac:dyDescent="0.2"/>
    <row r="1080" s="7" customFormat="1" x14ac:dyDescent="0.2"/>
    <row r="1081" s="7" customFormat="1" x14ac:dyDescent="0.2"/>
    <row r="1082" s="7" customFormat="1" x14ac:dyDescent="0.2"/>
    <row r="1083" s="7" customFormat="1" x14ac:dyDescent="0.2"/>
    <row r="1084" s="7" customFormat="1" x14ac:dyDescent="0.2"/>
    <row r="1085" s="7" customFormat="1" x14ac:dyDescent="0.2"/>
    <row r="1086" s="7" customFormat="1" x14ac:dyDescent="0.2"/>
    <row r="1087" s="7" customFormat="1" x14ac:dyDescent="0.2"/>
    <row r="1088" s="7" customFormat="1" x14ac:dyDescent="0.2"/>
    <row r="1089" s="7" customFormat="1" x14ac:dyDescent="0.2"/>
    <row r="1090" s="7" customFormat="1" x14ac:dyDescent="0.2"/>
    <row r="1091" s="7" customFormat="1" x14ac:dyDescent="0.2"/>
    <row r="1092" s="7" customFormat="1" x14ac:dyDescent="0.2"/>
    <row r="1093" s="7" customFormat="1" x14ac:dyDescent="0.2"/>
    <row r="1094" s="7" customFormat="1" x14ac:dyDescent="0.2"/>
    <row r="1095" s="7" customFormat="1" x14ac:dyDescent="0.2"/>
    <row r="1096" s="7" customFormat="1" x14ac:dyDescent="0.2"/>
    <row r="1097" s="7" customFormat="1" x14ac:dyDescent="0.2"/>
    <row r="1098" s="7" customFormat="1" x14ac:dyDescent="0.2"/>
    <row r="1099" s="7" customFormat="1" x14ac:dyDescent="0.2"/>
    <row r="1100" s="7" customFormat="1" x14ac:dyDescent="0.2"/>
    <row r="1101" s="7" customFormat="1" x14ac:dyDescent="0.2"/>
    <row r="1102" s="7" customFormat="1" x14ac:dyDescent="0.2"/>
    <row r="1103" s="7" customFormat="1" x14ac:dyDescent="0.2"/>
    <row r="1104" s="7" customFormat="1" x14ac:dyDescent="0.2"/>
    <row r="1105" s="7" customFormat="1" x14ac:dyDescent="0.2"/>
    <row r="1106" s="7" customFormat="1" x14ac:dyDescent="0.2"/>
    <row r="1107" s="7" customFormat="1" x14ac:dyDescent="0.2"/>
    <row r="1108" s="7" customFormat="1" x14ac:dyDescent="0.2"/>
    <row r="1109" s="7" customFormat="1" x14ac:dyDescent="0.2"/>
    <row r="1110" s="7" customFormat="1" x14ac:dyDescent="0.2"/>
    <row r="1111" s="7" customFormat="1" x14ac:dyDescent="0.2"/>
    <row r="1112" s="7" customFormat="1" x14ac:dyDescent="0.2"/>
    <row r="1113" s="7" customFormat="1" x14ac:dyDescent="0.2"/>
    <row r="1114" s="7" customFormat="1" x14ac:dyDescent="0.2"/>
    <row r="1115" s="7" customFormat="1" x14ac:dyDescent="0.2"/>
    <row r="1116" s="7" customFormat="1" x14ac:dyDescent="0.2"/>
    <row r="1117" s="7" customFormat="1" x14ac:dyDescent="0.2"/>
    <row r="1118" s="7" customFormat="1" x14ac:dyDescent="0.2"/>
    <row r="1119" s="7" customFormat="1" x14ac:dyDescent="0.2"/>
    <row r="1120" s="7" customFormat="1" x14ac:dyDescent="0.2"/>
    <row r="1121" s="7" customFormat="1" x14ac:dyDescent="0.2"/>
    <row r="1122" s="7" customFormat="1" x14ac:dyDescent="0.2"/>
    <row r="1123" s="7" customFormat="1" x14ac:dyDescent="0.2"/>
    <row r="1124" s="7" customFormat="1" x14ac:dyDescent="0.2"/>
    <row r="1125" s="7" customFormat="1" x14ac:dyDescent="0.2"/>
    <row r="1126" s="7" customFormat="1" x14ac:dyDescent="0.2"/>
    <row r="1127" s="7" customFormat="1" x14ac:dyDescent="0.2"/>
    <row r="1128" s="7" customFormat="1" x14ac:dyDescent="0.2"/>
    <row r="1129" s="7" customFormat="1" x14ac:dyDescent="0.2"/>
    <row r="1130" s="7" customFormat="1" x14ac:dyDescent="0.2"/>
    <row r="1131" s="7" customFormat="1" x14ac:dyDescent="0.2"/>
    <row r="1132" s="7" customFormat="1" x14ac:dyDescent="0.2"/>
    <row r="1133" s="7" customFormat="1" x14ac:dyDescent="0.2"/>
    <row r="1134" s="7" customFormat="1" x14ac:dyDescent="0.2"/>
    <row r="1135" s="7" customFormat="1" x14ac:dyDescent="0.2"/>
    <row r="1136" s="7" customFormat="1" x14ac:dyDescent="0.2"/>
    <row r="1137" s="7" customFormat="1" x14ac:dyDescent="0.2"/>
    <row r="1138" s="7" customFormat="1" x14ac:dyDescent="0.2"/>
    <row r="1139" s="7" customFormat="1" x14ac:dyDescent="0.2"/>
    <row r="1140" s="7" customFormat="1" x14ac:dyDescent="0.2"/>
    <row r="1141" s="7" customFormat="1" x14ac:dyDescent="0.2"/>
    <row r="1142" s="7" customFormat="1" x14ac:dyDescent="0.2"/>
    <row r="1143" s="7" customFormat="1" x14ac:dyDescent="0.2"/>
    <row r="1144" s="7" customFormat="1" x14ac:dyDescent="0.2"/>
    <row r="1145" s="7" customFormat="1" x14ac:dyDescent="0.2"/>
    <row r="1146" s="7" customFormat="1" x14ac:dyDescent="0.2"/>
    <row r="1147" s="7" customFormat="1" x14ac:dyDescent="0.2"/>
    <row r="1148" s="7" customFormat="1" x14ac:dyDescent="0.2"/>
    <row r="1149" s="7" customFormat="1" x14ac:dyDescent="0.2"/>
    <row r="1150" s="7" customFormat="1" x14ac:dyDescent="0.2"/>
    <row r="1151" s="7" customFormat="1" x14ac:dyDescent="0.2"/>
    <row r="1152" s="7" customFormat="1" x14ac:dyDescent="0.2"/>
    <row r="1153" s="7" customFormat="1" x14ac:dyDescent="0.2"/>
    <row r="1154" s="7" customFormat="1" x14ac:dyDescent="0.2"/>
    <row r="1155" s="7" customFormat="1" x14ac:dyDescent="0.2"/>
    <row r="1156" s="7" customFormat="1" x14ac:dyDescent="0.2"/>
    <row r="1157" s="7" customFormat="1" x14ac:dyDescent="0.2"/>
    <row r="1158" s="7" customFormat="1" x14ac:dyDescent="0.2"/>
    <row r="1159" s="7" customFormat="1" x14ac:dyDescent="0.2"/>
    <row r="1160" s="7" customFormat="1" x14ac:dyDescent="0.2"/>
    <row r="1161" s="7" customFormat="1" x14ac:dyDescent="0.2"/>
    <row r="1162" s="7" customFormat="1" x14ac:dyDescent="0.2"/>
    <row r="1163" s="7" customFormat="1" x14ac:dyDescent="0.2"/>
    <row r="1164" s="7" customFormat="1" x14ac:dyDescent="0.2"/>
    <row r="1165" s="7" customFormat="1" x14ac:dyDescent="0.2"/>
    <row r="1166" s="7" customFormat="1" x14ac:dyDescent="0.2"/>
    <row r="1167" s="7" customFormat="1" x14ac:dyDescent="0.2"/>
    <row r="1168" s="7" customFormat="1" x14ac:dyDescent="0.2"/>
    <row r="1169" s="7" customFormat="1" x14ac:dyDescent="0.2"/>
    <row r="1170" s="7" customFormat="1" x14ac:dyDescent="0.2"/>
    <row r="1171" s="7" customFormat="1" x14ac:dyDescent="0.2"/>
    <row r="1172" s="7" customFormat="1" x14ac:dyDescent="0.2"/>
    <row r="1173" s="7" customFormat="1" x14ac:dyDescent="0.2"/>
    <row r="1174" s="7" customFormat="1" x14ac:dyDescent="0.2"/>
    <row r="1175" s="7" customFormat="1" x14ac:dyDescent="0.2"/>
    <row r="1176" s="7" customFormat="1" x14ac:dyDescent="0.2"/>
    <row r="1177" s="7" customFormat="1" x14ac:dyDescent="0.2"/>
    <row r="1178" s="7" customFormat="1" x14ac:dyDescent="0.2"/>
    <row r="1179" s="7" customFormat="1" x14ac:dyDescent="0.2"/>
    <row r="1180" s="7" customFormat="1" x14ac:dyDescent="0.2"/>
    <row r="1181" s="7" customFormat="1" x14ac:dyDescent="0.2"/>
    <row r="1182" s="7" customFormat="1" x14ac:dyDescent="0.2"/>
    <row r="1183" s="7" customFormat="1" x14ac:dyDescent="0.2"/>
    <row r="1184" s="7" customFormat="1" x14ac:dyDescent="0.2"/>
    <row r="1185" s="7" customFormat="1" x14ac:dyDescent="0.2"/>
    <row r="1186" s="7" customFormat="1" x14ac:dyDescent="0.2"/>
    <row r="1187" s="7" customFormat="1" x14ac:dyDescent="0.2"/>
    <row r="1188" s="7" customFormat="1" x14ac:dyDescent="0.2"/>
    <row r="1189" s="7" customFormat="1" x14ac:dyDescent="0.2"/>
    <row r="1190" s="7" customFormat="1" x14ac:dyDescent="0.2"/>
    <row r="1191" s="7" customFormat="1" x14ac:dyDescent="0.2"/>
    <row r="1192" s="7" customFormat="1" x14ac:dyDescent="0.2"/>
    <row r="1193" s="7" customFormat="1" x14ac:dyDescent="0.2"/>
    <row r="1194" s="7" customFormat="1" x14ac:dyDescent="0.2"/>
    <row r="1195" s="7" customFormat="1" x14ac:dyDescent="0.2"/>
    <row r="1196" s="7" customFormat="1" x14ac:dyDescent="0.2"/>
    <row r="1197" s="7" customFormat="1" x14ac:dyDescent="0.2"/>
    <row r="1198" s="7" customFormat="1" x14ac:dyDescent="0.2"/>
    <row r="1199" s="7" customFormat="1" x14ac:dyDescent="0.2"/>
    <row r="1200" s="7" customFormat="1" x14ac:dyDescent="0.2"/>
    <row r="1201" s="7" customFormat="1" x14ac:dyDescent="0.2"/>
    <row r="1202" s="7" customFormat="1" x14ac:dyDescent="0.2"/>
    <row r="1203" s="7" customFormat="1" x14ac:dyDescent="0.2"/>
    <row r="1204" s="7" customFormat="1" x14ac:dyDescent="0.2"/>
    <row r="1205" s="7" customFormat="1" x14ac:dyDescent="0.2"/>
    <row r="1206" s="7" customFormat="1" x14ac:dyDescent="0.2"/>
    <row r="1207" s="7" customFormat="1" x14ac:dyDescent="0.2"/>
    <row r="1208" s="7" customFormat="1" x14ac:dyDescent="0.2"/>
    <row r="1209" s="7" customFormat="1" x14ac:dyDescent="0.2"/>
    <row r="1210" s="7" customFormat="1" x14ac:dyDescent="0.2"/>
    <row r="1211" s="7" customFormat="1" x14ac:dyDescent="0.2"/>
    <row r="1212" s="7" customFormat="1" x14ac:dyDescent="0.2"/>
    <row r="1213" s="7" customFormat="1" x14ac:dyDescent="0.2"/>
    <row r="1214" s="7" customFormat="1" x14ac:dyDescent="0.2"/>
    <row r="1215" s="7" customFormat="1" x14ac:dyDescent="0.2"/>
    <row r="1216" s="7" customFormat="1" x14ac:dyDescent="0.2"/>
    <row r="1217" s="7" customFormat="1" x14ac:dyDescent="0.2"/>
    <row r="1218" s="7" customFormat="1" x14ac:dyDescent="0.2"/>
    <row r="1219" s="7" customFormat="1" x14ac:dyDescent="0.2"/>
    <row r="1220" s="7" customFormat="1" x14ac:dyDescent="0.2"/>
    <row r="1221" s="7" customFormat="1" x14ac:dyDescent="0.2"/>
    <row r="1222" s="7" customFormat="1" x14ac:dyDescent="0.2"/>
    <row r="1223" s="7" customFormat="1" x14ac:dyDescent="0.2"/>
    <row r="1224" s="7" customFormat="1" x14ac:dyDescent="0.2"/>
    <row r="1225" s="7" customFormat="1" x14ac:dyDescent="0.2"/>
    <row r="1226" s="7" customFormat="1" x14ac:dyDescent="0.2"/>
    <row r="1227" s="7" customFormat="1" x14ac:dyDescent="0.2"/>
    <row r="1228" s="7" customFormat="1" x14ac:dyDescent="0.2"/>
    <row r="1229" s="7" customFormat="1" x14ac:dyDescent="0.2"/>
    <row r="1230" s="7" customFormat="1" x14ac:dyDescent="0.2"/>
    <row r="1231" s="7" customFormat="1" x14ac:dyDescent="0.2"/>
    <row r="1232" s="7" customFormat="1" x14ac:dyDescent="0.2"/>
    <row r="1233" s="7" customFormat="1" x14ac:dyDescent="0.2"/>
    <row r="1234" s="7" customFormat="1" x14ac:dyDescent="0.2"/>
    <row r="1235" s="7" customFormat="1" x14ac:dyDescent="0.2"/>
    <row r="1236" s="7" customFormat="1" x14ac:dyDescent="0.2"/>
    <row r="1237" s="7" customFormat="1" x14ac:dyDescent="0.2"/>
    <row r="1238" s="7" customFormat="1" x14ac:dyDescent="0.2"/>
    <row r="1239" s="7" customFormat="1" x14ac:dyDescent="0.2"/>
    <row r="1240" s="7" customFormat="1" x14ac:dyDescent="0.2"/>
    <row r="1241" s="7" customFormat="1" x14ac:dyDescent="0.2"/>
    <row r="1242" s="7" customFormat="1" x14ac:dyDescent="0.2"/>
    <row r="1243" s="7" customFormat="1" x14ac:dyDescent="0.2"/>
    <row r="1244" s="7" customFormat="1" x14ac:dyDescent="0.2"/>
    <row r="1245" s="7" customFormat="1" x14ac:dyDescent="0.2"/>
    <row r="1246" s="7" customFormat="1" x14ac:dyDescent="0.2"/>
    <row r="1247" s="7" customFormat="1" x14ac:dyDescent="0.2"/>
    <row r="1248" s="7" customFormat="1" x14ac:dyDescent="0.2"/>
    <row r="1249" s="7" customFormat="1" x14ac:dyDescent="0.2"/>
    <row r="1250" s="7" customFormat="1" x14ac:dyDescent="0.2"/>
    <row r="1251" s="7" customFormat="1" x14ac:dyDescent="0.2"/>
    <row r="1252" s="7" customFormat="1" x14ac:dyDescent="0.2"/>
    <row r="1253" s="7" customFormat="1" x14ac:dyDescent="0.2"/>
    <row r="1254" s="7" customFormat="1" x14ac:dyDescent="0.2"/>
    <row r="1255" s="7" customFormat="1" x14ac:dyDescent="0.2"/>
    <row r="1256" s="7" customFormat="1" x14ac:dyDescent="0.2"/>
    <row r="1257" s="7" customFormat="1" x14ac:dyDescent="0.2"/>
    <row r="1258" s="7" customFormat="1" x14ac:dyDescent="0.2"/>
    <row r="1259" s="7" customFormat="1" x14ac:dyDescent="0.2"/>
    <row r="1260" s="7" customFormat="1" x14ac:dyDescent="0.2"/>
    <row r="1261" s="7" customFormat="1" x14ac:dyDescent="0.2"/>
    <row r="1262" s="7" customFormat="1" x14ac:dyDescent="0.2"/>
    <row r="1263" s="7" customFormat="1" x14ac:dyDescent="0.2"/>
    <row r="1264" s="7" customFormat="1" x14ac:dyDescent="0.2"/>
    <row r="1265" s="7" customFormat="1" x14ac:dyDescent="0.2"/>
    <row r="1266" s="7" customFormat="1" x14ac:dyDescent="0.2"/>
    <row r="1267" s="7" customFormat="1" x14ac:dyDescent="0.2"/>
    <row r="1268" s="7" customFormat="1" x14ac:dyDescent="0.2"/>
    <row r="1269" s="7" customFormat="1" x14ac:dyDescent="0.2"/>
    <row r="1270" s="7" customFormat="1" x14ac:dyDescent="0.2"/>
    <row r="1271" s="7" customFormat="1" x14ac:dyDescent="0.2"/>
    <row r="1272" s="7" customFormat="1" x14ac:dyDescent="0.2"/>
    <row r="1273" s="7" customFormat="1" x14ac:dyDescent="0.2"/>
    <row r="1274" s="7" customFormat="1" x14ac:dyDescent="0.2"/>
    <row r="1275" s="7" customFormat="1" x14ac:dyDescent="0.2"/>
    <row r="1276" s="7" customFormat="1" x14ac:dyDescent="0.2"/>
    <row r="1277" s="7" customFormat="1" x14ac:dyDescent="0.2"/>
    <row r="1278" s="7" customFormat="1" x14ac:dyDescent="0.2"/>
    <row r="1279" s="7" customFormat="1" x14ac:dyDescent="0.2"/>
    <row r="1280" s="7" customFormat="1" x14ac:dyDescent="0.2"/>
    <row r="1281" s="7" customFormat="1" x14ac:dyDescent="0.2"/>
    <row r="1282" s="7" customFormat="1" x14ac:dyDescent="0.2"/>
    <row r="1283" s="7" customFormat="1" x14ac:dyDescent="0.2"/>
    <row r="1284" s="7" customFormat="1" x14ac:dyDescent="0.2"/>
    <row r="1285" s="7" customFormat="1" x14ac:dyDescent="0.2"/>
    <row r="1286" s="7" customFormat="1" x14ac:dyDescent="0.2"/>
    <row r="1287" s="7" customFormat="1" x14ac:dyDescent="0.2"/>
    <row r="1288" s="7" customFormat="1" x14ac:dyDescent="0.2"/>
    <row r="1289" s="7" customFormat="1" x14ac:dyDescent="0.2"/>
    <row r="1290" s="7" customFormat="1" x14ac:dyDescent="0.2"/>
    <row r="1291" s="7" customFormat="1" x14ac:dyDescent="0.2"/>
    <row r="1292" s="7" customFormat="1" x14ac:dyDescent="0.2"/>
    <row r="1293" s="7" customFormat="1" x14ac:dyDescent="0.2"/>
    <row r="1294" s="7" customFormat="1" x14ac:dyDescent="0.2"/>
    <row r="1295" s="7" customFormat="1" x14ac:dyDescent="0.2"/>
    <row r="1296" s="7" customFormat="1" x14ac:dyDescent="0.2"/>
    <row r="1297" s="7" customFormat="1" x14ac:dyDescent="0.2"/>
    <row r="1298" s="7" customFormat="1" x14ac:dyDescent="0.2"/>
    <row r="1299" s="7" customFormat="1" x14ac:dyDescent="0.2"/>
    <row r="1300" s="7" customFormat="1" x14ac:dyDescent="0.2"/>
    <row r="1301" s="7" customFormat="1" x14ac:dyDescent="0.2"/>
    <row r="1302" s="7" customFormat="1" x14ac:dyDescent="0.2"/>
    <row r="1303" s="7" customFormat="1" x14ac:dyDescent="0.2"/>
    <row r="1304" s="7" customFormat="1" x14ac:dyDescent="0.2"/>
    <row r="1305" s="7" customFormat="1" x14ac:dyDescent="0.2"/>
    <row r="1306" s="7" customFormat="1" x14ac:dyDescent="0.2"/>
    <row r="1307" s="7" customFormat="1" x14ac:dyDescent="0.2"/>
    <row r="1308" s="7" customFormat="1" x14ac:dyDescent="0.2"/>
    <row r="1309" s="7" customFormat="1" x14ac:dyDescent="0.2"/>
    <row r="1310" s="7" customFormat="1" x14ac:dyDescent="0.2"/>
    <row r="1311" s="7" customFormat="1" x14ac:dyDescent="0.2"/>
    <row r="1312" s="7" customFormat="1" x14ac:dyDescent="0.2"/>
    <row r="1313" s="7" customFormat="1" x14ac:dyDescent="0.2"/>
    <row r="1314" s="7" customFormat="1" x14ac:dyDescent="0.2"/>
    <row r="1315" s="7" customFormat="1" x14ac:dyDescent="0.2"/>
    <row r="1316" s="7" customFormat="1" x14ac:dyDescent="0.2"/>
    <row r="1317" s="7" customFormat="1" x14ac:dyDescent="0.2"/>
    <row r="1318" s="7" customFormat="1" x14ac:dyDescent="0.2"/>
    <row r="1319" s="7" customFormat="1" x14ac:dyDescent="0.2"/>
    <row r="1320" s="7" customFormat="1" x14ac:dyDescent="0.2"/>
    <row r="1321" s="7" customFormat="1" x14ac:dyDescent="0.2"/>
    <row r="1322" s="7" customFormat="1" x14ac:dyDescent="0.2"/>
    <row r="1323" s="7" customFormat="1" x14ac:dyDescent="0.2"/>
    <row r="1324" s="7" customFormat="1" x14ac:dyDescent="0.2"/>
    <row r="1325" s="7" customFormat="1" x14ac:dyDescent="0.2"/>
    <row r="1326" s="7" customFormat="1" x14ac:dyDescent="0.2"/>
    <row r="1327" s="7" customFormat="1" x14ac:dyDescent="0.2"/>
    <row r="1328" s="7" customFormat="1" x14ac:dyDescent="0.2"/>
    <row r="1329" s="7" customFormat="1" x14ac:dyDescent="0.2"/>
    <row r="1330" s="7" customFormat="1" x14ac:dyDescent="0.2"/>
    <row r="1331" s="7" customFormat="1" x14ac:dyDescent="0.2"/>
    <row r="1332" s="7" customFormat="1" x14ac:dyDescent="0.2"/>
    <row r="1333" s="7" customFormat="1" x14ac:dyDescent="0.2"/>
    <row r="1334" s="7" customFormat="1" x14ac:dyDescent="0.2"/>
    <row r="1335" s="7" customFormat="1" x14ac:dyDescent="0.2"/>
    <row r="1336" s="7" customFormat="1" x14ac:dyDescent="0.2"/>
    <row r="1337" s="7" customFormat="1" x14ac:dyDescent="0.2"/>
    <row r="1338" s="7" customFormat="1" x14ac:dyDescent="0.2"/>
    <row r="1339" s="7" customFormat="1" x14ac:dyDescent="0.2"/>
    <row r="1340" s="7" customFormat="1" x14ac:dyDescent="0.2"/>
    <row r="1341" s="7" customFormat="1" x14ac:dyDescent="0.2"/>
    <row r="1342" s="7" customFormat="1" x14ac:dyDescent="0.2"/>
    <row r="1343" s="7" customFormat="1" x14ac:dyDescent="0.2"/>
    <row r="1344" s="7" customFormat="1" x14ac:dyDescent="0.2"/>
    <row r="1345" s="7" customFormat="1" x14ac:dyDescent="0.2"/>
    <row r="1346" s="7" customFormat="1" x14ac:dyDescent="0.2"/>
    <row r="1347" s="7" customFormat="1" x14ac:dyDescent="0.2"/>
    <row r="1348" s="7" customFormat="1" x14ac:dyDescent="0.2"/>
    <row r="1349" s="7" customFormat="1" x14ac:dyDescent="0.2"/>
    <row r="1350" s="7" customFormat="1" x14ac:dyDescent="0.2"/>
    <row r="1351" s="7" customFormat="1" x14ac:dyDescent="0.2"/>
    <row r="1352" s="7" customFormat="1" x14ac:dyDescent="0.2"/>
    <row r="1353" s="7" customFormat="1" x14ac:dyDescent="0.2"/>
    <row r="1354" s="7" customFormat="1" x14ac:dyDescent="0.2"/>
    <row r="1355" s="7" customFormat="1" x14ac:dyDescent="0.2"/>
    <row r="1356" s="7" customFormat="1" x14ac:dyDescent="0.2"/>
    <row r="1357" s="7" customFormat="1" x14ac:dyDescent="0.2"/>
    <row r="1358" s="7" customFormat="1" x14ac:dyDescent="0.2"/>
    <row r="1359" s="7" customFormat="1" x14ac:dyDescent="0.2"/>
    <row r="1360" s="7" customFormat="1" x14ac:dyDescent="0.2"/>
    <row r="1361" s="7" customFormat="1" x14ac:dyDescent="0.2"/>
    <row r="1362" s="7" customFormat="1" x14ac:dyDescent="0.2"/>
    <row r="1363" s="7" customFormat="1" x14ac:dyDescent="0.2"/>
    <row r="1364" s="7" customFormat="1" x14ac:dyDescent="0.2"/>
    <row r="1365" s="7" customFormat="1" x14ac:dyDescent="0.2"/>
    <row r="1366" s="7" customFormat="1" x14ac:dyDescent="0.2"/>
    <row r="1367" s="7" customFormat="1" x14ac:dyDescent="0.2"/>
    <row r="1368" s="7" customFormat="1" x14ac:dyDescent="0.2"/>
    <row r="1369" s="7" customFormat="1" x14ac:dyDescent="0.2"/>
    <row r="1370" s="7" customFormat="1" x14ac:dyDescent="0.2"/>
    <row r="1371" s="7" customFormat="1" x14ac:dyDescent="0.2"/>
    <row r="1372" s="7" customFormat="1" x14ac:dyDescent="0.2"/>
    <row r="1373" s="7" customFormat="1" x14ac:dyDescent="0.2"/>
    <row r="1374" s="7" customFormat="1" x14ac:dyDescent="0.2"/>
    <row r="1375" s="7" customFormat="1" x14ac:dyDescent="0.2"/>
    <row r="1376" s="7" customFormat="1" x14ac:dyDescent="0.2"/>
    <row r="1377" s="7" customFormat="1" x14ac:dyDescent="0.2"/>
    <row r="1378" s="7" customFormat="1" x14ac:dyDescent="0.2"/>
    <row r="1379" s="7" customFormat="1" x14ac:dyDescent="0.2"/>
    <row r="1380" s="7" customFormat="1" x14ac:dyDescent="0.2"/>
    <row r="1381" s="7" customFormat="1" x14ac:dyDescent="0.2"/>
    <row r="1382" s="7" customFormat="1" x14ac:dyDescent="0.2"/>
    <row r="1383" s="7" customFormat="1" x14ac:dyDescent="0.2"/>
    <row r="1384" s="7" customFormat="1" x14ac:dyDescent="0.2"/>
    <row r="1385" s="7" customFormat="1" x14ac:dyDescent="0.2"/>
    <row r="1386" s="7" customFormat="1" x14ac:dyDescent="0.2"/>
    <row r="1387" s="7" customFormat="1" x14ac:dyDescent="0.2"/>
    <row r="1388" s="7" customFormat="1" x14ac:dyDescent="0.2"/>
    <row r="1389" s="7" customFormat="1" x14ac:dyDescent="0.2"/>
    <row r="1390" s="7" customFormat="1" x14ac:dyDescent="0.2"/>
    <row r="1391" s="7" customFormat="1" x14ac:dyDescent="0.2"/>
    <row r="1392" s="7" customFormat="1" x14ac:dyDescent="0.2"/>
    <row r="1393" s="7" customFormat="1" x14ac:dyDescent="0.2"/>
    <row r="1394" s="7" customFormat="1" x14ac:dyDescent="0.2"/>
    <row r="1395" s="7" customFormat="1" x14ac:dyDescent="0.2"/>
    <row r="1396" s="7" customFormat="1" x14ac:dyDescent="0.2"/>
    <row r="1397" s="7" customFormat="1" x14ac:dyDescent="0.2"/>
    <row r="1398" s="7" customFormat="1" x14ac:dyDescent="0.2"/>
    <row r="1399" s="7" customFormat="1" x14ac:dyDescent="0.2"/>
    <row r="1400" s="7" customFormat="1" x14ac:dyDescent="0.2"/>
    <row r="1401" s="7" customFormat="1" x14ac:dyDescent="0.2"/>
    <row r="1402" s="7" customFormat="1" x14ac:dyDescent="0.2"/>
    <row r="1403" s="7" customFormat="1" x14ac:dyDescent="0.2"/>
    <row r="1404" s="7" customFormat="1" x14ac:dyDescent="0.2"/>
    <row r="1405" s="7" customFormat="1" x14ac:dyDescent="0.2"/>
    <row r="1406" s="7" customFormat="1" x14ac:dyDescent="0.2"/>
    <row r="1407" s="7" customFormat="1" x14ac:dyDescent="0.2"/>
    <row r="1408" s="7" customFormat="1" x14ac:dyDescent="0.2"/>
    <row r="1409" s="7" customFormat="1" x14ac:dyDescent="0.2"/>
    <row r="1410" s="7" customFormat="1" x14ac:dyDescent="0.2"/>
    <row r="1411" s="7" customFormat="1" x14ac:dyDescent="0.2"/>
    <row r="1412" s="7" customFormat="1" x14ac:dyDescent="0.2"/>
    <row r="1413" s="7" customFormat="1" x14ac:dyDescent="0.2"/>
    <row r="1414" s="7" customFormat="1" x14ac:dyDescent="0.2"/>
    <row r="1415" s="7" customFormat="1" x14ac:dyDescent="0.2"/>
    <row r="1416" s="7" customFormat="1" x14ac:dyDescent="0.2"/>
    <row r="1417" s="7" customFormat="1" x14ac:dyDescent="0.2"/>
    <row r="1418" s="7" customFormat="1" x14ac:dyDescent="0.2"/>
    <row r="1419" s="7" customFormat="1" x14ac:dyDescent="0.2"/>
    <row r="1420" s="7" customFormat="1" x14ac:dyDescent="0.2"/>
    <row r="1421" s="7" customFormat="1" x14ac:dyDescent="0.2"/>
    <row r="1422" s="7" customFormat="1" x14ac:dyDescent="0.2"/>
    <row r="1423" s="7" customFormat="1" x14ac:dyDescent="0.2"/>
    <row r="1424" s="7" customFormat="1" x14ac:dyDescent="0.2"/>
    <row r="1425" s="7" customFormat="1" x14ac:dyDescent="0.2"/>
    <row r="1426" s="7" customFormat="1" x14ac:dyDescent="0.2"/>
    <row r="1427" s="7" customFormat="1" x14ac:dyDescent="0.2"/>
    <row r="1428" s="7" customFormat="1" x14ac:dyDescent="0.2"/>
    <row r="1429" s="7" customFormat="1" x14ac:dyDescent="0.2"/>
    <row r="1430" s="7" customFormat="1" x14ac:dyDescent="0.2"/>
    <row r="1431" s="7" customFormat="1" x14ac:dyDescent="0.2"/>
    <row r="1432" s="7" customFormat="1" x14ac:dyDescent="0.2"/>
    <row r="1433" s="7" customFormat="1" x14ac:dyDescent="0.2"/>
    <row r="1434" s="7" customFormat="1" x14ac:dyDescent="0.2"/>
    <row r="1435" s="7" customFormat="1" x14ac:dyDescent="0.2"/>
    <row r="1436" s="7" customFormat="1" x14ac:dyDescent="0.2"/>
    <row r="1437" s="7" customFormat="1" x14ac:dyDescent="0.2"/>
    <row r="1438" s="7" customFormat="1" x14ac:dyDescent="0.2"/>
    <row r="1439" s="7" customFormat="1" x14ac:dyDescent="0.2"/>
    <row r="1440" s="7" customFormat="1" x14ac:dyDescent="0.2"/>
    <row r="1441" s="7" customFormat="1" x14ac:dyDescent="0.2"/>
    <row r="1442" s="7" customFormat="1" x14ac:dyDescent="0.2"/>
    <row r="1443" s="7" customFormat="1" x14ac:dyDescent="0.2"/>
    <row r="1444" s="7" customFormat="1" x14ac:dyDescent="0.2"/>
    <row r="1445" s="7" customFormat="1" x14ac:dyDescent="0.2"/>
    <row r="1446" s="7" customFormat="1" x14ac:dyDescent="0.2"/>
    <row r="1447" s="7" customFormat="1" x14ac:dyDescent="0.2"/>
    <row r="1448" s="7" customFormat="1" x14ac:dyDescent="0.2"/>
    <row r="1449" s="7" customFormat="1" x14ac:dyDescent="0.2"/>
    <row r="1450" s="7" customFormat="1" x14ac:dyDescent="0.2"/>
    <row r="1451" s="7" customFormat="1" x14ac:dyDescent="0.2"/>
    <row r="1452" s="7" customFormat="1" x14ac:dyDescent="0.2"/>
    <row r="1453" s="7" customFormat="1" x14ac:dyDescent="0.2"/>
    <row r="1454" s="7" customFormat="1" x14ac:dyDescent="0.2"/>
    <row r="1455" s="7" customFormat="1" x14ac:dyDescent="0.2"/>
    <row r="1456" s="7" customFormat="1" x14ac:dyDescent="0.2"/>
    <row r="1457" s="7" customFormat="1" x14ac:dyDescent="0.2"/>
    <row r="1458" s="7" customFormat="1" x14ac:dyDescent="0.2"/>
    <row r="1459" s="7" customFormat="1" x14ac:dyDescent="0.2"/>
    <row r="1460" s="7" customFormat="1" x14ac:dyDescent="0.2"/>
    <row r="1461" s="7" customFormat="1" x14ac:dyDescent="0.2"/>
    <row r="1462" s="7" customFormat="1" x14ac:dyDescent="0.2"/>
    <row r="1463" s="7" customFormat="1" x14ac:dyDescent="0.2"/>
    <row r="1464" s="7" customFormat="1" x14ac:dyDescent="0.2"/>
    <row r="1465" s="7" customFormat="1" x14ac:dyDescent="0.2"/>
    <row r="1466" s="7" customFormat="1" x14ac:dyDescent="0.2"/>
    <row r="1467" s="7" customFormat="1" x14ac:dyDescent="0.2"/>
    <row r="1468" s="7" customFormat="1" x14ac:dyDescent="0.2"/>
    <row r="1469" s="7" customFormat="1" x14ac:dyDescent="0.2"/>
    <row r="1470" s="7" customFormat="1" x14ac:dyDescent="0.2"/>
    <row r="1471" s="7" customFormat="1" x14ac:dyDescent="0.2"/>
    <row r="1472" s="7" customFormat="1" x14ac:dyDescent="0.2"/>
    <row r="1473" s="7" customFormat="1" x14ac:dyDescent="0.2"/>
    <row r="1474" s="7" customFormat="1" x14ac:dyDescent="0.2"/>
    <row r="1475" s="7" customFormat="1" x14ac:dyDescent="0.2"/>
    <row r="1476" s="7" customFormat="1" x14ac:dyDescent="0.2"/>
    <row r="1477" s="7" customFormat="1" x14ac:dyDescent="0.2"/>
    <row r="1478" s="7" customFormat="1" x14ac:dyDescent="0.2"/>
    <row r="1479" s="7" customFormat="1" x14ac:dyDescent="0.2"/>
    <row r="1480" s="7" customFormat="1" x14ac:dyDescent="0.2"/>
    <row r="1481" s="7" customFormat="1" x14ac:dyDescent="0.2"/>
    <row r="1482" s="7" customFormat="1" x14ac:dyDescent="0.2"/>
    <row r="1483" s="7" customFormat="1" x14ac:dyDescent="0.2"/>
    <row r="1484" s="7" customFormat="1" x14ac:dyDescent="0.2"/>
    <row r="1485" s="7" customFormat="1" x14ac:dyDescent="0.2"/>
    <row r="1486" s="7" customFormat="1" x14ac:dyDescent="0.2"/>
    <row r="1487" s="7" customFormat="1" x14ac:dyDescent="0.2"/>
    <row r="1488" s="7" customFormat="1" x14ac:dyDescent="0.2"/>
    <row r="1489" s="7" customFormat="1" x14ac:dyDescent="0.2"/>
    <row r="1490" s="7" customFormat="1" x14ac:dyDescent="0.2"/>
    <row r="1491" s="7" customFormat="1" x14ac:dyDescent="0.2"/>
    <row r="1492" s="7" customFormat="1" x14ac:dyDescent="0.2"/>
    <row r="1493" s="7" customFormat="1" x14ac:dyDescent="0.2"/>
    <row r="1494" s="7" customFormat="1" x14ac:dyDescent="0.2"/>
    <row r="1495" s="7" customFormat="1" x14ac:dyDescent="0.2"/>
    <row r="1496" s="7" customFormat="1" x14ac:dyDescent="0.2"/>
    <row r="1497" s="7" customFormat="1" x14ac:dyDescent="0.2"/>
    <row r="1498" s="7" customFormat="1" x14ac:dyDescent="0.2"/>
    <row r="1499" s="7" customFormat="1" x14ac:dyDescent="0.2"/>
    <row r="1500" s="7" customFormat="1" x14ac:dyDescent="0.2"/>
    <row r="1501" s="7" customFormat="1" x14ac:dyDescent="0.2"/>
    <row r="1502" s="7" customFormat="1" x14ac:dyDescent="0.2"/>
    <row r="1503" s="7" customFormat="1" x14ac:dyDescent="0.2"/>
    <row r="1504" s="7" customFormat="1" x14ac:dyDescent="0.2"/>
    <row r="1505" s="7" customFormat="1" x14ac:dyDescent="0.2"/>
    <row r="1506" s="7" customFormat="1" x14ac:dyDescent="0.2"/>
    <row r="1507" s="7" customFormat="1" x14ac:dyDescent="0.2"/>
    <row r="1508" s="7" customFormat="1" x14ac:dyDescent="0.2"/>
    <row r="1509" s="7" customFormat="1" x14ac:dyDescent="0.2"/>
    <row r="1510" s="7" customFormat="1" x14ac:dyDescent="0.2"/>
    <row r="1511" s="7" customFormat="1" x14ac:dyDescent="0.2"/>
    <row r="1512" s="7" customFormat="1" x14ac:dyDescent="0.2"/>
    <row r="1513" s="7" customFormat="1" x14ac:dyDescent="0.2"/>
    <row r="1514" s="7" customFormat="1" x14ac:dyDescent="0.2"/>
    <row r="1515" s="7" customFormat="1" x14ac:dyDescent="0.2"/>
    <row r="1516" s="7" customFormat="1" x14ac:dyDescent="0.2"/>
    <row r="1517" s="7" customFormat="1" x14ac:dyDescent="0.2"/>
    <row r="1518" s="7" customFormat="1" x14ac:dyDescent="0.2"/>
    <row r="1519" s="7" customFormat="1" x14ac:dyDescent="0.2"/>
    <row r="1520" s="7" customFormat="1" x14ac:dyDescent="0.2"/>
    <row r="1521" s="7" customFormat="1" x14ac:dyDescent="0.2"/>
    <row r="1522" s="7" customFormat="1" x14ac:dyDescent="0.2"/>
    <row r="1523" s="7" customFormat="1" x14ac:dyDescent="0.2"/>
    <row r="1524" s="7" customFormat="1" x14ac:dyDescent="0.2"/>
    <row r="1525" s="7" customFormat="1" x14ac:dyDescent="0.2"/>
    <row r="1526" s="7" customFormat="1" x14ac:dyDescent="0.2"/>
    <row r="1527" s="7" customFormat="1" x14ac:dyDescent="0.2"/>
    <row r="1528" s="7" customFormat="1" x14ac:dyDescent="0.2"/>
    <row r="1529" s="7" customFormat="1" x14ac:dyDescent="0.2"/>
    <row r="1530" s="7" customFormat="1" x14ac:dyDescent="0.2"/>
    <row r="1531" s="7" customFormat="1" x14ac:dyDescent="0.2"/>
    <row r="1532" s="7" customFormat="1" x14ac:dyDescent="0.2"/>
    <row r="1533" s="7" customFormat="1" x14ac:dyDescent="0.2"/>
    <row r="1534" s="7" customFormat="1" x14ac:dyDescent="0.2"/>
    <row r="1535" s="7" customFormat="1" x14ac:dyDescent="0.2"/>
    <row r="1536" s="7" customFormat="1" x14ac:dyDescent="0.2"/>
    <row r="1537" s="7" customFormat="1" x14ac:dyDescent="0.2"/>
    <row r="1538" s="7" customFormat="1" x14ac:dyDescent="0.2"/>
    <row r="1539" s="7" customFormat="1" x14ac:dyDescent="0.2"/>
    <row r="1540" s="7" customFormat="1" x14ac:dyDescent="0.2"/>
    <row r="1541" s="7" customFormat="1" x14ac:dyDescent="0.2"/>
    <row r="1542" s="7" customFormat="1" x14ac:dyDescent="0.2"/>
    <row r="1543" s="7" customFormat="1" x14ac:dyDescent="0.2"/>
    <row r="1544" s="7" customFormat="1" x14ac:dyDescent="0.2"/>
    <row r="1545" s="7" customFormat="1" x14ac:dyDescent="0.2"/>
    <row r="1546" s="7" customFormat="1" x14ac:dyDescent="0.2"/>
    <row r="1547" s="7" customFormat="1" x14ac:dyDescent="0.2"/>
    <row r="1548" s="7" customFormat="1" x14ac:dyDescent="0.2"/>
    <row r="1549" s="7" customFormat="1" x14ac:dyDescent="0.2"/>
    <row r="1550" s="7" customFormat="1" x14ac:dyDescent="0.2"/>
    <row r="1551" s="7" customFormat="1" x14ac:dyDescent="0.2"/>
    <row r="1552" s="7" customFormat="1" x14ac:dyDescent="0.2"/>
    <row r="1553" s="7" customFormat="1" x14ac:dyDescent="0.2"/>
    <row r="1554" s="7" customFormat="1" x14ac:dyDescent="0.2"/>
    <row r="1555" s="7" customFormat="1" x14ac:dyDescent="0.2"/>
    <row r="1556" s="7" customFormat="1" x14ac:dyDescent="0.2"/>
    <row r="1557" s="7" customFormat="1" x14ac:dyDescent="0.2"/>
    <row r="1558" s="7" customFormat="1" x14ac:dyDescent="0.2"/>
    <row r="1559" s="7" customFormat="1" x14ac:dyDescent="0.2"/>
    <row r="1560" s="7" customFormat="1" x14ac:dyDescent="0.2"/>
    <row r="1561" s="7" customFormat="1" x14ac:dyDescent="0.2"/>
    <row r="1562" s="7" customFormat="1" x14ac:dyDescent="0.2"/>
    <row r="1563" s="7" customFormat="1" x14ac:dyDescent="0.2"/>
    <row r="1564" s="7" customFormat="1" x14ac:dyDescent="0.2"/>
    <row r="1565" s="7" customFormat="1" x14ac:dyDescent="0.2"/>
    <row r="1566" s="7" customFormat="1" x14ac:dyDescent="0.2"/>
    <row r="1567" s="7" customFormat="1" x14ac:dyDescent="0.2"/>
    <row r="1568" s="7" customFormat="1" x14ac:dyDescent="0.2"/>
    <row r="1569" s="7" customFormat="1" x14ac:dyDescent="0.2"/>
    <row r="1570" s="7" customFormat="1" x14ac:dyDescent="0.2"/>
    <row r="1571" s="7" customFormat="1" x14ac:dyDescent="0.2"/>
    <row r="1572" s="7" customFormat="1" x14ac:dyDescent="0.2"/>
    <row r="1573" s="7" customFormat="1" x14ac:dyDescent="0.2"/>
    <row r="1574" s="7" customFormat="1" x14ac:dyDescent="0.2"/>
    <row r="1575" s="7" customFormat="1" x14ac:dyDescent="0.2"/>
    <row r="1576" s="7" customFormat="1" x14ac:dyDescent="0.2"/>
    <row r="1577" s="7" customFormat="1" x14ac:dyDescent="0.2"/>
    <row r="1578" s="7" customFormat="1" x14ac:dyDescent="0.2"/>
    <row r="1579" s="7" customFormat="1" x14ac:dyDescent="0.2"/>
    <row r="1580" s="7" customFormat="1" x14ac:dyDescent="0.2"/>
    <row r="1581" s="7" customFormat="1" x14ac:dyDescent="0.2"/>
    <row r="1582" s="7" customFormat="1" x14ac:dyDescent="0.2"/>
    <row r="1583" s="7" customFormat="1" x14ac:dyDescent="0.2"/>
    <row r="1584" s="7" customFormat="1" x14ac:dyDescent="0.2"/>
    <row r="1585" s="7" customFormat="1" x14ac:dyDescent="0.2"/>
    <row r="1586" s="7" customFormat="1" x14ac:dyDescent="0.2"/>
    <row r="1587" s="7" customFormat="1" x14ac:dyDescent="0.2"/>
    <row r="1588" s="7" customFormat="1" x14ac:dyDescent="0.2"/>
    <row r="1589" s="7" customFormat="1" x14ac:dyDescent="0.2"/>
    <row r="1590" s="7" customFormat="1" x14ac:dyDescent="0.2"/>
    <row r="1591" s="7" customFormat="1" x14ac:dyDescent="0.2"/>
    <row r="1592" s="7" customFormat="1" x14ac:dyDescent="0.2"/>
    <row r="1593" s="7" customFormat="1" x14ac:dyDescent="0.2"/>
    <row r="1594" s="7" customFormat="1" x14ac:dyDescent="0.2"/>
    <row r="1595" s="7" customFormat="1" x14ac:dyDescent="0.2"/>
    <row r="1596" s="7" customFormat="1" x14ac:dyDescent="0.2"/>
    <row r="1597" s="7" customFormat="1" x14ac:dyDescent="0.2"/>
    <row r="1598" s="7" customFormat="1" x14ac:dyDescent="0.2"/>
    <row r="1599" s="7" customFormat="1" x14ac:dyDescent="0.2"/>
    <row r="1600" s="7" customFormat="1" x14ac:dyDescent="0.2"/>
    <row r="1601" s="7" customFormat="1" x14ac:dyDescent="0.2"/>
    <row r="1602" s="7" customFormat="1" x14ac:dyDescent="0.2"/>
    <row r="1603" s="7" customFormat="1" x14ac:dyDescent="0.2"/>
    <row r="1604" s="7" customFormat="1" x14ac:dyDescent="0.2"/>
    <row r="1605" s="7" customFormat="1" x14ac:dyDescent="0.2"/>
    <row r="1606" s="7" customFormat="1" x14ac:dyDescent="0.2"/>
    <row r="1607" s="7" customFormat="1" x14ac:dyDescent="0.2"/>
    <row r="1608" s="7" customFormat="1" x14ac:dyDescent="0.2"/>
    <row r="1609" s="7" customFormat="1" x14ac:dyDescent="0.2"/>
    <row r="1610" s="7" customFormat="1" x14ac:dyDescent="0.2"/>
    <row r="1611" s="7" customFormat="1" x14ac:dyDescent="0.2"/>
    <row r="1612" s="7" customFormat="1" x14ac:dyDescent="0.2"/>
    <row r="1613" s="7" customFormat="1" x14ac:dyDescent="0.2"/>
    <row r="1614" s="7" customFormat="1" x14ac:dyDescent="0.2"/>
    <row r="1615" s="7" customFormat="1" x14ac:dyDescent="0.2"/>
    <row r="1616" s="7" customFormat="1" x14ac:dyDescent="0.2"/>
    <row r="1617" s="7" customFormat="1" x14ac:dyDescent="0.2"/>
    <row r="1618" s="7" customFormat="1" x14ac:dyDescent="0.2"/>
    <row r="1619" s="7" customFormat="1" x14ac:dyDescent="0.2"/>
    <row r="1620" s="7" customFormat="1" x14ac:dyDescent="0.2"/>
    <row r="1621" s="7" customFormat="1" x14ac:dyDescent="0.2"/>
    <row r="1622" s="7" customFormat="1" x14ac:dyDescent="0.2"/>
    <row r="1623" s="7" customFormat="1" x14ac:dyDescent="0.2"/>
    <row r="1624" s="7" customFormat="1" x14ac:dyDescent="0.2"/>
    <row r="1625" s="7" customFormat="1" x14ac:dyDescent="0.2"/>
    <row r="1626" s="7" customFormat="1" x14ac:dyDescent="0.2"/>
    <row r="1627" s="7" customFormat="1" x14ac:dyDescent="0.2"/>
    <row r="1628" s="7" customFormat="1" x14ac:dyDescent="0.2"/>
    <row r="1629" s="7" customFormat="1" x14ac:dyDescent="0.2"/>
    <row r="1630" s="7" customFormat="1" x14ac:dyDescent="0.2"/>
    <row r="1631" s="7" customFormat="1" x14ac:dyDescent="0.2"/>
    <row r="1632" s="7" customFormat="1" x14ac:dyDescent="0.2"/>
    <row r="1633" s="7" customFormat="1" x14ac:dyDescent="0.2"/>
    <row r="1634" s="7" customFormat="1" x14ac:dyDescent="0.2"/>
    <row r="1635" s="7" customFormat="1" x14ac:dyDescent="0.2"/>
    <row r="1636" s="7" customFormat="1" x14ac:dyDescent="0.2"/>
    <row r="1637" s="7" customFormat="1" x14ac:dyDescent="0.2"/>
    <row r="1638" s="7" customFormat="1" x14ac:dyDescent="0.2"/>
    <row r="1639" s="7" customFormat="1" x14ac:dyDescent="0.2"/>
    <row r="1640" s="7" customFormat="1" x14ac:dyDescent="0.2"/>
    <row r="1641" s="7" customFormat="1" x14ac:dyDescent="0.2"/>
    <row r="1642" s="7" customFormat="1" x14ac:dyDescent="0.2"/>
    <row r="1643" s="7" customFormat="1" x14ac:dyDescent="0.2"/>
    <row r="1644" s="7" customFormat="1" x14ac:dyDescent="0.2"/>
    <row r="1645" s="7" customFormat="1" x14ac:dyDescent="0.2"/>
    <row r="1646" s="7" customFormat="1" x14ac:dyDescent="0.2"/>
    <row r="1647" s="7" customFormat="1" x14ac:dyDescent="0.2"/>
    <row r="1648" s="7" customFormat="1" x14ac:dyDescent="0.2"/>
    <row r="1649" s="7" customFormat="1" x14ac:dyDescent="0.2"/>
    <row r="1650" s="7" customFormat="1" x14ac:dyDescent="0.2"/>
    <row r="1651" s="7" customFormat="1" x14ac:dyDescent="0.2"/>
    <row r="1652" s="7" customFormat="1" x14ac:dyDescent="0.2"/>
    <row r="1653" s="7" customFormat="1" x14ac:dyDescent="0.2"/>
    <row r="1654" s="7" customFormat="1" x14ac:dyDescent="0.2"/>
    <row r="1655" s="7" customFormat="1" x14ac:dyDescent="0.2"/>
    <row r="1656" s="7" customFormat="1" x14ac:dyDescent="0.2"/>
    <row r="1657" s="7" customFormat="1" x14ac:dyDescent="0.2"/>
    <row r="1658" s="7" customFormat="1" x14ac:dyDescent="0.2"/>
    <row r="1659" s="7" customFormat="1" x14ac:dyDescent="0.2"/>
    <row r="1660" s="7" customFormat="1" x14ac:dyDescent="0.2"/>
    <row r="1661" s="7" customFormat="1" x14ac:dyDescent="0.2"/>
    <row r="1662" s="7" customFormat="1" x14ac:dyDescent="0.2"/>
    <row r="1663" s="7" customFormat="1" x14ac:dyDescent="0.2"/>
    <row r="1664" s="7" customFormat="1" x14ac:dyDescent="0.2"/>
    <row r="1665" s="7" customFormat="1" x14ac:dyDescent="0.2"/>
    <row r="1666" s="7" customFormat="1" x14ac:dyDescent="0.2"/>
    <row r="1667" s="7" customFormat="1" x14ac:dyDescent="0.2"/>
    <row r="1668" s="7" customFormat="1" x14ac:dyDescent="0.2"/>
    <row r="1669" s="7" customFormat="1" x14ac:dyDescent="0.2"/>
    <row r="1670" s="7" customFormat="1" x14ac:dyDescent="0.2"/>
    <row r="1671" s="7" customFormat="1" x14ac:dyDescent="0.2"/>
    <row r="1672" s="7" customFormat="1" x14ac:dyDescent="0.2"/>
    <row r="1673" s="7" customFormat="1" x14ac:dyDescent="0.2"/>
    <row r="1674" s="7" customFormat="1" x14ac:dyDescent="0.2"/>
    <row r="1675" s="7" customFormat="1" x14ac:dyDescent="0.2"/>
    <row r="1676" s="7" customFormat="1" x14ac:dyDescent="0.2"/>
    <row r="1677" s="7" customFormat="1" x14ac:dyDescent="0.2"/>
    <row r="1678" s="7" customFormat="1" x14ac:dyDescent="0.2"/>
    <row r="1679" s="7" customFormat="1" x14ac:dyDescent="0.2"/>
    <row r="1680" s="7" customFormat="1" x14ac:dyDescent="0.2"/>
    <row r="1681" s="7" customFormat="1" x14ac:dyDescent="0.2"/>
    <row r="1682" s="7" customFormat="1" x14ac:dyDescent="0.2"/>
    <row r="1683" s="7" customFormat="1" x14ac:dyDescent="0.2"/>
    <row r="1684" s="7" customFormat="1" x14ac:dyDescent="0.2"/>
    <row r="1685" s="7" customFormat="1" x14ac:dyDescent="0.2"/>
    <row r="1686" s="7" customFormat="1" x14ac:dyDescent="0.2"/>
    <row r="1687" s="7" customFormat="1" x14ac:dyDescent="0.2"/>
    <row r="1688" s="7" customFormat="1" x14ac:dyDescent="0.2"/>
    <row r="1689" s="7" customFormat="1" x14ac:dyDescent="0.2"/>
    <row r="1690" s="7" customFormat="1" x14ac:dyDescent="0.2"/>
    <row r="1691" s="7" customFormat="1" x14ac:dyDescent="0.2"/>
    <row r="1692" s="7" customFormat="1" x14ac:dyDescent="0.2"/>
    <row r="1693" s="7" customFormat="1" x14ac:dyDescent="0.2"/>
    <row r="1694" s="7" customFormat="1" x14ac:dyDescent="0.2"/>
    <row r="1695" s="7" customFormat="1" x14ac:dyDescent="0.2"/>
    <row r="1696" s="7" customFormat="1" x14ac:dyDescent="0.2"/>
    <row r="1697" s="7" customFormat="1" x14ac:dyDescent="0.2"/>
    <row r="1698" s="7" customFormat="1" x14ac:dyDescent="0.2"/>
    <row r="1699" s="7" customFormat="1" x14ac:dyDescent="0.2"/>
    <row r="1700" s="7" customFormat="1" x14ac:dyDescent="0.2"/>
    <row r="1701" s="7" customFormat="1" x14ac:dyDescent="0.2"/>
    <row r="1702" s="7" customFormat="1" x14ac:dyDescent="0.2"/>
    <row r="1703" s="7" customFormat="1" x14ac:dyDescent="0.2"/>
    <row r="1704" s="7" customFormat="1" x14ac:dyDescent="0.2"/>
    <row r="1705" s="7" customFormat="1" x14ac:dyDescent="0.2"/>
    <row r="1706" s="7" customFormat="1" x14ac:dyDescent="0.2"/>
    <row r="1707" s="7" customFormat="1" x14ac:dyDescent="0.2"/>
    <row r="1708" s="7" customFormat="1" x14ac:dyDescent="0.2"/>
    <row r="1709" s="7" customFormat="1" x14ac:dyDescent="0.2"/>
    <row r="1710" s="7" customFormat="1" x14ac:dyDescent="0.2"/>
    <row r="1711" s="7" customFormat="1" x14ac:dyDescent="0.2"/>
    <row r="1712" s="7" customFormat="1" x14ac:dyDescent="0.2"/>
    <row r="1713" s="7" customFormat="1" x14ac:dyDescent="0.2"/>
    <row r="1714" s="7" customFormat="1" x14ac:dyDescent="0.2"/>
    <row r="1715" s="7" customFormat="1" x14ac:dyDescent="0.2"/>
    <row r="1716" s="7" customFormat="1" x14ac:dyDescent="0.2"/>
    <row r="1717" s="7" customFormat="1" x14ac:dyDescent="0.2"/>
    <row r="1718" s="7" customFormat="1" x14ac:dyDescent="0.2"/>
    <row r="1719" s="7" customFormat="1" x14ac:dyDescent="0.2"/>
    <row r="1720" s="7" customFormat="1" x14ac:dyDescent="0.2"/>
    <row r="1721" s="7" customFormat="1" x14ac:dyDescent="0.2"/>
    <row r="1722" s="7" customFormat="1" x14ac:dyDescent="0.2"/>
    <row r="1723" s="7" customFormat="1" x14ac:dyDescent="0.2"/>
    <row r="1724" s="7" customFormat="1" x14ac:dyDescent="0.2"/>
    <row r="1725" s="7" customFormat="1" x14ac:dyDescent="0.2"/>
    <row r="1726" s="7" customFormat="1" x14ac:dyDescent="0.2"/>
    <row r="1727" s="7" customFormat="1" x14ac:dyDescent="0.2"/>
    <row r="1728" s="7" customFormat="1" x14ac:dyDescent="0.2"/>
    <row r="1729" s="7" customFormat="1" x14ac:dyDescent="0.2"/>
    <row r="1730" s="7" customFormat="1" x14ac:dyDescent="0.2"/>
    <row r="1731" s="7" customFormat="1" x14ac:dyDescent="0.2"/>
    <row r="1732" s="7" customFormat="1" x14ac:dyDescent="0.2"/>
    <row r="1733" s="7" customFormat="1" x14ac:dyDescent="0.2"/>
    <row r="1734" s="7" customFormat="1" x14ac:dyDescent="0.2"/>
    <row r="1735" s="7" customFormat="1" x14ac:dyDescent="0.2"/>
    <row r="1736" s="7" customFormat="1" x14ac:dyDescent="0.2"/>
    <row r="1737" s="7" customFormat="1" x14ac:dyDescent="0.2"/>
    <row r="1738" s="7" customFormat="1" x14ac:dyDescent="0.2"/>
    <row r="1739" s="7" customFormat="1" x14ac:dyDescent="0.2"/>
    <row r="1740" s="7" customFormat="1" x14ac:dyDescent="0.2"/>
    <row r="1741" s="7" customFormat="1" x14ac:dyDescent="0.2"/>
    <row r="1742" s="7" customFormat="1" x14ac:dyDescent="0.2"/>
    <row r="1743" s="7" customFormat="1" x14ac:dyDescent="0.2"/>
    <row r="1744" s="7" customFormat="1" x14ac:dyDescent="0.2"/>
    <row r="1745" s="7" customFormat="1" x14ac:dyDescent="0.2"/>
    <row r="1746" s="7" customFormat="1" x14ac:dyDescent="0.2"/>
    <row r="1747" s="7" customFormat="1" x14ac:dyDescent="0.2"/>
    <row r="1748" s="7" customFormat="1" x14ac:dyDescent="0.2"/>
    <row r="1749" s="7" customFormat="1" x14ac:dyDescent="0.2"/>
    <row r="1750" s="7" customFormat="1" x14ac:dyDescent="0.2"/>
    <row r="1751" s="7" customFormat="1" x14ac:dyDescent="0.2"/>
    <row r="1752" s="7" customFormat="1" x14ac:dyDescent="0.2"/>
    <row r="1753" s="7" customFormat="1" x14ac:dyDescent="0.2"/>
    <row r="1754" s="7" customFormat="1" x14ac:dyDescent="0.2"/>
    <row r="1755" s="7" customFormat="1" x14ac:dyDescent="0.2"/>
    <row r="1756" s="7" customFormat="1" x14ac:dyDescent="0.2"/>
    <row r="1757" s="7" customFormat="1" x14ac:dyDescent="0.2"/>
    <row r="1758" s="7" customFormat="1" x14ac:dyDescent="0.2"/>
    <row r="1759" s="7" customFormat="1" x14ac:dyDescent="0.2"/>
    <row r="1760" s="7" customFormat="1" x14ac:dyDescent="0.2"/>
    <row r="1761" s="7" customFormat="1" x14ac:dyDescent="0.2"/>
    <row r="1762" s="7" customFormat="1" x14ac:dyDescent="0.2"/>
    <row r="1763" s="7" customFormat="1" x14ac:dyDescent="0.2"/>
    <row r="1764" s="7" customFormat="1" x14ac:dyDescent="0.2"/>
    <row r="1765" s="7" customFormat="1" x14ac:dyDescent="0.2"/>
    <row r="1766" s="7" customFormat="1" x14ac:dyDescent="0.2"/>
    <row r="1767" s="7" customFormat="1" x14ac:dyDescent="0.2"/>
    <row r="1768" s="7" customFormat="1" x14ac:dyDescent="0.2"/>
    <row r="1769" s="7" customFormat="1" x14ac:dyDescent="0.2"/>
    <row r="1770" s="7" customFormat="1" x14ac:dyDescent="0.2"/>
    <row r="1771" s="7" customFormat="1" x14ac:dyDescent="0.2"/>
    <row r="1772" s="7" customFormat="1" x14ac:dyDescent="0.2"/>
    <row r="1773" s="7" customFormat="1" x14ac:dyDescent="0.2"/>
    <row r="1774" s="7" customFormat="1" x14ac:dyDescent="0.2"/>
    <row r="1775" s="7" customFormat="1" x14ac:dyDescent="0.2"/>
    <row r="1776" s="7" customFormat="1" x14ac:dyDescent="0.2"/>
    <row r="1777" s="7" customFormat="1" x14ac:dyDescent="0.2"/>
    <row r="1778" s="7" customFormat="1" x14ac:dyDescent="0.2"/>
    <row r="1779" s="7" customFormat="1" x14ac:dyDescent="0.2"/>
    <row r="1780" s="7" customFormat="1" x14ac:dyDescent="0.2"/>
    <row r="1781" s="7" customFormat="1" x14ac:dyDescent="0.2"/>
    <row r="1782" s="7" customFormat="1" x14ac:dyDescent="0.2"/>
    <row r="1783" s="7" customFormat="1" x14ac:dyDescent="0.2"/>
    <row r="1784" s="7" customFormat="1" x14ac:dyDescent="0.2"/>
    <row r="1785" s="7" customFormat="1" x14ac:dyDescent="0.2"/>
    <row r="1786" s="7" customFormat="1" x14ac:dyDescent="0.2"/>
    <row r="1787" s="7" customFormat="1" x14ac:dyDescent="0.2"/>
    <row r="1788" s="7" customFormat="1" x14ac:dyDescent="0.2"/>
    <row r="1789" s="7" customFormat="1" x14ac:dyDescent="0.2"/>
    <row r="1790" s="7" customFormat="1" x14ac:dyDescent="0.2"/>
    <row r="1791" s="7" customFormat="1" x14ac:dyDescent="0.2"/>
    <row r="1792" s="7" customFormat="1" x14ac:dyDescent="0.2"/>
    <row r="1793" s="7" customFormat="1" x14ac:dyDescent="0.2"/>
    <row r="1794" s="7" customFormat="1" x14ac:dyDescent="0.2"/>
    <row r="1795" s="7" customFormat="1" x14ac:dyDescent="0.2"/>
    <row r="1796" s="7" customFormat="1" x14ac:dyDescent="0.2"/>
    <row r="1797" s="7" customFormat="1" x14ac:dyDescent="0.2"/>
    <row r="1798" s="7" customFormat="1" x14ac:dyDescent="0.2"/>
    <row r="1799" s="7" customFormat="1" x14ac:dyDescent="0.2"/>
    <row r="1800" s="7" customFormat="1" x14ac:dyDescent="0.2"/>
    <row r="1801" s="7" customFormat="1" x14ac:dyDescent="0.2"/>
    <row r="1802" s="7" customFormat="1" x14ac:dyDescent="0.2"/>
    <row r="1803" s="7" customFormat="1" x14ac:dyDescent="0.2"/>
    <row r="1804" s="7" customFormat="1" x14ac:dyDescent="0.2"/>
    <row r="1805" s="7" customFormat="1" x14ac:dyDescent="0.2"/>
    <row r="1806" s="7" customFormat="1" x14ac:dyDescent="0.2"/>
    <row r="1807" s="7" customFormat="1" x14ac:dyDescent="0.2"/>
    <row r="1808" s="7" customFormat="1" x14ac:dyDescent="0.2"/>
    <row r="1809" s="7" customFormat="1" x14ac:dyDescent="0.2"/>
    <row r="1810" s="7" customFormat="1" x14ac:dyDescent="0.2"/>
    <row r="1811" s="7" customFormat="1" x14ac:dyDescent="0.2"/>
    <row r="1812" s="7" customFormat="1" x14ac:dyDescent="0.2"/>
    <row r="1813" s="7" customFormat="1" x14ac:dyDescent="0.2"/>
    <row r="1814" s="7" customFormat="1" x14ac:dyDescent="0.2"/>
    <row r="1815" s="7" customFormat="1" x14ac:dyDescent="0.2"/>
    <row r="1816" s="7" customFormat="1" x14ac:dyDescent="0.2"/>
    <row r="1817" s="7" customFormat="1" x14ac:dyDescent="0.2"/>
    <row r="1818" s="7" customFormat="1" x14ac:dyDescent="0.2"/>
    <row r="1819" s="7" customFormat="1" x14ac:dyDescent="0.2"/>
    <row r="1820" s="7" customFormat="1" x14ac:dyDescent="0.2"/>
    <row r="1821" s="7" customFormat="1" x14ac:dyDescent="0.2"/>
    <row r="1822" s="7" customFormat="1" x14ac:dyDescent="0.2"/>
    <row r="1823" s="7" customFormat="1" x14ac:dyDescent="0.2"/>
    <row r="1824" s="7" customFormat="1" x14ac:dyDescent="0.2"/>
    <row r="1825" s="7" customFormat="1" x14ac:dyDescent="0.2"/>
    <row r="1826" s="7" customFormat="1" x14ac:dyDescent="0.2"/>
    <row r="1827" s="7" customFormat="1" x14ac:dyDescent="0.2"/>
    <row r="1828" s="7" customFormat="1" x14ac:dyDescent="0.2"/>
    <row r="1829" s="7" customFormat="1" x14ac:dyDescent="0.2"/>
    <row r="1830" s="7" customFormat="1" x14ac:dyDescent="0.2"/>
    <row r="1831" s="7" customFormat="1" x14ac:dyDescent="0.2"/>
    <row r="1832" s="7" customFormat="1" x14ac:dyDescent="0.2"/>
    <row r="1833" s="7" customFormat="1" x14ac:dyDescent="0.2"/>
    <row r="1834" s="7" customFormat="1" x14ac:dyDescent="0.2"/>
    <row r="1835" s="7" customFormat="1" x14ac:dyDescent="0.2"/>
    <row r="1836" s="7" customFormat="1" x14ac:dyDescent="0.2"/>
    <row r="1837" s="7" customFormat="1" x14ac:dyDescent="0.2"/>
    <row r="1838" s="7" customFormat="1" x14ac:dyDescent="0.2"/>
    <row r="1839" s="7" customFormat="1" x14ac:dyDescent="0.2"/>
    <row r="1840" s="7" customFormat="1" x14ac:dyDescent="0.2"/>
    <row r="1841" s="7" customFormat="1" x14ac:dyDescent="0.2"/>
    <row r="1842" s="7" customFormat="1" x14ac:dyDescent="0.2"/>
    <row r="1843" s="7" customFormat="1" x14ac:dyDescent="0.2"/>
    <row r="1844" s="7" customFormat="1" x14ac:dyDescent="0.2"/>
    <row r="1845" s="7" customFormat="1" x14ac:dyDescent="0.2"/>
    <row r="1846" s="7" customFormat="1" x14ac:dyDescent="0.2"/>
    <row r="1847" s="7" customFormat="1" x14ac:dyDescent="0.2"/>
    <row r="1848" s="7" customFormat="1" x14ac:dyDescent="0.2"/>
    <row r="1849" s="7" customFormat="1" x14ac:dyDescent="0.2"/>
    <row r="1850" s="7" customFormat="1" x14ac:dyDescent="0.2"/>
    <row r="1851" s="7" customFormat="1" x14ac:dyDescent="0.2"/>
    <row r="1852" s="7" customFormat="1" x14ac:dyDescent="0.2"/>
    <row r="1853" s="7" customFormat="1" x14ac:dyDescent="0.2"/>
    <row r="1854" s="7" customFormat="1" x14ac:dyDescent="0.2"/>
    <row r="1855" s="7" customFormat="1" x14ac:dyDescent="0.2"/>
    <row r="1856" s="7" customFormat="1" x14ac:dyDescent="0.2"/>
    <row r="1857" s="7" customFormat="1" x14ac:dyDescent="0.2"/>
    <row r="1858" s="7" customFormat="1" x14ac:dyDescent="0.2"/>
    <row r="1859" s="7" customFormat="1" x14ac:dyDescent="0.2"/>
    <row r="1860" s="7" customFormat="1" x14ac:dyDescent="0.2"/>
    <row r="1861" s="7" customFormat="1" x14ac:dyDescent="0.2"/>
    <row r="1862" s="7" customFormat="1" x14ac:dyDescent="0.2"/>
    <row r="1863" s="7" customFormat="1" x14ac:dyDescent="0.2"/>
    <row r="1864" s="7" customFormat="1" x14ac:dyDescent="0.2"/>
    <row r="1865" s="7" customFormat="1" x14ac:dyDescent="0.2"/>
    <row r="1866" s="7" customFormat="1" x14ac:dyDescent="0.2"/>
    <row r="1867" s="7" customFormat="1" x14ac:dyDescent="0.2"/>
    <row r="1868" s="7" customFormat="1" x14ac:dyDescent="0.2"/>
    <row r="1869" s="7" customFormat="1" x14ac:dyDescent="0.2"/>
    <row r="1870" s="7" customFormat="1" x14ac:dyDescent="0.2"/>
    <row r="1871" s="7" customFormat="1" x14ac:dyDescent="0.2"/>
    <row r="1872" s="7" customFormat="1" x14ac:dyDescent="0.2"/>
    <row r="1873" s="7" customFormat="1" x14ac:dyDescent="0.2"/>
    <row r="1874" s="7" customFormat="1" x14ac:dyDescent="0.2"/>
    <row r="1875" s="7" customFormat="1" x14ac:dyDescent="0.2"/>
    <row r="1876" s="7" customFormat="1" x14ac:dyDescent="0.2"/>
    <row r="1877" s="7" customFormat="1" x14ac:dyDescent="0.2"/>
    <row r="1878" s="7" customFormat="1" x14ac:dyDescent="0.2"/>
    <row r="1879" s="7" customFormat="1" x14ac:dyDescent="0.2"/>
    <row r="1880" s="7" customFormat="1" x14ac:dyDescent="0.2"/>
    <row r="1881" s="7" customFormat="1" x14ac:dyDescent="0.2"/>
    <row r="1882" s="7" customFormat="1" x14ac:dyDescent="0.2"/>
    <row r="1883" s="7" customFormat="1" x14ac:dyDescent="0.2"/>
    <row r="1884" s="7" customFormat="1" x14ac:dyDescent="0.2"/>
    <row r="1885" s="7" customFormat="1" x14ac:dyDescent="0.2"/>
    <row r="1886" s="7" customFormat="1" x14ac:dyDescent="0.2"/>
    <row r="1887" s="7" customFormat="1" x14ac:dyDescent="0.2"/>
    <row r="1888" s="7" customFormat="1" x14ac:dyDescent="0.2"/>
    <row r="1889" s="7" customFormat="1" x14ac:dyDescent="0.2"/>
    <row r="1890" s="7" customFormat="1" x14ac:dyDescent="0.2"/>
    <row r="1891" s="7" customFormat="1" x14ac:dyDescent="0.2"/>
    <row r="1892" s="7" customFormat="1" x14ac:dyDescent="0.2"/>
    <row r="1893" s="7" customFormat="1" x14ac:dyDescent="0.2"/>
    <row r="1894" s="7" customFormat="1" x14ac:dyDescent="0.2"/>
    <row r="1895" s="7" customFormat="1" x14ac:dyDescent="0.2"/>
    <row r="1896" s="7" customFormat="1" x14ac:dyDescent="0.2"/>
    <row r="1897" s="7" customFormat="1" x14ac:dyDescent="0.2"/>
    <row r="1898" s="7" customFormat="1" x14ac:dyDescent="0.2"/>
    <row r="1899" s="7" customFormat="1" x14ac:dyDescent="0.2"/>
    <row r="1900" s="7" customFormat="1" x14ac:dyDescent="0.2"/>
    <row r="1901" s="7" customFormat="1" x14ac:dyDescent="0.2"/>
    <row r="1902" s="7" customFormat="1" x14ac:dyDescent="0.2"/>
    <row r="1903" s="7" customFormat="1" x14ac:dyDescent="0.2"/>
    <row r="1904" s="7" customFormat="1" x14ac:dyDescent="0.2"/>
    <row r="1905" s="7" customFormat="1" x14ac:dyDescent="0.2"/>
    <row r="1906" s="7" customFormat="1" x14ac:dyDescent="0.2"/>
    <row r="1907" s="7" customFormat="1" x14ac:dyDescent="0.2"/>
    <row r="1908" s="7" customFormat="1" x14ac:dyDescent="0.2"/>
    <row r="1909" s="7" customFormat="1" x14ac:dyDescent="0.2"/>
    <row r="1910" s="7" customFormat="1" x14ac:dyDescent="0.2"/>
    <row r="1911" s="7" customFormat="1" x14ac:dyDescent="0.2"/>
    <row r="1912" s="7" customFormat="1" x14ac:dyDescent="0.2"/>
    <row r="1913" s="7" customFormat="1" x14ac:dyDescent="0.2"/>
    <row r="1914" s="7" customFormat="1" x14ac:dyDescent="0.2"/>
    <row r="1915" s="7" customFormat="1" x14ac:dyDescent="0.2"/>
    <row r="1916" s="7" customFormat="1" x14ac:dyDescent="0.2"/>
    <row r="1917" s="7" customFormat="1" x14ac:dyDescent="0.2"/>
    <row r="1918" s="7" customFormat="1" x14ac:dyDescent="0.2"/>
    <row r="1919" s="7" customFormat="1" x14ac:dyDescent="0.2"/>
    <row r="1920" s="7" customFormat="1" x14ac:dyDescent="0.2"/>
    <row r="1921" s="7" customFormat="1" x14ac:dyDescent="0.2"/>
    <row r="1922" s="7" customFormat="1" x14ac:dyDescent="0.2"/>
    <row r="1923" s="7" customFormat="1" x14ac:dyDescent="0.2"/>
    <row r="1924" s="7" customFormat="1" x14ac:dyDescent="0.2"/>
    <row r="1925" s="7" customFormat="1" x14ac:dyDescent="0.2"/>
    <row r="1926" s="7" customFormat="1" x14ac:dyDescent="0.2"/>
    <row r="1927" s="7" customFormat="1" x14ac:dyDescent="0.2"/>
    <row r="1928" s="7" customFormat="1" x14ac:dyDescent="0.2"/>
    <row r="1929" s="7" customFormat="1" x14ac:dyDescent="0.2"/>
    <row r="1930" s="7" customFormat="1" x14ac:dyDescent="0.2"/>
    <row r="1931" s="7" customFormat="1" x14ac:dyDescent="0.2"/>
    <row r="1932" s="7" customFormat="1" x14ac:dyDescent="0.2"/>
    <row r="1933" s="7" customFormat="1" x14ac:dyDescent="0.2"/>
    <row r="1934" s="7" customFormat="1" x14ac:dyDescent="0.2"/>
    <row r="1935" s="7" customFormat="1" x14ac:dyDescent="0.2"/>
    <row r="1936" s="7" customFormat="1" x14ac:dyDescent="0.2"/>
    <row r="1937" s="7" customFormat="1" x14ac:dyDescent="0.2"/>
    <row r="1938" s="7" customFormat="1" x14ac:dyDescent="0.2"/>
    <row r="1939" s="7" customFormat="1" x14ac:dyDescent="0.2"/>
    <row r="1940" s="7" customFormat="1" x14ac:dyDescent="0.2"/>
    <row r="1941" s="7" customFormat="1" x14ac:dyDescent="0.2"/>
    <row r="1942" s="7" customFormat="1" x14ac:dyDescent="0.2"/>
    <row r="1943" s="7" customFormat="1" x14ac:dyDescent="0.2"/>
    <row r="1944" s="7" customFormat="1" x14ac:dyDescent="0.2"/>
    <row r="1945" s="7" customFormat="1" x14ac:dyDescent="0.2"/>
    <row r="1946" s="7" customFormat="1" x14ac:dyDescent="0.2"/>
    <row r="1947" s="7" customFormat="1" x14ac:dyDescent="0.2"/>
    <row r="1948" s="7" customFormat="1" x14ac:dyDescent="0.2"/>
    <row r="1949" s="7" customFormat="1" x14ac:dyDescent="0.2"/>
    <row r="1950" s="7" customFormat="1" x14ac:dyDescent="0.2"/>
    <row r="1951" s="7" customFormat="1" x14ac:dyDescent="0.2"/>
    <row r="1952" s="7" customFormat="1" x14ac:dyDescent="0.2"/>
    <row r="1953" s="7" customFormat="1" x14ac:dyDescent="0.2"/>
    <row r="1954" s="7" customFormat="1" x14ac:dyDescent="0.2"/>
    <row r="1955" s="7" customFormat="1" x14ac:dyDescent="0.2"/>
    <row r="1956" s="7" customFormat="1" x14ac:dyDescent="0.2"/>
    <row r="1957" s="7" customFormat="1" x14ac:dyDescent="0.2"/>
    <row r="1958" s="7" customFormat="1" x14ac:dyDescent="0.2"/>
    <row r="1959" s="7" customFormat="1" x14ac:dyDescent="0.2"/>
    <row r="1960" s="7" customFormat="1" x14ac:dyDescent="0.2"/>
    <row r="1961" s="7" customFormat="1" x14ac:dyDescent="0.2"/>
    <row r="1962" s="7" customFormat="1" x14ac:dyDescent="0.2"/>
    <row r="1963" s="7" customFormat="1" x14ac:dyDescent="0.2"/>
    <row r="1964" s="7" customFormat="1" x14ac:dyDescent="0.2"/>
    <row r="1965" s="7" customFormat="1" x14ac:dyDescent="0.2"/>
    <row r="1966" s="7" customFormat="1" x14ac:dyDescent="0.2"/>
    <row r="1967" s="7" customFormat="1" x14ac:dyDescent="0.2"/>
    <row r="1968" s="7" customFormat="1" x14ac:dyDescent="0.2"/>
    <row r="1969" s="7" customFormat="1" x14ac:dyDescent="0.2"/>
    <row r="1970" s="7" customFormat="1" x14ac:dyDescent="0.2"/>
    <row r="1971" s="7" customFormat="1" x14ac:dyDescent="0.2"/>
    <row r="1972" s="7" customFormat="1" x14ac:dyDescent="0.2"/>
    <row r="1973" s="7" customFormat="1" x14ac:dyDescent="0.2"/>
    <row r="1974" s="7" customFormat="1" x14ac:dyDescent="0.2"/>
    <row r="1975" s="7" customFormat="1" x14ac:dyDescent="0.2"/>
    <row r="1976" s="7" customFormat="1" x14ac:dyDescent="0.2"/>
    <row r="1977" s="7" customFormat="1" x14ac:dyDescent="0.2"/>
    <row r="1978" s="7" customFormat="1" x14ac:dyDescent="0.2"/>
    <row r="1979" s="7" customFormat="1" x14ac:dyDescent="0.2"/>
    <row r="1980" s="7" customFormat="1" x14ac:dyDescent="0.2"/>
    <row r="1981" s="7" customFormat="1" x14ac:dyDescent="0.2"/>
    <row r="1982" s="7" customFormat="1" x14ac:dyDescent="0.2"/>
    <row r="1983" s="7" customFormat="1" x14ac:dyDescent="0.2"/>
    <row r="1984" s="7" customFormat="1" x14ac:dyDescent="0.2"/>
    <row r="1985" s="7" customFormat="1" x14ac:dyDescent="0.2"/>
    <row r="1986" s="7" customFormat="1" x14ac:dyDescent="0.2"/>
    <row r="1987" s="7" customFormat="1" x14ac:dyDescent="0.2"/>
    <row r="1988" s="7" customFormat="1" x14ac:dyDescent="0.2"/>
    <row r="1989" s="7" customFormat="1" x14ac:dyDescent="0.2"/>
    <row r="1990" s="7" customFormat="1" x14ac:dyDescent="0.2"/>
    <row r="1991" s="7" customFormat="1" x14ac:dyDescent="0.2"/>
    <row r="1992" s="7" customFormat="1" x14ac:dyDescent="0.2"/>
    <row r="1993" s="7" customFormat="1" x14ac:dyDescent="0.2"/>
    <row r="1994" s="7" customFormat="1" x14ac:dyDescent="0.2"/>
    <row r="1995" s="7" customFormat="1" x14ac:dyDescent="0.2"/>
    <row r="1996" s="7" customFormat="1" x14ac:dyDescent="0.2"/>
    <row r="1997" s="7" customFormat="1" x14ac:dyDescent="0.2"/>
  </sheetData>
  <mergeCells count="16">
    <mergeCell ref="X1:X2"/>
    <mergeCell ref="Z1:Z2"/>
    <mergeCell ref="A56:A64"/>
    <mergeCell ref="A31:A46"/>
    <mergeCell ref="D1:D2"/>
    <mergeCell ref="N1:N2"/>
    <mergeCell ref="E1:E2"/>
    <mergeCell ref="F1:F2"/>
    <mergeCell ref="H1:H2"/>
    <mergeCell ref="J1:J2"/>
    <mergeCell ref="L1:L2"/>
    <mergeCell ref="R1:R2"/>
    <mergeCell ref="V1:V2"/>
    <mergeCell ref="P1:P2"/>
    <mergeCell ref="A3:A30"/>
    <mergeCell ref="A47:A55"/>
  </mergeCells>
  <conditionalFormatting sqref="D17">
    <cfRule type="cellIs" dxfId="330" priority="555" operator="greaterThanOrEqual">
      <formula>0.11</formula>
    </cfRule>
    <cfRule type="cellIs" dxfId="329" priority="556" operator="lessThan">
      <formula>0.11</formula>
    </cfRule>
  </conditionalFormatting>
  <conditionalFormatting sqref="D49:D53">
    <cfRule type="expression" dxfId="328" priority="324">
      <formula>D49=0</formula>
    </cfRule>
  </conditionalFormatting>
  <conditionalFormatting sqref="D51">
    <cfRule type="cellIs" dxfId="327" priority="445" operator="lessThan">
      <formula>0.11</formula>
    </cfRule>
    <cfRule type="cellIs" dxfId="326" priority="444" operator="greaterThanOrEqual">
      <formula>0.11</formula>
    </cfRule>
  </conditionalFormatting>
  <conditionalFormatting sqref="D52">
    <cfRule type="cellIs" dxfId="325" priority="640" operator="greaterThan">
      <formula>0.479</formula>
    </cfRule>
  </conditionalFormatting>
  <conditionalFormatting sqref="D1:E1">
    <cfRule type="expression" dxfId="324" priority="521">
      <formula>D61&gt;0</formula>
    </cfRule>
    <cfRule type="expression" dxfId="323" priority="518" stopIfTrue="1">
      <formula>D57="OPEN"</formula>
    </cfRule>
    <cfRule type="expression" dxfId="322" priority="519">
      <formula>D57="ROLL"</formula>
    </cfRule>
    <cfRule type="expression" dxfId="321" priority="520">
      <formula>D61&lt;0</formula>
    </cfRule>
  </conditionalFormatting>
  <conditionalFormatting sqref="D12:E12">
    <cfRule type="expression" dxfId="320" priority="419">
      <formula>IF(D4="SPX",AND(D12&gt;0.0199))</formula>
    </cfRule>
    <cfRule type="expression" dxfId="319" priority="418">
      <formula>D12=0</formula>
    </cfRule>
    <cfRule type="cellIs" dxfId="318" priority="422" operator="greaterThanOrEqual">
      <formula>0.03</formula>
    </cfRule>
    <cfRule type="expression" dxfId="317" priority="420">
      <formula>IF(D4="SPX",AND(D12&lt;0.015))</formula>
    </cfRule>
    <cfRule type="cellIs" dxfId="316" priority="423" operator="lessThan">
      <formula>0.03</formula>
    </cfRule>
    <cfRule type="expression" dxfId="315" priority="421">
      <formula>IF(D4="SPX",AND(D12&lt;0.02))</formula>
    </cfRule>
  </conditionalFormatting>
  <conditionalFormatting sqref="D13:E13">
    <cfRule type="cellIs" dxfId="314" priority="750" operator="lessThan">
      <formula>0.9</formula>
    </cfRule>
  </conditionalFormatting>
  <conditionalFormatting sqref="D14:E14">
    <cfRule type="cellIs" dxfId="313" priority="236" operator="lessThanOrEqual">
      <formula>0.1</formula>
    </cfRule>
    <cfRule type="cellIs" dxfId="312" priority="237" operator="greaterThan">
      <formula>0.1</formula>
    </cfRule>
  </conditionalFormatting>
  <conditionalFormatting sqref="D16:E16">
    <cfRule type="cellIs" dxfId="311" priority="839" operator="lessThan">
      <formula>0.05</formula>
    </cfRule>
  </conditionalFormatting>
  <conditionalFormatting sqref="D16:E17">
    <cfRule type="expression" dxfId="310" priority="351">
      <formula>D16=0</formula>
    </cfRule>
  </conditionalFormatting>
  <conditionalFormatting sqref="D17:E17">
    <cfRule type="expression" dxfId="309" priority="550">
      <formula>IF(D4="SPX",D17&lt;0.09)</formula>
    </cfRule>
    <cfRule type="expression" dxfId="308" priority="549">
      <formula>IF(D4="SPX", D17&gt;=0.09)</formula>
    </cfRule>
  </conditionalFormatting>
  <conditionalFormatting sqref="D30:E30 R30">
    <cfRule type="expression" dxfId="307" priority="611">
      <formula>((D30-D3)&lt;=D7)</formula>
    </cfRule>
  </conditionalFormatting>
  <conditionalFormatting sqref="D36:E36">
    <cfRule type="cellIs" dxfId="306" priority="823" operator="lessThan">
      <formula>0.2</formula>
    </cfRule>
    <cfRule type="cellIs" dxfId="305" priority="822" operator="greaterThanOrEqual">
      <formula>0.2</formula>
    </cfRule>
  </conditionalFormatting>
  <conditionalFormatting sqref="D41:E41">
    <cfRule type="expression" dxfId="304" priority="581">
      <formula>D41&lt;=D40</formula>
    </cfRule>
    <cfRule type="expression" dxfId="303" priority="582">
      <formula>D41&gt;D40</formula>
    </cfRule>
  </conditionalFormatting>
  <conditionalFormatting sqref="D48:E48 R48">
    <cfRule type="expression" dxfId="302" priority="383">
      <formula>IF(D4="SPX",AND(D48&gt;0.0199))</formula>
    </cfRule>
    <cfRule type="cellIs" dxfId="301" priority="386" operator="greaterThanOrEqual">
      <formula>0.03</formula>
    </cfRule>
    <cfRule type="expression" dxfId="300" priority="385">
      <formula>IF(D4="SPX",AND(D48&lt;0.02))</formula>
    </cfRule>
    <cfRule type="cellIs" dxfId="299" priority="387" operator="lessThan">
      <formula>0.03</formula>
    </cfRule>
    <cfRule type="expression" dxfId="298" priority="384">
      <formula>IF(D4="SPX",AND(D48&lt;0.015))</formula>
    </cfRule>
    <cfRule type="expression" dxfId="297" priority="382">
      <formula>D48=0</formula>
    </cfRule>
  </conditionalFormatting>
  <conditionalFormatting sqref="D49:E49">
    <cfRule type="cellIs" dxfId="296" priority="673" operator="greaterThanOrEqual">
      <formula>0.89</formula>
    </cfRule>
    <cfRule type="cellIs" dxfId="295" priority="674" operator="lessThan">
      <formula>0.89</formula>
    </cfRule>
  </conditionalFormatting>
  <conditionalFormatting sqref="D50:E50">
    <cfRule type="cellIs" dxfId="294" priority="663" operator="lessThanOrEqual">
      <formula>0.1</formula>
    </cfRule>
    <cfRule type="cellIs" dxfId="293" priority="664" operator="greaterThan">
      <formula>0.1</formula>
    </cfRule>
  </conditionalFormatting>
  <conditionalFormatting sqref="D51:E51">
    <cfRule type="expression" dxfId="292" priority="438">
      <formula>IF(D4="SPX", D51&gt;=0.09)</formula>
    </cfRule>
    <cfRule type="expression" dxfId="291" priority="439">
      <formula>IF(D4="SPX",D51&lt;0.09)</formula>
    </cfRule>
  </conditionalFormatting>
  <conditionalFormatting sqref="D52:E52">
    <cfRule type="cellIs" dxfId="290" priority="638" operator="between">
      <formula>0.39</formula>
      <formula>0.479</formula>
    </cfRule>
    <cfRule type="cellIs" dxfId="289" priority="639" operator="lessThan">
      <formula>0.39</formula>
    </cfRule>
  </conditionalFormatting>
  <conditionalFormatting sqref="D53:E53">
    <cfRule type="cellIs" dxfId="288" priority="619" operator="lessThan">
      <formula>0.2</formula>
    </cfRule>
    <cfRule type="cellIs" dxfId="287" priority="618" operator="greaterThanOrEqual">
      <formula>0.2</formula>
    </cfRule>
  </conditionalFormatting>
  <conditionalFormatting sqref="D54:E54 R54">
    <cfRule type="expression" dxfId="286" priority="605">
      <formula>((D30-D3)&lt;=D7)</formula>
    </cfRule>
  </conditionalFormatting>
  <conditionalFormatting sqref="D55:E55">
    <cfRule type="expression" dxfId="285" priority="574">
      <formula>D41&gt;D40</formula>
    </cfRule>
    <cfRule type="expression" dxfId="284" priority="573">
      <formula>D41&lt;=D40</formula>
    </cfRule>
    <cfRule type="expression" dxfId="283" priority="318">
      <formula>D55=0</formula>
    </cfRule>
  </conditionalFormatting>
  <conditionalFormatting sqref="D59:E60 H59:H60 J59:J60 L59:L60 N59:N60 D61:R63">
    <cfRule type="cellIs" dxfId="282" priority="715" operator="lessThan">
      <formula>0</formula>
    </cfRule>
  </conditionalFormatting>
  <conditionalFormatting sqref="D13:F13">
    <cfRule type="cellIs" dxfId="281" priority="312" operator="greaterThanOrEqual">
      <formula>0.9</formula>
    </cfRule>
  </conditionalFormatting>
  <conditionalFormatting sqref="D29:F29">
    <cfRule type="cellIs" dxfId="280" priority="308" operator="between">
      <formula>0.39</formula>
      <formula>0.479</formula>
    </cfRule>
    <cfRule type="cellIs" dxfId="279" priority="309" operator="lessThan">
      <formula>0.39</formula>
    </cfRule>
    <cfRule type="cellIs" dxfId="278" priority="307" operator="greaterThan">
      <formula>0.479</formula>
    </cfRule>
    <cfRule type="expression" dxfId="277" priority="298">
      <formula>D29=0</formula>
    </cfRule>
  </conditionalFormatting>
  <conditionalFormatting sqref="E17">
    <cfRule type="cellIs" dxfId="276" priority="551" operator="greaterThanOrEqual">
      <formula>0.09</formula>
    </cfRule>
    <cfRule type="cellIs" dxfId="275" priority="552" operator="lessThan">
      <formula>0.09</formula>
    </cfRule>
  </conditionalFormatting>
  <conditionalFormatting sqref="E49:E50">
    <cfRule type="expression" dxfId="274" priority="336">
      <formula>E49=0</formula>
    </cfRule>
  </conditionalFormatting>
  <conditionalFormatting sqref="E51">
    <cfRule type="expression" dxfId="273" priority="332">
      <formula>E12=0</formula>
    </cfRule>
    <cfRule type="cellIs" dxfId="272" priority="441" operator="lessThan">
      <formula>0.09</formula>
    </cfRule>
    <cfRule type="cellIs" dxfId="271" priority="440" operator="greaterThanOrEqual">
      <formula>0.09</formula>
    </cfRule>
  </conditionalFormatting>
  <conditionalFormatting sqref="E52">
    <cfRule type="cellIs" dxfId="270" priority="637" operator="greaterThan">
      <formula>0.479</formula>
    </cfRule>
  </conditionalFormatting>
  <conditionalFormatting sqref="E52:E53">
    <cfRule type="expression" dxfId="269" priority="323">
      <formula>E52=0</formula>
    </cfRule>
  </conditionalFormatting>
  <conditionalFormatting sqref="F13">
    <cfRule type="expression" dxfId="268" priority="292">
      <formula>F13=0</formula>
    </cfRule>
  </conditionalFormatting>
  <conditionalFormatting sqref="F49">
    <cfRule type="expression" dxfId="267" priority="297">
      <formula>F49=0</formula>
    </cfRule>
    <cfRule type="cellIs" dxfId="266" priority="304" operator="greaterThanOrEqual">
      <formula>0.9</formula>
    </cfRule>
  </conditionalFormatting>
  <conditionalFormatting sqref="F52">
    <cfRule type="cellIs" dxfId="265" priority="303" operator="lessThan">
      <formula>0.39</formula>
    </cfRule>
    <cfRule type="cellIs" dxfId="264" priority="302" operator="between">
      <formula>0.39</formula>
      <formula>0.479</formula>
    </cfRule>
    <cfRule type="cellIs" dxfId="263" priority="301" operator="greaterThan">
      <formula>0.479</formula>
    </cfRule>
    <cfRule type="expression" dxfId="262" priority="296">
      <formula>F52=0</formula>
    </cfRule>
  </conditionalFormatting>
  <conditionalFormatting sqref="H1">
    <cfRule type="expression" dxfId="261" priority="498" stopIfTrue="1">
      <formula>H57="OPEN"</formula>
    </cfRule>
    <cfRule type="expression" dxfId="260" priority="501">
      <formula>H61&gt;0</formula>
    </cfRule>
    <cfRule type="expression" dxfId="259" priority="499">
      <formula>H57="ROLL"</formula>
    </cfRule>
    <cfRule type="expression" dxfId="258" priority="500">
      <formula>H61&lt;0</formula>
    </cfRule>
  </conditionalFormatting>
  <conditionalFormatting sqref="H12 R12">
    <cfRule type="expression" dxfId="257" priority="412">
      <formula>H12=0</formula>
    </cfRule>
    <cfRule type="expression" dxfId="256" priority="415">
      <formula>IF(H4="SPX",AND(H12&lt;0.02))</formula>
    </cfRule>
    <cfRule type="cellIs" dxfId="255" priority="416" operator="greaterThanOrEqual">
      <formula>0.03</formula>
    </cfRule>
    <cfRule type="cellIs" dxfId="254" priority="417" operator="lessThan">
      <formula>0.03</formula>
    </cfRule>
    <cfRule type="expression" dxfId="253" priority="413">
      <formula>IF(H4="SPX",AND(H12&gt;0.0199))</formula>
    </cfRule>
    <cfRule type="expression" dxfId="252" priority="414">
      <formula>IF(H4="SPX",AND(H12&lt;0.015))</formula>
    </cfRule>
  </conditionalFormatting>
  <conditionalFormatting sqref="H13">
    <cfRule type="cellIs" dxfId="251" priority="745" operator="greaterThanOrEqual">
      <formula>0.9</formula>
    </cfRule>
    <cfRule type="cellIs" dxfId="250" priority="746" operator="lessThan">
      <formula>0.9</formula>
    </cfRule>
  </conditionalFormatting>
  <conditionalFormatting sqref="H14">
    <cfRule type="cellIs" dxfId="249" priority="743" operator="lessThanOrEqual">
      <formula>0.1</formula>
    </cfRule>
    <cfRule type="cellIs" dxfId="248" priority="744" operator="greaterThan">
      <formula>0.1</formula>
    </cfRule>
  </conditionalFormatting>
  <conditionalFormatting sqref="H16">
    <cfRule type="cellIs" dxfId="247" priority="807" operator="lessThan">
      <formula>0.05</formula>
    </cfRule>
  </conditionalFormatting>
  <conditionalFormatting sqref="H16:H17">
    <cfRule type="expression" dxfId="246" priority="350">
      <formula>H16=0</formula>
    </cfRule>
  </conditionalFormatting>
  <conditionalFormatting sqref="H17">
    <cfRule type="cellIs" dxfId="245" priority="547" operator="greaterThanOrEqual">
      <formula>0.11</formula>
    </cfRule>
    <cfRule type="expression" dxfId="244" priority="546">
      <formula>IF(H4="SPX",H17&lt;0.09)</formula>
    </cfRule>
    <cfRule type="expression" dxfId="243" priority="545">
      <formula>IF(H4="SPX", H17&gt;=0.09)</formula>
    </cfRule>
    <cfRule type="cellIs" dxfId="242" priority="548" operator="lessThan">
      <formula>0.11</formula>
    </cfRule>
  </conditionalFormatting>
  <conditionalFormatting sqref="H29">
    <cfRule type="expression" dxfId="241" priority="345">
      <formula>H29=0</formula>
    </cfRule>
    <cfRule type="cellIs" dxfId="240" priority="774" operator="greaterThan">
      <formula>0.479</formula>
    </cfRule>
    <cfRule type="cellIs" dxfId="239" priority="776" operator="lessThan">
      <formula>0.39</formula>
    </cfRule>
    <cfRule type="cellIs" dxfId="238" priority="775" operator="between">
      <formula>0.39</formula>
      <formula>0.479</formula>
    </cfRule>
  </conditionalFormatting>
  <conditionalFormatting sqref="H30">
    <cfRule type="expression" dxfId="237" priority="610">
      <formula>((H30-H3)&lt;=H7)</formula>
    </cfRule>
  </conditionalFormatting>
  <conditionalFormatting sqref="H36">
    <cfRule type="cellIs" dxfId="236" priority="802" operator="greaterThanOrEqual">
      <formula>0.2</formula>
    </cfRule>
    <cfRule type="cellIs" dxfId="235" priority="803" operator="lessThan">
      <formula>0.2</formula>
    </cfRule>
  </conditionalFormatting>
  <conditionalFormatting sqref="H41">
    <cfRule type="expression" dxfId="234" priority="580">
      <formula>H41&gt;H40</formula>
    </cfRule>
    <cfRule type="expression" dxfId="233" priority="579">
      <formula>H41&lt;=H40</formula>
    </cfRule>
  </conditionalFormatting>
  <conditionalFormatting sqref="H48">
    <cfRule type="expression" dxfId="232" priority="378">
      <formula>IF(H4="SPX",AND(H48&lt;0.015))</formula>
    </cfRule>
    <cfRule type="cellIs" dxfId="231" priority="381" operator="lessThan">
      <formula>0.03</formula>
    </cfRule>
    <cfRule type="expression" dxfId="230" priority="377">
      <formula>IF(H4="SPX",AND(H48&gt;0.0199))</formula>
    </cfRule>
    <cfRule type="expression" dxfId="229" priority="379">
      <formula>IF(H4="SPX",AND(H48&lt;0.02))</formula>
    </cfRule>
    <cfRule type="cellIs" dxfId="228" priority="380" operator="greaterThanOrEqual">
      <formula>0.03</formula>
    </cfRule>
  </conditionalFormatting>
  <conditionalFormatting sqref="H48:H53">
    <cfRule type="expression" dxfId="227" priority="321">
      <formula>H48=0</formula>
    </cfRule>
  </conditionalFormatting>
  <conditionalFormatting sqref="H49">
    <cfRule type="cellIs" dxfId="226" priority="670" operator="lessThan">
      <formula>0.89</formula>
    </cfRule>
    <cfRule type="cellIs" dxfId="225" priority="669" operator="greaterThanOrEqual">
      <formula>0.89</formula>
    </cfRule>
  </conditionalFormatting>
  <conditionalFormatting sqref="H50">
    <cfRule type="cellIs" dxfId="224" priority="661" operator="lessThanOrEqual">
      <formula>0.1</formula>
    </cfRule>
    <cfRule type="cellIs" dxfId="223" priority="662" operator="greaterThan">
      <formula>0.1</formula>
    </cfRule>
  </conditionalFormatting>
  <conditionalFormatting sqref="H51">
    <cfRule type="expression" dxfId="222" priority="435">
      <formula>IF(H4="SPX",H51&lt;0.09)</formula>
    </cfRule>
    <cfRule type="expression" dxfId="221" priority="434">
      <formula>IF(H4="SPX", H51&gt;=0.09)</formula>
    </cfRule>
    <cfRule type="cellIs" dxfId="220" priority="436" operator="greaterThanOrEqual">
      <formula>0.11</formula>
    </cfRule>
    <cfRule type="cellIs" dxfId="219" priority="437" operator="lessThan">
      <formula>0.11</formula>
    </cfRule>
  </conditionalFormatting>
  <conditionalFormatting sqref="H52">
    <cfRule type="cellIs" dxfId="218" priority="632" operator="between">
      <formula>0.39</formula>
      <formula>0.479</formula>
    </cfRule>
    <cfRule type="cellIs" dxfId="217" priority="633" operator="lessThan">
      <formula>0.39</formula>
    </cfRule>
    <cfRule type="cellIs" dxfId="216" priority="631" operator="greaterThan">
      <formula>0.479</formula>
    </cfRule>
  </conditionalFormatting>
  <conditionalFormatting sqref="H53">
    <cfRule type="cellIs" dxfId="215" priority="614" operator="greaterThanOrEqual">
      <formula>0.2</formula>
    </cfRule>
    <cfRule type="cellIs" dxfId="214" priority="615" operator="lessThan">
      <formula>0.2</formula>
    </cfRule>
  </conditionalFormatting>
  <conditionalFormatting sqref="H54">
    <cfRule type="expression" dxfId="213" priority="604">
      <formula>((H30-H3)&lt;=H7)</formula>
    </cfRule>
  </conditionalFormatting>
  <conditionalFormatting sqref="H55">
    <cfRule type="expression" dxfId="212" priority="317">
      <formula>H55=0</formula>
    </cfRule>
    <cfRule type="expression" dxfId="211" priority="572">
      <formula>H41&gt;H40</formula>
    </cfRule>
    <cfRule type="expression" dxfId="210" priority="571">
      <formula>H41&lt;=H40</formula>
    </cfRule>
  </conditionalFormatting>
  <conditionalFormatting sqref="J1">
    <cfRule type="expression" dxfId="209" priority="507">
      <formula>J57="ROLL"</formula>
    </cfRule>
    <cfRule type="expression" dxfId="208" priority="509">
      <formula>J61&gt;0</formula>
    </cfRule>
    <cfRule type="expression" dxfId="207" priority="508">
      <formula>J61&lt;0</formula>
    </cfRule>
    <cfRule type="expression" dxfId="206" priority="506" stopIfTrue="1">
      <formula>J57="OPEN"</formula>
    </cfRule>
  </conditionalFormatting>
  <conditionalFormatting sqref="J12">
    <cfRule type="expression" dxfId="205" priority="406">
      <formula>J12=0</formula>
    </cfRule>
    <cfRule type="expression" dxfId="204" priority="407">
      <formula>IF(J4="SPX",AND(J12&gt;0.0199))</formula>
    </cfRule>
    <cfRule type="expression" dxfId="203" priority="408">
      <formula>IF(J4="SPX",AND(J12&lt;0.015))</formula>
    </cfRule>
    <cfRule type="expression" dxfId="202" priority="409">
      <formula>IF(J4="SPX",AND(J12&lt;0.02))</formula>
    </cfRule>
    <cfRule type="cellIs" dxfId="201" priority="410" operator="greaterThanOrEqual">
      <formula>0.03</formula>
    </cfRule>
    <cfRule type="cellIs" dxfId="200" priority="411" operator="lessThan">
      <formula>0.03</formula>
    </cfRule>
  </conditionalFormatting>
  <conditionalFormatting sqref="J13">
    <cfRule type="cellIs" dxfId="199" priority="242" operator="greaterThanOrEqual">
      <formula>0.9</formula>
    </cfRule>
    <cfRule type="cellIs" dxfId="198" priority="243" operator="lessThan">
      <formula>0.9</formula>
    </cfRule>
  </conditionalFormatting>
  <conditionalFormatting sqref="J14">
    <cfRule type="cellIs" dxfId="197" priority="241" operator="greaterThan">
      <formula>0.1</formula>
    </cfRule>
    <cfRule type="cellIs" dxfId="196" priority="240" operator="lessThanOrEqual">
      <formula>0.1</formula>
    </cfRule>
  </conditionalFormatting>
  <conditionalFormatting sqref="J16">
    <cfRule type="cellIs" dxfId="195" priority="796" operator="lessThan">
      <formula>0.05</formula>
    </cfRule>
  </conditionalFormatting>
  <conditionalFormatting sqref="J16:J17">
    <cfRule type="expression" dxfId="194" priority="349">
      <formula>J16=0</formula>
    </cfRule>
  </conditionalFormatting>
  <conditionalFormatting sqref="J17">
    <cfRule type="cellIs" dxfId="193" priority="543" operator="greaterThanOrEqual">
      <formula>0.09</formula>
    </cfRule>
    <cfRule type="expression" dxfId="192" priority="542">
      <formula>IF(J4="SPX",J17&lt;0.09)</formula>
    </cfRule>
    <cfRule type="cellIs" dxfId="191" priority="544" operator="lessThan">
      <formula>0.09</formula>
    </cfRule>
    <cfRule type="expression" dxfId="190" priority="541">
      <formula>IF(J4="SPX", J17&gt;=0.09)</formula>
    </cfRule>
  </conditionalFormatting>
  <conditionalFormatting sqref="J29">
    <cfRule type="cellIs" dxfId="189" priority="772" operator="between">
      <formula>0.39</formula>
      <formula>0.479</formula>
    </cfRule>
    <cfRule type="cellIs" dxfId="188" priority="771" operator="greaterThan">
      <formula>0.479</formula>
    </cfRule>
    <cfRule type="expression" dxfId="187" priority="344">
      <formula>J29=0</formula>
    </cfRule>
    <cfRule type="cellIs" dxfId="186" priority="773" operator="lessThan">
      <formula>0.39</formula>
    </cfRule>
  </conditionalFormatting>
  <conditionalFormatting sqref="J30">
    <cfRule type="expression" dxfId="185" priority="609">
      <formula>((J30-J3)&lt;=J7)</formula>
    </cfRule>
  </conditionalFormatting>
  <conditionalFormatting sqref="J36">
    <cfRule type="cellIs" dxfId="184" priority="787" operator="greaterThanOrEqual">
      <formula>0.2</formula>
    </cfRule>
    <cfRule type="cellIs" dxfId="183" priority="788" operator="lessThan">
      <formula>0.2</formula>
    </cfRule>
  </conditionalFormatting>
  <conditionalFormatting sqref="J41">
    <cfRule type="expression" dxfId="182" priority="577">
      <formula>J41&lt;=J40</formula>
    </cfRule>
    <cfRule type="expression" dxfId="181" priority="578">
      <formula>J41&gt;J40</formula>
    </cfRule>
  </conditionalFormatting>
  <conditionalFormatting sqref="J48">
    <cfRule type="expression" dxfId="180" priority="371">
      <formula>IF(J4="SPX",AND(J48&gt;0.0199))</formula>
    </cfRule>
    <cfRule type="cellIs" dxfId="179" priority="375" operator="lessThan">
      <formula>0.03</formula>
    </cfRule>
    <cfRule type="expression" dxfId="178" priority="372">
      <formula>IF(J4="SPX",AND(J48&lt;0.015))</formula>
    </cfRule>
    <cfRule type="expression" dxfId="177" priority="373">
      <formula>IF(J4="SPX",AND(J48&lt;0.02))</formula>
    </cfRule>
    <cfRule type="cellIs" dxfId="176" priority="374" operator="greaterThanOrEqual">
      <formula>0.03</formula>
    </cfRule>
  </conditionalFormatting>
  <conditionalFormatting sqref="J48:J53">
    <cfRule type="expression" dxfId="175" priority="320">
      <formula>J48=0</formula>
    </cfRule>
  </conditionalFormatting>
  <conditionalFormatting sqref="J49">
    <cfRule type="cellIs" dxfId="174" priority="667" operator="greaterThanOrEqual">
      <formula>0.89</formula>
    </cfRule>
    <cfRule type="cellIs" dxfId="173" priority="668" operator="lessThan">
      <formula>0.89</formula>
    </cfRule>
  </conditionalFormatting>
  <conditionalFormatting sqref="J50">
    <cfRule type="cellIs" dxfId="172" priority="659" operator="lessThanOrEqual">
      <formula>0.1</formula>
    </cfRule>
    <cfRule type="cellIs" dxfId="171" priority="660" operator="greaterThan">
      <formula>0.1</formula>
    </cfRule>
  </conditionalFormatting>
  <conditionalFormatting sqref="J51">
    <cfRule type="cellIs" dxfId="170" priority="433" operator="lessThan">
      <formula>0.09</formula>
    </cfRule>
    <cfRule type="expression" dxfId="169" priority="431">
      <formula>IF(J4="SPX",J51&lt;0.09)</formula>
    </cfRule>
    <cfRule type="expression" dxfId="168" priority="430">
      <formula>IF(J4="SPX", J51&gt;=0.09)</formula>
    </cfRule>
    <cfRule type="cellIs" dxfId="167" priority="432" operator="greaterThanOrEqual">
      <formula>0.09</formula>
    </cfRule>
  </conditionalFormatting>
  <conditionalFormatting sqref="J52">
    <cfRule type="cellIs" dxfId="166" priority="628" operator="greaterThan">
      <formula>0.479</formula>
    </cfRule>
    <cfRule type="cellIs" dxfId="165" priority="630" operator="lessThan">
      <formula>0.39</formula>
    </cfRule>
    <cfRule type="cellIs" dxfId="164" priority="629" operator="between">
      <formula>0.39</formula>
      <formula>0.479</formula>
    </cfRule>
  </conditionalFormatting>
  <conditionalFormatting sqref="J53">
    <cfRule type="cellIs" dxfId="163" priority="613" operator="lessThan">
      <formula>0.2</formula>
    </cfRule>
    <cfRule type="cellIs" dxfId="162" priority="612" operator="greaterThanOrEqual">
      <formula>0.2</formula>
    </cfRule>
  </conditionalFormatting>
  <conditionalFormatting sqref="J54">
    <cfRule type="expression" dxfId="161" priority="603">
      <formula>((J30-J3)&lt;=J7)</formula>
    </cfRule>
  </conditionalFormatting>
  <conditionalFormatting sqref="J55">
    <cfRule type="expression" dxfId="160" priority="569">
      <formula>J41&lt;=J40</formula>
    </cfRule>
    <cfRule type="expression" dxfId="159" priority="570">
      <formula>J41&gt;J40</formula>
    </cfRule>
    <cfRule type="expression" dxfId="158" priority="316">
      <formula>J55=0</formula>
    </cfRule>
  </conditionalFormatting>
  <conditionalFormatting sqref="L1 R1">
    <cfRule type="expression" dxfId="157" priority="503">
      <formula>L57="ROLL"</formula>
    </cfRule>
    <cfRule type="expression" dxfId="156" priority="504">
      <formula>L61&lt;0</formula>
    </cfRule>
    <cfRule type="expression" dxfId="155" priority="505">
      <formula>L61&gt;0</formula>
    </cfRule>
    <cfRule type="expression" dxfId="154" priority="226">
      <formula>L57="ASSIGNED"</formula>
    </cfRule>
    <cfRule type="expression" dxfId="153" priority="502" stopIfTrue="1">
      <formula>L57="OPEN"</formula>
    </cfRule>
  </conditionalFormatting>
  <conditionalFormatting sqref="L12">
    <cfRule type="expression" dxfId="152" priority="403">
      <formula>IF(L4="SPX",AND(L12&lt;0.02))</formula>
    </cfRule>
    <cfRule type="cellIs" dxfId="151" priority="404" operator="greaterThanOrEqual">
      <formula>0.03</formula>
    </cfRule>
    <cfRule type="cellIs" dxfId="150" priority="405" operator="lessThan">
      <formula>0.03</formula>
    </cfRule>
    <cfRule type="expression" dxfId="149" priority="402">
      <formula>IF(L4="SPX",AND(L12&lt;0.015))</formula>
    </cfRule>
    <cfRule type="expression" dxfId="148" priority="401">
      <formula>IF(L4="SPX",AND(L12&gt;0.0199))</formula>
    </cfRule>
    <cfRule type="expression" dxfId="147" priority="400">
      <formula>L12=0</formula>
    </cfRule>
  </conditionalFormatting>
  <conditionalFormatting sqref="L30">
    <cfRule type="expression" dxfId="146" priority="608">
      <formula>((L30-L3)&lt;=L7)</formula>
    </cfRule>
  </conditionalFormatting>
  <conditionalFormatting sqref="L48">
    <cfRule type="cellIs" dxfId="145" priority="369" operator="lessThan">
      <formula>0.03</formula>
    </cfRule>
    <cfRule type="expression" dxfId="144" priority="366">
      <formula>IF(L4="SPX",AND(L48&lt;0.015))</formula>
    </cfRule>
    <cfRule type="expression" dxfId="143" priority="364">
      <formula>L48=0</formula>
    </cfRule>
    <cfRule type="expression" dxfId="142" priority="365">
      <formula>IF(L4="SPX",AND(L48&gt;0.0199))</formula>
    </cfRule>
    <cfRule type="expression" dxfId="141" priority="367">
      <formula>IF(L4="SPX",AND(L48&lt;0.02))</formula>
    </cfRule>
    <cfRule type="cellIs" dxfId="140" priority="368" operator="greaterThanOrEqual">
      <formula>0.03</formula>
    </cfRule>
  </conditionalFormatting>
  <conditionalFormatting sqref="L54">
    <cfRule type="expression" dxfId="139" priority="602">
      <formula>((L30-L3)&lt;=L7)</formula>
    </cfRule>
  </conditionalFormatting>
  <conditionalFormatting sqref="N1">
    <cfRule type="expression" dxfId="138" priority="227" stopIfTrue="1">
      <formula>N57="ASSIGNED"</formula>
    </cfRule>
    <cfRule type="expression" dxfId="137" priority="484" stopIfTrue="1">
      <formula>N61&lt;0</formula>
    </cfRule>
    <cfRule type="expression" dxfId="136" priority="482" stopIfTrue="1">
      <formula>N57="OPEN"</formula>
    </cfRule>
    <cfRule type="expression" dxfId="135" priority="483">
      <formula>N57="ROLL"</formula>
    </cfRule>
    <cfRule type="expression" dxfId="134" priority="485">
      <formula>N61&gt;0</formula>
    </cfRule>
  </conditionalFormatting>
  <conditionalFormatting sqref="N12">
    <cfRule type="expression" dxfId="133" priority="396">
      <formula>IF(N4="SPX",AND(N12&lt;0.015))</formula>
    </cfRule>
    <cfRule type="expression" dxfId="132" priority="394">
      <formula>N12=0</formula>
    </cfRule>
    <cfRule type="expression" dxfId="131" priority="395">
      <formula>IF(N4="SPX",AND(N12&gt;0.0199))</formula>
    </cfRule>
    <cfRule type="expression" dxfId="130" priority="397">
      <formula>IF(N4="SPX",AND(N12&lt;0.02))</formula>
    </cfRule>
    <cfRule type="cellIs" dxfId="129" priority="399" operator="lessThan">
      <formula>0.03</formula>
    </cfRule>
    <cfRule type="cellIs" dxfId="128" priority="398" operator="greaterThanOrEqual">
      <formula>0.03</formula>
    </cfRule>
  </conditionalFormatting>
  <conditionalFormatting sqref="N30">
    <cfRule type="expression" dxfId="127" priority="607">
      <formula>((N30-N3)&lt;=N7)</formula>
    </cfRule>
  </conditionalFormatting>
  <conditionalFormatting sqref="N48">
    <cfRule type="expression" dxfId="126" priority="358">
      <formula>N48=0</formula>
    </cfRule>
    <cfRule type="expression" dxfId="125" priority="359">
      <formula>IF(N4="SPX",AND(N48&gt;0.0199))</formula>
    </cfRule>
    <cfRule type="expression" dxfId="124" priority="360">
      <formula>IF(N4="SPX",AND(N48&lt;0.015))</formula>
    </cfRule>
    <cfRule type="expression" dxfId="123" priority="361">
      <formula>IF(N4="SPX",AND(N48&lt;0.02))</formula>
    </cfRule>
    <cfRule type="cellIs" dxfId="122" priority="362" operator="greaterThanOrEqual">
      <formula>0.03</formula>
    </cfRule>
    <cfRule type="cellIs" dxfId="121" priority="363" operator="lessThan">
      <formula>0.03</formula>
    </cfRule>
  </conditionalFormatting>
  <conditionalFormatting sqref="N54">
    <cfRule type="expression" dxfId="120" priority="601">
      <formula>((N30-N3)&lt;=N7)</formula>
    </cfRule>
  </conditionalFormatting>
  <conditionalFormatting sqref="P1">
    <cfRule type="expression" dxfId="119" priority="228">
      <formula>P57="ASSIGNED"</formula>
    </cfRule>
    <cfRule type="expression" dxfId="118" priority="276" stopIfTrue="1">
      <formula>P57="OPEN"</formula>
    </cfRule>
    <cfRule type="expression" dxfId="117" priority="279">
      <formula>P61&gt;0</formula>
    </cfRule>
    <cfRule type="expression" dxfId="116" priority="278">
      <formula>P61&lt;0</formula>
    </cfRule>
    <cfRule type="expression" dxfId="115" priority="277">
      <formula>P57="ROLL"</formula>
    </cfRule>
  </conditionalFormatting>
  <conditionalFormatting sqref="P12">
    <cfRule type="cellIs" dxfId="114" priority="275" operator="lessThan">
      <formula>0.03</formula>
    </cfRule>
    <cfRule type="expression" dxfId="113" priority="273">
      <formula>IF(P4="SPX",AND(P12&lt;0.02))</formula>
    </cfRule>
    <cfRule type="expression" dxfId="112" priority="270">
      <formula>P12=0</formula>
    </cfRule>
    <cfRule type="expression" dxfId="111" priority="271">
      <formula>IF(P4="SPX",AND(P12&gt;0.0199))</formula>
    </cfRule>
    <cfRule type="expression" dxfId="110" priority="272">
      <formula>IF(P4="SPX",AND(P12&lt;0.015))</formula>
    </cfRule>
    <cfRule type="cellIs" dxfId="109" priority="274" operator="greaterThanOrEqual">
      <formula>0.03</formula>
    </cfRule>
  </conditionalFormatting>
  <conditionalFormatting sqref="P30">
    <cfRule type="expression" dxfId="108" priority="281">
      <formula>((P30-P3)&lt;=P7)</formula>
    </cfRule>
  </conditionalFormatting>
  <conditionalFormatting sqref="P48">
    <cfRule type="expression" dxfId="107" priority="267">
      <formula>IF(P4="SPX",AND(P48&lt;0.02))</formula>
    </cfRule>
    <cfRule type="expression" dxfId="106" priority="264">
      <formula>P48=0</formula>
    </cfRule>
    <cfRule type="expression" dxfId="105" priority="265">
      <formula>IF(P4="SPX",AND(P48&gt;0.0199))</formula>
    </cfRule>
    <cfRule type="expression" dxfId="104" priority="266">
      <formula>IF(P4="SPX",AND(P48&lt;0.015))</formula>
    </cfRule>
    <cfRule type="cellIs" dxfId="103" priority="269" operator="lessThan">
      <formula>0.03</formula>
    </cfRule>
    <cfRule type="cellIs" dxfId="102" priority="268" operator="greaterThanOrEqual">
      <formula>0.03</formula>
    </cfRule>
  </conditionalFormatting>
  <conditionalFormatting sqref="P54">
    <cfRule type="expression" dxfId="101" priority="280">
      <formula>((P30-P3)&lt;=P7)</formula>
    </cfRule>
  </conditionalFormatting>
  <conditionalFormatting sqref="P59:P60">
    <cfRule type="cellIs" dxfId="100" priority="282" operator="lessThan">
      <formula>0</formula>
    </cfRule>
  </conditionalFormatting>
  <conditionalFormatting sqref="R59:R60">
    <cfRule type="cellIs" dxfId="99" priority="262" operator="lessThan">
      <formula>0</formula>
    </cfRule>
  </conditionalFormatting>
  <conditionalFormatting sqref="V1">
    <cfRule type="expression" dxfId="98" priority="193">
      <formula>V57="ROLL"</formula>
    </cfRule>
    <cfRule type="expression" dxfId="97" priority="192" stopIfTrue="1">
      <formula>V57="OPEN"</formula>
    </cfRule>
    <cfRule type="expression" dxfId="96" priority="195">
      <formula>V61&gt;0</formula>
    </cfRule>
    <cfRule type="expression" dxfId="95" priority="194">
      <formula>V61&lt;0</formula>
    </cfRule>
  </conditionalFormatting>
  <conditionalFormatting sqref="V12">
    <cfRule type="expression" dxfId="94" priority="182">
      <formula>V12=0</formula>
    </cfRule>
  </conditionalFormatting>
  <conditionalFormatting sqref="V14">
    <cfRule type="cellIs" dxfId="93" priority="216" operator="lessThanOrEqual">
      <formula>0.12</formula>
    </cfRule>
    <cfRule type="cellIs" dxfId="92" priority="217" stopIfTrue="1" operator="greaterThan">
      <formula>0.12</formula>
    </cfRule>
  </conditionalFormatting>
  <conditionalFormatting sqref="V16:V17">
    <cfRule type="expression" dxfId="91" priority="176">
      <formula>V16=0</formula>
    </cfRule>
  </conditionalFormatting>
  <conditionalFormatting sqref="V17">
    <cfRule type="cellIs" dxfId="90" priority="198" operator="greaterThanOrEqual">
      <formula>0.09</formula>
    </cfRule>
    <cfRule type="cellIs" dxfId="89" priority="199" stopIfTrue="1" operator="lessThan">
      <formula>0.09</formula>
    </cfRule>
  </conditionalFormatting>
  <conditionalFormatting sqref="V29">
    <cfRule type="expression" dxfId="88" priority="175">
      <formula>V29=0</formula>
    </cfRule>
    <cfRule type="cellIs" dxfId="87" priority="222" stopIfTrue="1" operator="lessThan">
      <formula>0.64</formula>
    </cfRule>
    <cfRule type="cellIs" dxfId="86" priority="220" stopIfTrue="1" operator="greaterThanOrEqual">
      <formula>0.64</formula>
    </cfRule>
  </conditionalFormatting>
  <conditionalFormatting sqref="V30">
    <cfRule type="expression" dxfId="85" priority="205">
      <formula>((V30-V3)&lt;=V7)</formula>
    </cfRule>
  </conditionalFormatting>
  <conditionalFormatting sqref="V36">
    <cfRule type="cellIs" dxfId="84" priority="223" operator="greaterThanOrEqual">
      <formula>0.32</formula>
    </cfRule>
    <cfRule type="cellIs" dxfId="83" priority="224" stopIfTrue="1" operator="lessThan">
      <formula>0.32</formula>
    </cfRule>
  </conditionalFormatting>
  <conditionalFormatting sqref="V41">
    <cfRule type="expression" dxfId="82" priority="203">
      <formula>V41&gt;V40</formula>
    </cfRule>
    <cfRule type="expression" dxfId="81" priority="202">
      <formula>V41&lt;=V40</formula>
    </cfRule>
  </conditionalFormatting>
  <conditionalFormatting sqref="V48:V49 V53">
    <cfRule type="expression" dxfId="80" priority="174" stopIfTrue="1">
      <formula>V48=0</formula>
    </cfRule>
  </conditionalFormatting>
  <conditionalFormatting sqref="V50">
    <cfRule type="cellIs" dxfId="79" priority="168" operator="lessThanOrEqual">
      <formula>0.12</formula>
    </cfRule>
    <cfRule type="cellIs" dxfId="78" priority="169" stopIfTrue="1" operator="greaterThan">
      <formula>0.12</formula>
    </cfRule>
  </conditionalFormatting>
  <conditionalFormatting sqref="V51">
    <cfRule type="cellIs" dxfId="77" priority="166" operator="greaterThanOrEqual">
      <formula>0.09</formula>
    </cfRule>
    <cfRule type="cellIs" dxfId="76" priority="167" stopIfTrue="1" operator="lessThan">
      <formula>0.09</formula>
    </cfRule>
  </conditionalFormatting>
  <conditionalFormatting sqref="V51:V52">
    <cfRule type="expression" dxfId="75" priority="163">
      <formula>V51=0</formula>
    </cfRule>
  </conditionalFormatting>
  <conditionalFormatting sqref="V52">
    <cfRule type="cellIs" dxfId="74" priority="171" stopIfTrue="1" operator="greaterThanOrEqual">
      <formula>0.64</formula>
    </cfRule>
    <cfRule type="cellIs" dxfId="73" priority="172" stopIfTrue="1" operator="lessThan">
      <formula>0.64</formula>
    </cfRule>
  </conditionalFormatting>
  <conditionalFormatting sqref="V53">
    <cfRule type="cellIs" dxfId="72" priority="207" stopIfTrue="1" operator="lessThan">
      <formula>0.32</formula>
    </cfRule>
    <cfRule type="cellIs" dxfId="71" priority="206" stopIfTrue="1" operator="greaterThanOrEqual">
      <formula>0.32</formula>
    </cfRule>
  </conditionalFormatting>
  <conditionalFormatting sqref="V54">
    <cfRule type="expression" dxfId="70" priority="204">
      <formula>((V30-V3)&lt;=V7)</formula>
    </cfRule>
  </conditionalFormatting>
  <conditionalFormatting sqref="V55">
    <cfRule type="expression" dxfId="69" priority="201">
      <formula>V41&gt;V40</formula>
    </cfRule>
    <cfRule type="expression" dxfId="68" priority="173">
      <formula>V55=0</formula>
    </cfRule>
    <cfRule type="expression" dxfId="67" priority="200">
      <formula>V41&lt;=V40</formula>
    </cfRule>
  </conditionalFormatting>
  <conditionalFormatting sqref="V59:V63">
    <cfRule type="cellIs" dxfId="66" priority="215" operator="lessThan">
      <formula>0</formula>
    </cfRule>
  </conditionalFormatting>
  <conditionalFormatting sqref="X1">
    <cfRule type="expression" dxfId="65" priority="47">
      <formula>X57="ROLL"</formula>
    </cfRule>
    <cfRule type="expression" dxfId="64" priority="46" stopIfTrue="1">
      <formula>X57="OPEN"</formula>
    </cfRule>
    <cfRule type="expression" dxfId="63" priority="49">
      <formula>X61&gt;0</formula>
    </cfRule>
    <cfRule type="expression" dxfId="62" priority="48">
      <formula>X61&lt;0</formula>
    </cfRule>
  </conditionalFormatting>
  <conditionalFormatting sqref="X12">
    <cfRule type="expression" dxfId="61" priority="45">
      <formula>X12=0</formula>
    </cfRule>
  </conditionalFormatting>
  <conditionalFormatting sqref="X14">
    <cfRule type="cellIs" dxfId="60" priority="61" operator="lessThanOrEqual">
      <formula>0.14</formula>
    </cfRule>
    <cfRule type="cellIs" dxfId="59" priority="62" operator="greaterThan">
      <formula>0.14</formula>
    </cfRule>
  </conditionalFormatting>
  <conditionalFormatting sqref="X16:X17">
    <cfRule type="expression" dxfId="58" priority="44">
      <formula>X16=0</formula>
    </cfRule>
  </conditionalFormatting>
  <conditionalFormatting sqref="X17">
    <cfRule type="cellIs" dxfId="57" priority="51" stopIfTrue="1" operator="lessThan">
      <formula>0.09</formula>
    </cfRule>
    <cfRule type="cellIs" dxfId="56" priority="50" operator="greaterThanOrEqual">
      <formula>0.09</formula>
    </cfRule>
  </conditionalFormatting>
  <conditionalFormatting sqref="X29">
    <cfRule type="expression" dxfId="55" priority="43">
      <formula>X29=0</formula>
    </cfRule>
    <cfRule type="cellIs" dxfId="54" priority="64" operator="lessThan">
      <formula>0.93</formula>
    </cfRule>
    <cfRule type="cellIs" dxfId="53" priority="63" operator="greaterThanOrEqual">
      <formula>0.93</formula>
    </cfRule>
  </conditionalFormatting>
  <conditionalFormatting sqref="X30">
    <cfRule type="expression" dxfId="52" priority="57">
      <formula>((X30-X3)&lt;=X7)</formula>
    </cfRule>
  </conditionalFormatting>
  <conditionalFormatting sqref="X36">
    <cfRule type="cellIs" dxfId="51" priority="65" operator="greaterThanOrEqual">
      <formula>0.32</formula>
    </cfRule>
    <cfRule type="cellIs" dxfId="50" priority="66" stopIfTrue="1" operator="lessThan">
      <formula>0.32</formula>
    </cfRule>
  </conditionalFormatting>
  <conditionalFormatting sqref="X41">
    <cfRule type="expression" dxfId="49" priority="54">
      <formula>X41&lt;=X40</formula>
    </cfRule>
    <cfRule type="expression" dxfId="48" priority="55">
      <formula>X41&gt;X40</formula>
    </cfRule>
  </conditionalFormatting>
  <conditionalFormatting sqref="X48:X49 X53">
    <cfRule type="expression" dxfId="47" priority="42" stopIfTrue="1">
      <formula>X48=0</formula>
    </cfRule>
  </conditionalFormatting>
  <conditionalFormatting sqref="X50">
    <cfRule type="cellIs" dxfId="46" priority="38" operator="greaterThan">
      <formula>0.14</formula>
    </cfRule>
    <cfRule type="cellIs" dxfId="45" priority="37" stopIfTrue="1" operator="lessThanOrEqual">
      <formula>0.14</formula>
    </cfRule>
  </conditionalFormatting>
  <conditionalFormatting sqref="X51">
    <cfRule type="cellIs" dxfId="44" priority="35" operator="greaterThanOrEqual">
      <formula>0.09</formula>
    </cfRule>
    <cfRule type="cellIs" dxfId="43" priority="36" stopIfTrue="1" operator="lessThan">
      <formula>0.09</formula>
    </cfRule>
  </conditionalFormatting>
  <conditionalFormatting sqref="X51:X52">
    <cfRule type="expression" dxfId="42" priority="34">
      <formula>X51=0</formula>
    </cfRule>
  </conditionalFormatting>
  <conditionalFormatting sqref="X52">
    <cfRule type="cellIs" dxfId="41" priority="40" operator="lessThan">
      <formula>0.93</formula>
    </cfRule>
    <cfRule type="cellIs" dxfId="40" priority="39" operator="greaterThanOrEqual">
      <formula>0.93</formula>
    </cfRule>
  </conditionalFormatting>
  <conditionalFormatting sqref="X53">
    <cfRule type="cellIs" dxfId="39" priority="59" stopIfTrue="1" operator="lessThan">
      <formula>0.32</formula>
    </cfRule>
    <cfRule type="cellIs" dxfId="38" priority="58" stopIfTrue="1" operator="greaterThanOrEqual">
      <formula>0.32</formula>
    </cfRule>
  </conditionalFormatting>
  <conditionalFormatting sqref="X54">
    <cfRule type="expression" dxfId="37" priority="56">
      <formula>((X30-X3)&lt;=X7)</formula>
    </cfRule>
  </conditionalFormatting>
  <conditionalFormatting sqref="X55">
    <cfRule type="expression" dxfId="36" priority="53">
      <formula>X41&gt;X40</formula>
    </cfRule>
    <cfRule type="expression" dxfId="35" priority="52">
      <formula>X41&lt;=X40</formula>
    </cfRule>
    <cfRule type="expression" dxfId="34" priority="41">
      <formula>X55=0</formula>
    </cfRule>
  </conditionalFormatting>
  <conditionalFormatting sqref="X59:X63">
    <cfRule type="cellIs" dxfId="33" priority="60" operator="lessThan">
      <formula>0</formula>
    </cfRule>
  </conditionalFormatting>
  <conditionalFormatting sqref="Z1">
    <cfRule type="expression" dxfId="32" priority="16">
      <formula>Z61&gt;0</formula>
    </cfRule>
    <cfRule type="expression" dxfId="31" priority="15">
      <formula>Z61&lt;0</formula>
    </cfRule>
    <cfRule type="expression" dxfId="30" priority="14">
      <formula>Z57="ROLL"</formula>
    </cfRule>
    <cfRule type="expression" dxfId="29" priority="13" stopIfTrue="1">
      <formula>Z57="OPEN"</formula>
    </cfRule>
  </conditionalFormatting>
  <conditionalFormatting sqref="Z12">
    <cfRule type="expression" dxfId="28" priority="12">
      <formula>Z12=0</formula>
    </cfRule>
  </conditionalFormatting>
  <conditionalFormatting sqref="Z14">
    <cfRule type="cellIs" dxfId="27" priority="28" stopIfTrue="1" operator="lessThanOrEqual">
      <formula>0.12</formula>
    </cfRule>
    <cfRule type="cellIs" dxfId="26" priority="29" stopIfTrue="1" operator="greaterThan">
      <formula>0.12</formula>
    </cfRule>
  </conditionalFormatting>
  <conditionalFormatting sqref="Z16:Z17">
    <cfRule type="expression" dxfId="25" priority="11">
      <formula>Z16=0</formula>
    </cfRule>
  </conditionalFormatting>
  <conditionalFormatting sqref="Z17">
    <cfRule type="cellIs" dxfId="24" priority="18" operator="lessThan">
      <formula>0.05</formula>
    </cfRule>
    <cfRule type="cellIs" dxfId="23" priority="17" stopIfTrue="1" operator="greaterThanOrEqual">
      <formula>0.05</formula>
    </cfRule>
  </conditionalFormatting>
  <conditionalFormatting sqref="Z29">
    <cfRule type="cellIs" dxfId="22" priority="30" stopIfTrue="1" operator="greaterThanOrEqual">
      <formula>0.74</formula>
    </cfRule>
    <cfRule type="expression" dxfId="21" priority="10">
      <formula>Z29=0</formula>
    </cfRule>
    <cfRule type="cellIs" dxfId="20" priority="31" stopIfTrue="1" operator="lessThan">
      <formula>0.74</formula>
    </cfRule>
  </conditionalFormatting>
  <conditionalFormatting sqref="Z30">
    <cfRule type="expression" dxfId="19" priority="24">
      <formula>((Z30-Z3)&lt;=Z7)</formula>
    </cfRule>
  </conditionalFormatting>
  <conditionalFormatting sqref="Z36">
    <cfRule type="cellIs" dxfId="18" priority="32" stopIfTrue="1" operator="greaterThanOrEqual">
      <formula>0.44</formula>
    </cfRule>
    <cfRule type="cellIs" dxfId="17" priority="33" operator="lessThan">
      <formula>0.44</formula>
    </cfRule>
  </conditionalFormatting>
  <conditionalFormatting sqref="Z41">
    <cfRule type="expression" dxfId="16" priority="21">
      <formula>Z41&lt;=Z40</formula>
    </cfRule>
    <cfRule type="expression" dxfId="15" priority="22">
      <formula>Z41&gt;Z40</formula>
    </cfRule>
  </conditionalFormatting>
  <conditionalFormatting sqref="Z48:Z49 Z53">
    <cfRule type="expression" dxfId="14" priority="9" stopIfTrue="1">
      <formula>Z48=0</formula>
    </cfRule>
  </conditionalFormatting>
  <conditionalFormatting sqref="Z50">
    <cfRule type="cellIs" dxfId="13" priority="5" stopIfTrue="1" operator="greaterThan">
      <formula>0.12</formula>
    </cfRule>
    <cfRule type="cellIs" dxfId="12" priority="4" operator="lessThanOrEqual">
      <formula>0.12</formula>
    </cfRule>
  </conditionalFormatting>
  <conditionalFormatting sqref="Z51">
    <cfRule type="cellIs" dxfId="11" priority="3" operator="lessThan">
      <formula>0.05</formula>
    </cfRule>
    <cfRule type="cellIs" dxfId="10" priority="2" stopIfTrue="1" operator="greaterThanOrEqual">
      <formula>0.05</formula>
    </cfRule>
  </conditionalFormatting>
  <conditionalFormatting sqref="Z51:Z52">
    <cfRule type="expression" dxfId="9" priority="1">
      <formula>Z51=0</formula>
    </cfRule>
  </conditionalFormatting>
  <conditionalFormatting sqref="Z52">
    <cfRule type="cellIs" dxfId="8" priority="7" stopIfTrue="1" operator="lessThan">
      <formula>0.74</formula>
    </cfRule>
    <cfRule type="cellIs" dxfId="7" priority="6" stopIfTrue="1" operator="greaterThanOrEqual">
      <formula>0.74</formula>
    </cfRule>
  </conditionalFormatting>
  <conditionalFormatting sqref="Z53">
    <cfRule type="cellIs" dxfId="6" priority="25" operator="greaterThanOrEqual">
      <formula>0.44</formula>
    </cfRule>
    <cfRule type="cellIs" dxfId="5" priority="26" operator="lessThan">
      <formula>0.44</formula>
    </cfRule>
  </conditionalFormatting>
  <conditionalFormatting sqref="Z54">
    <cfRule type="expression" dxfId="4" priority="23">
      <formula>((Z30-Z3)&lt;=Z7)</formula>
    </cfRule>
  </conditionalFormatting>
  <conditionalFormatting sqref="Z55">
    <cfRule type="expression" dxfId="3" priority="20">
      <formula>Z41&gt;Z40</formula>
    </cfRule>
    <cfRule type="expression" dxfId="2" priority="19">
      <formula>Z41&lt;=Z40</formula>
    </cfRule>
    <cfRule type="expression" dxfId="1" priority="8">
      <formula>Z55=0</formula>
    </cfRule>
  </conditionalFormatting>
  <conditionalFormatting sqref="Z59:Z63">
    <cfRule type="cellIs" dxfId="0" priority="27" operator="lessThan">
      <formula>0</formula>
    </cfRule>
  </conditionalFormatting>
  <dataValidations count="61">
    <dataValidation type="list" allowBlank="1" showInputMessage="1" showErrorMessage="1" errorTitle="Protected Cell" error="Hit Cancel" promptTitle="STOP!" prompt="You're about to write over a formula!" sqref="I19" xr:uid="{00000000-0002-0000-0300-000000000000}">
      <formula1>"""=MAX(D3:E3)"""</formula1>
    </dataValidation>
    <dataValidation allowBlank="1" errorTitle="Protected Cell" error="Hit Cancel" promptTitle="STOP!" prompt="You're about to write over a formula!" sqref="F47:F48 F50:F51 F54:F55 H25 J25 L25 N25 D8:E8 H8 J8 L8 N8 D47:E47 H47 J47 L47 N47 R47 R53 L51 L53 N53 N50:N51 R50:R51 D25:F25 P25 P8 P47 P51 P53 R25 R8 V25 V8 V47 X25 X8 X47 Z25 Z8 Z47" xr:uid="{00000000-0002-0000-0300-000001000000}"/>
    <dataValidation allowBlank="1" errorTitle="Protected Formula" error="Hit Cancel" promptTitle="STOP!" prompt="Your about to type over a formula" sqref="L39 N39 P39 R39" xr:uid="{00000000-0002-0000-0300-000002000000}"/>
    <dataValidation type="list" allowBlank="1" showErrorMessage="1" errorTitle="HIT CANCEL - PROTECTED CELL" error="Hit CANCEL or Press ESC" promptTitle="STOP!" prompt="Protected Cell" sqref="J39 D39:F39 H39 V39 X39 Z39" xr:uid="{00000000-0002-0000-0300-000003000000}">
      <formula1>"""=D34*(1/3)"""</formula1>
    </dataValidation>
    <dataValidation type="list" allowBlank="1" showErrorMessage="1" errorTitle="HIT CANCEL - PROTECTED CELL" error="Hit CANCEL or Press ESC" promptTitle="STOP!" prompt="Protected Cell" sqref="N11 D11:E11 H11 J11 L32 L11 N32 P32 P11 R11 R32 V11 X11 Z11" xr:uid="{00000000-0002-0000-0300-000004000000}">
      <formula1>"""=IF(E4=""SPX"",E9*1.5%,E9*3%)"""</formula1>
    </dataValidation>
    <dataValidation type="list" allowBlank="1" showInputMessage="1" showErrorMessage="1" errorTitle="PROTECTED FORMULA" error="Hit Cancel" promptTitle="STOP!" prompt="You're about to write over a formula!" sqref="D10:E10" xr:uid="{00000000-0002-0000-0300-000005000000}">
      <formula1>"""=IF(E4=""SPX"",E9*2%,E9*3%)"""</formula1>
    </dataValidation>
    <dataValidation type="list" allowBlank="1" showErrorMessage="1" errorTitle="HIT CANCEL - PROTECTED CELL" error="Hit CANCEL or Press ESC" promptTitle="STOP!" prompt="Protected Cell" sqref="N54 F52:F53 F49 N49 L49 D49:E51 J49:J51 H49:H51 J53 H53 D53:E53 D54 P49 R54 R49 V53 V51 X53 X51 Z51 Z53" xr:uid="{00000000-0002-0000-0300-000006000000}">
      <formula1>"""=IF(E27="""",""Missing Date"",E27)"""</formula1>
    </dataValidation>
    <dataValidation type="list" allowBlank="1" showErrorMessage="1" errorTitle="HIT CANCEL - PROTECTED CELL" error="Hit CANCEL or Press ESC" promptTitle="STOP!" prompt="Protected Cell" sqref="J40 D40:F40 H40 V40 X40 Z40" xr:uid="{00000000-0002-0000-0300-000007000000}">
      <formula1>"""=ROUNDDOWN(IFERROR((MIN(E35:E36)/E23)/100,0),0)"""</formula1>
    </dataValidation>
    <dataValidation allowBlank="1" showInputMessage="1" showErrorMessage="1" errorTitle="PROTECTED FORMULA" error="Hit Cancel" promptTitle="STOP!" prompt="You're about to write over a formula!" sqref="N54 R54" xr:uid="{00000000-0002-0000-0300-000008000000}"/>
    <dataValidation type="list" allowBlank="1" showErrorMessage="1" errorTitle="HIT CANCEL - PROTECTED CELL" error="Hit CANCEL or Press ESC" promptTitle="STOP!" prompt="Protected Cell" sqref="N45 D26:F26 H26 L45 J26 L26 D45:E45 H45 J45 P45 P26 R45 V26 V45 X26 X45 Z26 Z45" xr:uid="{00000000-0002-0000-0300-000009000000}">
      <formula1>"""=(L23*(L40*100))*L24"""</formula1>
    </dataValidation>
    <dataValidation type="list" allowBlank="1" showErrorMessage="1" errorTitle="HIT CANCEL - PROTECTED CELL" error="Hit CANCEL or Press ESC" promptTitle="STOP!" prompt="Protected Cell" sqref="N46 R46" xr:uid="{00000000-0002-0000-0300-00000A000000}">
      <formula1>"""=SUMIF(54:54,""Open"",41:41)-SUMIF(54:54,""IC OPEN"",41:41)"""</formula1>
    </dataValidation>
    <dataValidation type="list" allowBlank="1" showErrorMessage="1" errorTitle="HIT CANCEL - PROTECTED CELL" error="Hit CANCEL or Press ESC" promptTitle="STOP!" prompt="Protected Cell" sqref="L27 P27" xr:uid="{00000000-0002-0000-0300-00000B000000}">
      <formula1>"""=IFERROR(L22/(L23*L24),0)"""</formula1>
    </dataValidation>
    <dataValidation allowBlank="1" showErrorMessage="1" errorTitle="HIT CANCEL - PROTECTED CELL" error="Hit CANCEL or Press ESC" promptTitle="STOP!" prompt="Protected Cell" sqref="D48:E48 H48 J48 L48 N48 D52 H54:H55 J54:J55 N55 L54:L55 D55:E55 P48 P54:P55 R48 R55 F61:G61 G62:G63 I61:I63 K61:K63 M61:M63 O61:O63 Q61:Q63 V54:V55 X54:X55 Z54:Z55" xr:uid="{00000000-0002-0000-0300-00000C000000}"/>
    <dataValidation type="list" allowBlank="1" showErrorMessage="1" errorTitle="HIT CANCEL - PROTECTED CELL" error="Hit CANCEL or Press ESC" promptTitle="STOP!" prompt="Protected Cell" sqref="N26" xr:uid="{00000000-0002-0000-0300-00000D000000}">
      <formula1>"""=IF(ISERROR(SEARCH(""CALL"",N1)),N24*N42,""COVERED"")"""</formula1>
    </dataValidation>
    <dataValidation type="list" allowBlank="1" showErrorMessage="1" errorTitle="HIT CANCEL - PROTECTED CELL" error="Hit CANCEL or Press ESC" promptTitle="STOP!" prompt="Protected Cell" sqref="N16 J16 H16 D16:E16 L16 P16 R16" xr:uid="{00000000-0002-0000-0300-00000E000000}">
      <formula1>"""=IFERROR(ROUNDDOWN(1-K14/K5,3),0)"""</formula1>
    </dataValidation>
    <dataValidation type="list" allowBlank="1" showInputMessage="1" showErrorMessage="1" errorTitle="HIT CANCEL - PROTECTED CELL" error="Hit CANCEL or Press ESC" promptTitle="STOP!" prompt="Protected Cell" sqref="J17" xr:uid="{00000000-0002-0000-0300-00000F000000}">
      <formula1>"""=IFERROR(ROUNDDOWN(((O14/O5)-1)*(45/O7),3),0)"""</formula1>
    </dataValidation>
    <dataValidation type="list" allowBlank="1" showInputMessage="1" showErrorMessage="1" errorTitle="Drop Down Selection" error="Select: OPEN, EXPIRED, CLOSED or ROLL" promptTitle="Drop Down Selection" prompt="Select: OPEN, EXPIRED, CLOSED or ROLL" sqref="J57 D57:E57 H57 V57 X57 Z57" xr:uid="{00000000-0002-0000-0300-000010000000}">
      <formula1>"OPEN, EXPIRED, CLOSED, ROLL"</formula1>
    </dataValidation>
    <dataValidation type="list" allowBlank="1" showErrorMessage="1" errorTitle="HIT CANCEL - PROTECTED CELL" error="Hit CANCEL or Press ESC" promptTitle="STOP!" prompt="Formula" sqref="R37 D37:F37 H37 J37 L37 N37 P37 V37 X37 Z37" xr:uid="{00000000-0002-0000-0300-000011000000}">
      <formula1>"""='TRADES 2018'!$C$69"""</formula1>
    </dataValidation>
    <dataValidation type="list" allowBlank="1" showInputMessage="1" showErrorMessage="1" errorTitle="Protected Cell" error="Hit Cancel" promptTitle="STOP!" prompt="You're about to write over a formula!" sqref="N46 R46" xr:uid="{00000000-0002-0000-0300-000012000000}">
      <formula1>"""='TRADES 2017'!$C$67"""</formula1>
    </dataValidation>
    <dataValidation type="list" allowBlank="1" showErrorMessage="1" errorTitle="HIT CANCEL - PROTECTED CELL" error="Hit CANCEL or Press ESC" promptTitle="STOP!" prompt="Protected Cell" sqref="N12 J12 H12 E12 L12 P12 R12 V12 X12 Z12" xr:uid="{00000000-0002-0000-0300-000013000000}">
      <formula1>"""=IFERROR(ROUNDUP(IF(D15="""",0,(D9-D15)/D9),3),0)"""</formula1>
    </dataValidation>
    <dataValidation allowBlank="1" errorTitle="HIT CANCEL - PROTECTED CELL" error="Hit CANCEL or Press ESC" promptTitle="STOP!" prompt="Protected Cell" sqref="R14 N14" xr:uid="{00000000-0002-0000-0300-000014000000}"/>
    <dataValidation type="list" allowBlank="1" showErrorMessage="1" errorTitle="HIT CANCEL - PROTECTED CELL" error="Hit CANCEL or Press ESC" promptTitle="STOP!" prompt="Protected Cell" sqref="N52 R52" xr:uid="{00000000-0002-0000-0300-000015000000}">
      <formula1>"""=N29"""</formula1>
    </dataValidation>
    <dataValidation type="list" allowBlank="1" showErrorMessage="1" errorTitle="HIT CANCEL - PROTECTED CELL" error="Hit CANCEL or Press ESC" promptTitle="STOP!" prompt="Protected Cell" sqref="L52 E52 H52 J52 P52 V52 X52 Z52" xr:uid="{00000000-0002-0000-0300-000017000000}">
      <formula1>"""=IFERROR(IF(H57=""ROLL"",I63,I29),I29)"""</formula1>
    </dataValidation>
    <dataValidation type="list" allowBlank="1" showErrorMessage="1" errorTitle="HIT CANCEL - PROTECTED CELL" error="Hit CANCEL or Press ESC" promptTitle="STOP!" prompt="Protected Cell" sqref="N24 R24" xr:uid="{00000000-0002-0000-0300-000018000000}">
      <formula1>"""=IFERROR(IF(N6="""",N15-N23,N6-N23),0)"""</formula1>
    </dataValidation>
    <dataValidation type="list" allowBlank="1" showErrorMessage="1" errorTitle="HIT CANCEL - PROTECTED CELL" error="Hit CANCEL or Press ESC" promptTitle="STOP!" prompt="Protected Cell" sqref="D19:E20 J19:J20 H19:H20 D23:E24 N23 L23:L24 J23:J24 H23:H24 P42:P44 N27:N29 L28:L29 J27:J29 H27:H29 D44:E44 D32:F32 H32 J32 D34:E35 F28:F29 D27:E29 D36:F36 L42:L44 H34:H36 J34:J36 R42:R44 P28:P29 R27:R29 R23 N42:N44 D42:E42 D43:F43 P23:P24 H42:H44 J42:J44 V42:V44 V23:V24 V27:V29 V32 V34:V36 V19 X42:X44 X23:X24 X27:X29 X32 X34:X36 X19 Z42:Z44 Z23:Z24 Z27:Z29 Z32 Z34:Z36 Z19" xr:uid="{00000000-0002-0000-0300-000019000000}">
      <formula1>"""=MAX(D3:E3)"""</formula1>
    </dataValidation>
    <dataValidation type="list" allowBlank="1" showErrorMessage="1" errorTitle="HIT CANCEL - PROTECTED CELL" error="Hit CANCEL or Press ESC" promptTitle="STOP!" prompt="Protected Cell" sqref="H17 D17:E17 V17 X17 Z17" xr:uid="{00000000-0002-0000-0300-00001A000000}">
      <formula1>"""=IFERROR(ROUNDDOWN(((O14/O5)-1)*(45/O7),3),0)"""</formula1>
    </dataValidation>
    <dataValidation type="list" allowBlank="1" showErrorMessage="1" errorTitle="Protected Cell" error="Hit CANCEL or Press ESC" promptTitle="STOP!" prompt="You're about to write over a formula!" sqref="L46 J46 H46 D46:E46 P46 V46 X46 Z46" xr:uid="{00000000-0002-0000-0300-00001B000000}">
      <formula1>"""=SUMIF(54:54,""Open"",41:41)-SUMIF(54:54,""IC OPEN"",41:41)"""</formula1>
    </dataValidation>
    <dataValidation type="list" allowBlank="1" showErrorMessage="1" errorTitle="PROTECTED FORMULA" error="Hit CANCEL or Press ESC" promptTitle="STOP!" prompt="You're about to write over a formula!" sqref="L54 H54 J54 P54 V54 X54 Z54" xr:uid="{00000000-0002-0000-0300-00001C000000}">
      <formula1>"""=IF(E27="""",""Missing Date"",E27)"""</formula1>
    </dataValidation>
    <dataValidation type="list" allowBlank="1" showErrorMessage="1" errorTitle="HIT CANCEL - PROTECTED CELL" error="Hit CANCEL or Press ESC" promptTitle="STOP!" prompt="Protected Celll" sqref="D12" xr:uid="{00000000-0002-0000-0300-00001D000000}">
      <formula1>"""=IFERROR(ROUNDUP(IF(D15="""",0,(D9-D15)/D9),3),0)"""</formula1>
    </dataValidation>
    <dataValidation type="list" allowBlank="1" showInputMessage="1" showErrorMessage="1" errorTitle="HIT CANCEL - PROTECTED CELL" error="Hit CANCEL or Press ESC" promptTitle="STOP!" prompt="Protected Cell" sqref="D46" xr:uid="{00000000-0002-0000-0300-00001E000000}">
      <formula1>"""='TRADES 2017'!$C$67"""</formula1>
    </dataValidation>
    <dataValidation allowBlank="1" showInputMessage="1" showErrorMessage="1" errorTitle="PROTECTED FORMULA" error="Hit Cancel" promptTitle="STOP!" prompt="Protected Cell" sqref="D54" xr:uid="{00000000-0002-0000-0300-00001F000000}"/>
    <dataValidation allowBlank="1" showErrorMessage="1" errorTitle="HIT CANCEL - PROTECTED CELL" error="Hit Cancel" promptTitle="STOP!" prompt="Protected Cell" sqref="E54" xr:uid="{00000000-0002-0000-0300-000020000000}"/>
    <dataValidation type="list" allowBlank="1" showInputMessage="1" showErrorMessage="1" errorTitle="HIT CANCEL - PROTECTED FORMULA" error="Hit CANCEL or Press ESC" promptTitle="STOP!" prompt="Protected Cell" sqref="E54" xr:uid="{00000000-0002-0000-0300-000021000000}">
      <formula1>"""=IF(E27="""",""Missing Date"",E27)"""</formula1>
    </dataValidation>
    <dataValidation allowBlank="1" showErrorMessage="1" errorTitle="Protected Cell" error="Hit Cancel" promptTitle="STOP!" prompt="You're about to write over a formula!" sqref="L50 F46 P50" xr:uid="{00000000-0002-0000-0300-000022000000}"/>
    <dataValidation type="list" allowBlank="1" showErrorMessage="1" errorTitle="HIT CANCEL - PROTECTED CELL" error="Hit CANCEL or Press ESC" promptTitle="STOP!" prompt="Protected Cell" sqref="L46 J46 H46 E46 P46 V46 X46 Z46" xr:uid="{00000000-0002-0000-0300-000023000000}">
      <formula1>"""='TRADES 2017'!$C$67"""</formula1>
    </dataValidation>
    <dataValidation type="list" allowBlank="1" showErrorMessage="1" errorTitle="HIT CANCEL - PROTECTED CELL" error="Hit CANCEL or Press ESC" promptTitle="STOP!" prompt="Protected Cell" sqref="F34" xr:uid="{00000000-0002-0000-0300-000024000000}">
      <formula1>"""=J44*J33"""</formula1>
    </dataValidation>
    <dataValidation type="list" allowBlank="1" showErrorMessage="1" errorTitle="HIT CANCEL - PROTECTED CELL" error="Hit CANCEL or Press ESC" promptTitle="STOP!" prompt="Protected Cell" sqref="F35" xr:uid="{00000000-0002-0000-0300-000025000000}">
      <formula1>"""=IFERROR(J43/J34,0)"""</formula1>
    </dataValidation>
    <dataValidation type="list" allowBlank="1" showErrorMessage="1" errorTitle="HIT CANCEL - PROTECTED CELL" error="Click CANCEL or Press ESC" promptTitle="STOP!" prompt="Protected Cell" sqref="F7 F23:F24 F19 F3:F4" xr:uid="{00000000-0002-0000-0300-000026000000}">
      <formula1>"""=MAX(D3:E3)"""</formula1>
    </dataValidation>
    <dataValidation type="list" allowBlank="1" showErrorMessage="1" errorTitle="HIT CANCEL - PROTECTED CELL" error="Hit CANCEL or Press ESC" promptTitle="STOP!" prompt="Formula!" sqref="F41" xr:uid="{00000000-0002-0000-0300-000027000000}">
      <formula1>"""=MAX(H41:I41)"""</formula1>
    </dataValidation>
    <dataValidation allowBlank="1" errorTitle="PROTECTED FORMULA" error="Hit Cancel" promptTitle="STOP!" prompt="You're about to write over a formula!" sqref="F57" xr:uid="{00000000-0002-0000-0300-000028000000}"/>
    <dataValidation type="list" allowBlank="1" showErrorMessage="1" errorTitle="HIT CANCEL - PROTECTED CELL" error="Hit CANCEL or Press ESC" promptTitle="STOP!" prompt="Protected Cell" sqref="F44" xr:uid="{00000000-0002-0000-0300-000029000000}">
      <formula1>"""=MAX((H19*H42),(I19*I42))-J43"""</formula1>
    </dataValidation>
    <dataValidation type="list" allowBlank="1" showErrorMessage="1" errorTitle="PROTECTED CELL" error="Hit Cancel" promptTitle="STOP!" prompt="You're about to write over a formula!" sqref="F45" xr:uid="{00000000-0002-0000-0300-00002A000000}">
      <formula1>"""=(L23*(L40*100))*L24"""</formula1>
    </dataValidation>
    <dataValidation type="list" allowBlank="1" showErrorMessage="1" errorTitle="PROTECTED FORMULA" error="Hit Cancel" promptTitle="STOP!" prompt="You're about to write over a formula!" sqref="H10 J10 L10 N10 P10 R10 V10 X10 Z10" xr:uid="{00000000-0002-0000-0300-00002D000000}">
      <formula1>"""=IF(E4=""SPX"",E9*2%,E9*3%)"""</formula1>
    </dataValidation>
    <dataValidation type="list" allowBlank="1" showInputMessage="1" errorTitle="PROTECTED CELL" error="Hit Cancel" prompt="Caution" sqref="D1:F2 H1:H2 J1:J2 L1:L2 P1:P2 V1:V2 X1:X2 Z1:Z2" xr:uid="{00000000-0002-0000-0300-00002E000000}">
      <formula1>"""% RC AT RISK (ATM, FACs or 70%?)"""</formula1>
    </dataValidation>
    <dataValidation allowBlank="1" showInputMessage="1" showErrorMessage="1" prompt="Caution" sqref="N1:N2 R1:R2" xr:uid="{00000000-0002-0000-0300-00002F000000}"/>
    <dataValidation type="list" allowBlank="1" showErrorMessage="1" errorTitle="HIT CANCEL - PROTECTED CELL" error="Hit CANCEL or Press ESC" promptTitle="STOP!" prompt="Protected Cell" sqref="J38 D38:F38 H38 V38 X38 Z38" xr:uid="{00000000-0002-0000-0300-000030000000}">
      <formula1>"""=N36*'TRADES 2018'!$C$72"""</formula1>
    </dataValidation>
    <dataValidation type="list" allowBlank="1" showErrorMessage="1" errorTitle="HIT CANCEL - PROTECTED CELL" error="Hit CANCEL or Press ESC" promptTitle="STOP!" prompt="Protected Cell" sqref="D61:E61 H61 J61 L61 N61 P61 R61 V61 X61 Z61" xr:uid="{00000000-0002-0000-0300-000032000000}">
      <formula1>"""=IFERROR(IF(D57=""ROLL"",D61+E43+E60,E43+E60),E43+E60)"""</formula1>
    </dataValidation>
    <dataValidation type="list" allowBlank="1" showErrorMessage="1" errorTitle="HIT CANCEL - PROTECTED CELL" error="Hit CANCEL or Press ESC" promptTitle="STOP!" prompt="Protected Cell" sqref="D62:F62 H62 J62 L62 N62 P62 R62 V62 X62 Z62" xr:uid="{00000000-0002-0000-0300-000033000000}">
      <formula1>"""=IFERROR(IFERROR(IF(D57=""ROLL"",E61/(((D7-(D3-D58)*D44+E7*E44))/(D58-D3+E7)),E61/E44),E61/E44),0)"""</formula1>
    </dataValidation>
    <dataValidation type="list" allowBlank="1" showErrorMessage="1" errorTitle="HIT CANCEL - PROTECTED CELL" error="Hit CANCEL or Press ESC" promptTitle="STOP!" prompt="Protected Cell" sqref="D63:F63 H63 J63 L63 N63 P63 R63 V63 X63 Z63" xr:uid="{00000000-0002-0000-0300-000034000000}">
      <formula1>"""=IFERROR(IFERROR(365/IF(AND(D57=""ROLL"",E58&gt;0),(E58-D3),IF(D57=""ROLL"",(D58-D3)+E7,IF((E58=""""),E7,(E58-E3))))*E62,365/E7*E62),0)"""</formula1>
    </dataValidation>
    <dataValidation type="list" allowBlank="1" showErrorMessage="1" errorTitle="HIT CANCEL - PROTECTED CELL" error="Hit CANCEL or Press ESC" promptTitle="STOP!" prompt="Protected Cell" sqref="F27" xr:uid="{00000000-0002-0000-0300-000035000000}">
      <formula1>"""=IFERROR(F43/F44,0)"""</formula1>
    </dataValidation>
    <dataValidation allowBlank="1" showInputMessage="1" showErrorMessage="1" errorTitle="HIT CANCEL - PROTECTED CELL" error="Click CANCEL or Press ESC" promptTitle="WARNING - Formula" prompt="Calculates the inverse of Delta to replace Prob OTM - You can overwrite this formula if you choose.  _x000a_" sqref="F13" xr:uid="{673140C2-3E34-B246-864B-CB9984ECFACF}"/>
    <dataValidation type="list" allowBlank="1" showInputMessage="1" showErrorMessage="1" errorTitle="HIT CANCEL - PROTECTED CELL" error="Hit CANCEL or Press ESC" promptTitle="STOP!" prompt="Protected Cell" sqref="D60" xr:uid="{C4796DE7-797C-694F-BAAB-C3D293C79733}">
      <formula1>"""Protected"""</formula1>
    </dataValidation>
    <dataValidation type="list" allowBlank="1" showInputMessage="1" showErrorMessage="1" errorTitle="HIT CANCEL - PROTECTED CELL" error="Hit CANCEL or Press ESC" promptTitle="STOP!" prompt="Protected Cell" sqref="H60 E60 V60 X60 Z60" xr:uid="{1DAB8B8A-574A-C145-BD2A-4EE3A1AE11A3}">
      <formula1>"Protected"</formula1>
    </dataValidation>
    <dataValidation type="list" allowBlank="1" showInputMessage="1" showErrorMessage="1" errorTitle="HIT CANCEL - PROTECTED CELL" error="Hit CANCEL or Press ESC" promptTitle="STOP!" prompt="Protected Cell" sqref="L60 J60 N60 R60 P60" xr:uid="{65C6A974-BDD6-C44B-AC21-4ED8B2BD2DA4}">
      <formula1>"""=MAX(D3:E3)"""</formula1>
    </dataValidation>
    <dataValidation allowBlank="1" showInputMessage="1" errorTitle="Formula" error="Overwrite" promptTitle="WARNING - Formula" prompt="Calculates the inverse of Delta to replace Prob OTM - You can overwrite this formula if you choose.  _x000a_" sqref="D13" xr:uid="{F0E8BED9-9674-E64E-B8B8-718D07EBDB96}"/>
    <dataValidation allowBlank="1" showInputMessage="1" showErrorMessage="1" promptTitle="WARNING - Formula" prompt="Calculates the inverse of Delta to replace Prob OTM - You can overwrite this formula if you choose.  _x000a_" sqref="E13 H13 J13 L13 N13 P13 R13 V13 X13 Z13" xr:uid="{6D4BED99-2946-A442-907B-97525139B451}"/>
    <dataValidation type="list" allowBlank="1" showErrorMessage="1" errorTitle="HIT CANCEL - PROTECTED CELL" error="Hit CANCEL or Press ESC" promptTitle="STOP!" prompt="Protected Cell" sqref="R26" xr:uid="{B822E474-B886-B245-8654-3148E7AD9FD6}">
      <formula1>"""=IF(ISERROR(SEARCH(""CALL"",R1)),R24*R42,""COVERED"")"""</formula1>
    </dataValidation>
    <dataValidation type="list" allowBlank="1" showInputMessage="1" showErrorMessage="1" errorTitle="Drop Down Selection" error="Select: OPEN, EXPIRED, CLOSED or ROLL" promptTitle="Drop Down Selection" prompt="Select: OPEN, EXPIRED, CLOSED, ROLL or ASSIGNED" sqref="R57 L57 N57 P57" xr:uid="{096FCB62-288C-3B4D-8933-8C7758DD60FA}">
      <formula1>"OPEN, EXPIRED, CLOSED, ROLL, ASSIGNED"</formula1>
    </dataValidation>
    <dataValidation type="list" allowBlank="1" showErrorMessage="1" errorTitle="HIT CANCEL - PROTECTED CELL" error="Hit CANCEL or Press ESC" promptTitle="STOP!" prompt="Protected Cell" sqref="V16 X16 Z16" xr:uid="{7E487AC6-337B-AE43-93DB-93886C0EA338}">
      <formula1>"""=IFERROR(ROUNDDOWN(1-T15/T5,3),0)"""</formula1>
    </dataValidation>
    <dataValidation type="list" allowBlank="1" showErrorMessage="1" errorTitle="HIT CANCEL - PROTECTED CELL" error="Hit CANCEL or Press ESC" promptTitle="STOP!" prompt="Protected Cell" sqref="V20 X20 Z20" xr:uid="{55B27E73-794B-D14B-BE9A-EFE87E01C701}">
      <formula1>"""=ROUNDUP((64%*T7*T19)/(365+(64%*T7))+T22,2)"""</formula1>
    </dataValidation>
    <dataValidation type="list" allowBlank="1" showErrorMessage="1" errorTitle="HIT CANCEL - PROTECTED CELL" error="Hit CANCEL or Press ESC" promptTitle="STOP!" prompt="Protected Cell" sqref="V48:V50 X48:X50 Z48:Z50" xr:uid="{5305FFA1-086F-2F43-9CA1-835C47FD2921}">
      <formula1>"""=T12"""</formula1>
    </dataValidation>
  </dataValidations>
  <pageMargins left="0.75" right="0.75" top="1" bottom="1" header="0.5" footer="0.5"/>
  <pageSetup orientation="portrait" horizontalDpi="4294967292" verticalDpi="4294967292"/>
  <drawing r:id="rId1"/>
  <mc:AlternateContent xmlns:mc="http://schemas.openxmlformats.org/markup-compatibility/2006">
    <mc:Choice Requires="v">
      <legacyDrawing r:id="rId2"/>
    </mc:Choice>
  </mc:AlternateConten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1">
    <tabColor theme="6"/>
  </sheetPr>
  <dimension ref="B1:F24"/>
  <sheetViews>
    <sheetView topLeftCell="B1" zoomScale="141" zoomScaleNormal="140" zoomScalePageLayoutView="90" workbookViewId="0">
      <selection activeCell="D5" sqref="D5"/>
    </sheetView>
  </sheetViews>
  <sheetFormatPr baseColWidth="10" defaultColWidth="8.6640625" defaultRowHeight="16" x14ac:dyDescent="0.2"/>
  <cols>
    <col min="1" max="1" width="2.33203125" customWidth="1"/>
    <col min="2" max="2" width="3.6640625" customWidth="1"/>
    <col min="3" max="3" width="35.83203125" customWidth="1"/>
    <col min="4" max="4" width="10.6640625" customWidth="1"/>
    <col min="5" max="5" width="35.83203125" customWidth="1"/>
    <col min="6" max="6" width="3.6640625" customWidth="1"/>
    <col min="7" max="9" width="5.6640625" customWidth="1"/>
  </cols>
  <sheetData>
    <row r="1" spans="2:6" ht="17" thickBot="1" x14ac:dyDescent="0.25"/>
    <row r="2" spans="2:6" ht="17" thickTop="1" x14ac:dyDescent="0.2">
      <c r="B2" s="103"/>
      <c r="C2" s="100"/>
      <c r="D2" s="100"/>
      <c r="E2" s="100"/>
      <c r="F2" s="101"/>
    </row>
    <row r="3" spans="2:6" ht="29.25" customHeight="1" thickBot="1" x14ac:dyDescent="0.25">
      <c r="B3" s="412" t="s">
        <v>43</v>
      </c>
      <c r="C3" s="413" t="s">
        <v>43</v>
      </c>
      <c r="D3" s="414"/>
      <c r="E3" s="415"/>
      <c r="F3" s="416" t="s">
        <v>43</v>
      </c>
    </row>
    <row r="4" spans="2:6" ht="7" customHeight="1" thickTop="1" x14ac:dyDescent="0.2">
      <c r="B4" s="412"/>
      <c r="C4" s="296"/>
      <c r="D4" s="298"/>
      <c r="E4" s="297"/>
      <c r="F4" s="416"/>
    </row>
    <row r="5" spans="2:6" ht="15.75" customHeight="1" x14ac:dyDescent="0.2">
      <c r="B5" s="412"/>
      <c r="C5" s="284" t="s">
        <v>104</v>
      </c>
      <c r="D5" s="281">
        <v>39.5</v>
      </c>
      <c r="E5" s="285"/>
      <c r="F5" s="416"/>
    </row>
    <row r="6" spans="2:6" ht="15.75" customHeight="1" x14ac:dyDescent="0.2">
      <c r="B6" s="412"/>
      <c r="C6" s="284" t="s">
        <v>102</v>
      </c>
      <c r="D6" s="299">
        <v>0.09</v>
      </c>
      <c r="E6" s="285"/>
      <c r="F6" s="416"/>
    </row>
    <row r="7" spans="2:6" ht="15.75" customHeight="1" x14ac:dyDescent="0.2">
      <c r="B7" s="412"/>
      <c r="C7" s="286" t="s">
        <v>45</v>
      </c>
      <c r="D7" s="313">
        <v>4.1000000000000003E-3</v>
      </c>
      <c r="E7" s="285"/>
      <c r="F7" s="416"/>
    </row>
    <row r="8" spans="2:6" ht="15.75" customHeight="1" x14ac:dyDescent="0.2">
      <c r="B8" s="412"/>
      <c r="C8" s="284" t="s">
        <v>20</v>
      </c>
      <c r="D8" s="287">
        <f>D5-(D6-D7)</f>
        <v>39.414099999999998</v>
      </c>
      <c r="E8" s="285" t="str">
        <f>"= S - NC = $"&amp;Spread&amp;" - $"&amp;NetCredit&amp;" = "&amp;TEXT(Spread-NetCredit,"$0.00")</f>
        <v>= S - NC = $39.5 - $0.09 = $39.41</v>
      </c>
      <c r="F8" s="416"/>
    </row>
    <row r="9" spans="2:6" ht="15.75" customHeight="1" x14ac:dyDescent="0.2">
      <c r="B9" s="412"/>
      <c r="C9" s="284" t="s">
        <v>21</v>
      </c>
      <c r="D9" s="288">
        <f>IFERROR((NetCredit-D7)/RiskCapital,"RC of 0?")</f>
        <v>2.1794230998551278E-3</v>
      </c>
      <c r="E9" s="285" t="str">
        <f>IFERROR("= NC / RC 
= "&amp;TEXT(NetCredit,"$0.00")&amp;" / "&amp;TEXT(RiskCapital,"$0.00")&amp;" 
= "&amp;TEXT(NetCredit/RiskCapital,"0.00%"),"A Risk Capital of $0 does not compute")</f>
        <v>= NC / RC 
= $0.09 / $39.41 
= 0.23%</v>
      </c>
      <c r="F9" s="416"/>
    </row>
    <row r="10" spans="2:6" ht="15.75" customHeight="1" x14ac:dyDescent="0.2">
      <c r="B10" s="412"/>
      <c r="C10" s="284" t="s">
        <v>84</v>
      </c>
      <c r="D10" s="282">
        <v>4</v>
      </c>
      <c r="E10" s="285"/>
      <c r="F10" s="416"/>
    </row>
    <row r="11" spans="2:6" ht="15.75" customHeight="1" thickBot="1" x14ac:dyDescent="0.25">
      <c r="B11" s="412"/>
      <c r="C11" s="284" t="s">
        <v>22</v>
      </c>
      <c r="D11" s="289">
        <f>365/DaysLeft</f>
        <v>91.25</v>
      </c>
      <c r="E11" s="285" t="str">
        <f>"= 365/D 
= "&amp;365&amp;"/"&amp;DaysLeft&amp;" 
= "&amp;TEXT(365/DaysLeft,"0.00")</f>
        <v>= 365/D 
= 365/4 
= 91.25</v>
      </c>
      <c r="F11" s="416"/>
    </row>
    <row r="12" spans="2:6" ht="15.75" customHeight="1" thickBot="1" x14ac:dyDescent="0.25">
      <c r="B12" s="412"/>
      <c r="C12" s="286" t="s">
        <v>103</v>
      </c>
      <c r="D12" s="97">
        <f>IFERROR(RORC*Multiple,"RORC=NAN")</f>
        <v>0.19887235786178042</v>
      </c>
      <c r="E12" s="285" t="str">
        <f>IFERROR("= RORC * M 
= "&amp;TEXT(RORC,"0.00%")&amp;" * "&amp;TEXT(Multiple,"0.00")&amp;" 
= "&amp;TEXT(RORC*Multiple,"0.00%"),"RORC did not compute, is not a number")</f>
        <v>= RORC * M 
= 0.22% * 91.25 
= 19.89%</v>
      </c>
      <c r="F12" s="416"/>
    </row>
    <row r="13" spans="2:6" ht="15.75" customHeight="1" x14ac:dyDescent="0.2">
      <c r="B13" s="412"/>
      <c r="C13" s="284"/>
      <c r="D13" s="290"/>
      <c r="E13" s="285"/>
      <c r="F13" s="416"/>
    </row>
    <row r="14" spans="2:6" x14ac:dyDescent="0.2">
      <c r="B14" s="104"/>
      <c r="C14" s="291"/>
      <c r="D14" s="292"/>
      <c r="E14" s="293"/>
      <c r="F14" s="102"/>
    </row>
    <row r="15" spans="2:6" ht="29.25" customHeight="1" thickBot="1" x14ac:dyDescent="0.25">
      <c r="B15" s="412" t="s">
        <v>42</v>
      </c>
      <c r="C15" s="413" t="s">
        <v>42</v>
      </c>
      <c r="D15" s="414"/>
      <c r="E15" s="415"/>
      <c r="F15" s="416" t="s">
        <v>42</v>
      </c>
    </row>
    <row r="16" spans="2:6" ht="15.75" customHeight="1" thickTop="1" x14ac:dyDescent="0.2">
      <c r="B16" s="412"/>
      <c r="C16" s="300"/>
      <c r="D16" s="160"/>
      <c r="E16" s="303"/>
      <c r="F16" s="416"/>
    </row>
    <row r="17" spans="2:6" ht="15.75" customHeight="1" x14ac:dyDescent="0.2">
      <c r="B17" s="412"/>
      <c r="C17" s="301" t="s">
        <v>93</v>
      </c>
      <c r="D17" s="280">
        <v>2.5</v>
      </c>
      <c r="E17" s="303"/>
      <c r="F17" s="416"/>
    </row>
    <row r="18" spans="2:6" ht="15.75" customHeight="1" x14ac:dyDescent="0.2">
      <c r="B18" s="412"/>
      <c r="C18" s="301" t="s">
        <v>92</v>
      </c>
      <c r="D18" s="282">
        <v>86</v>
      </c>
      <c r="E18" s="303"/>
      <c r="F18" s="416"/>
    </row>
    <row r="19" spans="2:6" ht="15.75" customHeight="1" x14ac:dyDescent="0.2">
      <c r="B19" s="412"/>
      <c r="C19" s="284" t="s">
        <v>101</v>
      </c>
      <c r="D19" s="283">
        <v>0.48</v>
      </c>
      <c r="E19" s="285"/>
      <c r="F19" s="416"/>
    </row>
    <row r="20" spans="2:6" ht="15.75" customHeight="1" thickBot="1" x14ac:dyDescent="0.25">
      <c r="B20" s="412"/>
      <c r="C20" s="284"/>
      <c r="D20" s="294"/>
      <c r="E20" s="285"/>
      <c r="F20" s="416"/>
    </row>
    <row r="21" spans="2:6" ht="15.75" customHeight="1" thickBot="1" x14ac:dyDescent="0.25">
      <c r="B21" s="412"/>
      <c r="C21" s="284" t="s">
        <v>100</v>
      </c>
      <c r="D21" s="98">
        <f>ROUNDUP(((ARORC*D18*D17)/(365+(ARORC*DaysLeft))+D7),2)</f>
        <v>0.29000000000000004</v>
      </c>
      <c r="E21" s="285"/>
      <c r="F21" s="416"/>
    </row>
    <row r="22" spans="2:6" ht="15.75" customHeight="1" x14ac:dyDescent="0.2">
      <c r="B22" s="412"/>
      <c r="C22" s="302"/>
      <c r="D22" s="295"/>
      <c r="E22" s="304"/>
      <c r="F22" s="416"/>
    </row>
    <row r="23" spans="2:6" ht="17" thickBot="1" x14ac:dyDescent="0.25">
      <c r="B23" s="224"/>
      <c r="C23" s="411"/>
      <c r="D23" s="411"/>
      <c r="E23" s="411"/>
      <c r="F23" s="225"/>
    </row>
    <row r="24" spans="2:6" ht="17" thickTop="1" x14ac:dyDescent="0.2"/>
  </sheetData>
  <mergeCells count="7">
    <mergeCell ref="C23:E23"/>
    <mergeCell ref="B3:B13"/>
    <mergeCell ref="C3:E3"/>
    <mergeCell ref="F3:F13"/>
    <mergeCell ref="B15:B22"/>
    <mergeCell ref="C15:E15"/>
    <mergeCell ref="F15:F22"/>
  </mergeCells>
  <dataValidations count="6">
    <dataValidation type="decimal" operator="greaterThan" showErrorMessage="1" errorTitle="Spread" error="Spread 뼘ᩚ_x0000__x0000__x0001__x0000_8_x0000__x0003__x0000_䀁_x0000__x0000__x0000__xfffe__xffff_than 0" promptTitle="Spread" prompt="Enter a positive dollar amount that is equal to the difference between the long and the short strike.  I.e. If you are evaluating selling a 1130 put and buying a 1120 put the spread is 1130-1120, or $10.00." sqref="D5" xr:uid="{00000000-0002-0000-0400-000000000000}">
      <formula1>0</formula1>
    </dataValidation>
    <dataValidation type="decimal" operator="greaterThan" allowBlank="1" showErrorMessage="1" errorTitle="ARORC" error="ARORC mⲐἧ_x0000__x0000__x0001__x0000_8_x0000__x0005__x0000_䀃_x0000__x0000__x0000_￼_xffff_han 0" promptTitle="ARORC" prompt="Annualized Return On Risk Capital is the percentage you expect to gain.  This must be a positive value and Rule #1 suggests 48%" sqref="D19" xr:uid="{00000000-0002-0000-0400-000001000000}">
      <formula1>0</formula1>
    </dataValidation>
    <dataValidation type="whole" operator="greaterThan" showErrorMessage="1" errorTitle="Days before Expiration" error="Days before Expiration must be greater than 0." sqref="D10" xr:uid="{00000000-0002-0000-0400-000002000000}">
      <formula1>0</formula1>
    </dataValidation>
    <dataValidation type="decimal" operator="greaterThan" showErrorMessage="1" errorTitle="Net Credit" error="Net Credit must be greater than $0.00" promptTitle="Net Credit" prompt="This is the difference between the money you make selling the short contract and the money you pay to buy the long contract.  If you pick up $2.65 for selling a short and pay $2.20 for a long contract, your Net Credit is $0.20." sqref="D6" xr:uid="{00000000-0002-0000-0400-000003000000}">
      <formula1>0</formula1>
    </dataValidation>
    <dataValidation type="list" allowBlank="1" showErrorMessage="1" errorTitle="PROTECTED CELL" error="Hit Cancel" promptTitle="STOP!" prompt="You're about to write over a formula!" sqref="D11:D12 D8:D9" xr:uid="{00000000-0002-0000-0400-000004000000}">
      <formula1>"""=C6"""</formula1>
    </dataValidation>
    <dataValidation type="list" allowBlank="1" showErrorMessage="1" errorTitle="PROTECTED CELL" error="Hit Cancel" promptTitle="STOP!" prompt="You're about to write over a formula!" sqref="D21" xr:uid="{E34B5E63-F3EA-344F-B3A3-D037939B48D0}">
      <formula1>"Protected"</formula1>
    </dataValidation>
  </dataValidations>
  <pageMargins left="0.7" right="0.7" top="0.75" bottom="0.75" header="0.3" footer="0.3"/>
  <pageSetup orientation="portrait"/>
  <drawing r:id="rId1"/>
</worksheet>
</file>

<file path=docProps/app.xml><?xml version="1.0" encoding="utf-8"?>
<Properties xmlns="http://purl.oclc.org/ooxml/officeDocument/extendedProperties" xmlns:vt="http://purl.oclc.org/ooxml/officeDocument/docPropsVTypes">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ROTH TRADES 2025 </vt:lpstr>
      <vt:lpstr>Templates</vt:lpstr>
      <vt:lpstr>ARORC Calculator</vt:lpstr>
      <vt:lpstr>'ARORC Calculator'!ARORC</vt:lpstr>
      <vt:lpstr>'ARORC Calculator'!Commission</vt:lpstr>
      <vt:lpstr>'ARORC Calculator'!DaysLeft</vt:lpstr>
      <vt:lpstr>'ARORC Calculator'!Multiple</vt:lpstr>
      <vt:lpstr>'ARORC Calculator'!NetCredit</vt:lpstr>
      <vt:lpstr>Premium</vt:lpstr>
      <vt:lpstr>'ARORC Calculator'!RiskCapital</vt:lpstr>
      <vt:lpstr>'ARORC Calculator'!RORC</vt:lpstr>
      <vt:lpstr>'ARORC Calculator'!Spread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town;Parker, Travis R</dc:creator>
  <cp:lastModifiedBy>Yuriy P</cp:lastModifiedBy>
  <dcterms:created xsi:type="dcterms:W3CDTF">2014-09-25T15:57:32Z</dcterms:created>
  <dcterms:modified xsi:type="dcterms:W3CDTF">2025-10-28T18:50:29Z</dcterms:modified>
</cp:coreProperties>
</file>