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12" windowHeight="15576"/>
  </bookViews>
  <sheets>
    <sheet name="Sheet1" sheetId="18" r:id="rId1"/>
    <sheet name="独孤九剑" sheetId="1" r:id="rId2"/>
    <sheet name="吸星大法" sheetId="14" r:id="rId3"/>
    <sheet name="易筋经" sheetId="15" r:id="rId4"/>
    <sheet name="笑傲江湖曲" sheetId="19" r:id="rId5"/>
    <sheet name="辟邪剑法" sheetId="20" r:id="rId6"/>
    <sheet name="化功大法" sheetId="5" r:id="rId7"/>
    <sheet name="清心普善咒" sheetId="8" r:id="rId8"/>
    <sheet name="生死符" sheetId="9" r:id="rId9"/>
    <sheet name="圣火令" sheetId="10" r:id="rId10"/>
    <sheet name="紫霞神功" sheetId="17" r:id="rId11"/>
    <sheet name="太极剑法" sheetId="11" r:id="rId12"/>
    <sheet name="寒冰真气" sheetId="2" r:id="rId13"/>
    <sheet name="黑血神针" sheetId="4" r:id="rId14"/>
    <sheet name="七弦无形剑" sheetId="6" r:id="rId15"/>
    <sheet name="千相正阳掌" sheetId="7" r:id="rId16"/>
    <sheet name="太岳三青峰" sheetId="12" r:id="rId17"/>
    <sheet name="万花飘零" sheetId="13" r:id="rId18"/>
    <sheet name="真武七截剑" sheetId="16" r:id="rId19"/>
  </sheets>
  <definedNames>
    <definedName name="独孤九剑" localSheetId="1">独孤九剑!$A$2:$T$31</definedName>
    <definedName name="独孤九剑" localSheetId="5">辟邪剑法!$A$2:$T$31</definedName>
    <definedName name="独孤九剑" localSheetId="4">笑傲江湖曲!$A$2:$T$31</definedName>
  </definedNames>
  <calcPr calcId="144525"/>
</workbook>
</file>

<file path=xl/calcChain.xml><?xml version="1.0" encoding="utf-8"?>
<calcChain xmlns="http://schemas.openxmlformats.org/spreadsheetml/2006/main">
  <c r="X32" i="16" l="1"/>
  <c r="X33" i="16" s="1"/>
  <c r="X34" i="16" s="1"/>
  <c r="X35" i="16" s="1"/>
  <c r="X36" i="16" s="1"/>
  <c r="D32" i="9" l="1"/>
  <c r="D33" i="9" s="1"/>
  <c r="D34" i="9" s="1"/>
  <c r="D35" i="9" s="1"/>
  <c r="D36" i="9" s="1"/>
  <c r="F32" i="9"/>
  <c r="F33" i="9" s="1"/>
  <c r="F34" i="9" s="1"/>
  <c r="F35" i="9" s="1"/>
  <c r="F36" i="9" s="1"/>
  <c r="H32" i="9"/>
  <c r="H33" i="9" s="1"/>
  <c r="H34" i="9" s="1"/>
  <c r="H35" i="9" s="1"/>
  <c r="H36" i="9" s="1"/>
  <c r="J32" i="9"/>
  <c r="J33" i="9" s="1"/>
  <c r="J34" i="9" s="1"/>
  <c r="J35" i="9" s="1"/>
  <c r="J36" i="9" s="1"/>
  <c r="L32" i="9"/>
  <c r="L33" i="9" s="1"/>
  <c r="L34" i="9" s="1"/>
  <c r="L35" i="9" s="1"/>
  <c r="L36" i="9" s="1"/>
  <c r="N32" i="9"/>
  <c r="N33" i="9" s="1"/>
  <c r="N34" i="9" s="1"/>
  <c r="N35" i="9" s="1"/>
  <c r="N36" i="9" s="1"/>
  <c r="P32" i="9"/>
  <c r="P33" i="9" s="1"/>
  <c r="P34" i="9" s="1"/>
  <c r="P35" i="9" s="1"/>
  <c r="P36" i="9" s="1"/>
  <c r="P32" i="14"/>
  <c r="P33" i="14" s="1"/>
  <c r="P34" i="14" s="1"/>
  <c r="P35" i="14" s="1"/>
  <c r="P36" i="14" s="1"/>
  <c r="F32" i="14"/>
  <c r="F33" i="14" s="1"/>
  <c r="F34" i="14" s="1"/>
  <c r="F35" i="14" s="1"/>
  <c r="F36" i="14" s="1"/>
  <c r="R32" i="16" l="1"/>
  <c r="R33" i="16" s="1"/>
  <c r="R34" i="16" s="1"/>
  <c r="R35" i="16" s="1"/>
  <c r="R36" i="16" s="1"/>
  <c r="P32" i="16"/>
  <c r="P33" i="16" s="1"/>
  <c r="P34" i="16" s="1"/>
  <c r="P35" i="16" s="1"/>
  <c r="P36" i="16" s="1"/>
  <c r="N32" i="16"/>
  <c r="N33" i="16" s="1"/>
  <c r="N34" i="16" s="1"/>
  <c r="N35" i="16" s="1"/>
  <c r="N36" i="16" s="1"/>
  <c r="L32" i="16"/>
  <c r="L33" i="16" s="1"/>
  <c r="L34" i="16" s="1"/>
  <c r="L35" i="16" s="1"/>
  <c r="L36" i="16" s="1"/>
  <c r="J32" i="16"/>
  <c r="J33" i="16" s="1"/>
  <c r="J34" i="16" s="1"/>
  <c r="J35" i="16" s="1"/>
  <c r="J36" i="16" s="1"/>
  <c r="H32" i="16"/>
  <c r="H33" i="16" s="1"/>
  <c r="H34" i="16" s="1"/>
  <c r="H35" i="16" s="1"/>
  <c r="H36" i="16" s="1"/>
  <c r="F32" i="16"/>
  <c r="F33" i="16" s="1"/>
  <c r="F34" i="16" s="1"/>
  <c r="F35" i="16" s="1"/>
  <c r="F36" i="16" s="1"/>
  <c r="D32" i="16"/>
  <c r="D33" i="16" s="1"/>
  <c r="D34" i="16" s="1"/>
  <c r="X32" i="13"/>
  <c r="X33" i="13" s="1"/>
  <c r="X34" i="13" s="1"/>
  <c r="X35" i="13" s="1"/>
  <c r="X36" i="13" s="1"/>
  <c r="R32" i="13"/>
  <c r="R33" i="13" s="1"/>
  <c r="R34" i="13" s="1"/>
  <c r="R35" i="13" s="1"/>
  <c r="R36" i="13" s="1"/>
  <c r="P32" i="13"/>
  <c r="P33" i="13" s="1"/>
  <c r="P34" i="13" s="1"/>
  <c r="P35" i="13" s="1"/>
  <c r="P36" i="13" s="1"/>
  <c r="N32" i="13"/>
  <c r="N33" i="13" s="1"/>
  <c r="N34" i="13" s="1"/>
  <c r="N35" i="13" s="1"/>
  <c r="N36" i="13" s="1"/>
  <c r="L32" i="13"/>
  <c r="L33" i="13" s="1"/>
  <c r="L34" i="13" s="1"/>
  <c r="L35" i="13" s="1"/>
  <c r="L36" i="13" s="1"/>
  <c r="J32" i="13"/>
  <c r="J33" i="13" s="1"/>
  <c r="J34" i="13" s="1"/>
  <c r="J35" i="13" s="1"/>
  <c r="J36" i="13" s="1"/>
  <c r="H32" i="13"/>
  <c r="H33" i="13" s="1"/>
  <c r="H34" i="13" s="1"/>
  <c r="H35" i="13" s="1"/>
  <c r="H36" i="13" s="1"/>
  <c r="F32" i="13"/>
  <c r="F33" i="13" s="1"/>
  <c r="F34" i="13" s="1"/>
  <c r="F35" i="13" s="1"/>
  <c r="F36" i="13" s="1"/>
  <c r="D32" i="13"/>
  <c r="D33" i="13" s="1"/>
  <c r="X36" i="12"/>
  <c r="X35" i="12"/>
  <c r="X34" i="12"/>
  <c r="X33" i="12"/>
  <c r="X32" i="12"/>
  <c r="R32" i="12"/>
  <c r="R33" i="12" s="1"/>
  <c r="R34" i="12" s="1"/>
  <c r="R35" i="12" s="1"/>
  <c r="R36" i="12" s="1"/>
  <c r="P32" i="12"/>
  <c r="P33" i="12" s="1"/>
  <c r="P34" i="12" s="1"/>
  <c r="P35" i="12" s="1"/>
  <c r="P36" i="12" s="1"/>
  <c r="N32" i="12"/>
  <c r="N33" i="12" s="1"/>
  <c r="N34" i="12" s="1"/>
  <c r="N35" i="12" s="1"/>
  <c r="N36" i="12" s="1"/>
  <c r="L32" i="12"/>
  <c r="L33" i="12" s="1"/>
  <c r="L34" i="12" s="1"/>
  <c r="L35" i="12" s="1"/>
  <c r="L36" i="12" s="1"/>
  <c r="J32" i="12"/>
  <c r="J33" i="12" s="1"/>
  <c r="J34" i="12" s="1"/>
  <c r="J35" i="12" s="1"/>
  <c r="J36" i="12" s="1"/>
  <c r="H32" i="12"/>
  <c r="H33" i="12" s="1"/>
  <c r="H34" i="12" s="1"/>
  <c r="H35" i="12" s="1"/>
  <c r="H36" i="12" s="1"/>
  <c r="F32" i="12"/>
  <c r="F33" i="12" s="1"/>
  <c r="F34" i="12" s="1"/>
  <c r="F35" i="12" s="1"/>
  <c r="F36" i="12" s="1"/>
  <c r="D32" i="12"/>
  <c r="D33" i="12" s="1"/>
  <c r="X36" i="7"/>
  <c r="X35" i="7"/>
  <c r="X34" i="7"/>
  <c r="X33" i="7"/>
  <c r="X32" i="7"/>
  <c r="R32" i="7"/>
  <c r="R33" i="7" s="1"/>
  <c r="R34" i="7" s="1"/>
  <c r="R35" i="7" s="1"/>
  <c r="R36" i="7" s="1"/>
  <c r="P32" i="7"/>
  <c r="P33" i="7" s="1"/>
  <c r="P34" i="7" s="1"/>
  <c r="P35" i="7" s="1"/>
  <c r="P36" i="7" s="1"/>
  <c r="N32" i="7"/>
  <c r="N33" i="7" s="1"/>
  <c r="N34" i="7" s="1"/>
  <c r="N35" i="7" s="1"/>
  <c r="N36" i="7" s="1"/>
  <c r="L32" i="7"/>
  <c r="L33" i="7" s="1"/>
  <c r="L34" i="7" s="1"/>
  <c r="L35" i="7" s="1"/>
  <c r="L36" i="7" s="1"/>
  <c r="J32" i="7"/>
  <c r="J33" i="7" s="1"/>
  <c r="J34" i="7" s="1"/>
  <c r="J35" i="7" s="1"/>
  <c r="J36" i="7" s="1"/>
  <c r="H32" i="7"/>
  <c r="H33" i="7" s="1"/>
  <c r="H34" i="7" s="1"/>
  <c r="H35" i="7" s="1"/>
  <c r="H36" i="7" s="1"/>
  <c r="F32" i="7"/>
  <c r="F33" i="7" s="1"/>
  <c r="F34" i="7" s="1"/>
  <c r="F35" i="7" s="1"/>
  <c r="F36" i="7" s="1"/>
  <c r="D32" i="7"/>
  <c r="D33" i="7" s="1"/>
  <c r="X36" i="4"/>
  <c r="X35" i="4"/>
  <c r="X34" i="4"/>
  <c r="X33" i="4"/>
  <c r="X32" i="4"/>
  <c r="R32" i="4"/>
  <c r="R33" i="4" s="1"/>
  <c r="R34" i="4" s="1"/>
  <c r="R35" i="4" s="1"/>
  <c r="R36" i="4" s="1"/>
  <c r="P32" i="4"/>
  <c r="P33" i="4" s="1"/>
  <c r="P34" i="4" s="1"/>
  <c r="P35" i="4" s="1"/>
  <c r="P36" i="4" s="1"/>
  <c r="N32" i="4"/>
  <c r="N33" i="4" s="1"/>
  <c r="N34" i="4" s="1"/>
  <c r="N35" i="4" s="1"/>
  <c r="N36" i="4" s="1"/>
  <c r="L32" i="4"/>
  <c r="L33" i="4" s="1"/>
  <c r="L34" i="4" s="1"/>
  <c r="L35" i="4" s="1"/>
  <c r="L36" i="4" s="1"/>
  <c r="J32" i="4"/>
  <c r="J33" i="4" s="1"/>
  <c r="J34" i="4" s="1"/>
  <c r="J35" i="4" s="1"/>
  <c r="J36" i="4" s="1"/>
  <c r="H32" i="4"/>
  <c r="H33" i="4" s="1"/>
  <c r="H34" i="4" s="1"/>
  <c r="H35" i="4" s="1"/>
  <c r="H36" i="4" s="1"/>
  <c r="F32" i="4"/>
  <c r="F33" i="4" s="1"/>
  <c r="F34" i="4" s="1"/>
  <c r="F35" i="4" s="1"/>
  <c r="F36" i="4" s="1"/>
  <c r="D32" i="4"/>
  <c r="D33" i="4" s="1"/>
  <c r="D34" i="4" s="1"/>
  <c r="X36" i="6"/>
  <c r="X35" i="6"/>
  <c r="X34" i="6"/>
  <c r="X33" i="6"/>
  <c r="X32" i="6"/>
  <c r="X33" i="2"/>
  <c r="X34" i="2" s="1"/>
  <c r="X35" i="2" s="1"/>
  <c r="X36" i="2" s="1"/>
  <c r="X32" i="2"/>
  <c r="R32" i="2"/>
  <c r="R33" i="2" s="1"/>
  <c r="R34" i="2" s="1"/>
  <c r="R35" i="2" s="1"/>
  <c r="R36" i="2" s="1"/>
  <c r="P32" i="2"/>
  <c r="P33" i="2" s="1"/>
  <c r="P34" i="2" s="1"/>
  <c r="P35" i="2" s="1"/>
  <c r="P36" i="2" s="1"/>
  <c r="N32" i="2"/>
  <c r="N33" i="2" s="1"/>
  <c r="N34" i="2" s="1"/>
  <c r="N35" i="2" s="1"/>
  <c r="N36" i="2" s="1"/>
  <c r="L32" i="2"/>
  <c r="L33" i="2" s="1"/>
  <c r="L34" i="2" s="1"/>
  <c r="L35" i="2" s="1"/>
  <c r="L36" i="2" s="1"/>
  <c r="J32" i="2"/>
  <c r="J33" i="2" s="1"/>
  <c r="J34" i="2" s="1"/>
  <c r="J35" i="2" s="1"/>
  <c r="J36" i="2" s="1"/>
  <c r="H32" i="2"/>
  <c r="H33" i="2" s="1"/>
  <c r="F32" i="2"/>
  <c r="D32" i="2"/>
  <c r="D33" i="2" s="1"/>
  <c r="D34" i="2" s="1"/>
  <c r="D35" i="2" s="1"/>
  <c r="D36" i="2" s="1"/>
  <c r="X32" i="11"/>
  <c r="X33" i="11" s="1"/>
  <c r="X34" i="11" s="1"/>
  <c r="X35" i="11" s="1"/>
  <c r="X36" i="11" s="1"/>
  <c r="R32" i="11"/>
  <c r="R33" i="11" s="1"/>
  <c r="R34" i="11" s="1"/>
  <c r="R35" i="11" s="1"/>
  <c r="R36" i="11" s="1"/>
  <c r="P32" i="11"/>
  <c r="P33" i="11" s="1"/>
  <c r="P34" i="11" s="1"/>
  <c r="P35" i="11" s="1"/>
  <c r="P36" i="11" s="1"/>
  <c r="N32" i="11"/>
  <c r="N33" i="11" s="1"/>
  <c r="N34" i="11" s="1"/>
  <c r="N35" i="11" s="1"/>
  <c r="N36" i="11" s="1"/>
  <c r="L32" i="11"/>
  <c r="L33" i="11" s="1"/>
  <c r="L34" i="11" s="1"/>
  <c r="L35" i="11" s="1"/>
  <c r="L36" i="11" s="1"/>
  <c r="J32" i="11"/>
  <c r="J33" i="11" s="1"/>
  <c r="J34" i="11" s="1"/>
  <c r="J35" i="11" s="1"/>
  <c r="J36" i="11" s="1"/>
  <c r="H32" i="11"/>
  <c r="H33" i="11" s="1"/>
  <c r="H34" i="11" s="1"/>
  <c r="H35" i="11" s="1"/>
  <c r="H36" i="11" s="1"/>
  <c r="F32" i="11"/>
  <c r="F33" i="11" s="1"/>
  <c r="F34" i="11" s="1"/>
  <c r="F35" i="11" s="1"/>
  <c r="F36" i="11" s="1"/>
  <c r="D32" i="11"/>
  <c r="D33" i="11" s="1"/>
  <c r="X36" i="17"/>
  <c r="X35" i="17"/>
  <c r="X34" i="17"/>
  <c r="X33" i="17"/>
  <c r="X32" i="17"/>
  <c r="R32" i="17"/>
  <c r="R33" i="17" s="1"/>
  <c r="R34" i="17" s="1"/>
  <c r="R35" i="17" s="1"/>
  <c r="R36" i="17" s="1"/>
  <c r="P32" i="17"/>
  <c r="P33" i="17" s="1"/>
  <c r="P34" i="17" s="1"/>
  <c r="P35" i="17" s="1"/>
  <c r="P36" i="17" s="1"/>
  <c r="N32" i="17"/>
  <c r="N33" i="17" s="1"/>
  <c r="N34" i="17" s="1"/>
  <c r="N35" i="17" s="1"/>
  <c r="N36" i="17" s="1"/>
  <c r="L32" i="17"/>
  <c r="L33" i="17" s="1"/>
  <c r="L34" i="17" s="1"/>
  <c r="L35" i="17" s="1"/>
  <c r="L36" i="17" s="1"/>
  <c r="J32" i="17"/>
  <c r="J33" i="17" s="1"/>
  <c r="J34" i="17" s="1"/>
  <c r="J35" i="17" s="1"/>
  <c r="J36" i="17" s="1"/>
  <c r="H32" i="17"/>
  <c r="H33" i="17" s="1"/>
  <c r="H34" i="17" s="1"/>
  <c r="H35" i="17" s="1"/>
  <c r="H36" i="17" s="1"/>
  <c r="F32" i="17"/>
  <c r="F33" i="17" s="1"/>
  <c r="F34" i="17" s="1"/>
  <c r="F35" i="17" s="1"/>
  <c r="F36" i="17" s="1"/>
  <c r="D32" i="17"/>
  <c r="D33" i="17" s="1"/>
  <c r="X36" i="10"/>
  <c r="X35" i="10"/>
  <c r="X34" i="10"/>
  <c r="X33" i="10"/>
  <c r="X32" i="10"/>
  <c r="R32" i="10"/>
  <c r="R33" i="10" s="1"/>
  <c r="R34" i="10" s="1"/>
  <c r="R35" i="10" s="1"/>
  <c r="R36" i="10" s="1"/>
  <c r="P32" i="10"/>
  <c r="P33" i="10" s="1"/>
  <c r="P34" i="10" s="1"/>
  <c r="P35" i="10" s="1"/>
  <c r="P36" i="10" s="1"/>
  <c r="N32" i="10"/>
  <c r="N33" i="10" s="1"/>
  <c r="N34" i="10" s="1"/>
  <c r="N35" i="10" s="1"/>
  <c r="N36" i="10" s="1"/>
  <c r="L32" i="10"/>
  <c r="L33" i="10" s="1"/>
  <c r="L34" i="10" s="1"/>
  <c r="L35" i="10" s="1"/>
  <c r="L36" i="10" s="1"/>
  <c r="J32" i="10"/>
  <c r="J33" i="10" s="1"/>
  <c r="J34" i="10" s="1"/>
  <c r="J35" i="10" s="1"/>
  <c r="J36" i="10" s="1"/>
  <c r="H32" i="10"/>
  <c r="H33" i="10" s="1"/>
  <c r="H34" i="10" s="1"/>
  <c r="H35" i="10" s="1"/>
  <c r="H36" i="10" s="1"/>
  <c r="F32" i="10"/>
  <c r="F33" i="10" s="1"/>
  <c r="F34" i="10" s="1"/>
  <c r="F35" i="10" s="1"/>
  <c r="F36" i="10" s="1"/>
  <c r="D32" i="10"/>
  <c r="X34" i="9"/>
  <c r="X35" i="9" s="1"/>
  <c r="X36" i="9" s="1"/>
  <c r="X33" i="9"/>
  <c r="X32" i="9"/>
  <c r="R32" i="9"/>
  <c r="R33" i="9" s="1"/>
  <c r="R34" i="9" s="1"/>
  <c r="R35" i="9" s="1"/>
  <c r="R36" i="9" s="1"/>
  <c r="X36" i="8"/>
  <c r="D36" i="8"/>
  <c r="X35" i="8"/>
  <c r="D35" i="8"/>
  <c r="X34" i="8"/>
  <c r="D34" i="8"/>
  <c r="X33" i="8"/>
  <c r="D33" i="8"/>
  <c r="X32" i="8"/>
  <c r="R32" i="8"/>
  <c r="R33" i="8" s="1"/>
  <c r="R34" i="8" s="1"/>
  <c r="R35" i="8" s="1"/>
  <c r="R36" i="8" s="1"/>
  <c r="P32" i="8"/>
  <c r="P33" i="8" s="1"/>
  <c r="P34" i="8" s="1"/>
  <c r="P35" i="8" s="1"/>
  <c r="P36" i="8" s="1"/>
  <c r="N32" i="8"/>
  <c r="N33" i="8" s="1"/>
  <c r="N34" i="8" s="1"/>
  <c r="N35" i="8" s="1"/>
  <c r="N36" i="8" s="1"/>
  <c r="L32" i="8"/>
  <c r="L33" i="8" s="1"/>
  <c r="L34" i="8" s="1"/>
  <c r="L35" i="8" s="1"/>
  <c r="L36" i="8" s="1"/>
  <c r="J32" i="8"/>
  <c r="J33" i="8" s="1"/>
  <c r="J34" i="8" s="1"/>
  <c r="J35" i="8" s="1"/>
  <c r="J36" i="8" s="1"/>
  <c r="H32" i="8"/>
  <c r="F32" i="8"/>
  <c r="F33" i="8" s="1"/>
  <c r="F34" i="8" s="1"/>
  <c r="F35" i="8" s="1"/>
  <c r="F36" i="8" s="1"/>
  <c r="D32" i="8"/>
  <c r="X36" i="5"/>
  <c r="X35" i="5"/>
  <c r="X34" i="5"/>
  <c r="X33" i="5"/>
  <c r="X32" i="5"/>
  <c r="D36" i="20"/>
  <c r="D35" i="20"/>
  <c r="R34" i="20"/>
  <c r="R35" i="20" s="1"/>
  <c r="R36" i="20" s="1"/>
  <c r="P34" i="20"/>
  <c r="P35" i="20" s="1"/>
  <c r="P36" i="20" s="1"/>
  <c r="N34" i="20"/>
  <c r="N35" i="20" s="1"/>
  <c r="N36" i="20" s="1"/>
  <c r="L34" i="20"/>
  <c r="L35" i="20" s="1"/>
  <c r="L36" i="20" s="1"/>
  <c r="J34" i="20"/>
  <c r="J35" i="20" s="1"/>
  <c r="J36" i="20" s="1"/>
  <c r="H34" i="20"/>
  <c r="H35" i="20" s="1"/>
  <c r="H36" i="20" s="1"/>
  <c r="F34" i="20"/>
  <c r="F35" i="20" s="1"/>
  <c r="F36" i="20" s="1"/>
  <c r="D34" i="20"/>
  <c r="X33" i="20"/>
  <c r="X32" i="20"/>
  <c r="R34" i="19"/>
  <c r="R35" i="19" s="1"/>
  <c r="R36" i="19" s="1"/>
  <c r="P34" i="19"/>
  <c r="P35" i="19" s="1"/>
  <c r="P36" i="19" s="1"/>
  <c r="N34" i="19"/>
  <c r="N35" i="19" s="1"/>
  <c r="N36" i="19" s="1"/>
  <c r="L34" i="19"/>
  <c r="L35" i="19" s="1"/>
  <c r="L36" i="19" s="1"/>
  <c r="J34" i="19"/>
  <c r="J35" i="19" s="1"/>
  <c r="J36" i="19" s="1"/>
  <c r="H34" i="19"/>
  <c r="H35" i="19" s="1"/>
  <c r="F34" i="19"/>
  <c r="F35" i="19" s="1"/>
  <c r="F36" i="19" s="1"/>
  <c r="D34" i="19"/>
  <c r="D35" i="19" s="1"/>
  <c r="D36" i="19" s="1"/>
  <c r="X32" i="19"/>
  <c r="X33" i="19" s="1"/>
  <c r="R32" i="15"/>
  <c r="R33" i="15" s="1"/>
  <c r="R34" i="15" s="1"/>
  <c r="R35" i="15" s="1"/>
  <c r="R36" i="15" s="1"/>
  <c r="P32" i="15"/>
  <c r="P33" i="15" s="1"/>
  <c r="P34" i="15" s="1"/>
  <c r="P35" i="15" s="1"/>
  <c r="P36" i="15" s="1"/>
  <c r="N32" i="15"/>
  <c r="N33" i="15" s="1"/>
  <c r="N34" i="15" s="1"/>
  <c r="N35" i="15" s="1"/>
  <c r="N36" i="15" s="1"/>
  <c r="L32" i="15"/>
  <c r="L33" i="15" s="1"/>
  <c r="L34" i="15" s="1"/>
  <c r="L35" i="15" s="1"/>
  <c r="L36" i="15" s="1"/>
  <c r="J32" i="15"/>
  <c r="J33" i="15" s="1"/>
  <c r="J34" i="15" s="1"/>
  <c r="J35" i="15" s="1"/>
  <c r="J36" i="15" s="1"/>
  <c r="H32" i="15"/>
  <c r="H33" i="15" s="1"/>
  <c r="H34" i="15" s="1"/>
  <c r="H35" i="15" s="1"/>
  <c r="H36" i="15" s="1"/>
  <c r="F32" i="15"/>
  <c r="F33" i="15" s="1"/>
  <c r="F34" i="15" s="1"/>
  <c r="F35" i="15" s="1"/>
  <c r="F36" i="15" s="1"/>
  <c r="D32" i="15"/>
  <c r="D33" i="15" s="1"/>
  <c r="D34" i="15" s="1"/>
  <c r="R32" i="14"/>
  <c r="R33" i="14" s="1"/>
  <c r="R34" i="14" s="1"/>
  <c r="R35" i="14" s="1"/>
  <c r="R36" i="14" s="1"/>
  <c r="N32" i="14"/>
  <c r="N33" i="14" s="1"/>
  <c r="N34" i="14" s="1"/>
  <c r="N35" i="14" s="1"/>
  <c r="N36" i="14" s="1"/>
  <c r="L32" i="14"/>
  <c r="L33" i="14" s="1"/>
  <c r="L34" i="14" s="1"/>
  <c r="L35" i="14" s="1"/>
  <c r="L36" i="14" s="1"/>
  <c r="J32" i="14"/>
  <c r="J33" i="14" s="1"/>
  <c r="J34" i="14" s="1"/>
  <c r="J35" i="14" s="1"/>
  <c r="J36" i="14" s="1"/>
  <c r="H32" i="14"/>
  <c r="H33" i="14" s="1"/>
  <c r="H34" i="14" s="1"/>
  <c r="H35" i="14" s="1"/>
  <c r="H36" i="14" s="1"/>
  <c r="D32" i="14"/>
  <c r="D33" i="14" s="1"/>
  <c r="R32" i="1"/>
  <c r="R33" i="1" s="1"/>
  <c r="R34" i="1" s="1"/>
  <c r="R35" i="1" s="1"/>
  <c r="R36" i="1" s="1"/>
  <c r="P32" i="1"/>
  <c r="P33" i="1" s="1"/>
  <c r="P34" i="1" s="1"/>
  <c r="P35" i="1" s="1"/>
  <c r="P36" i="1" s="1"/>
  <c r="N32" i="1"/>
  <c r="N33" i="1" s="1"/>
  <c r="N34" i="1" s="1"/>
  <c r="N35" i="1" s="1"/>
  <c r="N36" i="1" s="1"/>
  <c r="L32" i="1"/>
  <c r="L33" i="1" s="1"/>
  <c r="L34" i="1" s="1"/>
  <c r="L35" i="1" s="1"/>
  <c r="L36" i="1" s="1"/>
  <c r="J32" i="1"/>
  <c r="J33" i="1" s="1"/>
  <c r="J34" i="1" s="1"/>
  <c r="J35" i="1" s="1"/>
  <c r="J36" i="1" s="1"/>
  <c r="H32" i="1"/>
  <c r="H33" i="1" s="1"/>
  <c r="H34" i="1" s="1"/>
  <c r="H35" i="1" s="1"/>
  <c r="H36" i="1" s="1"/>
  <c r="F32" i="1"/>
  <c r="F33" i="1" s="1"/>
  <c r="F34" i="1" s="1"/>
  <c r="F35" i="1" s="1"/>
  <c r="F36" i="1" s="1"/>
  <c r="D32" i="1"/>
  <c r="V32" i="16" l="1"/>
  <c r="D35" i="16"/>
  <c r="V34" i="16"/>
  <c r="V33" i="16"/>
  <c r="V33" i="13"/>
  <c r="D34" i="13"/>
  <c r="V32" i="13"/>
  <c r="D34" i="12"/>
  <c r="V33" i="12"/>
  <c r="V32" i="12"/>
  <c r="D34" i="7"/>
  <c r="V33" i="7"/>
  <c r="V32" i="7"/>
  <c r="V32" i="4"/>
  <c r="D35" i="4"/>
  <c r="V34" i="4"/>
  <c r="V33" i="4"/>
  <c r="V32" i="2"/>
  <c r="H34" i="2"/>
  <c r="F33" i="2"/>
  <c r="F34" i="2" s="1"/>
  <c r="F35" i="2" s="1"/>
  <c r="F36" i="2" s="1"/>
  <c r="V33" i="11"/>
  <c r="D34" i="11"/>
  <c r="V32" i="11"/>
  <c r="D34" i="17"/>
  <c r="V33" i="17"/>
  <c r="V32" i="17"/>
  <c r="V32" i="10"/>
  <c r="D33" i="10"/>
  <c r="V33" i="9"/>
  <c r="V32" i="9"/>
  <c r="V32" i="8"/>
  <c r="H33" i="8"/>
  <c r="H34" i="8" s="1"/>
  <c r="V34" i="20"/>
  <c r="V36" i="20"/>
  <c r="V35" i="20"/>
  <c r="H36" i="19"/>
  <c r="V36" i="19" s="1"/>
  <c r="V35" i="19"/>
  <c r="V34" i="19"/>
  <c r="V32" i="15"/>
  <c r="D35" i="15"/>
  <c r="V34" i="15"/>
  <c r="V33" i="15"/>
  <c r="D34" i="14"/>
  <c r="V33" i="14"/>
  <c r="V32" i="14"/>
  <c r="V32" i="1"/>
  <c r="D33" i="1"/>
  <c r="D36" i="16" l="1"/>
  <c r="V36" i="16" s="1"/>
  <c r="V35" i="16"/>
  <c r="D35" i="13"/>
  <c r="V34" i="13"/>
  <c r="V34" i="12"/>
  <c r="D35" i="12"/>
  <c r="D35" i="7"/>
  <c r="V34" i="7"/>
  <c r="D36" i="4"/>
  <c r="V36" i="4" s="1"/>
  <c r="V35" i="4"/>
  <c r="V33" i="2"/>
  <c r="H35" i="2"/>
  <c r="V34" i="2"/>
  <c r="D35" i="11"/>
  <c r="V34" i="11"/>
  <c r="V34" i="17"/>
  <c r="D35" i="17"/>
  <c r="D34" i="10"/>
  <c r="V33" i="10"/>
  <c r="V34" i="9"/>
  <c r="V33" i="8"/>
  <c r="V34" i="8"/>
  <c r="H35" i="8"/>
  <c r="D36" i="15"/>
  <c r="V36" i="15" s="1"/>
  <c r="V35" i="15"/>
  <c r="D35" i="14"/>
  <c r="V34" i="14"/>
  <c r="V33" i="1"/>
  <c r="D34" i="1"/>
  <c r="D36" i="13" l="1"/>
  <c r="V36" i="13" s="1"/>
  <c r="V35" i="13"/>
  <c r="D36" i="12"/>
  <c r="V36" i="12" s="1"/>
  <c r="V35" i="12"/>
  <c r="V35" i="7"/>
  <c r="D36" i="7"/>
  <c r="V36" i="7" s="1"/>
  <c r="V35" i="2"/>
  <c r="H36" i="2"/>
  <c r="V36" i="2" s="1"/>
  <c r="D36" i="11"/>
  <c r="V36" i="11" s="1"/>
  <c r="V35" i="11"/>
  <c r="V35" i="17"/>
  <c r="D36" i="17"/>
  <c r="V36" i="17" s="1"/>
  <c r="D35" i="10"/>
  <c r="V34" i="10"/>
  <c r="V35" i="9"/>
  <c r="V36" i="9"/>
  <c r="H36" i="8"/>
  <c r="V36" i="8" s="1"/>
  <c r="V35" i="8"/>
  <c r="D36" i="14"/>
  <c r="V36" i="14" s="1"/>
  <c r="V35" i="14"/>
  <c r="D35" i="1"/>
  <c r="V34" i="1"/>
  <c r="V35" i="10" l="1"/>
  <c r="D36" i="10"/>
  <c r="V36" i="10" s="1"/>
  <c r="D36" i="1"/>
  <c r="V36" i="1" s="1"/>
  <c r="V35" i="1"/>
</calcChain>
</file>

<file path=xl/connections.xml><?xml version="1.0" encoding="utf-8"?>
<connections xmlns="http://schemas.openxmlformats.org/spreadsheetml/2006/main">
  <connection id="1" name="独孤九剑" type="6" refreshedVersion="2" background="1" saveData="1">
    <textPr sourceFile="H:\9.王哥\xajx\独孤九剑.txt" space="1" comma="1" semicolon="1" consecutive="1" delimiter=":">
      <textFields>
        <textField/>
      </textFields>
    </textPr>
  </connection>
  <connection id="2" name="独孤九剑1" type="6" refreshedVersion="2" background="1" saveData="1">
    <textPr sourceFile="H:\9.王哥\xajx\独孤九剑.txt" space="1" comma="1" semicolon="1" consecutive="1" delimiter=":">
      <textFields>
        <textField/>
      </textFields>
    </textPr>
  </connection>
  <connection id="3" name="独孤九剑11" type="6" refreshedVersion="2" background="1" saveData="1">
    <textPr sourceFile="H:\9.王哥\xajx\独孤九剑.txt" space="1" comma="1" semicolon="1" consecutive="1" delimiter=":">
      <textFields>
        <textField/>
      </textFields>
    </textPr>
  </connection>
</connections>
</file>

<file path=xl/sharedStrings.xml><?xml version="1.0" encoding="utf-8"?>
<sst xmlns="http://schemas.openxmlformats.org/spreadsheetml/2006/main" count="9054" uniqueCount="105">
  <si>
    <t>紫色绝学</t>
  </si>
  <si>
    <t>钻研</t>
  </si>
  <si>
    <t>气血</t>
  </si>
  <si>
    <t>命中</t>
  </si>
  <si>
    <t>攻击</t>
  </si>
  <si>
    <t>防御</t>
  </si>
  <si>
    <t>战力</t>
  </si>
  <si>
    <t>+1</t>
  </si>
  <si>
    <t>+2</t>
  </si>
  <si>
    <t>+3</t>
  </si>
  <si>
    <t>+4</t>
  </si>
  <si>
    <t>+5</t>
  </si>
  <si>
    <t>黄色绝学</t>
  </si>
  <si>
    <t>红色绝学</t>
  </si>
  <si>
    <t>闪避</t>
  </si>
  <si>
    <t>破防</t>
  </si>
  <si>
    <t>抗暴</t>
  </si>
  <si>
    <t>暴击</t>
  </si>
  <si>
    <t>格挡</t>
  </si>
  <si>
    <t>消耗</t>
  </si>
  <si>
    <t>实际战力</t>
  </si>
  <si>
    <t>总修为</t>
  </si>
  <si>
    <t>初始</t>
  </si>
  <si>
    <t>第一式</t>
  </si>
  <si>
    <t>第二式</t>
  </si>
  <si>
    <t>第三式</t>
  </si>
  <si>
    <t>第四式</t>
  </si>
  <si>
    <t>第五式</t>
  </si>
  <si>
    <t>第六式</t>
  </si>
  <si>
    <t>第七式</t>
  </si>
  <si>
    <t>第八式</t>
  </si>
  <si>
    <t>第九式</t>
  </si>
  <si>
    <t>第十式</t>
  </si>
  <si>
    <t>第十一式</t>
  </si>
  <si>
    <t>第十二式</t>
  </si>
  <si>
    <t>第十三式</t>
  </si>
  <si>
    <t>第十四式</t>
  </si>
  <si>
    <t>第十五式</t>
  </si>
  <si>
    <t>第十六式</t>
  </si>
  <si>
    <t>第十七式</t>
  </si>
  <si>
    <t>第十八式</t>
  </si>
  <si>
    <t>第十九式</t>
  </si>
  <si>
    <t>第二十式</t>
  </si>
  <si>
    <t>第二一式</t>
  </si>
  <si>
    <t>第二二式</t>
  </si>
  <si>
    <t>第二三式</t>
  </si>
  <si>
    <t>第二四式</t>
  </si>
  <si>
    <t>第二五式</t>
  </si>
  <si>
    <t>第二六式</t>
  </si>
  <si>
    <t>第二七式</t>
  </si>
  <si>
    <t>第二八式</t>
  </si>
  <si>
    <t>第二九式</t>
  </si>
  <si>
    <t>第三十式</t>
  </si>
  <si>
    <t>第三十一式</t>
  </si>
  <si>
    <t>第三十二式</t>
  </si>
  <si>
    <t>第三十三式</t>
  </si>
  <si>
    <t>第三十四式</t>
  </si>
  <si>
    <t>总需要修为</t>
  </si>
  <si>
    <t xml:space="preserve"> model.DETAILS.Add(new Detail() { LEVEL = 0,</t>
    <phoneticPr fontId="2" type="noConversion"/>
  </si>
  <si>
    <t xml:space="preserve"> model.DETAILS.Add(new Detail() { LEVEL = 1,</t>
    <phoneticPr fontId="2" type="noConversion"/>
  </si>
  <si>
    <t xml:space="preserve"> model.DETAILS.Add(new Detail() { LEVEL = 2,</t>
  </si>
  <si>
    <t xml:space="preserve"> model.DETAILS.Add(new Detail() { LEVEL = 3,</t>
  </si>
  <si>
    <t xml:space="preserve"> model.DETAILS.Add(new Detail() { LEVEL = 4,</t>
  </si>
  <si>
    <t xml:space="preserve"> model.DETAILS.Add(new Detail() { LEVEL = 5,</t>
  </si>
  <si>
    <t xml:space="preserve"> model.DETAILS.Add(new Detail() { LEVEL = 6,</t>
  </si>
  <si>
    <t xml:space="preserve"> model.DETAILS.Add(new Detail() { LEVEL = 7,</t>
  </si>
  <si>
    <t xml:space="preserve"> model.DETAILS.Add(new Detail() { LEVEL = 8,</t>
  </si>
  <si>
    <t xml:space="preserve"> model.DETAILS.Add(new Detail() { LEVEL = 9,</t>
  </si>
  <si>
    <t xml:space="preserve"> model.DETAILS.Add(new Detail() { LEVEL = 10,</t>
  </si>
  <si>
    <t xml:space="preserve"> model.DETAILS.Add(new Detail() { LEVEL = 11,</t>
  </si>
  <si>
    <t xml:space="preserve"> model.DETAILS.Add(new Detail() { LEVEL = 12,</t>
  </si>
  <si>
    <t xml:space="preserve"> model.DETAILS.Add(new Detail() { LEVEL = 13,</t>
  </si>
  <si>
    <t xml:space="preserve"> model.DETAILS.Add(new Detail() { LEVEL = 14,</t>
  </si>
  <si>
    <t xml:space="preserve"> model.DETAILS.Add(new Detail() { LEVEL = 15,</t>
  </si>
  <si>
    <t xml:space="preserve"> model.DETAILS.Add(new Detail() { LEVEL = 16,</t>
  </si>
  <si>
    <t xml:space="preserve"> model.DETAILS.Add(new Detail() { LEVEL = 17,</t>
  </si>
  <si>
    <t xml:space="preserve"> model.DETAILS.Add(new Detail() { LEVEL = 18,</t>
  </si>
  <si>
    <t xml:space="preserve"> model.DETAILS.Add(new Detail() { LEVEL = 19,</t>
  </si>
  <si>
    <t xml:space="preserve"> model.DETAILS.Add(new Detail() { LEVEL = 20,</t>
  </si>
  <si>
    <t xml:space="preserve"> model.DETAILS.Add(new Detail() { LEVEL = 21,</t>
  </si>
  <si>
    <t xml:space="preserve"> model.DETAILS.Add(new Detail() { LEVEL = 22,</t>
  </si>
  <si>
    <t xml:space="preserve"> model.DETAILS.Add(new Detail() { LEVEL = 23,</t>
  </si>
  <si>
    <t xml:space="preserve"> model.DETAILS.Add(new Detail() { LEVEL = 24,</t>
  </si>
  <si>
    <t xml:space="preserve"> model.DETAILS.Add(new Detail() { LEVEL = 25,</t>
  </si>
  <si>
    <t xml:space="preserve"> model.DETAILS.Add(new Detail() { LEVEL = 26,</t>
  </si>
  <si>
    <t xml:space="preserve"> model.DETAILS.Add(new Detail() { LEVEL = 27,</t>
  </si>
  <si>
    <t xml:space="preserve"> model.DETAILS.Add(new Detail() { LEVEL = 28,</t>
  </si>
  <si>
    <t xml:space="preserve"> model.DETAILS.Add(new Detail() { LEVEL = 29,</t>
  </si>
  <si>
    <t xml:space="preserve"> model.DETAILS.Add(new Detail() { LEVEL = 30,</t>
  </si>
  <si>
    <t xml:space="preserve"> model.DETAILS.Add(new Detail() { LEVEL = 31,</t>
  </si>
  <si>
    <t xml:space="preserve"> model.DETAILS.Add(new Detail() { LEVEL = 32,</t>
  </si>
  <si>
    <t xml:space="preserve"> model.DETAILS.Add(new Detail() { LEVEL = 33,</t>
  </si>
  <si>
    <t xml:space="preserve"> model.DETAILS.Add(new Detail() { LEVEL = 34,</t>
  </si>
  <si>
    <t>,SB=</t>
    <phoneticPr fontId="2" type="noConversion"/>
  </si>
  <si>
    <t>,GJ=</t>
    <phoneticPr fontId="2" type="noConversion"/>
  </si>
  <si>
    <t>,MZ=</t>
    <phoneticPr fontId="2" type="noConversion"/>
  </si>
  <si>
    <t>,PF=</t>
    <phoneticPr fontId="2" type="noConversion"/>
  </si>
  <si>
    <t>,KB=</t>
    <phoneticPr fontId="2" type="noConversion"/>
  </si>
  <si>
    <t>,BJ=</t>
    <phoneticPr fontId="2" type="noConversion"/>
  </si>
  <si>
    <t>,GD=</t>
    <phoneticPr fontId="2" type="noConversion"/>
  </si>
  <si>
    <t>,XH=</t>
    <phoneticPr fontId="2" type="noConversion"/>
  </si>
  <si>
    <t xml:space="preserve"> });</t>
  </si>
  <si>
    <t>,SJZL=</t>
    <phoneticPr fontId="2" type="noConversion"/>
  </si>
  <si>
    <t>,ZXW=</t>
    <phoneticPr fontId="2" type="noConversion"/>
  </si>
  <si>
    <t>QX=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</si>
</sst>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独孤九剑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独孤九剑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独孤九剑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3"/>
  <sheetViews>
    <sheetView tabSelected="1" zoomScale="115" zoomScaleNormal="115" workbookViewId="0">
      <selection activeCell="G3" sqref="G3"/>
    </sheetView>
  </sheetViews>
  <sheetFormatPr defaultColWidth="9" defaultRowHeight="13.8" x14ac:dyDescent="0.25"/>
  <cols>
    <col min="1" max="1" width="13.77734375" style="7" customWidth="1"/>
    <col min="2" max="5" width="9" style="7"/>
    <col min="6" max="6" width="14.109375" style="7" customWidth="1"/>
    <col min="7" max="7" width="9.21875" style="7"/>
    <col min="8" max="8" width="12.6640625"/>
  </cols>
  <sheetData>
    <row r="1" spans="1:17" x14ac:dyDescent="0.25">
      <c r="A1" s="12" t="s">
        <v>0</v>
      </c>
      <c r="B1" s="12"/>
      <c r="C1" s="12"/>
      <c r="D1" s="12"/>
      <c r="E1" s="12"/>
      <c r="F1" s="12"/>
      <c r="G1" s="8"/>
    </row>
    <row r="2" spans="1:17" x14ac:dyDescent="0.25">
      <c r="A2" s="9" t="s">
        <v>1</v>
      </c>
      <c r="B2" s="6" t="s">
        <v>2</v>
      </c>
      <c r="C2" s="6" t="s">
        <v>3</v>
      </c>
      <c r="D2" s="6" t="s">
        <v>4</v>
      </c>
      <c r="E2" s="8" t="s">
        <v>5</v>
      </c>
      <c r="F2" s="8" t="s">
        <v>6</v>
      </c>
      <c r="G2" s="8"/>
    </row>
    <row r="3" spans="1:17" x14ac:dyDescent="0.25">
      <c r="A3" s="9" t="s">
        <v>7</v>
      </c>
      <c r="B3" s="1">
        <v>2220</v>
      </c>
      <c r="C3" s="1">
        <v>93</v>
      </c>
      <c r="D3" s="1">
        <v>74</v>
      </c>
      <c r="E3" s="1">
        <v>221</v>
      </c>
      <c r="F3" s="10">
        <v>2450</v>
      </c>
      <c r="G3" s="10"/>
    </row>
    <row r="4" spans="1:17" x14ac:dyDescent="0.25">
      <c r="A4" s="9" t="s">
        <v>8</v>
      </c>
      <c r="B4" s="1">
        <v>4569</v>
      </c>
      <c r="C4" s="1">
        <v>190</v>
      </c>
      <c r="D4" s="1">
        <v>152</v>
      </c>
      <c r="E4" s="1">
        <v>455</v>
      </c>
      <c r="F4" s="1">
        <v>5574</v>
      </c>
      <c r="G4" s="8"/>
    </row>
    <row r="5" spans="1:17" x14ac:dyDescent="0.25">
      <c r="A5" s="9" t="s">
        <v>9</v>
      </c>
      <c r="B5" s="1">
        <v>7387</v>
      </c>
      <c r="C5" s="1">
        <v>307</v>
      </c>
      <c r="D5" s="1">
        <v>245</v>
      </c>
      <c r="E5" s="1">
        <v>736</v>
      </c>
      <c r="F5" s="1">
        <v>9316</v>
      </c>
      <c r="G5" s="8"/>
    </row>
    <row r="6" spans="1:17" x14ac:dyDescent="0.25">
      <c r="A6" s="9" t="s">
        <v>10</v>
      </c>
      <c r="B6" s="1">
        <v>11145</v>
      </c>
      <c r="C6" s="1">
        <v>463</v>
      </c>
      <c r="D6" s="1">
        <v>370</v>
      </c>
      <c r="E6" s="1">
        <v>1110</v>
      </c>
      <c r="F6" s="1">
        <v>14310</v>
      </c>
      <c r="G6" s="8"/>
    </row>
    <row r="7" spans="1:17" x14ac:dyDescent="0.25">
      <c r="A7" s="9" t="s">
        <v>11</v>
      </c>
      <c r="B7" s="1">
        <v>15354</v>
      </c>
      <c r="C7" s="1">
        <v>637</v>
      </c>
      <c r="D7" s="1">
        <v>510</v>
      </c>
      <c r="E7" s="1">
        <v>1530</v>
      </c>
      <c r="F7" s="1">
        <v>19902</v>
      </c>
      <c r="G7" s="8"/>
    </row>
    <row r="8" spans="1:17" x14ac:dyDescent="0.25">
      <c r="A8" s="9"/>
      <c r="B8" s="1"/>
      <c r="C8" s="1"/>
      <c r="D8" s="1"/>
      <c r="E8" s="1"/>
      <c r="F8" s="1"/>
      <c r="G8" s="8"/>
    </row>
    <row r="9" spans="1:17" x14ac:dyDescent="0.25">
      <c r="A9" s="12" t="s">
        <v>12</v>
      </c>
      <c r="B9" s="12"/>
      <c r="C9" s="12"/>
      <c r="D9" s="12"/>
      <c r="E9" s="12"/>
      <c r="F9" s="12"/>
      <c r="G9" s="8"/>
    </row>
    <row r="10" spans="1:17" x14ac:dyDescent="0.25">
      <c r="A10" s="9" t="s">
        <v>1</v>
      </c>
      <c r="B10" s="6" t="s">
        <v>2</v>
      </c>
      <c r="C10" s="6" t="s">
        <v>3</v>
      </c>
      <c r="D10" s="6" t="s">
        <v>4</v>
      </c>
      <c r="E10" s="8" t="s">
        <v>5</v>
      </c>
      <c r="F10" s="8" t="s">
        <v>6</v>
      </c>
      <c r="G10" s="8"/>
      <c r="I10" s="9"/>
      <c r="J10" s="6"/>
      <c r="K10" s="6"/>
      <c r="L10" s="6"/>
      <c r="N10" s="9"/>
      <c r="O10" s="6"/>
      <c r="P10" s="6"/>
      <c r="Q10" s="6"/>
    </row>
    <row r="11" spans="1:17" x14ac:dyDescent="0.25">
      <c r="A11" s="9" t="s">
        <v>7</v>
      </c>
      <c r="B11" s="1">
        <v>4441</v>
      </c>
      <c r="C11" s="1">
        <v>184</v>
      </c>
      <c r="D11" s="1">
        <v>147</v>
      </c>
      <c r="E11" s="1">
        <v>443</v>
      </c>
      <c r="F11" s="1">
        <v>4899</v>
      </c>
      <c r="G11" s="8"/>
      <c r="I11" s="9"/>
      <c r="J11" s="6"/>
      <c r="K11" s="6"/>
      <c r="L11" s="6"/>
      <c r="N11" s="9"/>
      <c r="O11" s="6"/>
      <c r="P11" s="6"/>
      <c r="Q11" s="6"/>
    </row>
    <row r="12" spans="1:17" x14ac:dyDescent="0.25">
      <c r="A12" s="9" t="s">
        <v>8</v>
      </c>
      <c r="B12" s="1">
        <v>9139</v>
      </c>
      <c r="C12" s="1">
        <v>379</v>
      </c>
      <c r="D12" s="1">
        <v>303</v>
      </c>
      <c r="E12" s="1">
        <v>911</v>
      </c>
      <c r="F12" s="1">
        <v>11145</v>
      </c>
      <c r="G12" s="8"/>
      <c r="I12" s="9"/>
      <c r="J12" s="6"/>
      <c r="K12" s="6"/>
      <c r="L12" s="6"/>
      <c r="N12" s="9"/>
      <c r="O12" s="6"/>
      <c r="P12" s="6"/>
      <c r="Q12" s="6"/>
    </row>
    <row r="13" spans="1:17" x14ac:dyDescent="0.25">
      <c r="A13" s="9" t="s">
        <v>9</v>
      </c>
      <c r="B13" s="1">
        <v>14774</v>
      </c>
      <c r="C13" s="1">
        <v>613</v>
      </c>
      <c r="D13" s="1">
        <v>491</v>
      </c>
      <c r="E13" s="1">
        <v>1472</v>
      </c>
      <c r="F13" s="1">
        <v>18635</v>
      </c>
      <c r="G13" s="8"/>
      <c r="I13" s="9"/>
      <c r="J13" s="6"/>
      <c r="K13" s="6"/>
      <c r="L13" s="6"/>
      <c r="N13" s="9"/>
      <c r="O13" s="6"/>
      <c r="P13" s="6"/>
      <c r="Q13" s="6"/>
    </row>
    <row r="14" spans="1:17" x14ac:dyDescent="0.25">
      <c r="A14" s="9" t="s">
        <v>10</v>
      </c>
      <c r="B14" s="1">
        <v>22291</v>
      </c>
      <c r="C14" s="1">
        <v>925</v>
      </c>
      <c r="D14" s="1">
        <v>740</v>
      </c>
      <c r="E14" s="1">
        <v>2221</v>
      </c>
      <c r="F14" s="1">
        <v>28621</v>
      </c>
      <c r="G14" s="8"/>
      <c r="I14" s="9"/>
      <c r="J14" s="6"/>
      <c r="K14" s="6"/>
      <c r="L14" s="6"/>
      <c r="N14" s="9"/>
      <c r="O14" s="6"/>
      <c r="P14" s="6"/>
      <c r="Q14" s="6"/>
    </row>
    <row r="15" spans="1:17" x14ac:dyDescent="0.25">
      <c r="A15" s="9" t="s">
        <v>11</v>
      </c>
      <c r="B15" s="1">
        <v>30708</v>
      </c>
      <c r="C15" s="1">
        <v>1274</v>
      </c>
      <c r="D15" s="1">
        <v>1020</v>
      </c>
      <c r="E15" s="1">
        <v>3060</v>
      </c>
      <c r="F15" s="1">
        <v>39807</v>
      </c>
      <c r="G15" s="8"/>
      <c r="I15" s="9"/>
      <c r="J15" s="6"/>
      <c r="K15" s="6"/>
      <c r="L15" s="6"/>
      <c r="N15" s="9"/>
      <c r="O15" s="6"/>
      <c r="P15" s="6"/>
      <c r="Q15" s="6"/>
    </row>
    <row r="17" spans="1:8" x14ac:dyDescent="0.25">
      <c r="A17" s="12" t="s">
        <v>13</v>
      </c>
      <c r="B17" s="12"/>
      <c r="C17" s="12"/>
      <c r="D17" s="12"/>
      <c r="E17" s="12"/>
      <c r="F17" s="12"/>
    </row>
    <row r="18" spans="1:8" x14ac:dyDescent="0.25">
      <c r="A18" s="9" t="s">
        <v>1</v>
      </c>
      <c r="B18" s="6" t="s">
        <v>2</v>
      </c>
      <c r="C18" s="6" t="s">
        <v>3</v>
      </c>
      <c r="D18" s="6" t="s">
        <v>4</v>
      </c>
      <c r="E18" s="8" t="s">
        <v>5</v>
      </c>
      <c r="F18" s="8" t="s">
        <v>6</v>
      </c>
    </row>
    <row r="19" spans="1:8" x14ac:dyDescent="0.25">
      <c r="A19" s="9" t="s">
        <v>7</v>
      </c>
      <c r="B19" s="1">
        <v>8883</v>
      </c>
      <c r="C19" s="1">
        <v>369</v>
      </c>
      <c r="D19" s="1">
        <v>295</v>
      </c>
      <c r="E19" s="1">
        <v>885</v>
      </c>
      <c r="F19" s="4">
        <v>9804.5</v>
      </c>
      <c r="G19" s="1"/>
      <c r="H19" s="11"/>
    </row>
    <row r="20" spans="1:8" x14ac:dyDescent="0.25">
      <c r="A20" s="9" t="s">
        <v>8</v>
      </c>
      <c r="B20" s="1">
        <v>18277</v>
      </c>
      <c r="C20" s="1">
        <v>759</v>
      </c>
      <c r="D20" s="1">
        <v>607</v>
      </c>
      <c r="E20" s="1">
        <v>1821</v>
      </c>
      <c r="F20" s="4">
        <v>22288.166666666701</v>
      </c>
      <c r="H20" s="11"/>
    </row>
    <row r="21" spans="1:8" x14ac:dyDescent="0.25">
      <c r="A21" s="9" t="s">
        <v>9</v>
      </c>
      <c r="B21" s="1">
        <v>29550</v>
      </c>
      <c r="C21" s="1">
        <v>1226</v>
      </c>
      <c r="D21" s="1">
        <v>981</v>
      </c>
      <c r="E21" s="1">
        <v>2944</v>
      </c>
      <c r="F21" s="4">
        <v>37261.666666666701</v>
      </c>
      <c r="H21" s="11"/>
    </row>
    <row r="22" spans="1:8" x14ac:dyDescent="0.25">
      <c r="A22" s="9" t="s">
        <v>10</v>
      </c>
      <c r="B22" s="1">
        <v>44581</v>
      </c>
      <c r="C22" s="1">
        <v>1850</v>
      </c>
      <c r="D22" s="1">
        <v>1480</v>
      </c>
      <c r="E22" s="1">
        <v>4442</v>
      </c>
      <c r="F22" s="4">
        <v>57235.5</v>
      </c>
      <c r="H22" s="11"/>
    </row>
    <row r="23" spans="1:8" x14ac:dyDescent="0.25">
      <c r="A23" s="9" t="s">
        <v>11</v>
      </c>
      <c r="B23" s="1">
        <v>61416</v>
      </c>
      <c r="C23" s="1">
        <v>2549</v>
      </c>
      <c r="D23" s="1">
        <v>2039</v>
      </c>
      <c r="E23" s="1">
        <v>6119</v>
      </c>
      <c r="F23" s="4">
        <v>79605.333333333299</v>
      </c>
      <c r="H23" s="11"/>
    </row>
  </sheetData>
  <mergeCells count="3">
    <mergeCell ref="A1:F1"/>
    <mergeCell ref="A9:F9"/>
    <mergeCell ref="A17:F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6"/>
  <sheetViews>
    <sheetView topLeftCell="C1" zoomScale="70" zoomScaleNormal="70" workbookViewId="0">
      <selection activeCell="Y1" sqref="Y1:Y104857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10.6640625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1.88671875" style="1" bestFit="1" customWidth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5092</v>
      </c>
      <c r="E2" s="5" t="s">
        <v>93</v>
      </c>
      <c r="F2" s="1">
        <v>89</v>
      </c>
      <c r="G2" s="5" t="s">
        <v>94</v>
      </c>
      <c r="H2" s="1">
        <v>186</v>
      </c>
      <c r="I2" s="5" t="s">
        <v>95</v>
      </c>
      <c r="J2" s="1">
        <v>224</v>
      </c>
      <c r="K2" s="5" t="s">
        <v>96</v>
      </c>
      <c r="L2" s="1">
        <v>202</v>
      </c>
      <c r="M2" s="5" t="s">
        <v>97</v>
      </c>
      <c r="N2" s="1">
        <v>226</v>
      </c>
      <c r="O2" s="5" t="s">
        <v>98</v>
      </c>
      <c r="P2" s="1">
        <v>249</v>
      </c>
      <c r="Q2" s="5" t="s">
        <v>99</v>
      </c>
      <c r="R2" s="1">
        <v>203</v>
      </c>
      <c r="S2" s="5" t="s">
        <v>100</v>
      </c>
      <c r="T2" s="1">
        <v>37067</v>
      </c>
      <c r="U2" s="5" t="s">
        <v>102</v>
      </c>
      <c r="V2" s="1">
        <v>7552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5771</v>
      </c>
      <c r="E3" s="5" t="s">
        <v>93</v>
      </c>
      <c r="F3" s="1">
        <v>101</v>
      </c>
      <c r="G3" s="5" t="s">
        <v>94</v>
      </c>
      <c r="H3" s="1">
        <v>211</v>
      </c>
      <c r="I3" s="5" t="s">
        <v>95</v>
      </c>
      <c r="J3" s="1">
        <v>254</v>
      </c>
      <c r="K3" s="5" t="s">
        <v>96</v>
      </c>
      <c r="L3" s="1">
        <v>229</v>
      </c>
      <c r="M3" s="5" t="s">
        <v>97</v>
      </c>
      <c r="N3" s="1">
        <v>256</v>
      </c>
      <c r="O3" s="5" t="s">
        <v>98</v>
      </c>
      <c r="P3" s="1">
        <v>282</v>
      </c>
      <c r="Q3" s="5" t="s">
        <v>99</v>
      </c>
      <c r="R3" s="1">
        <v>230</v>
      </c>
      <c r="S3" s="5" t="s">
        <v>100</v>
      </c>
      <c r="T3" s="1">
        <v>55171</v>
      </c>
      <c r="U3" s="5" t="s">
        <v>102</v>
      </c>
      <c r="V3" s="1">
        <v>8426</v>
      </c>
      <c r="W3" s="5" t="s">
        <v>103</v>
      </c>
      <c r="X3" s="1">
        <v>296536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6758</v>
      </c>
      <c r="E4" s="5" t="s">
        <v>93</v>
      </c>
      <c r="F4" s="1">
        <v>118</v>
      </c>
      <c r="G4" s="5" t="s">
        <v>94</v>
      </c>
      <c r="H4" s="1">
        <v>247</v>
      </c>
      <c r="I4" s="5" t="s">
        <v>95</v>
      </c>
      <c r="J4" s="1">
        <v>297</v>
      </c>
      <c r="K4" s="5" t="s">
        <v>96</v>
      </c>
      <c r="L4" s="1">
        <v>268</v>
      </c>
      <c r="M4" s="5" t="s">
        <v>97</v>
      </c>
      <c r="N4" s="1">
        <v>300</v>
      </c>
      <c r="O4" s="5" t="s">
        <v>98</v>
      </c>
      <c r="P4" s="1">
        <v>330</v>
      </c>
      <c r="Q4" s="5" t="s">
        <v>99</v>
      </c>
      <c r="R4" s="1">
        <v>269</v>
      </c>
      <c r="S4" s="5" t="s">
        <v>100</v>
      </c>
      <c r="T4" s="1">
        <v>74351</v>
      </c>
      <c r="U4" s="5" t="s">
        <v>102</v>
      </c>
      <c r="V4" s="1">
        <v>9690</v>
      </c>
      <c r="W4" s="5" t="s">
        <v>103</v>
      </c>
      <c r="X4" s="1">
        <v>737904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8048</v>
      </c>
      <c r="E5" s="5" t="s">
        <v>93</v>
      </c>
      <c r="F5" s="1">
        <v>141</v>
      </c>
      <c r="G5" s="5" t="s">
        <v>94</v>
      </c>
      <c r="H5" s="1">
        <v>294</v>
      </c>
      <c r="I5" s="5" t="s">
        <v>95</v>
      </c>
      <c r="J5" s="1">
        <v>354</v>
      </c>
      <c r="K5" s="5" t="s">
        <v>96</v>
      </c>
      <c r="L5" s="1">
        <v>319</v>
      </c>
      <c r="M5" s="5" t="s">
        <v>97</v>
      </c>
      <c r="N5" s="1">
        <v>357</v>
      </c>
      <c r="O5" s="5" t="s">
        <v>98</v>
      </c>
      <c r="P5" s="1">
        <v>393</v>
      </c>
      <c r="Q5" s="5" t="s">
        <v>99</v>
      </c>
      <c r="R5" s="1">
        <v>320</v>
      </c>
      <c r="S5" s="5" t="s">
        <v>100</v>
      </c>
      <c r="T5" s="1">
        <v>94944</v>
      </c>
      <c r="U5" s="5" t="s">
        <v>102</v>
      </c>
      <c r="V5" s="1">
        <v>11348</v>
      </c>
      <c r="W5" s="5" t="s">
        <v>103</v>
      </c>
      <c r="X5" s="1">
        <v>1332712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9636</v>
      </c>
      <c r="E6" s="5" t="s">
        <v>93</v>
      </c>
      <c r="F6" s="1">
        <v>169</v>
      </c>
      <c r="G6" s="5" t="s">
        <v>94</v>
      </c>
      <c r="H6" s="1">
        <v>352</v>
      </c>
      <c r="I6" s="5" t="s">
        <v>95</v>
      </c>
      <c r="J6" s="1">
        <v>424</v>
      </c>
      <c r="K6" s="5" t="s">
        <v>96</v>
      </c>
      <c r="L6" s="1">
        <v>382</v>
      </c>
      <c r="M6" s="5" t="s">
        <v>97</v>
      </c>
      <c r="N6" s="1">
        <v>427</v>
      </c>
      <c r="O6" s="5" t="s">
        <v>98</v>
      </c>
      <c r="P6" s="1">
        <v>471</v>
      </c>
      <c r="Q6" s="5" t="s">
        <v>99</v>
      </c>
      <c r="R6" s="1">
        <v>383</v>
      </c>
      <c r="S6" s="5" t="s">
        <v>100</v>
      </c>
      <c r="T6" s="1">
        <v>117267</v>
      </c>
      <c r="U6" s="5" t="s">
        <v>102</v>
      </c>
      <c r="V6" s="1">
        <v>13391</v>
      </c>
      <c r="W6" s="5" t="s">
        <v>103</v>
      </c>
      <c r="X6" s="1">
        <v>2092264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11518</v>
      </c>
      <c r="E7" s="5" t="s">
        <v>93</v>
      </c>
      <c r="F7" s="1">
        <v>202</v>
      </c>
      <c r="G7" s="5" t="s">
        <v>94</v>
      </c>
      <c r="H7" s="1">
        <v>421</v>
      </c>
      <c r="I7" s="5" t="s">
        <v>95</v>
      </c>
      <c r="J7" s="1">
        <v>507</v>
      </c>
      <c r="K7" s="5" t="s">
        <v>96</v>
      </c>
      <c r="L7" s="1">
        <v>456</v>
      </c>
      <c r="M7" s="5" t="s">
        <v>97</v>
      </c>
      <c r="N7" s="1">
        <v>510</v>
      </c>
      <c r="O7" s="5" t="s">
        <v>98</v>
      </c>
      <c r="P7" s="1">
        <v>563</v>
      </c>
      <c r="Q7" s="5" t="s">
        <v>99</v>
      </c>
      <c r="R7" s="1">
        <v>458</v>
      </c>
      <c r="S7" s="5" t="s">
        <v>100</v>
      </c>
      <c r="T7" s="1">
        <v>141618</v>
      </c>
      <c r="U7" s="5" t="s">
        <v>102</v>
      </c>
      <c r="V7" s="1">
        <v>15810</v>
      </c>
      <c r="W7" s="5" t="s">
        <v>103</v>
      </c>
      <c r="X7" s="1">
        <v>3030400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13689</v>
      </c>
      <c r="E8" s="5" t="s">
        <v>93</v>
      </c>
      <c r="F8" s="1">
        <v>240</v>
      </c>
      <c r="G8" s="5" t="s">
        <v>94</v>
      </c>
      <c r="H8" s="1">
        <v>500</v>
      </c>
      <c r="I8" s="5" t="s">
        <v>95</v>
      </c>
      <c r="J8" s="1">
        <v>603</v>
      </c>
      <c r="K8" s="5" t="s">
        <v>96</v>
      </c>
      <c r="L8" s="1">
        <v>542</v>
      </c>
      <c r="M8" s="5" t="s">
        <v>97</v>
      </c>
      <c r="N8" s="1">
        <v>606</v>
      </c>
      <c r="O8" s="5" t="s">
        <v>98</v>
      </c>
      <c r="P8" s="1">
        <v>669</v>
      </c>
      <c r="Q8" s="5" t="s">
        <v>99</v>
      </c>
      <c r="R8" s="1">
        <v>545</v>
      </c>
      <c r="S8" s="5" t="s">
        <v>100</v>
      </c>
      <c r="T8" s="1">
        <v>168279</v>
      </c>
      <c r="U8" s="5" t="s">
        <v>102</v>
      </c>
      <c r="V8" s="1">
        <v>18602</v>
      </c>
      <c r="W8" s="5" t="s">
        <v>103</v>
      </c>
      <c r="X8" s="1">
        <v>4163344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16144</v>
      </c>
      <c r="E9" s="5" t="s">
        <v>93</v>
      </c>
      <c r="F9" s="1">
        <v>283</v>
      </c>
      <c r="G9" s="5" t="s">
        <v>94</v>
      </c>
      <c r="H9" s="1">
        <v>590</v>
      </c>
      <c r="I9" s="5" t="s">
        <v>95</v>
      </c>
      <c r="J9" s="1">
        <v>711</v>
      </c>
      <c r="K9" s="5" t="s">
        <v>96</v>
      </c>
      <c r="L9" s="1">
        <v>639</v>
      </c>
      <c r="M9" s="5" t="s">
        <v>97</v>
      </c>
      <c r="N9" s="1">
        <v>715</v>
      </c>
      <c r="O9" s="5" t="s">
        <v>98</v>
      </c>
      <c r="P9" s="1">
        <v>789</v>
      </c>
      <c r="Q9" s="5" t="s">
        <v>99</v>
      </c>
      <c r="R9" s="1">
        <v>643</v>
      </c>
      <c r="S9" s="5" t="s">
        <v>100</v>
      </c>
      <c r="T9" s="1">
        <v>197511</v>
      </c>
      <c r="U9" s="5" t="s">
        <v>102</v>
      </c>
      <c r="V9" s="1">
        <v>21762</v>
      </c>
      <c r="W9" s="5" t="s">
        <v>103</v>
      </c>
      <c r="X9" s="1">
        <v>5509576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18879</v>
      </c>
      <c r="E10" s="5" t="s">
        <v>93</v>
      </c>
      <c r="F10" s="1">
        <v>331</v>
      </c>
      <c r="G10" s="5" t="s">
        <v>94</v>
      </c>
      <c r="H10" s="1">
        <v>690</v>
      </c>
      <c r="I10" s="5" t="s">
        <v>95</v>
      </c>
      <c r="J10" s="1">
        <v>831</v>
      </c>
      <c r="K10" s="5" t="s">
        <v>96</v>
      </c>
      <c r="L10" s="1">
        <v>747</v>
      </c>
      <c r="M10" s="5" t="s">
        <v>97</v>
      </c>
      <c r="N10" s="1">
        <v>836</v>
      </c>
      <c r="O10" s="5" t="s">
        <v>98</v>
      </c>
      <c r="P10" s="1">
        <v>923</v>
      </c>
      <c r="Q10" s="5" t="s">
        <v>99</v>
      </c>
      <c r="R10" s="1">
        <v>752</v>
      </c>
      <c r="S10" s="5" t="s">
        <v>100</v>
      </c>
      <c r="T10" s="1">
        <v>229558</v>
      </c>
      <c r="U10" s="5" t="s">
        <v>102</v>
      </c>
      <c r="V10" s="1">
        <v>25277</v>
      </c>
      <c r="W10" s="5" t="s">
        <v>103</v>
      </c>
      <c r="X10" s="1">
        <v>7089664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21888</v>
      </c>
      <c r="E11" s="5" t="s">
        <v>93</v>
      </c>
      <c r="F11" s="1">
        <v>384</v>
      </c>
      <c r="G11" s="5" t="s">
        <v>94</v>
      </c>
      <c r="H11" s="1">
        <v>800</v>
      </c>
      <c r="I11" s="5" t="s">
        <v>95</v>
      </c>
      <c r="J11" s="1">
        <v>964</v>
      </c>
      <c r="K11" s="5" t="s">
        <v>96</v>
      </c>
      <c r="L11" s="1">
        <v>866</v>
      </c>
      <c r="M11" s="5" t="s">
        <v>97</v>
      </c>
      <c r="N11" s="1">
        <v>969</v>
      </c>
      <c r="O11" s="5" t="s">
        <v>98</v>
      </c>
      <c r="P11" s="1">
        <v>1070</v>
      </c>
      <c r="Q11" s="5" t="s">
        <v>99</v>
      </c>
      <c r="R11" s="1">
        <v>872</v>
      </c>
      <c r="S11" s="5" t="s">
        <v>100</v>
      </c>
      <c r="T11" s="1">
        <v>264647</v>
      </c>
      <c r="U11" s="5" t="s">
        <v>102</v>
      </c>
      <c r="V11" s="1">
        <v>29149</v>
      </c>
      <c r="W11" s="5" t="s">
        <v>103</v>
      </c>
      <c r="X11" s="1">
        <v>8926128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25167</v>
      </c>
      <c r="E12" s="5" t="s">
        <v>93</v>
      </c>
      <c r="F12" s="1">
        <v>442</v>
      </c>
      <c r="G12" s="5" t="s">
        <v>94</v>
      </c>
      <c r="H12" s="1">
        <v>920</v>
      </c>
      <c r="I12" s="5" t="s">
        <v>95</v>
      </c>
      <c r="J12" s="1">
        <v>1108</v>
      </c>
      <c r="K12" s="5" t="s">
        <v>96</v>
      </c>
      <c r="L12" s="1">
        <v>996</v>
      </c>
      <c r="M12" s="5" t="s">
        <v>97</v>
      </c>
      <c r="N12" s="1">
        <v>1114</v>
      </c>
      <c r="O12" s="5" t="s">
        <v>98</v>
      </c>
      <c r="P12" s="1">
        <v>1230</v>
      </c>
      <c r="Q12" s="5" t="s">
        <v>99</v>
      </c>
      <c r="R12" s="1">
        <v>1003</v>
      </c>
      <c r="S12" s="5" t="s">
        <v>100</v>
      </c>
      <c r="T12" s="1">
        <v>302986</v>
      </c>
      <c r="U12" s="5" t="s">
        <v>102</v>
      </c>
      <c r="V12" s="1">
        <v>33367</v>
      </c>
      <c r="W12" s="5" t="s">
        <v>103</v>
      </c>
      <c r="X12" s="1">
        <v>11043304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28712</v>
      </c>
      <c r="E13" s="5" t="s">
        <v>93</v>
      </c>
      <c r="F13" s="1">
        <v>504</v>
      </c>
      <c r="G13" s="5" t="s">
        <v>94</v>
      </c>
      <c r="H13" s="1">
        <v>1050</v>
      </c>
      <c r="I13" s="5" t="s">
        <v>95</v>
      </c>
      <c r="J13" s="1">
        <v>1264</v>
      </c>
      <c r="K13" s="5" t="s">
        <v>96</v>
      </c>
      <c r="L13" s="1">
        <v>1136</v>
      </c>
      <c r="M13" s="5" t="s">
        <v>97</v>
      </c>
      <c r="N13" s="1">
        <v>1271</v>
      </c>
      <c r="O13" s="5" t="s">
        <v>98</v>
      </c>
      <c r="P13" s="1">
        <v>1403</v>
      </c>
      <c r="Q13" s="5" t="s">
        <v>99</v>
      </c>
      <c r="R13" s="1">
        <v>1144</v>
      </c>
      <c r="S13" s="5" t="s">
        <v>100</v>
      </c>
      <c r="T13" s="1">
        <v>344770</v>
      </c>
      <c r="U13" s="5" t="s">
        <v>102</v>
      </c>
      <c r="V13" s="1">
        <v>37924</v>
      </c>
      <c r="W13" s="5" t="s">
        <v>103</v>
      </c>
      <c r="X13" s="1">
        <v>13467192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32517</v>
      </c>
      <c r="E14" s="5" t="s">
        <v>93</v>
      </c>
      <c r="F14" s="1">
        <v>571</v>
      </c>
      <c r="G14" s="5" t="s">
        <v>94</v>
      </c>
      <c r="H14" s="1">
        <v>1189</v>
      </c>
      <c r="I14" s="5" t="s">
        <v>95</v>
      </c>
      <c r="J14" s="1">
        <v>1432</v>
      </c>
      <c r="K14" s="5" t="s">
        <v>96</v>
      </c>
      <c r="L14" s="1">
        <v>1287</v>
      </c>
      <c r="M14" s="5" t="s">
        <v>97</v>
      </c>
      <c r="N14" s="1">
        <v>1440</v>
      </c>
      <c r="O14" s="5" t="s">
        <v>98</v>
      </c>
      <c r="P14" s="1">
        <v>1589</v>
      </c>
      <c r="Q14" s="5" t="s">
        <v>99</v>
      </c>
      <c r="R14" s="1">
        <v>1296</v>
      </c>
      <c r="S14" s="5" t="s">
        <v>100</v>
      </c>
      <c r="T14" s="1">
        <v>390172</v>
      </c>
      <c r="U14" s="5" t="s">
        <v>102</v>
      </c>
      <c r="V14" s="1">
        <v>42825</v>
      </c>
      <c r="W14" s="5" t="s">
        <v>103</v>
      </c>
      <c r="X14" s="1">
        <v>16225352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36578</v>
      </c>
      <c r="E15" s="5" t="s">
        <v>93</v>
      </c>
      <c r="F15" s="1">
        <v>642</v>
      </c>
      <c r="G15" s="5" t="s">
        <v>94</v>
      </c>
      <c r="H15" s="1">
        <v>1338</v>
      </c>
      <c r="I15" s="5" t="s">
        <v>95</v>
      </c>
      <c r="J15" s="1">
        <v>1611</v>
      </c>
      <c r="K15" s="5" t="s">
        <v>96</v>
      </c>
      <c r="L15" s="1">
        <v>1448</v>
      </c>
      <c r="M15" s="5" t="s">
        <v>97</v>
      </c>
      <c r="N15" s="1">
        <v>1620</v>
      </c>
      <c r="O15" s="5" t="s">
        <v>98</v>
      </c>
      <c r="P15" s="1">
        <v>1787</v>
      </c>
      <c r="Q15" s="5" t="s">
        <v>99</v>
      </c>
      <c r="R15" s="1">
        <v>1458</v>
      </c>
      <c r="S15" s="5" t="s">
        <v>100</v>
      </c>
      <c r="T15" s="1">
        <v>439352</v>
      </c>
      <c r="U15" s="5" t="s">
        <v>102</v>
      </c>
      <c r="V15" s="1">
        <v>48051</v>
      </c>
      <c r="W15" s="5" t="s">
        <v>103</v>
      </c>
      <c r="X15" s="1">
        <v>19346728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40890</v>
      </c>
      <c r="E16" s="5" t="s">
        <v>93</v>
      </c>
      <c r="F16" s="1">
        <v>718</v>
      </c>
      <c r="G16" s="5" t="s">
        <v>94</v>
      </c>
      <c r="H16" s="1">
        <v>1496</v>
      </c>
      <c r="I16" s="5" t="s">
        <v>95</v>
      </c>
      <c r="J16" s="1">
        <v>1801</v>
      </c>
      <c r="K16" s="5" t="s">
        <v>96</v>
      </c>
      <c r="L16" s="1">
        <v>1619</v>
      </c>
      <c r="M16" s="5" t="s">
        <v>97</v>
      </c>
      <c r="N16" s="1">
        <v>1811</v>
      </c>
      <c r="O16" s="5" t="s">
        <v>98</v>
      </c>
      <c r="P16" s="1">
        <v>1997</v>
      </c>
      <c r="Q16" s="5" t="s">
        <v>99</v>
      </c>
      <c r="R16" s="1">
        <v>1630</v>
      </c>
      <c r="S16" s="5" t="s">
        <v>100</v>
      </c>
      <c r="T16" s="1">
        <v>492453</v>
      </c>
      <c r="U16" s="5" t="s">
        <v>102</v>
      </c>
      <c r="V16" s="1">
        <v>53600</v>
      </c>
      <c r="W16" s="5" t="s">
        <v>103</v>
      </c>
      <c r="X16" s="1">
        <v>22861544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45448</v>
      </c>
      <c r="E17" s="5" t="s">
        <v>93</v>
      </c>
      <c r="F17" s="1">
        <v>798</v>
      </c>
      <c r="G17" s="5" t="s">
        <v>94</v>
      </c>
      <c r="H17" s="1">
        <v>1663</v>
      </c>
      <c r="I17" s="5" t="s">
        <v>95</v>
      </c>
      <c r="J17" s="1">
        <v>2002</v>
      </c>
      <c r="K17" s="5" t="s">
        <v>96</v>
      </c>
      <c r="L17" s="1">
        <v>1799</v>
      </c>
      <c r="M17" s="5" t="s">
        <v>97</v>
      </c>
      <c r="N17" s="1">
        <v>2013</v>
      </c>
      <c r="O17" s="5" t="s">
        <v>98</v>
      </c>
      <c r="P17" s="1">
        <v>2219</v>
      </c>
      <c r="Q17" s="5" t="s">
        <v>99</v>
      </c>
      <c r="R17" s="1">
        <v>1812</v>
      </c>
      <c r="S17" s="5" t="s">
        <v>100</v>
      </c>
      <c r="T17" s="1">
        <v>549603</v>
      </c>
      <c r="U17" s="5" t="s">
        <v>102</v>
      </c>
      <c r="V17" s="1">
        <v>59463</v>
      </c>
      <c r="W17" s="5" t="s">
        <v>103</v>
      </c>
      <c r="X17" s="1">
        <v>26801168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50248</v>
      </c>
      <c r="E18" s="5" t="s">
        <v>93</v>
      </c>
      <c r="F18" s="1">
        <v>882</v>
      </c>
      <c r="G18" s="5" t="s">
        <v>94</v>
      </c>
      <c r="H18" s="1">
        <v>1839</v>
      </c>
      <c r="I18" s="5" t="s">
        <v>95</v>
      </c>
      <c r="J18" s="1">
        <v>2213</v>
      </c>
      <c r="K18" s="5" t="s">
        <v>96</v>
      </c>
      <c r="L18" s="1">
        <v>1989</v>
      </c>
      <c r="M18" s="5" t="s">
        <v>97</v>
      </c>
      <c r="N18" s="1">
        <v>2226</v>
      </c>
      <c r="O18" s="5" t="s">
        <v>98</v>
      </c>
      <c r="P18" s="1">
        <v>2453</v>
      </c>
      <c r="Q18" s="5" t="s">
        <v>99</v>
      </c>
      <c r="R18" s="1">
        <v>2003</v>
      </c>
      <c r="S18" s="5" t="s">
        <v>100</v>
      </c>
      <c r="T18" s="1">
        <v>610913</v>
      </c>
      <c r="U18" s="5" t="s">
        <v>102</v>
      </c>
      <c r="V18" s="1">
        <v>65635</v>
      </c>
      <c r="W18" s="5" t="s">
        <v>103</v>
      </c>
      <c r="X18" s="1">
        <v>31197992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55285</v>
      </c>
      <c r="E19" s="5" t="s">
        <v>93</v>
      </c>
      <c r="F19" s="1">
        <v>970</v>
      </c>
      <c r="G19" s="5" t="s">
        <v>94</v>
      </c>
      <c r="H19" s="1">
        <v>2023</v>
      </c>
      <c r="I19" s="5" t="s">
        <v>95</v>
      </c>
      <c r="J19" s="1">
        <v>2435</v>
      </c>
      <c r="K19" s="5" t="s">
        <v>96</v>
      </c>
      <c r="L19" s="1">
        <v>2188</v>
      </c>
      <c r="M19" s="5" t="s">
        <v>97</v>
      </c>
      <c r="N19" s="1">
        <v>2449</v>
      </c>
      <c r="O19" s="5" t="s">
        <v>98</v>
      </c>
      <c r="P19" s="1">
        <v>2699</v>
      </c>
      <c r="Q19" s="5" t="s">
        <v>99</v>
      </c>
      <c r="R19" s="1">
        <v>2204</v>
      </c>
      <c r="S19" s="5" t="s">
        <v>100</v>
      </c>
      <c r="T19" s="1">
        <v>676480</v>
      </c>
      <c r="U19" s="5" t="s">
        <v>102</v>
      </c>
      <c r="V19" s="1">
        <v>72110</v>
      </c>
      <c r="W19" s="5" t="s">
        <v>103</v>
      </c>
      <c r="X19" s="1">
        <v>36085296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60553</v>
      </c>
      <c r="E20" s="5" t="s">
        <v>93</v>
      </c>
      <c r="F20" s="1">
        <v>1063</v>
      </c>
      <c r="G20" s="5" t="s">
        <v>94</v>
      </c>
      <c r="H20" s="1">
        <v>2216</v>
      </c>
      <c r="I20" s="5" t="s">
        <v>95</v>
      </c>
      <c r="J20" s="1">
        <v>2667</v>
      </c>
      <c r="K20" s="5" t="s">
        <v>96</v>
      </c>
      <c r="L20" s="1">
        <v>2397</v>
      </c>
      <c r="M20" s="5" t="s">
        <v>97</v>
      </c>
      <c r="N20" s="1">
        <v>2683</v>
      </c>
      <c r="O20" s="5" t="s">
        <v>98</v>
      </c>
      <c r="P20" s="1">
        <v>2956</v>
      </c>
      <c r="Q20" s="5" t="s">
        <v>99</v>
      </c>
      <c r="R20" s="1">
        <v>2414</v>
      </c>
      <c r="S20" s="5" t="s">
        <v>100</v>
      </c>
      <c r="T20" s="1">
        <v>746386</v>
      </c>
      <c r="U20" s="5" t="s">
        <v>102</v>
      </c>
      <c r="V20" s="1">
        <v>78893</v>
      </c>
      <c r="W20" s="5" t="s">
        <v>103</v>
      </c>
      <c r="X20" s="1">
        <v>41497136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66049</v>
      </c>
      <c r="E21" s="5" t="s">
        <v>93</v>
      </c>
      <c r="F21" s="1">
        <v>1160</v>
      </c>
      <c r="G21" s="5" t="s">
        <v>94</v>
      </c>
      <c r="H21" s="1">
        <v>2417</v>
      </c>
      <c r="I21" s="5" t="s">
        <v>95</v>
      </c>
      <c r="J21" s="1">
        <v>2909</v>
      </c>
      <c r="K21" s="5" t="s">
        <v>96</v>
      </c>
      <c r="L21" s="1">
        <v>2615</v>
      </c>
      <c r="M21" s="5" t="s">
        <v>97</v>
      </c>
      <c r="N21" s="1">
        <v>2927</v>
      </c>
      <c r="O21" s="5" t="s">
        <v>98</v>
      </c>
      <c r="P21" s="1">
        <v>3224</v>
      </c>
      <c r="Q21" s="5" t="s">
        <v>99</v>
      </c>
      <c r="R21" s="1">
        <v>2633</v>
      </c>
      <c r="S21" s="5" t="s">
        <v>100</v>
      </c>
      <c r="T21" s="1">
        <v>820698</v>
      </c>
      <c r="U21" s="5" t="s">
        <v>102</v>
      </c>
      <c r="V21" s="1">
        <v>85966</v>
      </c>
      <c r="W21" s="5" t="s">
        <v>103</v>
      </c>
      <c r="X21" s="1">
        <v>47468224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71768</v>
      </c>
      <c r="E22" s="5" t="s">
        <v>93</v>
      </c>
      <c r="F22" s="1">
        <v>1260</v>
      </c>
      <c r="G22" s="5" t="s">
        <v>94</v>
      </c>
      <c r="H22" s="1">
        <v>2626</v>
      </c>
      <c r="I22" s="5" t="s">
        <v>95</v>
      </c>
      <c r="J22" s="1">
        <v>3161</v>
      </c>
      <c r="K22" s="5" t="s">
        <v>96</v>
      </c>
      <c r="L22" s="1">
        <v>2841</v>
      </c>
      <c r="M22" s="5" t="s">
        <v>97</v>
      </c>
      <c r="N22" s="1">
        <v>3181</v>
      </c>
      <c r="O22" s="5" t="s">
        <v>98</v>
      </c>
      <c r="P22" s="1">
        <v>3503</v>
      </c>
      <c r="Q22" s="5" t="s">
        <v>99</v>
      </c>
      <c r="R22" s="1">
        <v>2861</v>
      </c>
      <c r="S22" s="5" t="s">
        <v>100</v>
      </c>
      <c r="T22" s="1">
        <v>899469</v>
      </c>
      <c r="U22" s="5" t="s">
        <v>102</v>
      </c>
      <c r="V22" s="1">
        <v>93320</v>
      </c>
      <c r="W22" s="5" t="s">
        <v>103</v>
      </c>
      <c r="X22" s="1">
        <v>54033808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77705</v>
      </c>
      <c r="E23" s="5" t="s">
        <v>93</v>
      </c>
      <c r="F23" s="1">
        <v>1364</v>
      </c>
      <c r="G23" s="5" t="s">
        <v>94</v>
      </c>
      <c r="H23" s="1">
        <v>2843</v>
      </c>
      <c r="I23" s="5" t="s">
        <v>95</v>
      </c>
      <c r="J23" s="1">
        <v>3422</v>
      </c>
      <c r="K23" s="5" t="s">
        <v>96</v>
      </c>
      <c r="L23" s="1">
        <v>3076</v>
      </c>
      <c r="M23" s="5" t="s">
        <v>97</v>
      </c>
      <c r="N23" s="1">
        <v>3444</v>
      </c>
      <c r="O23" s="5" t="s">
        <v>98</v>
      </c>
      <c r="P23" s="1">
        <v>3793</v>
      </c>
      <c r="Q23" s="5" t="s">
        <v>99</v>
      </c>
      <c r="R23" s="1">
        <v>3098</v>
      </c>
      <c r="S23" s="5" t="s">
        <v>100</v>
      </c>
      <c r="T23" s="1">
        <v>982737</v>
      </c>
      <c r="U23" s="5" t="s">
        <v>102</v>
      </c>
      <c r="V23" s="1">
        <v>100955</v>
      </c>
      <c r="W23" s="5" t="s">
        <v>103</v>
      </c>
      <c r="X23" s="1">
        <v>61229560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83854</v>
      </c>
      <c r="E24" s="5" t="s">
        <v>93</v>
      </c>
      <c r="F24" s="1">
        <v>1472</v>
      </c>
      <c r="G24" s="5" t="s">
        <v>94</v>
      </c>
      <c r="H24" s="1">
        <v>3068</v>
      </c>
      <c r="I24" s="5" t="s">
        <v>95</v>
      </c>
      <c r="J24" s="1">
        <v>3693</v>
      </c>
      <c r="K24" s="5" t="s">
        <v>96</v>
      </c>
      <c r="L24" s="1">
        <v>3319</v>
      </c>
      <c r="M24" s="5" t="s">
        <v>97</v>
      </c>
      <c r="N24" s="1">
        <v>3717</v>
      </c>
      <c r="O24" s="5" t="s">
        <v>98</v>
      </c>
      <c r="P24" s="1">
        <v>4093</v>
      </c>
      <c r="Q24" s="5" t="s">
        <v>99</v>
      </c>
      <c r="R24" s="1">
        <v>3343</v>
      </c>
      <c r="S24" s="5" t="s">
        <v>100</v>
      </c>
      <c r="T24" s="1">
        <v>1070529</v>
      </c>
      <c r="U24" s="5" t="s">
        <v>102</v>
      </c>
      <c r="V24" s="1">
        <v>108865</v>
      </c>
      <c r="W24" s="5" t="s">
        <v>103</v>
      </c>
      <c r="X24" s="1">
        <v>69075456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90212</v>
      </c>
      <c r="E25" s="5" t="s">
        <v>93</v>
      </c>
      <c r="F25" s="1">
        <v>1584</v>
      </c>
      <c r="G25" s="5" t="s">
        <v>94</v>
      </c>
      <c r="H25" s="1">
        <v>3301</v>
      </c>
      <c r="I25" s="5" t="s">
        <v>95</v>
      </c>
      <c r="J25" s="1">
        <v>3973</v>
      </c>
      <c r="K25" s="5" t="s">
        <v>96</v>
      </c>
      <c r="L25" s="1">
        <v>3571</v>
      </c>
      <c r="M25" s="5" t="s">
        <v>97</v>
      </c>
      <c r="N25" s="1">
        <v>3999</v>
      </c>
      <c r="O25" s="5" t="s">
        <v>98</v>
      </c>
      <c r="P25" s="1">
        <v>4403</v>
      </c>
      <c r="Q25" s="5" t="s">
        <v>99</v>
      </c>
      <c r="R25" s="1">
        <v>3597</v>
      </c>
      <c r="S25" s="5" t="s">
        <v>100</v>
      </c>
      <c r="T25" s="1">
        <v>1162856</v>
      </c>
      <c r="U25" s="5" t="s">
        <v>102</v>
      </c>
      <c r="V25" s="1">
        <v>117049</v>
      </c>
      <c r="W25" s="5" t="s">
        <v>103</v>
      </c>
      <c r="X25" s="1">
        <v>77655688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96773</v>
      </c>
      <c r="E26" s="5" t="s">
        <v>93</v>
      </c>
      <c r="F26" s="1">
        <v>1699</v>
      </c>
      <c r="G26" s="5" t="s">
        <v>94</v>
      </c>
      <c r="H26" s="1">
        <v>3541</v>
      </c>
      <c r="I26" s="5" t="s">
        <v>95</v>
      </c>
      <c r="J26" s="1">
        <v>4262</v>
      </c>
      <c r="K26" s="5" t="s">
        <v>96</v>
      </c>
      <c r="L26" s="1">
        <v>3831</v>
      </c>
      <c r="M26" s="5" t="s">
        <v>97</v>
      </c>
      <c r="N26" s="1">
        <v>4290</v>
      </c>
      <c r="O26" s="5" t="s">
        <v>98</v>
      </c>
      <c r="P26" s="1">
        <v>4723</v>
      </c>
      <c r="Q26" s="5" t="s">
        <v>99</v>
      </c>
      <c r="R26" s="1">
        <v>3859</v>
      </c>
      <c r="S26" s="5" t="s">
        <v>100</v>
      </c>
      <c r="T26" s="1">
        <v>1259717</v>
      </c>
      <c r="U26" s="5" t="s">
        <v>102</v>
      </c>
      <c r="V26" s="1">
        <v>125491</v>
      </c>
      <c r="W26" s="5" t="s">
        <v>103</v>
      </c>
      <c r="X26" s="1">
        <v>86958536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103533</v>
      </c>
      <c r="E27" s="5" t="s">
        <v>93</v>
      </c>
      <c r="F27" s="1">
        <v>1818</v>
      </c>
      <c r="G27" s="5" t="s">
        <v>94</v>
      </c>
      <c r="H27" s="1">
        <v>3788</v>
      </c>
      <c r="I27" s="5" t="s">
        <v>95</v>
      </c>
      <c r="J27" s="1">
        <v>4560</v>
      </c>
      <c r="K27" s="5" t="s">
        <v>96</v>
      </c>
      <c r="L27" s="1">
        <v>4099</v>
      </c>
      <c r="M27" s="5" t="s">
        <v>97</v>
      </c>
      <c r="N27" s="1">
        <v>4590</v>
      </c>
      <c r="O27" s="5" t="s">
        <v>98</v>
      </c>
      <c r="P27" s="1">
        <v>5053</v>
      </c>
      <c r="Q27" s="5" t="s">
        <v>99</v>
      </c>
      <c r="R27" s="1">
        <v>4129</v>
      </c>
      <c r="S27" s="5" t="s">
        <v>100</v>
      </c>
      <c r="T27" s="1">
        <v>1361098</v>
      </c>
      <c r="U27" s="5" t="s">
        <v>102</v>
      </c>
      <c r="V27" s="1">
        <v>134192</v>
      </c>
      <c r="W27" s="5" t="s">
        <v>103</v>
      </c>
      <c r="X27" s="1">
        <v>97036272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110487</v>
      </c>
      <c r="E28" s="5" t="s">
        <v>93</v>
      </c>
      <c r="F28" s="1">
        <v>1940</v>
      </c>
      <c r="G28" s="5" t="s">
        <v>94</v>
      </c>
      <c r="H28" s="1">
        <v>4043</v>
      </c>
      <c r="I28" s="5" t="s">
        <v>95</v>
      </c>
      <c r="J28" s="1">
        <v>4866</v>
      </c>
      <c r="K28" s="5" t="s">
        <v>96</v>
      </c>
      <c r="L28" s="1">
        <v>4374</v>
      </c>
      <c r="M28" s="5" t="s">
        <v>97</v>
      </c>
      <c r="N28" s="1">
        <v>4898</v>
      </c>
      <c r="O28" s="5" t="s">
        <v>98</v>
      </c>
      <c r="P28" s="1">
        <v>5392</v>
      </c>
      <c r="Q28" s="5" t="s">
        <v>99</v>
      </c>
      <c r="R28" s="1">
        <v>4406</v>
      </c>
      <c r="S28" s="5" t="s">
        <v>100</v>
      </c>
      <c r="T28" s="1">
        <v>1466973</v>
      </c>
      <c r="U28" s="5" t="s">
        <v>102</v>
      </c>
      <c r="V28" s="1">
        <v>143134</v>
      </c>
      <c r="W28" s="5" t="s">
        <v>103</v>
      </c>
      <c r="X28" s="1">
        <v>107925056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117631</v>
      </c>
      <c r="E29" s="5" t="s">
        <v>93</v>
      </c>
      <c r="F29" s="1">
        <v>2065</v>
      </c>
      <c r="G29" s="5" t="s">
        <v>94</v>
      </c>
      <c r="H29" s="1">
        <v>4305</v>
      </c>
      <c r="I29" s="5" t="s">
        <v>95</v>
      </c>
      <c r="J29" s="1">
        <v>5181</v>
      </c>
      <c r="K29" s="5" t="s">
        <v>96</v>
      </c>
      <c r="L29" s="1">
        <v>4657</v>
      </c>
      <c r="M29" s="5" t="s">
        <v>97</v>
      </c>
      <c r="N29" s="1">
        <v>5215</v>
      </c>
      <c r="O29" s="5" t="s">
        <v>98</v>
      </c>
      <c r="P29" s="1">
        <v>5741</v>
      </c>
      <c r="Q29" s="5" t="s">
        <v>99</v>
      </c>
      <c r="R29" s="1">
        <v>4691</v>
      </c>
      <c r="S29" s="5" t="s">
        <v>100</v>
      </c>
      <c r="T29" s="1">
        <v>1577303</v>
      </c>
      <c r="U29" s="5" t="s">
        <v>102</v>
      </c>
      <c r="V29" s="1">
        <v>152331</v>
      </c>
      <c r="W29" s="5" t="s">
        <v>103</v>
      </c>
      <c r="X29" s="1">
        <v>119660840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124960</v>
      </c>
      <c r="E30" s="5" t="s">
        <v>93</v>
      </c>
      <c r="F30" s="1">
        <v>2194</v>
      </c>
      <c r="G30" s="5" t="s">
        <v>94</v>
      </c>
      <c r="H30" s="1">
        <v>4573</v>
      </c>
      <c r="I30" s="5" t="s">
        <v>95</v>
      </c>
      <c r="J30" s="1">
        <v>5504</v>
      </c>
      <c r="K30" s="5" t="s">
        <v>96</v>
      </c>
      <c r="L30" s="1">
        <v>4947</v>
      </c>
      <c r="M30" s="5" t="s">
        <v>97</v>
      </c>
      <c r="N30" s="1">
        <v>5540</v>
      </c>
      <c r="O30" s="5" t="s">
        <v>98</v>
      </c>
      <c r="P30" s="1">
        <v>6099</v>
      </c>
      <c r="Q30" s="5" t="s">
        <v>99</v>
      </c>
      <c r="R30" s="1">
        <v>4983</v>
      </c>
      <c r="S30" s="5" t="s">
        <v>100</v>
      </c>
      <c r="T30" s="1">
        <v>1692038</v>
      </c>
      <c r="U30" s="5" t="s">
        <v>102</v>
      </c>
      <c r="V30" s="1">
        <v>161761</v>
      </c>
      <c r="W30" s="5" t="s">
        <v>103</v>
      </c>
      <c r="X30" s="1">
        <v>132279264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132469</v>
      </c>
      <c r="E31" s="5" t="s">
        <v>93</v>
      </c>
      <c r="F31" s="1">
        <v>2326</v>
      </c>
      <c r="G31" s="5" t="s">
        <v>94</v>
      </c>
      <c r="H31" s="1">
        <v>4848</v>
      </c>
      <c r="I31" s="5" t="s">
        <v>95</v>
      </c>
      <c r="J31" s="1">
        <v>5835</v>
      </c>
      <c r="K31" s="5" t="s">
        <v>96</v>
      </c>
      <c r="L31" s="1">
        <v>5244</v>
      </c>
      <c r="M31" s="5" t="s">
        <v>97</v>
      </c>
      <c r="N31" s="1">
        <v>5873</v>
      </c>
      <c r="O31" s="5" t="s">
        <v>98</v>
      </c>
      <c r="P31" s="1">
        <v>6466</v>
      </c>
      <c r="Q31" s="5" t="s">
        <v>99</v>
      </c>
      <c r="R31" s="1">
        <v>5282</v>
      </c>
      <c r="S31" s="5" t="s">
        <v>100</v>
      </c>
      <c r="T31" s="1">
        <v>1811117</v>
      </c>
      <c r="U31" s="5" t="s">
        <v>102</v>
      </c>
      <c r="V31" s="1">
        <v>171423</v>
      </c>
      <c r="W31" s="5" t="s">
        <v>103</v>
      </c>
      <c r="X31" s="1">
        <v>145815568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4">
        <f t="shared" ref="D32:R32" si="0">D31*1.058</f>
        <v>140152.20200000002</v>
      </c>
      <c r="E32" s="5" t="s">
        <v>93</v>
      </c>
      <c r="F32" s="4">
        <f t="shared" si="0"/>
        <v>2460.9079999999999</v>
      </c>
      <c r="G32" s="5" t="s">
        <v>94</v>
      </c>
      <c r="H32" s="4">
        <f t="shared" si="0"/>
        <v>5129.1840000000002</v>
      </c>
      <c r="I32" s="5" t="s">
        <v>95</v>
      </c>
      <c r="J32" s="4">
        <f t="shared" si="0"/>
        <v>6173.43</v>
      </c>
      <c r="K32" s="5" t="s">
        <v>96</v>
      </c>
      <c r="L32" s="4">
        <f t="shared" si="0"/>
        <v>5548.152</v>
      </c>
      <c r="M32" s="5" t="s">
        <v>97</v>
      </c>
      <c r="N32" s="4">
        <f t="shared" si="0"/>
        <v>6213.634</v>
      </c>
      <c r="O32" s="5" t="s">
        <v>98</v>
      </c>
      <c r="P32" s="4">
        <f t="shared" si="0"/>
        <v>6841.0280000000002</v>
      </c>
      <c r="Q32" s="5" t="s">
        <v>99</v>
      </c>
      <c r="R32" s="4">
        <f t="shared" si="0"/>
        <v>5588.3560000000007</v>
      </c>
      <c r="S32" s="5" t="s">
        <v>100</v>
      </c>
      <c r="T32" s="1">
        <v>1934465</v>
      </c>
      <c r="U32" s="5" t="s">
        <v>102</v>
      </c>
      <c r="V32" s="2">
        <f t="shared" ref="V32:V36" si="1">D32*1/6+H32*5+(F32+J32+L32+N32+P32+R32)*4</f>
        <v>180306.65233333333</v>
      </c>
      <c r="W32" s="5" t="s">
        <v>103</v>
      </c>
      <c r="X32" s="1">
        <f t="shared" ref="X32:X36" si="2">X31+T31*8</f>
        <v>160304504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4">
        <f t="shared" ref="D33:R33" si="3">D32*1.056</f>
        <v>148000.72531200002</v>
      </c>
      <c r="E33" s="5" t="s">
        <v>93</v>
      </c>
      <c r="F33" s="4">
        <f t="shared" si="3"/>
        <v>2598.718848</v>
      </c>
      <c r="G33" s="5" t="s">
        <v>94</v>
      </c>
      <c r="H33" s="4">
        <f t="shared" si="3"/>
        <v>5416.4183040000007</v>
      </c>
      <c r="I33" s="5" t="s">
        <v>95</v>
      </c>
      <c r="J33" s="4">
        <f t="shared" si="3"/>
        <v>6519.1420800000005</v>
      </c>
      <c r="K33" s="5" t="s">
        <v>96</v>
      </c>
      <c r="L33" s="4">
        <f t="shared" si="3"/>
        <v>5858.8485120000005</v>
      </c>
      <c r="M33" s="5" t="s">
        <v>97</v>
      </c>
      <c r="N33" s="4">
        <f t="shared" si="3"/>
        <v>6561.5975040000003</v>
      </c>
      <c r="O33" s="5" t="s">
        <v>98</v>
      </c>
      <c r="P33" s="4">
        <f t="shared" si="3"/>
        <v>7224.1255680000004</v>
      </c>
      <c r="Q33" s="5" t="s">
        <v>99</v>
      </c>
      <c r="R33" s="4">
        <f t="shared" si="3"/>
        <v>5901.3039360000012</v>
      </c>
      <c r="S33" s="5" t="s">
        <v>100</v>
      </c>
      <c r="T33" s="1">
        <v>2061999</v>
      </c>
      <c r="U33" s="5" t="s">
        <v>102</v>
      </c>
      <c r="V33" s="2">
        <f t="shared" si="1"/>
        <v>190403.82486400002</v>
      </c>
      <c r="W33" s="5" t="s">
        <v>103</v>
      </c>
      <c r="X33" s="1">
        <f t="shared" si="2"/>
        <v>175780224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4">
        <f t="shared" ref="D34:R34" si="4">D33*1.054</f>
        <v>155992.76447884802</v>
      </c>
      <c r="E34" s="5" t="s">
        <v>93</v>
      </c>
      <c r="F34" s="4">
        <f t="shared" si="4"/>
        <v>2739.0496657920003</v>
      </c>
      <c r="G34" s="5" t="s">
        <v>94</v>
      </c>
      <c r="H34" s="4">
        <f t="shared" si="4"/>
        <v>5708.9048924160006</v>
      </c>
      <c r="I34" s="5" t="s">
        <v>95</v>
      </c>
      <c r="J34" s="4">
        <f t="shared" si="4"/>
        <v>6871.1757523200013</v>
      </c>
      <c r="K34" s="5" t="s">
        <v>96</v>
      </c>
      <c r="L34" s="4">
        <f t="shared" si="4"/>
        <v>6175.2263316480012</v>
      </c>
      <c r="M34" s="5" t="s">
        <v>97</v>
      </c>
      <c r="N34" s="4">
        <f t="shared" si="4"/>
        <v>6915.9237692160004</v>
      </c>
      <c r="O34" s="5" t="s">
        <v>98</v>
      </c>
      <c r="P34" s="4">
        <f t="shared" si="4"/>
        <v>7614.2283486720007</v>
      </c>
      <c r="Q34" s="5" t="s">
        <v>99</v>
      </c>
      <c r="R34" s="4">
        <f t="shared" si="4"/>
        <v>6219.9743485440013</v>
      </c>
      <c r="S34" s="5" t="s">
        <v>100</v>
      </c>
      <c r="T34" s="1">
        <v>2193645</v>
      </c>
      <c r="U34" s="5" t="s">
        <v>102</v>
      </c>
      <c r="V34" s="2">
        <f t="shared" si="1"/>
        <v>200685.63140665603</v>
      </c>
      <c r="W34" s="5" t="s">
        <v>103</v>
      </c>
      <c r="X34" s="1">
        <f t="shared" si="2"/>
        <v>192276216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4">
        <f t="shared" ref="D35:R35" si="5">D34*1.0525</f>
        <v>164182.38461398755</v>
      </c>
      <c r="E35" s="5" t="s">
        <v>93</v>
      </c>
      <c r="F35" s="4">
        <f t="shared" si="5"/>
        <v>2882.8497732460801</v>
      </c>
      <c r="G35" s="5" t="s">
        <v>94</v>
      </c>
      <c r="H35" s="4">
        <f t="shared" si="5"/>
        <v>6008.6223992678406</v>
      </c>
      <c r="I35" s="5" t="s">
        <v>95</v>
      </c>
      <c r="J35" s="4">
        <f t="shared" si="5"/>
        <v>7231.9124793168012</v>
      </c>
      <c r="K35" s="5" t="s">
        <v>96</v>
      </c>
      <c r="L35" s="4">
        <f t="shared" si="5"/>
        <v>6499.4257140595209</v>
      </c>
      <c r="M35" s="5" t="s">
        <v>97</v>
      </c>
      <c r="N35" s="4">
        <f t="shared" si="5"/>
        <v>7279.0097670998402</v>
      </c>
      <c r="O35" s="5" t="s">
        <v>98</v>
      </c>
      <c r="P35" s="4">
        <f t="shared" si="5"/>
        <v>8013.9753369772807</v>
      </c>
      <c r="Q35" s="5" t="s">
        <v>99</v>
      </c>
      <c r="R35" s="4">
        <f t="shared" si="5"/>
        <v>6546.5230018425609</v>
      </c>
      <c r="S35" s="5" t="s">
        <v>100</v>
      </c>
      <c r="T35" s="1">
        <v>2329235</v>
      </c>
      <c r="U35" s="5" t="s">
        <v>102</v>
      </c>
      <c r="V35" s="2">
        <f t="shared" si="1"/>
        <v>211221.62705550547</v>
      </c>
      <c r="W35" s="5" t="s">
        <v>103</v>
      </c>
      <c r="X35" s="1">
        <f t="shared" si="2"/>
        <v>209825376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4">
        <f t="shared" ref="D36:R36" si="6">D35*1.0507</f>
        <v>172506.43151391673</v>
      </c>
      <c r="E36" s="5" t="s">
        <v>93</v>
      </c>
      <c r="F36" s="4">
        <f t="shared" si="6"/>
        <v>3029.010256749656</v>
      </c>
      <c r="G36" s="5" t="s">
        <v>94</v>
      </c>
      <c r="H36" s="4">
        <f t="shared" si="6"/>
        <v>6313.25955491072</v>
      </c>
      <c r="I36" s="5" t="s">
        <v>95</v>
      </c>
      <c r="J36" s="4">
        <f t="shared" si="6"/>
        <v>7598.5704420181628</v>
      </c>
      <c r="K36" s="5" t="s">
        <v>96</v>
      </c>
      <c r="L36" s="4">
        <f t="shared" si="6"/>
        <v>6828.9465977623386</v>
      </c>
      <c r="M36" s="5" t="s">
        <v>97</v>
      </c>
      <c r="N36" s="4">
        <f t="shared" si="6"/>
        <v>7648.0555622918018</v>
      </c>
      <c r="O36" s="5" t="s">
        <v>98</v>
      </c>
      <c r="P36" s="4">
        <f t="shared" si="6"/>
        <v>8420.2838865620288</v>
      </c>
      <c r="Q36" s="5" t="s">
        <v>99</v>
      </c>
      <c r="R36" s="4">
        <f t="shared" si="6"/>
        <v>6878.4317180359785</v>
      </c>
      <c r="S36" s="5" t="s">
        <v>100</v>
      </c>
      <c r="T36" s="4">
        <v>0</v>
      </c>
      <c r="U36" s="5" t="s">
        <v>102</v>
      </c>
      <c r="V36" s="2">
        <f t="shared" si="1"/>
        <v>221930.56354721959</v>
      </c>
      <c r="W36" s="5" t="s">
        <v>103</v>
      </c>
      <c r="X36" s="1">
        <f t="shared" si="2"/>
        <v>228459256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6"/>
  <sheetViews>
    <sheetView topLeftCell="D1" zoomScale="70" zoomScaleNormal="70" workbookViewId="0">
      <selection activeCell="Y1" sqref="Y1:Y104857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10.6640625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1.88671875" style="1" bestFit="1" customWidth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6358</v>
      </c>
      <c r="E2" s="5" t="s">
        <v>93</v>
      </c>
      <c r="F2" s="1">
        <v>212</v>
      </c>
      <c r="G2" s="5" t="s">
        <v>94</v>
      </c>
      <c r="H2" s="1">
        <v>173</v>
      </c>
      <c r="I2" s="5" t="s">
        <v>95</v>
      </c>
      <c r="J2" s="1">
        <v>173</v>
      </c>
      <c r="K2" s="5" t="s">
        <v>96</v>
      </c>
      <c r="L2" s="1">
        <v>173</v>
      </c>
      <c r="M2" s="5" t="s">
        <v>97</v>
      </c>
      <c r="N2" s="1">
        <v>212</v>
      </c>
      <c r="O2" s="5" t="s">
        <v>98</v>
      </c>
      <c r="P2" s="1">
        <v>173</v>
      </c>
      <c r="Q2" s="5" t="s">
        <v>99</v>
      </c>
      <c r="R2" s="1">
        <v>212</v>
      </c>
      <c r="S2" s="5" t="s">
        <v>100</v>
      </c>
      <c r="T2" s="1">
        <v>37067</v>
      </c>
      <c r="U2" s="5" t="s">
        <v>102</v>
      </c>
      <c r="V2" s="1">
        <v>7546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7206</v>
      </c>
      <c r="E3" s="5" t="s">
        <v>93</v>
      </c>
      <c r="F3" s="1">
        <v>240</v>
      </c>
      <c r="G3" s="5" t="s">
        <v>94</v>
      </c>
      <c r="H3" s="1">
        <v>196</v>
      </c>
      <c r="I3" s="5" t="s">
        <v>95</v>
      </c>
      <c r="J3" s="1">
        <v>196</v>
      </c>
      <c r="K3" s="5" t="s">
        <v>96</v>
      </c>
      <c r="L3" s="1">
        <v>196</v>
      </c>
      <c r="M3" s="5" t="s">
        <v>97</v>
      </c>
      <c r="N3" s="1">
        <v>240</v>
      </c>
      <c r="O3" s="5" t="s">
        <v>98</v>
      </c>
      <c r="P3" s="1">
        <v>196</v>
      </c>
      <c r="Q3" s="5" t="s">
        <v>99</v>
      </c>
      <c r="R3" s="1">
        <v>240</v>
      </c>
      <c r="S3" s="5" t="s">
        <v>100</v>
      </c>
      <c r="T3" s="1">
        <v>55171</v>
      </c>
      <c r="U3" s="5" t="s">
        <v>102</v>
      </c>
      <c r="V3" s="1">
        <v>8414</v>
      </c>
      <c r="W3" s="5" t="s">
        <v>103</v>
      </c>
      <c r="X3" s="1">
        <v>296536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8438</v>
      </c>
      <c r="E4" s="5" t="s">
        <v>93</v>
      </c>
      <c r="F4" s="1">
        <v>281</v>
      </c>
      <c r="G4" s="5" t="s">
        <v>94</v>
      </c>
      <c r="H4" s="1">
        <v>230</v>
      </c>
      <c r="I4" s="5" t="s">
        <v>95</v>
      </c>
      <c r="J4" s="1">
        <v>230</v>
      </c>
      <c r="K4" s="5" t="s">
        <v>96</v>
      </c>
      <c r="L4" s="1">
        <v>230</v>
      </c>
      <c r="M4" s="5" t="s">
        <v>97</v>
      </c>
      <c r="N4" s="1">
        <v>281</v>
      </c>
      <c r="O4" s="5" t="s">
        <v>98</v>
      </c>
      <c r="P4" s="1">
        <v>230</v>
      </c>
      <c r="Q4" s="5" t="s">
        <v>99</v>
      </c>
      <c r="R4" s="1">
        <v>281</v>
      </c>
      <c r="S4" s="5" t="s">
        <v>100</v>
      </c>
      <c r="T4" s="1">
        <v>74351</v>
      </c>
      <c r="U4" s="5" t="s">
        <v>102</v>
      </c>
      <c r="V4" s="1">
        <v>9689</v>
      </c>
      <c r="W4" s="5" t="s">
        <v>103</v>
      </c>
      <c r="X4" s="1">
        <v>737904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10049</v>
      </c>
      <c r="E5" s="5" t="s">
        <v>93</v>
      </c>
      <c r="F5" s="1">
        <v>335</v>
      </c>
      <c r="G5" s="5" t="s">
        <v>94</v>
      </c>
      <c r="H5" s="1">
        <v>274</v>
      </c>
      <c r="I5" s="5" t="s">
        <v>95</v>
      </c>
      <c r="J5" s="1">
        <v>274</v>
      </c>
      <c r="K5" s="5" t="s">
        <v>96</v>
      </c>
      <c r="L5" s="1">
        <v>274</v>
      </c>
      <c r="M5" s="5" t="s">
        <v>97</v>
      </c>
      <c r="N5" s="1">
        <v>335</v>
      </c>
      <c r="O5" s="5" t="s">
        <v>98</v>
      </c>
      <c r="P5" s="1">
        <v>274</v>
      </c>
      <c r="Q5" s="5" t="s">
        <v>99</v>
      </c>
      <c r="R5" s="1">
        <v>335</v>
      </c>
      <c r="S5" s="5" t="s">
        <v>100</v>
      </c>
      <c r="T5" s="1">
        <v>94944</v>
      </c>
      <c r="U5" s="5" t="s">
        <v>102</v>
      </c>
      <c r="V5" s="1">
        <v>11354</v>
      </c>
      <c r="W5" s="5" t="s">
        <v>103</v>
      </c>
      <c r="X5" s="1">
        <v>1332712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12032</v>
      </c>
      <c r="E6" s="5" t="s">
        <v>93</v>
      </c>
      <c r="F6" s="1">
        <v>401</v>
      </c>
      <c r="G6" s="5" t="s">
        <v>94</v>
      </c>
      <c r="H6" s="1">
        <v>328</v>
      </c>
      <c r="I6" s="5" t="s">
        <v>95</v>
      </c>
      <c r="J6" s="1">
        <v>328</v>
      </c>
      <c r="K6" s="5" t="s">
        <v>96</v>
      </c>
      <c r="L6" s="1">
        <v>328</v>
      </c>
      <c r="M6" s="5" t="s">
        <v>97</v>
      </c>
      <c r="N6" s="1">
        <v>401</v>
      </c>
      <c r="O6" s="5" t="s">
        <v>98</v>
      </c>
      <c r="P6" s="1">
        <v>328</v>
      </c>
      <c r="Q6" s="5" t="s">
        <v>99</v>
      </c>
      <c r="R6" s="1">
        <v>401</v>
      </c>
      <c r="S6" s="5" t="s">
        <v>100</v>
      </c>
      <c r="T6" s="1">
        <v>117267</v>
      </c>
      <c r="U6" s="5" t="s">
        <v>102</v>
      </c>
      <c r="V6" s="1">
        <v>13394</v>
      </c>
      <c r="W6" s="5" t="s">
        <v>103</v>
      </c>
      <c r="X6" s="1">
        <v>2092264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14382</v>
      </c>
      <c r="E7" s="5" t="s">
        <v>93</v>
      </c>
      <c r="F7" s="1">
        <v>479</v>
      </c>
      <c r="G7" s="5" t="s">
        <v>94</v>
      </c>
      <c r="H7" s="1">
        <v>392</v>
      </c>
      <c r="I7" s="5" t="s">
        <v>95</v>
      </c>
      <c r="J7" s="1">
        <v>392</v>
      </c>
      <c r="K7" s="5" t="s">
        <v>96</v>
      </c>
      <c r="L7" s="1">
        <v>392</v>
      </c>
      <c r="M7" s="5" t="s">
        <v>97</v>
      </c>
      <c r="N7" s="1">
        <v>479</v>
      </c>
      <c r="O7" s="5" t="s">
        <v>98</v>
      </c>
      <c r="P7" s="1">
        <v>392</v>
      </c>
      <c r="Q7" s="5" t="s">
        <v>99</v>
      </c>
      <c r="R7" s="1">
        <v>479</v>
      </c>
      <c r="S7" s="5" t="s">
        <v>100</v>
      </c>
      <c r="T7" s="1">
        <v>141618</v>
      </c>
      <c r="U7" s="5" t="s">
        <v>102</v>
      </c>
      <c r="V7" s="1">
        <v>15810</v>
      </c>
      <c r="W7" s="5" t="s">
        <v>103</v>
      </c>
      <c r="X7" s="1">
        <v>3030400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17093</v>
      </c>
      <c r="E8" s="5" t="s">
        <v>93</v>
      </c>
      <c r="F8" s="1">
        <v>569</v>
      </c>
      <c r="G8" s="5" t="s">
        <v>94</v>
      </c>
      <c r="H8" s="1">
        <v>466</v>
      </c>
      <c r="I8" s="5" t="s">
        <v>95</v>
      </c>
      <c r="J8" s="1">
        <v>466</v>
      </c>
      <c r="K8" s="5" t="s">
        <v>96</v>
      </c>
      <c r="L8" s="1">
        <v>466</v>
      </c>
      <c r="M8" s="5" t="s">
        <v>97</v>
      </c>
      <c r="N8" s="1">
        <v>569</v>
      </c>
      <c r="O8" s="5" t="s">
        <v>98</v>
      </c>
      <c r="P8" s="1">
        <v>466</v>
      </c>
      <c r="Q8" s="5" t="s">
        <v>99</v>
      </c>
      <c r="R8" s="1">
        <v>569</v>
      </c>
      <c r="S8" s="5" t="s">
        <v>100</v>
      </c>
      <c r="T8" s="1">
        <v>168279</v>
      </c>
      <c r="U8" s="5" t="s">
        <v>102</v>
      </c>
      <c r="V8" s="1">
        <v>18600</v>
      </c>
      <c r="W8" s="5" t="s">
        <v>103</v>
      </c>
      <c r="X8" s="1">
        <v>4163344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20159</v>
      </c>
      <c r="E9" s="5" t="s">
        <v>93</v>
      </c>
      <c r="F9" s="1">
        <v>671</v>
      </c>
      <c r="G9" s="5" t="s">
        <v>94</v>
      </c>
      <c r="H9" s="1">
        <v>550</v>
      </c>
      <c r="I9" s="5" t="s">
        <v>95</v>
      </c>
      <c r="J9" s="1">
        <v>550</v>
      </c>
      <c r="K9" s="5" t="s">
        <v>96</v>
      </c>
      <c r="L9" s="1">
        <v>550</v>
      </c>
      <c r="M9" s="5" t="s">
        <v>97</v>
      </c>
      <c r="N9" s="1">
        <v>671</v>
      </c>
      <c r="O9" s="5" t="s">
        <v>98</v>
      </c>
      <c r="P9" s="1">
        <v>550</v>
      </c>
      <c r="Q9" s="5" t="s">
        <v>99</v>
      </c>
      <c r="R9" s="1">
        <v>671</v>
      </c>
      <c r="S9" s="5" t="s">
        <v>100</v>
      </c>
      <c r="T9" s="1">
        <v>197511</v>
      </c>
      <c r="U9" s="5" t="s">
        <v>102</v>
      </c>
      <c r="V9" s="1">
        <v>21763</v>
      </c>
      <c r="W9" s="5" t="s">
        <v>103</v>
      </c>
      <c r="X9" s="1">
        <v>5509576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23574</v>
      </c>
      <c r="E10" s="5" t="s">
        <v>93</v>
      </c>
      <c r="F10" s="1">
        <v>785</v>
      </c>
      <c r="G10" s="5" t="s">
        <v>94</v>
      </c>
      <c r="H10" s="1">
        <v>643</v>
      </c>
      <c r="I10" s="5" t="s">
        <v>95</v>
      </c>
      <c r="J10" s="1">
        <v>643</v>
      </c>
      <c r="K10" s="5" t="s">
        <v>96</v>
      </c>
      <c r="L10" s="1">
        <v>643</v>
      </c>
      <c r="M10" s="5" t="s">
        <v>97</v>
      </c>
      <c r="N10" s="1">
        <v>785</v>
      </c>
      <c r="O10" s="5" t="s">
        <v>98</v>
      </c>
      <c r="P10" s="1">
        <v>643</v>
      </c>
      <c r="Q10" s="5" t="s">
        <v>99</v>
      </c>
      <c r="R10" s="1">
        <v>785</v>
      </c>
      <c r="S10" s="5" t="s">
        <v>100</v>
      </c>
      <c r="T10" s="1">
        <v>229558</v>
      </c>
      <c r="U10" s="5" t="s">
        <v>102</v>
      </c>
      <c r="V10" s="1">
        <v>25281</v>
      </c>
      <c r="W10" s="5" t="s">
        <v>103</v>
      </c>
      <c r="X10" s="1">
        <v>7089664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27332</v>
      </c>
      <c r="E11" s="5" t="s">
        <v>93</v>
      </c>
      <c r="F11" s="1">
        <v>910</v>
      </c>
      <c r="G11" s="5" t="s">
        <v>94</v>
      </c>
      <c r="H11" s="1">
        <v>745</v>
      </c>
      <c r="I11" s="5" t="s">
        <v>95</v>
      </c>
      <c r="J11" s="1">
        <v>745</v>
      </c>
      <c r="K11" s="5" t="s">
        <v>96</v>
      </c>
      <c r="L11" s="1">
        <v>745</v>
      </c>
      <c r="M11" s="5" t="s">
        <v>97</v>
      </c>
      <c r="N11" s="1">
        <v>910</v>
      </c>
      <c r="O11" s="5" t="s">
        <v>98</v>
      </c>
      <c r="P11" s="1">
        <v>745</v>
      </c>
      <c r="Q11" s="5" t="s">
        <v>99</v>
      </c>
      <c r="R11" s="1">
        <v>910</v>
      </c>
      <c r="S11" s="5" t="s">
        <v>100</v>
      </c>
      <c r="T11" s="1">
        <v>264647</v>
      </c>
      <c r="U11" s="5" t="s">
        <v>102</v>
      </c>
      <c r="V11" s="1">
        <v>29141</v>
      </c>
      <c r="W11" s="5" t="s">
        <v>103</v>
      </c>
      <c r="X11" s="1">
        <v>8926128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31427</v>
      </c>
      <c r="E12" s="5" t="s">
        <v>93</v>
      </c>
      <c r="F12" s="1">
        <v>1046</v>
      </c>
      <c r="G12" s="5" t="s">
        <v>94</v>
      </c>
      <c r="H12" s="1">
        <v>857</v>
      </c>
      <c r="I12" s="5" t="s">
        <v>95</v>
      </c>
      <c r="J12" s="1">
        <v>857</v>
      </c>
      <c r="K12" s="5" t="s">
        <v>96</v>
      </c>
      <c r="L12" s="1">
        <v>857</v>
      </c>
      <c r="M12" s="5" t="s">
        <v>97</v>
      </c>
      <c r="N12" s="1">
        <v>1046</v>
      </c>
      <c r="O12" s="5" t="s">
        <v>98</v>
      </c>
      <c r="P12" s="1">
        <v>857</v>
      </c>
      <c r="Q12" s="5" t="s">
        <v>99</v>
      </c>
      <c r="R12" s="1">
        <v>1046</v>
      </c>
      <c r="S12" s="5" t="s">
        <v>100</v>
      </c>
      <c r="T12" s="1">
        <v>302986</v>
      </c>
      <c r="U12" s="5" t="s">
        <v>102</v>
      </c>
      <c r="V12" s="1">
        <v>33360</v>
      </c>
      <c r="W12" s="5" t="s">
        <v>103</v>
      </c>
      <c r="X12" s="1">
        <v>11043304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35854</v>
      </c>
      <c r="E13" s="5" t="s">
        <v>93</v>
      </c>
      <c r="F13" s="1">
        <v>1194</v>
      </c>
      <c r="G13" s="5" t="s">
        <v>94</v>
      </c>
      <c r="H13" s="1">
        <v>978</v>
      </c>
      <c r="I13" s="5" t="s">
        <v>95</v>
      </c>
      <c r="J13" s="1">
        <v>978</v>
      </c>
      <c r="K13" s="5" t="s">
        <v>96</v>
      </c>
      <c r="L13" s="1">
        <v>978</v>
      </c>
      <c r="M13" s="5" t="s">
        <v>97</v>
      </c>
      <c r="N13" s="1">
        <v>1194</v>
      </c>
      <c r="O13" s="5" t="s">
        <v>98</v>
      </c>
      <c r="P13" s="1">
        <v>978</v>
      </c>
      <c r="Q13" s="5" t="s">
        <v>99</v>
      </c>
      <c r="R13" s="1">
        <v>1194</v>
      </c>
      <c r="S13" s="5" t="s">
        <v>100</v>
      </c>
      <c r="T13" s="1">
        <v>344770</v>
      </c>
      <c r="U13" s="5" t="s">
        <v>102</v>
      </c>
      <c r="V13" s="1">
        <v>37931</v>
      </c>
      <c r="W13" s="5" t="s">
        <v>103</v>
      </c>
      <c r="X13" s="1">
        <v>13467192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40606</v>
      </c>
      <c r="E14" s="5" t="s">
        <v>93</v>
      </c>
      <c r="F14" s="1">
        <v>1352</v>
      </c>
      <c r="G14" s="5" t="s">
        <v>94</v>
      </c>
      <c r="H14" s="1">
        <v>1108</v>
      </c>
      <c r="I14" s="5" t="s">
        <v>95</v>
      </c>
      <c r="J14" s="1">
        <v>1108</v>
      </c>
      <c r="K14" s="5" t="s">
        <v>96</v>
      </c>
      <c r="L14" s="1">
        <v>1108</v>
      </c>
      <c r="M14" s="5" t="s">
        <v>97</v>
      </c>
      <c r="N14" s="1">
        <v>1352</v>
      </c>
      <c r="O14" s="5" t="s">
        <v>98</v>
      </c>
      <c r="P14" s="1">
        <v>1108</v>
      </c>
      <c r="Q14" s="5" t="s">
        <v>99</v>
      </c>
      <c r="R14" s="1">
        <v>1352</v>
      </c>
      <c r="S14" s="5" t="s">
        <v>100</v>
      </c>
      <c r="T14" s="1">
        <v>390172</v>
      </c>
      <c r="U14" s="5" t="s">
        <v>102</v>
      </c>
      <c r="V14" s="1">
        <v>42829</v>
      </c>
      <c r="W14" s="5" t="s">
        <v>103</v>
      </c>
      <c r="X14" s="1">
        <v>16225352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45677</v>
      </c>
      <c r="E15" s="5" t="s">
        <v>93</v>
      </c>
      <c r="F15" s="1">
        <v>1521</v>
      </c>
      <c r="G15" s="5" t="s">
        <v>94</v>
      </c>
      <c r="H15" s="1">
        <v>1246</v>
      </c>
      <c r="I15" s="5" t="s">
        <v>95</v>
      </c>
      <c r="J15" s="1">
        <v>1246</v>
      </c>
      <c r="K15" s="5" t="s">
        <v>96</v>
      </c>
      <c r="L15" s="1">
        <v>1246</v>
      </c>
      <c r="M15" s="5" t="s">
        <v>97</v>
      </c>
      <c r="N15" s="1">
        <v>1521</v>
      </c>
      <c r="O15" s="5" t="s">
        <v>98</v>
      </c>
      <c r="P15" s="1">
        <v>1246</v>
      </c>
      <c r="Q15" s="5" t="s">
        <v>99</v>
      </c>
      <c r="R15" s="1">
        <v>1521</v>
      </c>
      <c r="S15" s="5" t="s">
        <v>100</v>
      </c>
      <c r="T15" s="1">
        <v>439352</v>
      </c>
      <c r="U15" s="5" t="s">
        <v>102</v>
      </c>
      <c r="V15" s="1">
        <v>48048</v>
      </c>
      <c r="W15" s="5" t="s">
        <v>103</v>
      </c>
      <c r="X15" s="1">
        <v>19346728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51061</v>
      </c>
      <c r="E16" s="5" t="s">
        <v>93</v>
      </c>
      <c r="F16" s="1">
        <v>1700</v>
      </c>
      <c r="G16" s="5" t="s">
        <v>94</v>
      </c>
      <c r="H16" s="1">
        <v>1393</v>
      </c>
      <c r="I16" s="5" t="s">
        <v>95</v>
      </c>
      <c r="J16" s="1">
        <v>1393</v>
      </c>
      <c r="K16" s="5" t="s">
        <v>96</v>
      </c>
      <c r="L16" s="1">
        <v>1393</v>
      </c>
      <c r="M16" s="5" t="s">
        <v>97</v>
      </c>
      <c r="N16" s="1">
        <v>1700</v>
      </c>
      <c r="O16" s="5" t="s">
        <v>98</v>
      </c>
      <c r="P16" s="1">
        <v>1393</v>
      </c>
      <c r="Q16" s="5" t="s">
        <v>99</v>
      </c>
      <c r="R16" s="1">
        <v>1700</v>
      </c>
      <c r="S16" s="5" t="s">
        <v>100</v>
      </c>
      <c r="T16" s="1">
        <v>492453</v>
      </c>
      <c r="U16" s="5" t="s">
        <v>102</v>
      </c>
      <c r="V16" s="1">
        <v>53592</v>
      </c>
      <c r="W16" s="5" t="s">
        <v>103</v>
      </c>
      <c r="X16" s="1">
        <v>22861544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56753</v>
      </c>
      <c r="E17" s="5" t="s">
        <v>93</v>
      </c>
      <c r="F17" s="1">
        <v>1890</v>
      </c>
      <c r="G17" s="5" t="s">
        <v>94</v>
      </c>
      <c r="H17" s="1">
        <v>1548</v>
      </c>
      <c r="I17" s="5" t="s">
        <v>95</v>
      </c>
      <c r="J17" s="1">
        <v>1548</v>
      </c>
      <c r="K17" s="5" t="s">
        <v>96</v>
      </c>
      <c r="L17" s="1">
        <v>1548</v>
      </c>
      <c r="M17" s="5" t="s">
        <v>97</v>
      </c>
      <c r="N17" s="1">
        <v>1890</v>
      </c>
      <c r="O17" s="5" t="s">
        <v>98</v>
      </c>
      <c r="P17" s="1">
        <v>1548</v>
      </c>
      <c r="Q17" s="5" t="s">
        <v>99</v>
      </c>
      <c r="R17" s="1">
        <v>1890</v>
      </c>
      <c r="S17" s="5" t="s">
        <v>100</v>
      </c>
      <c r="T17" s="1">
        <v>549603</v>
      </c>
      <c r="U17" s="5" t="s">
        <v>102</v>
      </c>
      <c r="V17" s="1">
        <v>59456</v>
      </c>
      <c r="W17" s="5" t="s">
        <v>103</v>
      </c>
      <c r="X17" s="1">
        <v>26801168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62747</v>
      </c>
      <c r="E18" s="5" t="s">
        <v>93</v>
      </c>
      <c r="F18" s="1">
        <v>2090</v>
      </c>
      <c r="G18" s="5" t="s">
        <v>94</v>
      </c>
      <c r="H18" s="1">
        <v>1711</v>
      </c>
      <c r="I18" s="5" t="s">
        <v>95</v>
      </c>
      <c r="J18" s="1">
        <v>1711</v>
      </c>
      <c r="K18" s="5" t="s">
        <v>96</v>
      </c>
      <c r="L18" s="1">
        <v>1711</v>
      </c>
      <c r="M18" s="5" t="s">
        <v>97</v>
      </c>
      <c r="N18" s="1">
        <v>2090</v>
      </c>
      <c r="O18" s="5" t="s">
        <v>98</v>
      </c>
      <c r="P18" s="1">
        <v>1711</v>
      </c>
      <c r="Q18" s="5" t="s">
        <v>99</v>
      </c>
      <c r="R18" s="1">
        <v>2090</v>
      </c>
      <c r="S18" s="5" t="s">
        <v>100</v>
      </c>
      <c r="T18" s="1">
        <v>610913</v>
      </c>
      <c r="U18" s="5" t="s">
        <v>102</v>
      </c>
      <c r="V18" s="1">
        <v>65626</v>
      </c>
      <c r="W18" s="5" t="s">
        <v>103</v>
      </c>
      <c r="X18" s="1">
        <v>31197992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69037</v>
      </c>
      <c r="E19" s="5" t="s">
        <v>93</v>
      </c>
      <c r="F19" s="1">
        <v>2300</v>
      </c>
      <c r="G19" s="5" t="s">
        <v>94</v>
      </c>
      <c r="H19" s="1">
        <v>1883</v>
      </c>
      <c r="I19" s="5" t="s">
        <v>95</v>
      </c>
      <c r="J19" s="1">
        <v>1883</v>
      </c>
      <c r="K19" s="5" t="s">
        <v>96</v>
      </c>
      <c r="L19" s="1">
        <v>1883</v>
      </c>
      <c r="M19" s="5" t="s">
        <v>97</v>
      </c>
      <c r="N19" s="1">
        <v>2300</v>
      </c>
      <c r="O19" s="5" t="s">
        <v>98</v>
      </c>
      <c r="P19" s="1">
        <v>1883</v>
      </c>
      <c r="Q19" s="5" t="s">
        <v>99</v>
      </c>
      <c r="R19" s="1">
        <v>2300</v>
      </c>
      <c r="S19" s="5" t="s">
        <v>100</v>
      </c>
      <c r="T19" s="1">
        <v>676480</v>
      </c>
      <c r="U19" s="5" t="s">
        <v>102</v>
      </c>
      <c r="V19" s="1">
        <v>72118</v>
      </c>
      <c r="W19" s="5" t="s">
        <v>103</v>
      </c>
      <c r="X19" s="1">
        <v>36085296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75616</v>
      </c>
      <c r="E20" s="5" t="s">
        <v>93</v>
      </c>
      <c r="F20" s="1">
        <v>2519</v>
      </c>
      <c r="G20" s="5" t="s">
        <v>94</v>
      </c>
      <c r="H20" s="1">
        <v>2062</v>
      </c>
      <c r="I20" s="5" t="s">
        <v>95</v>
      </c>
      <c r="J20" s="1">
        <v>2062</v>
      </c>
      <c r="K20" s="5" t="s">
        <v>96</v>
      </c>
      <c r="L20" s="1">
        <v>2062</v>
      </c>
      <c r="M20" s="5" t="s">
        <v>97</v>
      </c>
      <c r="N20" s="1">
        <v>2519</v>
      </c>
      <c r="O20" s="5" t="s">
        <v>98</v>
      </c>
      <c r="P20" s="1">
        <v>2062</v>
      </c>
      <c r="Q20" s="5" t="s">
        <v>99</v>
      </c>
      <c r="R20" s="1">
        <v>2519</v>
      </c>
      <c r="S20" s="5" t="s">
        <v>100</v>
      </c>
      <c r="T20" s="1">
        <v>746386</v>
      </c>
      <c r="U20" s="5" t="s">
        <v>102</v>
      </c>
      <c r="V20" s="1">
        <v>78886</v>
      </c>
      <c r="W20" s="5" t="s">
        <v>103</v>
      </c>
      <c r="X20" s="1">
        <v>41497136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82479</v>
      </c>
      <c r="E21" s="5" t="s">
        <v>93</v>
      </c>
      <c r="F21" s="1">
        <v>2748</v>
      </c>
      <c r="G21" s="5" t="s">
        <v>94</v>
      </c>
      <c r="H21" s="1">
        <v>2249</v>
      </c>
      <c r="I21" s="5" t="s">
        <v>95</v>
      </c>
      <c r="J21" s="1">
        <v>2249</v>
      </c>
      <c r="K21" s="5" t="s">
        <v>96</v>
      </c>
      <c r="L21" s="1">
        <v>2249</v>
      </c>
      <c r="M21" s="5" t="s">
        <v>97</v>
      </c>
      <c r="N21" s="1">
        <v>2748</v>
      </c>
      <c r="O21" s="5" t="s">
        <v>98</v>
      </c>
      <c r="P21" s="1">
        <v>2249</v>
      </c>
      <c r="Q21" s="5" t="s">
        <v>99</v>
      </c>
      <c r="R21" s="1">
        <v>2748</v>
      </c>
      <c r="S21" s="5" t="s">
        <v>100</v>
      </c>
      <c r="T21" s="1">
        <v>820698</v>
      </c>
      <c r="U21" s="5" t="s">
        <v>102</v>
      </c>
      <c r="V21" s="1">
        <v>85956</v>
      </c>
      <c r="W21" s="5" t="s">
        <v>103</v>
      </c>
      <c r="X21" s="1">
        <v>47468224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89620</v>
      </c>
      <c r="E22" s="5" t="s">
        <v>93</v>
      </c>
      <c r="F22" s="1">
        <v>2986</v>
      </c>
      <c r="G22" s="5" t="s">
        <v>94</v>
      </c>
      <c r="H22" s="1">
        <v>2444</v>
      </c>
      <c r="I22" s="5" t="s">
        <v>95</v>
      </c>
      <c r="J22" s="1">
        <v>2444</v>
      </c>
      <c r="K22" s="5" t="s">
        <v>96</v>
      </c>
      <c r="L22" s="1">
        <v>2444</v>
      </c>
      <c r="M22" s="5" t="s">
        <v>97</v>
      </c>
      <c r="N22" s="1">
        <v>2986</v>
      </c>
      <c r="O22" s="5" t="s">
        <v>98</v>
      </c>
      <c r="P22" s="1">
        <v>2444</v>
      </c>
      <c r="Q22" s="5" t="s">
        <v>99</v>
      </c>
      <c r="R22" s="1">
        <v>2986</v>
      </c>
      <c r="S22" s="5" t="s">
        <v>100</v>
      </c>
      <c r="T22" s="1">
        <v>899469</v>
      </c>
      <c r="U22" s="5" t="s">
        <v>102</v>
      </c>
      <c r="V22" s="1">
        <v>93318</v>
      </c>
      <c r="W22" s="5" t="s">
        <v>103</v>
      </c>
      <c r="X22" s="1">
        <v>54033808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97033</v>
      </c>
      <c r="E23" s="5" t="s">
        <v>93</v>
      </c>
      <c r="F23" s="1">
        <v>3233</v>
      </c>
      <c r="G23" s="5" t="s">
        <v>94</v>
      </c>
      <c r="H23" s="1">
        <v>2646</v>
      </c>
      <c r="I23" s="5" t="s">
        <v>95</v>
      </c>
      <c r="J23" s="1">
        <v>2646</v>
      </c>
      <c r="K23" s="5" t="s">
        <v>96</v>
      </c>
      <c r="L23" s="1">
        <v>2646</v>
      </c>
      <c r="M23" s="5" t="s">
        <v>97</v>
      </c>
      <c r="N23" s="1">
        <v>3233</v>
      </c>
      <c r="O23" s="5" t="s">
        <v>98</v>
      </c>
      <c r="P23" s="1">
        <v>2646</v>
      </c>
      <c r="Q23" s="5" t="s">
        <v>99</v>
      </c>
      <c r="R23" s="1">
        <v>3233</v>
      </c>
      <c r="S23" s="5" t="s">
        <v>100</v>
      </c>
      <c r="T23" s="1">
        <v>982737</v>
      </c>
      <c r="U23" s="5" t="s">
        <v>102</v>
      </c>
      <c r="V23" s="1">
        <v>100951</v>
      </c>
      <c r="W23" s="5" t="s">
        <v>103</v>
      </c>
      <c r="X23" s="1">
        <v>61229560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104712</v>
      </c>
      <c r="E24" s="5" t="s">
        <v>93</v>
      </c>
      <c r="F24" s="1">
        <v>3489</v>
      </c>
      <c r="G24" s="5" t="s">
        <v>94</v>
      </c>
      <c r="H24" s="1">
        <v>2855</v>
      </c>
      <c r="I24" s="5" t="s">
        <v>95</v>
      </c>
      <c r="J24" s="1">
        <v>2855</v>
      </c>
      <c r="K24" s="5" t="s">
        <v>96</v>
      </c>
      <c r="L24" s="1">
        <v>2855</v>
      </c>
      <c r="M24" s="5" t="s">
        <v>97</v>
      </c>
      <c r="N24" s="1">
        <v>3489</v>
      </c>
      <c r="O24" s="5" t="s">
        <v>98</v>
      </c>
      <c r="P24" s="1">
        <v>2855</v>
      </c>
      <c r="Q24" s="5" t="s">
        <v>99</v>
      </c>
      <c r="R24" s="1">
        <v>3489</v>
      </c>
      <c r="S24" s="5" t="s">
        <v>100</v>
      </c>
      <c r="T24" s="1">
        <v>1070529</v>
      </c>
      <c r="U24" s="5" t="s">
        <v>102</v>
      </c>
      <c r="V24" s="1">
        <v>108856</v>
      </c>
      <c r="W24" s="5" t="s">
        <v>103</v>
      </c>
      <c r="X24" s="1">
        <v>69075456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112651</v>
      </c>
      <c r="E25" s="5" t="s">
        <v>93</v>
      </c>
      <c r="F25" s="1">
        <v>3754</v>
      </c>
      <c r="G25" s="5" t="s">
        <v>94</v>
      </c>
      <c r="H25" s="1">
        <v>3072</v>
      </c>
      <c r="I25" s="5" t="s">
        <v>95</v>
      </c>
      <c r="J25" s="1">
        <v>3072</v>
      </c>
      <c r="K25" s="5" t="s">
        <v>96</v>
      </c>
      <c r="L25" s="1">
        <v>3072</v>
      </c>
      <c r="M25" s="5" t="s">
        <v>97</v>
      </c>
      <c r="N25" s="1">
        <v>3754</v>
      </c>
      <c r="O25" s="5" t="s">
        <v>98</v>
      </c>
      <c r="P25" s="1">
        <v>3072</v>
      </c>
      <c r="Q25" s="5" t="s">
        <v>99</v>
      </c>
      <c r="R25" s="1">
        <v>3754</v>
      </c>
      <c r="S25" s="5" t="s">
        <v>100</v>
      </c>
      <c r="T25" s="1">
        <v>1162856</v>
      </c>
      <c r="U25" s="5" t="s">
        <v>102</v>
      </c>
      <c r="V25" s="1">
        <v>117048</v>
      </c>
      <c r="W25" s="5" t="s">
        <v>103</v>
      </c>
      <c r="X25" s="1">
        <v>77655688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120844</v>
      </c>
      <c r="E26" s="5" t="s">
        <v>93</v>
      </c>
      <c r="F26" s="1">
        <v>4027</v>
      </c>
      <c r="G26" s="5" t="s">
        <v>94</v>
      </c>
      <c r="H26" s="1">
        <v>3295</v>
      </c>
      <c r="I26" s="5" t="s">
        <v>95</v>
      </c>
      <c r="J26" s="1">
        <v>3295</v>
      </c>
      <c r="K26" s="5" t="s">
        <v>96</v>
      </c>
      <c r="L26" s="1">
        <v>3295</v>
      </c>
      <c r="M26" s="5" t="s">
        <v>97</v>
      </c>
      <c r="N26" s="1">
        <v>4027</v>
      </c>
      <c r="O26" s="5" t="s">
        <v>98</v>
      </c>
      <c r="P26" s="1">
        <v>3295</v>
      </c>
      <c r="Q26" s="5" t="s">
        <v>99</v>
      </c>
      <c r="R26" s="1">
        <v>4027</v>
      </c>
      <c r="S26" s="5" t="s">
        <v>100</v>
      </c>
      <c r="T26" s="1">
        <v>1259717</v>
      </c>
      <c r="U26" s="5" t="s">
        <v>102</v>
      </c>
      <c r="V26" s="1">
        <v>125481</v>
      </c>
      <c r="W26" s="5" t="s">
        <v>103</v>
      </c>
      <c r="X26" s="1">
        <v>86958536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129286</v>
      </c>
      <c r="E27" s="5" t="s">
        <v>93</v>
      </c>
      <c r="F27" s="1">
        <v>4308</v>
      </c>
      <c r="G27" s="5" t="s">
        <v>94</v>
      </c>
      <c r="H27" s="1">
        <v>3525</v>
      </c>
      <c r="I27" s="5" t="s">
        <v>95</v>
      </c>
      <c r="J27" s="1">
        <v>3525</v>
      </c>
      <c r="K27" s="5" t="s">
        <v>96</v>
      </c>
      <c r="L27" s="1">
        <v>3525</v>
      </c>
      <c r="M27" s="5" t="s">
        <v>97</v>
      </c>
      <c r="N27" s="1">
        <v>4308</v>
      </c>
      <c r="O27" s="5" t="s">
        <v>98</v>
      </c>
      <c r="P27" s="1">
        <v>3525</v>
      </c>
      <c r="Q27" s="5" t="s">
        <v>99</v>
      </c>
      <c r="R27" s="1">
        <v>4308</v>
      </c>
      <c r="S27" s="5" t="s">
        <v>100</v>
      </c>
      <c r="T27" s="1">
        <v>1361098</v>
      </c>
      <c r="U27" s="5" t="s">
        <v>102</v>
      </c>
      <c r="V27" s="1">
        <v>134170</v>
      </c>
      <c r="W27" s="5" t="s">
        <v>103</v>
      </c>
      <c r="X27" s="1">
        <v>97036272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137970</v>
      </c>
      <c r="E28" s="5" t="s">
        <v>93</v>
      </c>
      <c r="F28" s="1">
        <v>4597</v>
      </c>
      <c r="G28" s="5" t="s">
        <v>94</v>
      </c>
      <c r="H28" s="1">
        <v>3762</v>
      </c>
      <c r="I28" s="5" t="s">
        <v>95</v>
      </c>
      <c r="J28" s="1">
        <v>3762</v>
      </c>
      <c r="K28" s="5" t="s">
        <v>96</v>
      </c>
      <c r="L28" s="1">
        <v>3762</v>
      </c>
      <c r="M28" s="5" t="s">
        <v>97</v>
      </c>
      <c r="N28" s="1">
        <v>4597</v>
      </c>
      <c r="O28" s="5" t="s">
        <v>98</v>
      </c>
      <c r="P28" s="1">
        <v>3762</v>
      </c>
      <c r="Q28" s="5" t="s">
        <v>99</v>
      </c>
      <c r="R28" s="1">
        <v>4597</v>
      </c>
      <c r="S28" s="5" t="s">
        <v>100</v>
      </c>
      <c r="T28" s="1">
        <v>1466973</v>
      </c>
      <c r="U28" s="5" t="s">
        <v>102</v>
      </c>
      <c r="V28" s="1">
        <v>143114</v>
      </c>
      <c r="W28" s="5" t="s">
        <v>103</v>
      </c>
      <c r="X28" s="1">
        <v>107925056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146891</v>
      </c>
      <c r="E29" s="5" t="s">
        <v>93</v>
      </c>
      <c r="F29" s="1">
        <v>4894</v>
      </c>
      <c r="G29" s="5" t="s">
        <v>94</v>
      </c>
      <c r="H29" s="1">
        <v>4005</v>
      </c>
      <c r="I29" s="5" t="s">
        <v>95</v>
      </c>
      <c r="J29" s="1">
        <v>4005</v>
      </c>
      <c r="K29" s="5" t="s">
        <v>96</v>
      </c>
      <c r="L29" s="1">
        <v>4005</v>
      </c>
      <c r="M29" s="5" t="s">
        <v>97</v>
      </c>
      <c r="N29" s="1">
        <v>4894</v>
      </c>
      <c r="O29" s="5" t="s">
        <v>98</v>
      </c>
      <c r="P29" s="1">
        <v>4005</v>
      </c>
      <c r="Q29" s="5" t="s">
        <v>99</v>
      </c>
      <c r="R29" s="1">
        <v>4894</v>
      </c>
      <c r="S29" s="5" t="s">
        <v>100</v>
      </c>
      <c r="T29" s="1">
        <v>1577303</v>
      </c>
      <c r="U29" s="5" t="s">
        <v>102</v>
      </c>
      <c r="V29" s="1">
        <v>152296</v>
      </c>
      <c r="W29" s="5" t="s">
        <v>103</v>
      </c>
      <c r="X29" s="1">
        <v>119660840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156043</v>
      </c>
      <c r="E30" s="5" t="s">
        <v>93</v>
      </c>
      <c r="F30" s="1">
        <v>5199</v>
      </c>
      <c r="G30" s="5" t="s">
        <v>94</v>
      </c>
      <c r="H30" s="1">
        <v>4255</v>
      </c>
      <c r="I30" s="5" t="s">
        <v>95</v>
      </c>
      <c r="J30" s="1">
        <v>4255</v>
      </c>
      <c r="K30" s="5" t="s">
        <v>96</v>
      </c>
      <c r="L30" s="1">
        <v>4255</v>
      </c>
      <c r="M30" s="5" t="s">
        <v>97</v>
      </c>
      <c r="N30" s="1">
        <v>5199</v>
      </c>
      <c r="O30" s="5" t="s">
        <v>98</v>
      </c>
      <c r="P30" s="1">
        <v>4255</v>
      </c>
      <c r="Q30" s="5" t="s">
        <v>99</v>
      </c>
      <c r="R30" s="1">
        <v>5199</v>
      </c>
      <c r="S30" s="5" t="s">
        <v>100</v>
      </c>
      <c r="T30" s="1">
        <v>1692038</v>
      </c>
      <c r="U30" s="5" t="s">
        <v>102</v>
      </c>
      <c r="V30" s="1">
        <v>161731</v>
      </c>
      <c r="W30" s="5" t="s">
        <v>103</v>
      </c>
      <c r="X30" s="1">
        <v>132279264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165420</v>
      </c>
      <c r="E31" s="5" t="s">
        <v>93</v>
      </c>
      <c r="F31" s="1">
        <v>5512</v>
      </c>
      <c r="G31" s="5" t="s">
        <v>94</v>
      </c>
      <c r="H31" s="1">
        <v>4511</v>
      </c>
      <c r="I31" s="5" t="s">
        <v>95</v>
      </c>
      <c r="J31" s="1">
        <v>4511</v>
      </c>
      <c r="K31" s="5" t="s">
        <v>96</v>
      </c>
      <c r="L31" s="1">
        <v>4511</v>
      </c>
      <c r="M31" s="5" t="s">
        <v>97</v>
      </c>
      <c r="N31" s="1">
        <v>5512</v>
      </c>
      <c r="O31" s="5" t="s">
        <v>98</v>
      </c>
      <c r="P31" s="1">
        <v>4511</v>
      </c>
      <c r="Q31" s="5" t="s">
        <v>99</v>
      </c>
      <c r="R31" s="1">
        <v>5512</v>
      </c>
      <c r="S31" s="5" t="s">
        <v>100</v>
      </c>
      <c r="T31" s="1">
        <v>1811117</v>
      </c>
      <c r="U31" s="5" t="s">
        <v>102</v>
      </c>
      <c r="V31" s="1">
        <v>171402</v>
      </c>
      <c r="W31" s="5" t="s">
        <v>103</v>
      </c>
      <c r="X31" s="1">
        <v>145815568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4">
        <f t="shared" ref="D32:R32" si="0">D31*1.058</f>
        <v>175014.36000000002</v>
      </c>
      <c r="E32" s="5" t="s">
        <v>93</v>
      </c>
      <c r="F32" s="4">
        <f t="shared" si="0"/>
        <v>5831.6959999999999</v>
      </c>
      <c r="G32" s="5" t="s">
        <v>94</v>
      </c>
      <c r="H32" s="4">
        <f t="shared" si="0"/>
        <v>4772.6379999999999</v>
      </c>
      <c r="I32" s="5" t="s">
        <v>95</v>
      </c>
      <c r="J32" s="4">
        <f t="shared" si="0"/>
        <v>4772.6379999999999</v>
      </c>
      <c r="K32" s="5" t="s">
        <v>96</v>
      </c>
      <c r="L32" s="4">
        <f t="shared" si="0"/>
        <v>4772.6379999999999</v>
      </c>
      <c r="M32" s="5" t="s">
        <v>97</v>
      </c>
      <c r="N32" s="4">
        <f t="shared" si="0"/>
        <v>5831.6959999999999</v>
      </c>
      <c r="O32" s="5" t="s">
        <v>98</v>
      </c>
      <c r="P32" s="4">
        <f t="shared" si="0"/>
        <v>4772.6379999999999</v>
      </c>
      <c r="Q32" s="5" t="s">
        <v>99</v>
      </c>
      <c r="R32" s="4">
        <f t="shared" si="0"/>
        <v>5831.6959999999999</v>
      </c>
      <c r="S32" s="5" t="s">
        <v>100</v>
      </c>
      <c r="T32" s="1">
        <v>1934465</v>
      </c>
      <c r="U32" s="5" t="s">
        <v>102</v>
      </c>
      <c r="V32" s="2">
        <f t="shared" ref="V32:V36" si="1">D32*1/6+H32*5+(F32+J32+L32+N32+P32+R32)*4</f>
        <v>180284.25799999997</v>
      </c>
      <c r="W32" s="5" t="s">
        <v>103</v>
      </c>
      <c r="X32" s="1">
        <f t="shared" ref="X32:X36" si="2">X31+T31*8</f>
        <v>160304504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4">
        <f t="shared" ref="D33:R33" si="3">D32*1.056</f>
        <v>184815.16416000001</v>
      </c>
      <c r="E33" s="5" t="s">
        <v>93</v>
      </c>
      <c r="F33" s="4">
        <f t="shared" si="3"/>
        <v>6158.2709759999998</v>
      </c>
      <c r="G33" s="5" t="s">
        <v>94</v>
      </c>
      <c r="H33" s="4">
        <f t="shared" si="3"/>
        <v>5039.9057279999997</v>
      </c>
      <c r="I33" s="5" t="s">
        <v>95</v>
      </c>
      <c r="J33" s="4">
        <f t="shared" si="3"/>
        <v>5039.9057279999997</v>
      </c>
      <c r="K33" s="5" t="s">
        <v>96</v>
      </c>
      <c r="L33" s="4">
        <f t="shared" si="3"/>
        <v>5039.9057279999997</v>
      </c>
      <c r="M33" s="5" t="s">
        <v>97</v>
      </c>
      <c r="N33" s="4">
        <f t="shared" si="3"/>
        <v>6158.2709759999998</v>
      </c>
      <c r="O33" s="5" t="s">
        <v>98</v>
      </c>
      <c r="P33" s="4">
        <f t="shared" si="3"/>
        <v>5039.9057279999997</v>
      </c>
      <c r="Q33" s="5" t="s">
        <v>99</v>
      </c>
      <c r="R33" s="4">
        <f t="shared" si="3"/>
        <v>6158.2709759999998</v>
      </c>
      <c r="S33" s="5" t="s">
        <v>100</v>
      </c>
      <c r="T33" s="1">
        <v>2061999</v>
      </c>
      <c r="U33" s="5" t="s">
        <v>102</v>
      </c>
      <c r="V33" s="2">
        <f t="shared" si="1"/>
        <v>190380.17644800001</v>
      </c>
      <c r="W33" s="5" t="s">
        <v>103</v>
      </c>
      <c r="X33" s="1">
        <f t="shared" si="2"/>
        <v>175780224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4">
        <f t="shared" ref="D34:R34" si="4">D33*1.054</f>
        <v>194795.18302464002</v>
      </c>
      <c r="E34" s="5" t="s">
        <v>93</v>
      </c>
      <c r="F34" s="4">
        <f t="shared" si="4"/>
        <v>6490.8176087040001</v>
      </c>
      <c r="G34" s="5" t="s">
        <v>94</v>
      </c>
      <c r="H34" s="4">
        <f t="shared" si="4"/>
        <v>5312.0606373119999</v>
      </c>
      <c r="I34" s="5" t="s">
        <v>95</v>
      </c>
      <c r="J34" s="4">
        <f t="shared" si="4"/>
        <v>5312.0606373119999</v>
      </c>
      <c r="K34" s="5" t="s">
        <v>96</v>
      </c>
      <c r="L34" s="4">
        <f t="shared" si="4"/>
        <v>5312.0606373119999</v>
      </c>
      <c r="M34" s="5" t="s">
        <v>97</v>
      </c>
      <c r="N34" s="4">
        <f t="shared" si="4"/>
        <v>6490.8176087040001</v>
      </c>
      <c r="O34" s="5" t="s">
        <v>98</v>
      </c>
      <c r="P34" s="4">
        <f t="shared" si="4"/>
        <v>5312.0606373119999</v>
      </c>
      <c r="Q34" s="5" t="s">
        <v>99</v>
      </c>
      <c r="R34" s="4">
        <f t="shared" si="4"/>
        <v>6490.8176087040001</v>
      </c>
      <c r="S34" s="5" t="s">
        <v>100</v>
      </c>
      <c r="T34" s="1">
        <v>2193645</v>
      </c>
      <c r="U34" s="5" t="s">
        <v>102</v>
      </c>
      <c r="V34" s="2">
        <f t="shared" si="1"/>
        <v>200660.705976192</v>
      </c>
      <c r="W34" s="5" t="s">
        <v>103</v>
      </c>
      <c r="X34" s="1">
        <f t="shared" si="2"/>
        <v>192276216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4">
        <f t="shared" ref="D35:R35" si="5">D34*1.0525</f>
        <v>205021.93013343363</v>
      </c>
      <c r="E35" s="5" t="s">
        <v>93</v>
      </c>
      <c r="F35" s="4">
        <f t="shared" si="5"/>
        <v>6831.58553316096</v>
      </c>
      <c r="G35" s="5" t="s">
        <v>94</v>
      </c>
      <c r="H35" s="4">
        <f t="shared" si="5"/>
        <v>5590.9438207708799</v>
      </c>
      <c r="I35" s="5" t="s">
        <v>95</v>
      </c>
      <c r="J35" s="4">
        <f t="shared" si="5"/>
        <v>5590.9438207708799</v>
      </c>
      <c r="K35" s="5" t="s">
        <v>96</v>
      </c>
      <c r="L35" s="4">
        <f t="shared" si="5"/>
        <v>5590.9438207708799</v>
      </c>
      <c r="M35" s="5" t="s">
        <v>97</v>
      </c>
      <c r="N35" s="4">
        <f t="shared" si="5"/>
        <v>6831.58553316096</v>
      </c>
      <c r="O35" s="5" t="s">
        <v>98</v>
      </c>
      <c r="P35" s="4">
        <f t="shared" si="5"/>
        <v>5590.9438207708799</v>
      </c>
      <c r="Q35" s="5" t="s">
        <v>99</v>
      </c>
      <c r="R35" s="4">
        <f t="shared" si="5"/>
        <v>6831.58553316096</v>
      </c>
      <c r="S35" s="5" t="s">
        <v>100</v>
      </c>
      <c r="T35" s="1">
        <v>2329235</v>
      </c>
      <c r="U35" s="5" t="s">
        <v>102</v>
      </c>
      <c r="V35" s="2">
        <f t="shared" si="1"/>
        <v>211195.39303994211</v>
      </c>
      <c r="W35" s="5" t="s">
        <v>103</v>
      </c>
      <c r="X35" s="1">
        <f t="shared" si="2"/>
        <v>209825376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4">
        <f t="shared" ref="D36:R36" si="6">D35*1.0507</f>
        <v>215416.54199119873</v>
      </c>
      <c r="E36" s="5" t="s">
        <v>93</v>
      </c>
      <c r="F36" s="4">
        <f t="shared" si="6"/>
        <v>7177.9469196922209</v>
      </c>
      <c r="G36" s="5" t="s">
        <v>94</v>
      </c>
      <c r="H36" s="4">
        <f t="shared" si="6"/>
        <v>5874.4046724839636</v>
      </c>
      <c r="I36" s="5" t="s">
        <v>95</v>
      </c>
      <c r="J36" s="4">
        <f t="shared" si="6"/>
        <v>5874.4046724839636</v>
      </c>
      <c r="K36" s="5" t="s">
        <v>96</v>
      </c>
      <c r="L36" s="4">
        <f t="shared" si="6"/>
        <v>5874.4046724839636</v>
      </c>
      <c r="M36" s="5" t="s">
        <v>97</v>
      </c>
      <c r="N36" s="4">
        <f t="shared" si="6"/>
        <v>7177.9469196922209</v>
      </c>
      <c r="O36" s="5" t="s">
        <v>98</v>
      </c>
      <c r="P36" s="4">
        <f t="shared" si="6"/>
        <v>5874.4046724839636</v>
      </c>
      <c r="Q36" s="5" t="s">
        <v>99</v>
      </c>
      <c r="R36" s="4">
        <f t="shared" si="6"/>
        <v>7177.9469196922209</v>
      </c>
      <c r="S36" s="5" t="s">
        <v>100</v>
      </c>
      <c r="T36" s="4">
        <v>0</v>
      </c>
      <c r="U36" s="5" t="s">
        <v>102</v>
      </c>
      <c r="V36" s="2">
        <f t="shared" si="1"/>
        <v>221902.99946706713</v>
      </c>
      <c r="W36" s="5" t="s">
        <v>103</v>
      </c>
      <c r="X36" s="1">
        <f t="shared" si="2"/>
        <v>228459256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6"/>
  <sheetViews>
    <sheetView zoomScale="70" zoomScaleNormal="70" workbookViewId="0">
      <selection activeCell="D46" sqref="D4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10.6640625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0.6640625" style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5551</v>
      </c>
      <c r="E2" s="5" t="s">
        <v>93</v>
      </c>
      <c r="F2" s="1">
        <v>148</v>
      </c>
      <c r="G2" s="5" t="s">
        <v>94</v>
      </c>
      <c r="H2" s="1">
        <v>204</v>
      </c>
      <c r="I2" s="5" t="s">
        <v>95</v>
      </c>
      <c r="J2" s="1">
        <v>124</v>
      </c>
      <c r="K2" s="5" t="s">
        <v>96</v>
      </c>
      <c r="L2" s="1">
        <v>273</v>
      </c>
      <c r="M2" s="5" t="s">
        <v>97</v>
      </c>
      <c r="N2" s="1">
        <v>77</v>
      </c>
      <c r="O2" s="5" t="s">
        <v>98</v>
      </c>
      <c r="P2" s="1">
        <v>249</v>
      </c>
      <c r="Q2" s="5" t="s">
        <v>99</v>
      </c>
      <c r="R2" s="1">
        <v>274</v>
      </c>
      <c r="S2" s="5" t="s">
        <v>100</v>
      </c>
      <c r="T2" s="1">
        <v>37067</v>
      </c>
      <c r="U2" s="5" t="s">
        <v>102</v>
      </c>
      <c r="V2" s="1">
        <v>7026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6294</v>
      </c>
      <c r="E3" s="5" t="s">
        <v>93</v>
      </c>
      <c r="F3" s="1">
        <v>168</v>
      </c>
      <c r="G3" s="5" t="s">
        <v>94</v>
      </c>
      <c r="H3" s="1">
        <v>231</v>
      </c>
      <c r="I3" s="5" t="s">
        <v>95</v>
      </c>
      <c r="J3" s="1">
        <v>141</v>
      </c>
      <c r="K3" s="5" t="s">
        <v>96</v>
      </c>
      <c r="L3" s="1">
        <v>309</v>
      </c>
      <c r="M3" s="5" t="s">
        <v>97</v>
      </c>
      <c r="N3" s="1">
        <v>87</v>
      </c>
      <c r="O3" s="5" t="s">
        <v>98</v>
      </c>
      <c r="P3" s="1">
        <v>282</v>
      </c>
      <c r="Q3" s="5" t="s">
        <v>99</v>
      </c>
      <c r="R3" s="1">
        <v>311</v>
      </c>
      <c r="S3" s="5" t="s">
        <v>100</v>
      </c>
      <c r="T3" s="1">
        <v>55171</v>
      </c>
      <c r="U3" s="5" t="s">
        <v>102</v>
      </c>
      <c r="V3" s="1">
        <v>7897</v>
      </c>
      <c r="W3" s="5" t="s">
        <v>103</v>
      </c>
      <c r="X3" s="1">
        <v>184552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7374</v>
      </c>
      <c r="E4" s="5" t="s">
        <v>93</v>
      </c>
      <c r="F4" s="1">
        <v>197</v>
      </c>
      <c r="G4" s="5" t="s">
        <v>94</v>
      </c>
      <c r="H4" s="1">
        <v>271</v>
      </c>
      <c r="I4" s="5" t="s">
        <v>95</v>
      </c>
      <c r="J4" s="1">
        <v>165</v>
      </c>
      <c r="K4" s="5" t="s">
        <v>96</v>
      </c>
      <c r="L4" s="1">
        <v>362</v>
      </c>
      <c r="M4" s="5" t="s">
        <v>97</v>
      </c>
      <c r="N4" s="1">
        <v>102</v>
      </c>
      <c r="O4" s="5" t="s">
        <v>98</v>
      </c>
      <c r="P4" s="1">
        <v>330</v>
      </c>
      <c r="Q4" s="5" t="s">
        <v>99</v>
      </c>
      <c r="R4" s="1">
        <v>364</v>
      </c>
      <c r="S4" s="5" t="s">
        <v>100</v>
      </c>
      <c r="T4" s="1">
        <v>74351</v>
      </c>
      <c r="U4" s="5" t="s">
        <v>102</v>
      </c>
      <c r="V4" s="1">
        <v>9165</v>
      </c>
      <c r="W4" s="5" t="s">
        <v>103</v>
      </c>
      <c r="X4" s="1">
        <v>457632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8786</v>
      </c>
      <c r="E5" s="5" t="s">
        <v>93</v>
      </c>
      <c r="F5" s="1">
        <v>235</v>
      </c>
      <c r="G5" s="5" t="s">
        <v>94</v>
      </c>
      <c r="H5" s="1">
        <v>323</v>
      </c>
      <c r="I5" s="5" t="s">
        <v>95</v>
      </c>
      <c r="J5" s="1">
        <v>197</v>
      </c>
      <c r="K5" s="5" t="s">
        <v>96</v>
      </c>
      <c r="L5" s="1">
        <v>431</v>
      </c>
      <c r="M5" s="5" t="s">
        <v>97</v>
      </c>
      <c r="N5" s="1">
        <v>122</v>
      </c>
      <c r="O5" s="5" t="s">
        <v>98</v>
      </c>
      <c r="P5" s="1">
        <v>393</v>
      </c>
      <c r="Q5" s="5" t="s">
        <v>99</v>
      </c>
      <c r="R5" s="1">
        <v>434</v>
      </c>
      <c r="S5" s="5" t="s">
        <v>100</v>
      </c>
      <c r="T5" s="1">
        <v>94944</v>
      </c>
      <c r="U5" s="5" t="s">
        <v>102</v>
      </c>
      <c r="V5" s="1">
        <v>10828</v>
      </c>
      <c r="W5" s="5" t="s">
        <v>103</v>
      </c>
      <c r="X5" s="1">
        <v>822152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10524</v>
      </c>
      <c r="E6" s="5" t="s">
        <v>93</v>
      </c>
      <c r="F6" s="1">
        <v>281</v>
      </c>
      <c r="G6" s="5" t="s">
        <v>94</v>
      </c>
      <c r="H6" s="1">
        <v>387</v>
      </c>
      <c r="I6" s="5" t="s">
        <v>95</v>
      </c>
      <c r="J6" s="1">
        <v>236</v>
      </c>
      <c r="K6" s="5" t="s">
        <v>96</v>
      </c>
      <c r="L6" s="1">
        <v>516</v>
      </c>
      <c r="M6" s="5" t="s">
        <v>97</v>
      </c>
      <c r="N6" s="1">
        <v>146</v>
      </c>
      <c r="O6" s="5" t="s">
        <v>98</v>
      </c>
      <c r="P6" s="1">
        <v>471</v>
      </c>
      <c r="Q6" s="5" t="s">
        <v>99</v>
      </c>
      <c r="R6" s="1">
        <v>520</v>
      </c>
      <c r="S6" s="5" t="s">
        <v>100</v>
      </c>
      <c r="T6" s="1">
        <v>117267</v>
      </c>
      <c r="U6" s="5" t="s">
        <v>102</v>
      </c>
      <c r="V6" s="1">
        <v>12870</v>
      </c>
      <c r="W6" s="5" t="s">
        <v>103</v>
      </c>
      <c r="X6" s="1">
        <v>1284696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12584</v>
      </c>
      <c r="E7" s="5" t="s">
        <v>93</v>
      </c>
      <c r="F7" s="1">
        <v>336</v>
      </c>
      <c r="G7" s="5" t="s">
        <v>94</v>
      </c>
      <c r="H7" s="1">
        <v>463</v>
      </c>
      <c r="I7" s="5" t="s">
        <v>95</v>
      </c>
      <c r="J7" s="1">
        <v>282</v>
      </c>
      <c r="K7" s="5" t="s">
        <v>96</v>
      </c>
      <c r="L7" s="1">
        <v>617</v>
      </c>
      <c r="M7" s="5" t="s">
        <v>97</v>
      </c>
      <c r="N7" s="1">
        <v>175</v>
      </c>
      <c r="O7" s="5" t="s">
        <v>98</v>
      </c>
      <c r="P7" s="1">
        <v>563</v>
      </c>
      <c r="Q7" s="5" t="s">
        <v>99</v>
      </c>
      <c r="R7" s="1">
        <v>622</v>
      </c>
      <c r="S7" s="5" t="s">
        <v>100</v>
      </c>
      <c r="T7" s="1">
        <v>141618</v>
      </c>
      <c r="U7" s="5" t="s">
        <v>102</v>
      </c>
      <c r="V7" s="1">
        <v>15293</v>
      </c>
      <c r="W7" s="5" t="s">
        <v>103</v>
      </c>
      <c r="X7" s="1">
        <v>1850632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14960</v>
      </c>
      <c r="E8" s="5" t="s">
        <v>93</v>
      </c>
      <c r="F8" s="1">
        <v>399</v>
      </c>
      <c r="G8" s="5" t="s">
        <v>94</v>
      </c>
      <c r="H8" s="1">
        <v>550</v>
      </c>
      <c r="I8" s="5" t="s">
        <v>95</v>
      </c>
      <c r="J8" s="1">
        <v>335</v>
      </c>
      <c r="K8" s="5" t="s">
        <v>96</v>
      </c>
      <c r="L8" s="1">
        <v>734</v>
      </c>
      <c r="M8" s="5" t="s">
        <v>97</v>
      </c>
      <c r="N8" s="1">
        <v>208</v>
      </c>
      <c r="O8" s="5" t="s">
        <v>98</v>
      </c>
      <c r="P8" s="1">
        <v>670</v>
      </c>
      <c r="Q8" s="5" t="s">
        <v>99</v>
      </c>
      <c r="R8" s="1">
        <v>739</v>
      </c>
      <c r="S8" s="5" t="s">
        <v>100</v>
      </c>
      <c r="T8" s="1">
        <v>168279</v>
      </c>
      <c r="U8" s="5" t="s">
        <v>102</v>
      </c>
      <c r="V8" s="1">
        <v>18084</v>
      </c>
      <c r="W8" s="5" t="s">
        <v>103</v>
      </c>
      <c r="X8" s="1">
        <v>2527256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17648</v>
      </c>
      <c r="E9" s="5" t="s">
        <v>93</v>
      </c>
      <c r="F9" s="1">
        <v>471</v>
      </c>
      <c r="G9" s="5" t="s">
        <v>94</v>
      </c>
      <c r="H9" s="1">
        <v>649</v>
      </c>
      <c r="I9" s="5" t="s">
        <v>95</v>
      </c>
      <c r="J9" s="1">
        <v>395</v>
      </c>
      <c r="K9" s="5" t="s">
        <v>96</v>
      </c>
      <c r="L9" s="1">
        <v>866</v>
      </c>
      <c r="M9" s="5" t="s">
        <v>97</v>
      </c>
      <c r="N9" s="1">
        <v>245</v>
      </c>
      <c r="O9" s="5" t="s">
        <v>98</v>
      </c>
      <c r="P9" s="1">
        <v>791</v>
      </c>
      <c r="Q9" s="5" t="s">
        <v>99</v>
      </c>
      <c r="R9" s="1">
        <v>872</v>
      </c>
      <c r="S9" s="5" t="s">
        <v>100</v>
      </c>
      <c r="T9" s="1">
        <v>197511</v>
      </c>
      <c r="U9" s="5" t="s">
        <v>102</v>
      </c>
      <c r="V9" s="1">
        <v>21247</v>
      </c>
      <c r="W9" s="5" t="s">
        <v>103</v>
      </c>
      <c r="X9" s="1">
        <v>3322904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20642</v>
      </c>
      <c r="E10" s="5" t="s">
        <v>93</v>
      </c>
      <c r="F10" s="1">
        <v>551</v>
      </c>
      <c r="G10" s="5" t="s">
        <v>94</v>
      </c>
      <c r="H10" s="1">
        <v>759</v>
      </c>
      <c r="I10" s="5" t="s">
        <v>95</v>
      </c>
      <c r="J10" s="1">
        <v>462</v>
      </c>
      <c r="K10" s="5" t="s">
        <v>96</v>
      </c>
      <c r="L10" s="1">
        <v>1013</v>
      </c>
      <c r="M10" s="5" t="s">
        <v>97</v>
      </c>
      <c r="N10" s="1">
        <v>287</v>
      </c>
      <c r="O10" s="5" t="s">
        <v>98</v>
      </c>
      <c r="P10" s="1">
        <v>925</v>
      </c>
      <c r="Q10" s="5" t="s">
        <v>99</v>
      </c>
      <c r="R10" s="1">
        <v>1020</v>
      </c>
      <c r="S10" s="5" t="s">
        <v>100</v>
      </c>
      <c r="T10" s="1">
        <v>229558</v>
      </c>
      <c r="U10" s="5" t="s">
        <v>102</v>
      </c>
      <c r="V10" s="1">
        <v>24768</v>
      </c>
      <c r="W10" s="5" t="s">
        <v>103</v>
      </c>
      <c r="X10" s="1">
        <v>4246904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23936</v>
      </c>
      <c r="E11" s="5" t="s">
        <v>93</v>
      </c>
      <c r="F11" s="1">
        <v>639</v>
      </c>
      <c r="G11" s="5" t="s">
        <v>94</v>
      </c>
      <c r="H11" s="1">
        <v>880</v>
      </c>
      <c r="I11" s="5" t="s">
        <v>95</v>
      </c>
      <c r="J11" s="1">
        <v>536</v>
      </c>
      <c r="K11" s="5" t="s">
        <v>96</v>
      </c>
      <c r="L11" s="1">
        <v>1175</v>
      </c>
      <c r="M11" s="5" t="s">
        <v>97</v>
      </c>
      <c r="N11" s="1">
        <v>333</v>
      </c>
      <c r="O11" s="5" t="s">
        <v>98</v>
      </c>
      <c r="P11" s="1">
        <v>1073</v>
      </c>
      <c r="Q11" s="5" t="s">
        <v>99</v>
      </c>
      <c r="R11" s="1">
        <v>1183</v>
      </c>
      <c r="S11" s="5" t="s">
        <v>100</v>
      </c>
      <c r="T11" s="1">
        <v>264647</v>
      </c>
      <c r="U11" s="5" t="s">
        <v>102</v>
      </c>
      <c r="V11" s="1">
        <v>28646</v>
      </c>
      <c r="W11" s="5" t="s">
        <v>103</v>
      </c>
      <c r="X11" s="1">
        <v>5309488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27525</v>
      </c>
      <c r="E12" s="5" t="s">
        <v>93</v>
      </c>
      <c r="F12" s="1">
        <v>735</v>
      </c>
      <c r="G12" s="5" t="s">
        <v>94</v>
      </c>
      <c r="H12" s="1">
        <v>1012</v>
      </c>
      <c r="I12" s="5" t="s">
        <v>95</v>
      </c>
      <c r="J12" s="1">
        <v>616</v>
      </c>
      <c r="K12" s="5" t="s">
        <v>96</v>
      </c>
      <c r="L12" s="1">
        <v>1351</v>
      </c>
      <c r="M12" s="5" t="s">
        <v>97</v>
      </c>
      <c r="N12" s="1">
        <v>383</v>
      </c>
      <c r="O12" s="5" t="s">
        <v>98</v>
      </c>
      <c r="P12" s="1">
        <v>1234</v>
      </c>
      <c r="Q12" s="5" t="s">
        <v>99</v>
      </c>
      <c r="R12" s="1">
        <v>1360</v>
      </c>
      <c r="S12" s="5" t="s">
        <v>100</v>
      </c>
      <c r="T12" s="1">
        <v>302986</v>
      </c>
      <c r="U12" s="5" t="s">
        <v>102</v>
      </c>
      <c r="V12" s="1">
        <v>32864</v>
      </c>
      <c r="W12" s="5" t="s">
        <v>103</v>
      </c>
      <c r="X12" s="1">
        <v>6521752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31405</v>
      </c>
      <c r="E13" s="5" t="s">
        <v>93</v>
      </c>
      <c r="F13" s="1">
        <v>838</v>
      </c>
      <c r="G13" s="5" t="s">
        <v>94</v>
      </c>
      <c r="H13" s="1">
        <v>1154</v>
      </c>
      <c r="I13" s="5" t="s">
        <v>95</v>
      </c>
      <c r="J13" s="1">
        <v>703</v>
      </c>
      <c r="K13" s="5" t="s">
        <v>96</v>
      </c>
      <c r="L13" s="1">
        <v>1541</v>
      </c>
      <c r="M13" s="5" t="s">
        <v>97</v>
      </c>
      <c r="N13" s="1">
        <v>437</v>
      </c>
      <c r="O13" s="5" t="s">
        <v>98</v>
      </c>
      <c r="P13" s="1">
        <v>1408</v>
      </c>
      <c r="Q13" s="5" t="s">
        <v>99</v>
      </c>
      <c r="R13" s="1">
        <v>1552</v>
      </c>
      <c r="S13" s="5" t="s">
        <v>100</v>
      </c>
      <c r="T13" s="1">
        <v>344770</v>
      </c>
      <c r="U13" s="5" t="s">
        <v>102</v>
      </c>
      <c r="V13" s="1">
        <v>37421</v>
      </c>
      <c r="W13" s="5" t="s">
        <v>103</v>
      </c>
      <c r="X13" s="1">
        <v>7895568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35570</v>
      </c>
      <c r="E14" s="5" t="s">
        <v>93</v>
      </c>
      <c r="F14" s="1">
        <v>949</v>
      </c>
      <c r="G14" s="5" t="s">
        <v>94</v>
      </c>
      <c r="H14" s="1">
        <v>1307</v>
      </c>
      <c r="I14" s="5" t="s">
        <v>95</v>
      </c>
      <c r="J14" s="1">
        <v>796</v>
      </c>
      <c r="K14" s="5" t="s">
        <v>96</v>
      </c>
      <c r="L14" s="1">
        <v>1745</v>
      </c>
      <c r="M14" s="5" t="s">
        <v>97</v>
      </c>
      <c r="N14" s="1">
        <v>495</v>
      </c>
      <c r="O14" s="5" t="s">
        <v>98</v>
      </c>
      <c r="P14" s="1">
        <v>1595</v>
      </c>
      <c r="Q14" s="5" t="s">
        <v>99</v>
      </c>
      <c r="R14" s="1">
        <v>1758</v>
      </c>
      <c r="S14" s="5" t="s">
        <v>100</v>
      </c>
      <c r="T14" s="1">
        <v>390172</v>
      </c>
      <c r="U14" s="5" t="s">
        <v>102</v>
      </c>
      <c r="V14" s="1">
        <v>42316</v>
      </c>
      <c r="W14" s="5" t="s">
        <v>103</v>
      </c>
      <c r="X14" s="1">
        <v>9443528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40015</v>
      </c>
      <c r="E15" s="5" t="s">
        <v>93</v>
      </c>
      <c r="F15" s="1">
        <v>1068</v>
      </c>
      <c r="G15" s="5" t="s">
        <v>94</v>
      </c>
      <c r="H15" s="1">
        <v>1470</v>
      </c>
      <c r="I15" s="5" t="s">
        <v>95</v>
      </c>
      <c r="J15" s="1">
        <v>896</v>
      </c>
      <c r="K15" s="5" t="s">
        <v>96</v>
      </c>
      <c r="L15" s="1">
        <v>1963</v>
      </c>
      <c r="M15" s="5" t="s">
        <v>97</v>
      </c>
      <c r="N15" s="1">
        <v>557</v>
      </c>
      <c r="O15" s="5" t="s">
        <v>98</v>
      </c>
      <c r="P15" s="1">
        <v>1794</v>
      </c>
      <c r="Q15" s="5" t="s">
        <v>99</v>
      </c>
      <c r="R15" s="1">
        <v>1978</v>
      </c>
      <c r="S15" s="5" t="s">
        <v>100</v>
      </c>
      <c r="T15" s="1">
        <v>439352</v>
      </c>
      <c r="U15" s="5" t="s">
        <v>102</v>
      </c>
      <c r="V15" s="1">
        <v>47544</v>
      </c>
      <c r="W15" s="5" t="s">
        <v>103</v>
      </c>
      <c r="X15" s="1">
        <v>11178896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44734</v>
      </c>
      <c r="E16" s="5" t="s">
        <v>93</v>
      </c>
      <c r="F16" s="1">
        <v>1194</v>
      </c>
      <c r="G16" s="5" t="s">
        <v>94</v>
      </c>
      <c r="H16" s="1">
        <v>1643</v>
      </c>
      <c r="I16" s="5" t="s">
        <v>95</v>
      </c>
      <c r="J16" s="1">
        <v>1002</v>
      </c>
      <c r="K16" s="5" t="s">
        <v>96</v>
      </c>
      <c r="L16" s="1">
        <v>2195</v>
      </c>
      <c r="M16" s="5" t="s">
        <v>97</v>
      </c>
      <c r="N16" s="1">
        <v>623</v>
      </c>
      <c r="O16" s="5" t="s">
        <v>98</v>
      </c>
      <c r="P16" s="1">
        <v>2006</v>
      </c>
      <c r="Q16" s="5" t="s">
        <v>99</v>
      </c>
      <c r="R16" s="1">
        <v>2211</v>
      </c>
      <c r="S16" s="5" t="s">
        <v>100</v>
      </c>
      <c r="T16" s="1">
        <v>492453</v>
      </c>
      <c r="U16" s="5" t="s">
        <v>102</v>
      </c>
      <c r="V16" s="1">
        <v>53096</v>
      </c>
      <c r="W16" s="5" t="s">
        <v>103</v>
      </c>
      <c r="X16" s="1">
        <v>13115512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49723</v>
      </c>
      <c r="E17" s="5" t="s">
        <v>93</v>
      </c>
      <c r="F17" s="1">
        <v>1327</v>
      </c>
      <c r="G17" s="5" t="s">
        <v>94</v>
      </c>
      <c r="H17" s="1">
        <v>1826</v>
      </c>
      <c r="I17" s="5" t="s">
        <v>95</v>
      </c>
      <c r="J17" s="1">
        <v>1114</v>
      </c>
      <c r="K17" s="5" t="s">
        <v>96</v>
      </c>
      <c r="L17" s="1">
        <v>2440</v>
      </c>
      <c r="M17" s="5" t="s">
        <v>97</v>
      </c>
      <c r="N17" s="1">
        <v>693</v>
      </c>
      <c r="O17" s="5" t="s">
        <v>98</v>
      </c>
      <c r="P17" s="1">
        <v>2230</v>
      </c>
      <c r="Q17" s="5" t="s">
        <v>99</v>
      </c>
      <c r="R17" s="1">
        <v>2457</v>
      </c>
      <c r="S17" s="5" t="s">
        <v>100</v>
      </c>
      <c r="T17" s="1">
        <v>549603</v>
      </c>
      <c r="U17" s="5" t="s">
        <v>102</v>
      </c>
      <c r="V17" s="1">
        <v>58962</v>
      </c>
      <c r="W17" s="5" t="s">
        <v>103</v>
      </c>
      <c r="X17" s="1">
        <v>15267768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54976</v>
      </c>
      <c r="E18" s="5" t="s">
        <v>93</v>
      </c>
      <c r="F18" s="1">
        <v>1467</v>
      </c>
      <c r="G18" s="5" t="s">
        <v>94</v>
      </c>
      <c r="H18" s="1">
        <v>2019</v>
      </c>
      <c r="I18" s="5" t="s">
        <v>95</v>
      </c>
      <c r="J18" s="1">
        <v>1232</v>
      </c>
      <c r="K18" s="5" t="s">
        <v>96</v>
      </c>
      <c r="L18" s="1">
        <v>2698</v>
      </c>
      <c r="M18" s="5" t="s">
        <v>97</v>
      </c>
      <c r="N18" s="1">
        <v>766</v>
      </c>
      <c r="O18" s="5" t="s">
        <v>98</v>
      </c>
      <c r="P18" s="1">
        <v>2466</v>
      </c>
      <c r="Q18" s="5" t="s">
        <v>99</v>
      </c>
      <c r="R18" s="1">
        <v>2716</v>
      </c>
      <c r="S18" s="5" t="s">
        <v>100</v>
      </c>
      <c r="T18" s="1">
        <v>610913</v>
      </c>
      <c r="U18" s="5" t="s">
        <v>102</v>
      </c>
      <c r="V18" s="1">
        <v>65139</v>
      </c>
      <c r="W18" s="5" t="s">
        <v>103</v>
      </c>
      <c r="X18" s="1">
        <v>17650520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60489</v>
      </c>
      <c r="E19" s="5" t="s">
        <v>93</v>
      </c>
      <c r="F19" s="1">
        <v>1614</v>
      </c>
      <c r="G19" s="5" t="s">
        <v>94</v>
      </c>
      <c r="H19" s="1">
        <v>2221</v>
      </c>
      <c r="I19" s="5" t="s">
        <v>95</v>
      </c>
      <c r="J19" s="1">
        <v>1356</v>
      </c>
      <c r="K19" s="5" t="s">
        <v>96</v>
      </c>
      <c r="L19" s="1">
        <v>2969</v>
      </c>
      <c r="M19" s="5" t="s">
        <v>97</v>
      </c>
      <c r="N19" s="1">
        <v>843</v>
      </c>
      <c r="O19" s="5" t="s">
        <v>98</v>
      </c>
      <c r="P19" s="1">
        <v>2713</v>
      </c>
      <c r="Q19" s="5" t="s">
        <v>99</v>
      </c>
      <c r="R19" s="1">
        <v>2988</v>
      </c>
      <c r="S19" s="5" t="s">
        <v>100</v>
      </c>
      <c r="T19" s="1">
        <v>676480</v>
      </c>
      <c r="U19" s="5" t="s">
        <v>102</v>
      </c>
      <c r="V19" s="1">
        <v>71619</v>
      </c>
      <c r="W19" s="5" t="s">
        <v>103</v>
      </c>
      <c r="X19" s="1">
        <v>20279064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66255</v>
      </c>
      <c r="E20" s="5" t="s">
        <v>93</v>
      </c>
      <c r="F20" s="1">
        <v>1768</v>
      </c>
      <c r="G20" s="5" t="s">
        <v>94</v>
      </c>
      <c r="H20" s="1">
        <v>2432</v>
      </c>
      <c r="I20" s="5" t="s">
        <v>95</v>
      </c>
      <c r="J20" s="1">
        <v>1485</v>
      </c>
      <c r="K20" s="5" t="s">
        <v>96</v>
      </c>
      <c r="L20" s="1">
        <v>3252</v>
      </c>
      <c r="M20" s="5" t="s">
        <v>97</v>
      </c>
      <c r="N20" s="1">
        <v>923</v>
      </c>
      <c r="O20" s="5" t="s">
        <v>98</v>
      </c>
      <c r="P20" s="1">
        <v>2972</v>
      </c>
      <c r="Q20" s="5" t="s">
        <v>99</v>
      </c>
      <c r="R20" s="1">
        <v>3273</v>
      </c>
      <c r="S20" s="5" t="s">
        <v>100</v>
      </c>
      <c r="T20" s="1">
        <v>746386</v>
      </c>
      <c r="U20" s="5" t="s">
        <v>102</v>
      </c>
      <c r="V20" s="1">
        <v>78395</v>
      </c>
      <c r="W20" s="5" t="s">
        <v>103</v>
      </c>
      <c r="X20" s="1">
        <v>23169040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72271</v>
      </c>
      <c r="E21" s="5" t="s">
        <v>93</v>
      </c>
      <c r="F21" s="1">
        <v>1928</v>
      </c>
      <c r="G21" s="5" t="s">
        <v>94</v>
      </c>
      <c r="H21" s="1">
        <v>2653</v>
      </c>
      <c r="I21" s="5" t="s">
        <v>95</v>
      </c>
      <c r="J21" s="1">
        <v>1620</v>
      </c>
      <c r="K21" s="5" t="s">
        <v>96</v>
      </c>
      <c r="L21" s="1">
        <v>3547</v>
      </c>
      <c r="M21" s="5" t="s">
        <v>97</v>
      </c>
      <c r="N21" s="1">
        <v>1007</v>
      </c>
      <c r="O21" s="5" t="s">
        <v>98</v>
      </c>
      <c r="P21" s="1">
        <v>3242</v>
      </c>
      <c r="Q21" s="5" t="s">
        <v>99</v>
      </c>
      <c r="R21" s="1">
        <v>3570</v>
      </c>
      <c r="S21" s="5" t="s">
        <v>100</v>
      </c>
      <c r="T21" s="1">
        <v>820698</v>
      </c>
      <c r="U21" s="5" t="s">
        <v>102</v>
      </c>
      <c r="V21" s="1">
        <v>85467</v>
      </c>
      <c r="W21" s="5" t="s">
        <v>103</v>
      </c>
      <c r="X21" s="1">
        <v>26336400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78531</v>
      </c>
      <c r="E22" s="5" t="s">
        <v>93</v>
      </c>
      <c r="F22" s="1">
        <v>2095</v>
      </c>
      <c r="G22" s="5" t="s">
        <v>94</v>
      </c>
      <c r="H22" s="1">
        <v>2883</v>
      </c>
      <c r="I22" s="5" t="s">
        <v>95</v>
      </c>
      <c r="J22" s="1">
        <v>1760</v>
      </c>
      <c r="K22" s="5" t="s">
        <v>96</v>
      </c>
      <c r="L22" s="1">
        <v>3854</v>
      </c>
      <c r="M22" s="5" t="s">
        <v>97</v>
      </c>
      <c r="N22" s="1">
        <v>1094</v>
      </c>
      <c r="O22" s="5" t="s">
        <v>98</v>
      </c>
      <c r="P22" s="1">
        <v>3523</v>
      </c>
      <c r="Q22" s="5" t="s">
        <v>99</v>
      </c>
      <c r="R22" s="1">
        <v>3879</v>
      </c>
      <c r="S22" s="5" t="s">
        <v>100</v>
      </c>
      <c r="T22" s="1">
        <v>899469</v>
      </c>
      <c r="U22" s="5" t="s">
        <v>102</v>
      </c>
      <c r="V22" s="1">
        <v>92824</v>
      </c>
      <c r="W22" s="5" t="s">
        <v>103</v>
      </c>
      <c r="X22" s="1">
        <v>29797352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85029</v>
      </c>
      <c r="E23" s="5" t="s">
        <v>93</v>
      </c>
      <c r="F23" s="1">
        <v>2268</v>
      </c>
      <c r="G23" s="5" t="s">
        <v>94</v>
      </c>
      <c r="H23" s="1">
        <v>3121</v>
      </c>
      <c r="I23" s="5" t="s">
        <v>95</v>
      </c>
      <c r="J23" s="1">
        <v>1906</v>
      </c>
      <c r="K23" s="5" t="s">
        <v>96</v>
      </c>
      <c r="L23" s="1">
        <v>4173</v>
      </c>
      <c r="M23" s="5" t="s">
        <v>97</v>
      </c>
      <c r="N23" s="1">
        <v>1185</v>
      </c>
      <c r="O23" s="5" t="s">
        <v>98</v>
      </c>
      <c r="P23" s="1">
        <v>3814</v>
      </c>
      <c r="Q23" s="5" t="s">
        <v>99</v>
      </c>
      <c r="R23" s="1">
        <v>4200</v>
      </c>
      <c r="S23" s="5" t="s">
        <v>100</v>
      </c>
      <c r="T23" s="1">
        <v>982737</v>
      </c>
      <c r="U23" s="5" t="s">
        <v>102</v>
      </c>
      <c r="V23" s="1">
        <v>100461</v>
      </c>
      <c r="W23" s="5" t="s">
        <v>103</v>
      </c>
      <c r="X23" s="1">
        <v>33568296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91760</v>
      </c>
      <c r="E24" s="5" t="s">
        <v>93</v>
      </c>
      <c r="F24" s="1">
        <v>2447</v>
      </c>
      <c r="G24" s="5" t="s">
        <v>94</v>
      </c>
      <c r="H24" s="1">
        <v>3368</v>
      </c>
      <c r="I24" s="5" t="s">
        <v>95</v>
      </c>
      <c r="J24" s="1">
        <v>2057</v>
      </c>
      <c r="K24" s="5" t="s">
        <v>96</v>
      </c>
      <c r="L24" s="1">
        <v>4503</v>
      </c>
      <c r="M24" s="5" t="s">
        <v>97</v>
      </c>
      <c r="N24" s="1">
        <v>1279</v>
      </c>
      <c r="O24" s="5" t="s">
        <v>98</v>
      </c>
      <c r="P24" s="1">
        <v>4116</v>
      </c>
      <c r="Q24" s="5" t="s">
        <v>99</v>
      </c>
      <c r="R24" s="1">
        <v>4532</v>
      </c>
      <c r="S24" s="5" t="s">
        <v>100</v>
      </c>
      <c r="T24" s="1">
        <v>1070529</v>
      </c>
      <c r="U24" s="5" t="s">
        <v>102</v>
      </c>
      <c r="V24" s="1">
        <v>108370</v>
      </c>
      <c r="W24" s="5" t="s">
        <v>103</v>
      </c>
      <c r="X24" s="1">
        <v>37665784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98719</v>
      </c>
      <c r="E25" s="5" t="s">
        <v>93</v>
      </c>
      <c r="F25" s="1">
        <v>2633</v>
      </c>
      <c r="G25" s="5" t="s">
        <v>94</v>
      </c>
      <c r="H25" s="1">
        <v>3623</v>
      </c>
      <c r="I25" s="5" t="s">
        <v>95</v>
      </c>
      <c r="J25" s="1">
        <v>2213</v>
      </c>
      <c r="K25" s="5" t="s">
        <v>96</v>
      </c>
      <c r="L25" s="1">
        <v>4845</v>
      </c>
      <c r="M25" s="5" t="s">
        <v>97</v>
      </c>
      <c r="N25" s="1">
        <v>1376</v>
      </c>
      <c r="O25" s="5" t="s">
        <v>98</v>
      </c>
      <c r="P25" s="1">
        <v>4428</v>
      </c>
      <c r="Q25" s="5" t="s">
        <v>99</v>
      </c>
      <c r="R25" s="1">
        <v>4876</v>
      </c>
      <c r="S25" s="5" t="s">
        <v>100</v>
      </c>
      <c r="T25" s="1">
        <v>1162856</v>
      </c>
      <c r="U25" s="5" t="s">
        <v>102</v>
      </c>
      <c r="V25" s="1">
        <v>116553</v>
      </c>
      <c r="W25" s="5" t="s">
        <v>103</v>
      </c>
      <c r="X25" s="1">
        <v>42106456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105901</v>
      </c>
      <c r="E26" s="5" t="s">
        <v>93</v>
      </c>
      <c r="F26" s="1">
        <v>2825</v>
      </c>
      <c r="G26" s="5" t="s">
        <v>94</v>
      </c>
      <c r="H26" s="1">
        <v>3886</v>
      </c>
      <c r="I26" s="5" t="s">
        <v>95</v>
      </c>
      <c r="J26" s="1">
        <v>2374</v>
      </c>
      <c r="K26" s="5" t="s">
        <v>96</v>
      </c>
      <c r="L26" s="1">
        <v>5198</v>
      </c>
      <c r="M26" s="5" t="s">
        <v>97</v>
      </c>
      <c r="N26" s="1">
        <v>1476</v>
      </c>
      <c r="O26" s="5" t="s">
        <v>98</v>
      </c>
      <c r="P26" s="1">
        <v>4750</v>
      </c>
      <c r="Q26" s="5" t="s">
        <v>99</v>
      </c>
      <c r="R26" s="1">
        <v>5231</v>
      </c>
      <c r="S26" s="5" t="s">
        <v>100</v>
      </c>
      <c r="T26" s="1">
        <v>1259717</v>
      </c>
      <c r="U26" s="5" t="s">
        <v>102</v>
      </c>
      <c r="V26" s="1">
        <v>124997</v>
      </c>
      <c r="W26" s="5" t="s">
        <v>103</v>
      </c>
      <c r="X26" s="1">
        <v>46907008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113300</v>
      </c>
      <c r="E27" s="5" t="s">
        <v>93</v>
      </c>
      <c r="F27" s="1">
        <v>3022</v>
      </c>
      <c r="G27" s="5" t="s">
        <v>94</v>
      </c>
      <c r="H27" s="1">
        <v>4157</v>
      </c>
      <c r="I27" s="5" t="s">
        <v>95</v>
      </c>
      <c r="J27" s="1">
        <v>2540</v>
      </c>
      <c r="K27" s="5" t="s">
        <v>96</v>
      </c>
      <c r="L27" s="1">
        <v>5561</v>
      </c>
      <c r="M27" s="5" t="s">
        <v>97</v>
      </c>
      <c r="N27" s="1">
        <v>1579</v>
      </c>
      <c r="O27" s="5" t="s">
        <v>98</v>
      </c>
      <c r="P27" s="1">
        <v>5082</v>
      </c>
      <c r="Q27" s="5" t="s">
        <v>99</v>
      </c>
      <c r="R27" s="1">
        <v>5596</v>
      </c>
      <c r="S27" s="5" t="s">
        <v>100</v>
      </c>
      <c r="T27" s="1">
        <v>1361098</v>
      </c>
      <c r="U27" s="5" t="s">
        <v>102</v>
      </c>
      <c r="V27" s="1">
        <v>133689</v>
      </c>
      <c r="W27" s="5" t="s">
        <v>103</v>
      </c>
      <c r="X27" s="1">
        <v>52084120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120912</v>
      </c>
      <c r="E28" s="5" t="s">
        <v>93</v>
      </c>
      <c r="F28" s="1">
        <v>3225</v>
      </c>
      <c r="G28" s="5" t="s">
        <v>94</v>
      </c>
      <c r="H28" s="1">
        <v>4436</v>
      </c>
      <c r="I28" s="5" t="s">
        <v>95</v>
      </c>
      <c r="J28" s="1">
        <v>2711</v>
      </c>
      <c r="K28" s="5" t="s">
        <v>96</v>
      </c>
      <c r="L28" s="1">
        <v>5935</v>
      </c>
      <c r="M28" s="5" t="s">
        <v>97</v>
      </c>
      <c r="N28" s="1">
        <v>1685</v>
      </c>
      <c r="O28" s="5" t="s">
        <v>98</v>
      </c>
      <c r="P28" s="1">
        <v>5423</v>
      </c>
      <c r="Q28" s="5" t="s">
        <v>99</v>
      </c>
      <c r="R28" s="1">
        <v>5972</v>
      </c>
      <c r="S28" s="5" t="s">
        <v>100</v>
      </c>
      <c r="T28" s="1">
        <v>1466973</v>
      </c>
      <c r="U28" s="5" t="s">
        <v>102</v>
      </c>
      <c r="V28" s="1">
        <v>142637</v>
      </c>
      <c r="W28" s="5" t="s">
        <v>103</v>
      </c>
      <c r="X28" s="1">
        <v>57654424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128731</v>
      </c>
      <c r="E29" s="5" t="s">
        <v>93</v>
      </c>
      <c r="F29" s="1">
        <v>3434</v>
      </c>
      <c r="G29" s="5" t="s">
        <v>94</v>
      </c>
      <c r="H29" s="1">
        <v>4723</v>
      </c>
      <c r="I29" s="5" t="s">
        <v>95</v>
      </c>
      <c r="J29" s="1">
        <v>2886</v>
      </c>
      <c r="K29" s="5" t="s">
        <v>96</v>
      </c>
      <c r="L29" s="1">
        <v>6319</v>
      </c>
      <c r="M29" s="5" t="s">
        <v>97</v>
      </c>
      <c r="N29" s="1">
        <v>1794</v>
      </c>
      <c r="O29" s="5" t="s">
        <v>98</v>
      </c>
      <c r="P29" s="1">
        <v>5774</v>
      </c>
      <c r="Q29" s="5" t="s">
        <v>99</v>
      </c>
      <c r="R29" s="1">
        <v>6358</v>
      </c>
      <c r="S29" s="5" t="s">
        <v>100</v>
      </c>
      <c r="T29" s="1">
        <v>1577303</v>
      </c>
      <c r="U29" s="5" t="s">
        <v>102</v>
      </c>
      <c r="V29" s="1">
        <v>151831</v>
      </c>
      <c r="W29" s="5" t="s">
        <v>103</v>
      </c>
      <c r="X29" s="1">
        <v>63634456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136753</v>
      </c>
      <c r="E30" s="5" t="s">
        <v>93</v>
      </c>
      <c r="F30" s="1">
        <v>3648</v>
      </c>
      <c r="G30" s="5" t="s">
        <v>94</v>
      </c>
      <c r="H30" s="1">
        <v>5017</v>
      </c>
      <c r="I30" s="5" t="s">
        <v>95</v>
      </c>
      <c r="J30" s="1">
        <v>3066</v>
      </c>
      <c r="K30" s="5" t="s">
        <v>96</v>
      </c>
      <c r="L30" s="1">
        <v>6713</v>
      </c>
      <c r="M30" s="5" t="s">
        <v>97</v>
      </c>
      <c r="N30" s="1">
        <v>1906</v>
      </c>
      <c r="O30" s="5" t="s">
        <v>98</v>
      </c>
      <c r="P30" s="1">
        <v>6134</v>
      </c>
      <c r="Q30" s="5" t="s">
        <v>99</v>
      </c>
      <c r="R30" s="1">
        <v>6754</v>
      </c>
      <c r="S30" s="5" t="s">
        <v>100</v>
      </c>
      <c r="T30" s="1">
        <v>1692038</v>
      </c>
      <c r="U30" s="5" t="s">
        <v>102</v>
      </c>
      <c r="V30" s="1">
        <v>161262</v>
      </c>
      <c r="W30" s="5" t="s">
        <v>103</v>
      </c>
      <c r="X30" s="1">
        <v>70040608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144972</v>
      </c>
      <c r="E31" s="5" t="s">
        <v>93</v>
      </c>
      <c r="F31" s="1">
        <v>3867</v>
      </c>
      <c r="G31" s="5" t="s">
        <v>94</v>
      </c>
      <c r="H31" s="1">
        <v>5318</v>
      </c>
      <c r="I31" s="5" t="s">
        <v>95</v>
      </c>
      <c r="J31" s="1">
        <v>3250</v>
      </c>
      <c r="K31" s="5" t="s">
        <v>96</v>
      </c>
      <c r="L31" s="1">
        <v>7116</v>
      </c>
      <c r="M31" s="5" t="s">
        <v>97</v>
      </c>
      <c r="N31" s="1">
        <v>2021</v>
      </c>
      <c r="O31" s="5" t="s">
        <v>98</v>
      </c>
      <c r="P31" s="1">
        <v>6503</v>
      </c>
      <c r="Q31" s="5" t="s">
        <v>99</v>
      </c>
      <c r="R31" s="1">
        <v>7160</v>
      </c>
      <c r="S31" s="5" t="s">
        <v>100</v>
      </c>
      <c r="T31" s="1">
        <v>1811117</v>
      </c>
      <c r="U31" s="5" t="s">
        <v>102</v>
      </c>
      <c r="V31" s="1">
        <v>170921</v>
      </c>
      <c r="W31" s="5" t="s">
        <v>103</v>
      </c>
      <c r="X31" s="1">
        <v>76889080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4">
        <f t="shared" ref="D32:R32" si="0">D31*1.058</f>
        <v>153380.37600000002</v>
      </c>
      <c r="E32" s="5" t="s">
        <v>93</v>
      </c>
      <c r="F32" s="4">
        <f t="shared" si="0"/>
        <v>4091.2860000000001</v>
      </c>
      <c r="G32" s="5" t="s">
        <v>94</v>
      </c>
      <c r="H32" s="4">
        <f t="shared" si="0"/>
        <v>5626.4440000000004</v>
      </c>
      <c r="I32" s="5" t="s">
        <v>95</v>
      </c>
      <c r="J32" s="4">
        <f t="shared" si="0"/>
        <v>3438.5</v>
      </c>
      <c r="K32" s="5" t="s">
        <v>96</v>
      </c>
      <c r="L32" s="4">
        <f t="shared" si="0"/>
        <v>7528.7280000000001</v>
      </c>
      <c r="M32" s="5" t="s">
        <v>97</v>
      </c>
      <c r="N32" s="4">
        <f t="shared" si="0"/>
        <v>2138.2180000000003</v>
      </c>
      <c r="O32" s="5" t="s">
        <v>98</v>
      </c>
      <c r="P32" s="4">
        <f t="shared" si="0"/>
        <v>6880.174</v>
      </c>
      <c r="Q32" s="5" t="s">
        <v>99</v>
      </c>
      <c r="R32" s="4">
        <f t="shared" si="0"/>
        <v>7575.2800000000007</v>
      </c>
      <c r="S32" s="5" t="s">
        <v>100</v>
      </c>
      <c r="T32" s="1">
        <v>1934465</v>
      </c>
      <c r="U32" s="5" t="s">
        <v>102</v>
      </c>
      <c r="V32" s="2">
        <f>D32*1/6+H32*5+(F32+J32+L32+N32+P32+R32)*4</f>
        <v>180304.36000000002</v>
      </c>
      <c r="W32" s="5" t="s">
        <v>103</v>
      </c>
      <c r="X32" s="1">
        <f t="shared" ref="X32:X36" si="1">X31+T31*8</f>
        <v>91378016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4">
        <f t="shared" ref="D33:R33" si="2">D32*1.056</f>
        <v>161969.67705600001</v>
      </c>
      <c r="E33" s="5" t="s">
        <v>93</v>
      </c>
      <c r="F33" s="4">
        <f t="shared" si="2"/>
        <v>4320.3980160000001</v>
      </c>
      <c r="G33" s="5" t="s">
        <v>94</v>
      </c>
      <c r="H33" s="4">
        <f t="shared" si="2"/>
        <v>5941.5248640000009</v>
      </c>
      <c r="I33" s="5" t="s">
        <v>95</v>
      </c>
      <c r="J33" s="4">
        <f t="shared" si="2"/>
        <v>3631.056</v>
      </c>
      <c r="K33" s="5" t="s">
        <v>96</v>
      </c>
      <c r="L33" s="4">
        <f t="shared" si="2"/>
        <v>7950.3367680000001</v>
      </c>
      <c r="M33" s="5" t="s">
        <v>97</v>
      </c>
      <c r="N33" s="4">
        <f t="shared" si="2"/>
        <v>2257.9582080000005</v>
      </c>
      <c r="O33" s="5" t="s">
        <v>98</v>
      </c>
      <c r="P33" s="4">
        <f t="shared" si="2"/>
        <v>7265.4637440000006</v>
      </c>
      <c r="Q33" s="5" t="s">
        <v>99</v>
      </c>
      <c r="R33" s="4">
        <f t="shared" si="2"/>
        <v>7999.4956800000009</v>
      </c>
      <c r="S33" s="5" t="s">
        <v>100</v>
      </c>
      <c r="T33" s="1">
        <v>2061999</v>
      </c>
      <c r="U33" s="5" t="s">
        <v>102</v>
      </c>
      <c r="V33" s="2">
        <f>D33*1/6+H33*5+(F33+J33+L33+N33+P33+R33)*4</f>
        <v>190401.40416000001</v>
      </c>
      <c r="W33" s="5" t="s">
        <v>103</v>
      </c>
      <c r="X33" s="1">
        <f t="shared" si="1"/>
        <v>106853736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4">
        <f t="shared" ref="D34:R34" si="3">D33*1.054</f>
        <v>170716.03961702401</v>
      </c>
      <c r="E34" s="5" t="s">
        <v>93</v>
      </c>
      <c r="F34" s="4">
        <f t="shared" si="3"/>
        <v>4553.6995088640006</v>
      </c>
      <c r="G34" s="5" t="s">
        <v>94</v>
      </c>
      <c r="H34" s="4">
        <f t="shared" si="3"/>
        <v>6262.3672066560011</v>
      </c>
      <c r="I34" s="5" t="s">
        <v>95</v>
      </c>
      <c r="J34" s="4">
        <f t="shared" si="3"/>
        <v>3827.1330240000002</v>
      </c>
      <c r="K34" s="5" t="s">
        <v>96</v>
      </c>
      <c r="L34" s="4">
        <f t="shared" si="3"/>
        <v>8379.6549534719998</v>
      </c>
      <c r="M34" s="5" t="s">
        <v>97</v>
      </c>
      <c r="N34" s="4">
        <f t="shared" si="3"/>
        <v>2379.8879512320004</v>
      </c>
      <c r="O34" s="5" t="s">
        <v>98</v>
      </c>
      <c r="P34" s="4">
        <f t="shared" si="3"/>
        <v>7657.7987861760012</v>
      </c>
      <c r="Q34" s="5" t="s">
        <v>99</v>
      </c>
      <c r="R34" s="4">
        <f t="shared" si="3"/>
        <v>8431.4684467200004</v>
      </c>
      <c r="S34" s="5" t="s">
        <v>100</v>
      </c>
      <c r="T34" s="1">
        <v>2193645</v>
      </c>
      <c r="U34" s="5" t="s">
        <v>102</v>
      </c>
      <c r="V34" s="2">
        <f>D34*1/6+H34*5+(F34+J34+L34+N34+P34+R34)*4</f>
        <v>200683.07998464</v>
      </c>
      <c r="W34" s="5" t="s">
        <v>103</v>
      </c>
      <c r="X34" s="1">
        <f t="shared" si="1"/>
        <v>123349728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4">
        <f t="shared" ref="D35:R35" si="4">D34*1.0525</f>
        <v>179678.63169691779</v>
      </c>
      <c r="E35" s="5" t="s">
        <v>93</v>
      </c>
      <c r="F35" s="4">
        <f t="shared" si="4"/>
        <v>4792.7687330793606</v>
      </c>
      <c r="G35" s="5" t="s">
        <v>94</v>
      </c>
      <c r="H35" s="4">
        <f t="shared" si="4"/>
        <v>6591.1414850054407</v>
      </c>
      <c r="I35" s="5" t="s">
        <v>95</v>
      </c>
      <c r="J35" s="4">
        <f t="shared" si="4"/>
        <v>4028.0575077600001</v>
      </c>
      <c r="K35" s="5" t="s">
        <v>96</v>
      </c>
      <c r="L35" s="4">
        <f t="shared" si="4"/>
        <v>8819.5868385292797</v>
      </c>
      <c r="M35" s="5" t="s">
        <v>97</v>
      </c>
      <c r="N35" s="4">
        <f t="shared" si="4"/>
        <v>2504.8320686716806</v>
      </c>
      <c r="O35" s="5" t="s">
        <v>98</v>
      </c>
      <c r="P35" s="4">
        <f t="shared" si="4"/>
        <v>8059.833222450241</v>
      </c>
      <c r="Q35" s="5" t="s">
        <v>99</v>
      </c>
      <c r="R35" s="4">
        <f t="shared" si="4"/>
        <v>8874.1205401728002</v>
      </c>
      <c r="S35" s="5" t="s">
        <v>100</v>
      </c>
      <c r="T35" s="1">
        <v>2329235</v>
      </c>
      <c r="U35" s="5" t="s">
        <v>102</v>
      </c>
      <c r="V35" s="2">
        <f>D35*1/6+H35*5+(F35+J35+L35+N35+P35+R35)*4</f>
        <v>211218.9416838336</v>
      </c>
      <c r="W35" s="5" t="s">
        <v>103</v>
      </c>
      <c r="X35" s="1">
        <f t="shared" si="1"/>
        <v>140898888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4">
        <f t="shared" ref="D36:R36" si="5">D35*1.0507</f>
        <v>188788.33832395152</v>
      </c>
      <c r="E36" s="5" t="s">
        <v>93</v>
      </c>
      <c r="F36" s="4">
        <f t="shared" si="5"/>
        <v>5035.7621078464836</v>
      </c>
      <c r="G36" s="5" t="s">
        <v>94</v>
      </c>
      <c r="H36" s="4">
        <f t="shared" si="5"/>
        <v>6925.3123582952167</v>
      </c>
      <c r="I36" s="5" t="s">
        <v>95</v>
      </c>
      <c r="J36" s="4">
        <f t="shared" si="5"/>
        <v>4232.2800234034321</v>
      </c>
      <c r="K36" s="5" t="s">
        <v>96</v>
      </c>
      <c r="L36" s="4">
        <f t="shared" si="5"/>
        <v>9266.7398912427143</v>
      </c>
      <c r="M36" s="5" t="s">
        <v>97</v>
      </c>
      <c r="N36" s="4">
        <f t="shared" si="5"/>
        <v>2631.8270545533346</v>
      </c>
      <c r="O36" s="5" t="s">
        <v>98</v>
      </c>
      <c r="P36" s="4">
        <f t="shared" si="5"/>
        <v>8468.4667668284674</v>
      </c>
      <c r="Q36" s="5" t="s">
        <v>99</v>
      </c>
      <c r="R36" s="4">
        <f t="shared" si="5"/>
        <v>9324.0384515595615</v>
      </c>
      <c r="S36" s="5" t="s">
        <v>100</v>
      </c>
      <c r="T36" s="4">
        <v>0</v>
      </c>
      <c r="U36" s="5" t="s">
        <v>102</v>
      </c>
      <c r="V36" s="2">
        <f>D36*1/6+H36*5+(F36+J36+L36+N36+P36+R36)*4</f>
        <v>221927.74202720399</v>
      </c>
      <c r="W36" s="5" t="s">
        <v>103</v>
      </c>
      <c r="X36" s="1">
        <f t="shared" si="1"/>
        <v>159532768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6"/>
  <sheetViews>
    <sheetView zoomScale="70" zoomScaleNormal="70" workbookViewId="0">
      <selection activeCell="D41" sqref="D41"/>
    </sheetView>
  </sheetViews>
  <sheetFormatPr defaultColWidth="10.6640625" defaultRowHeight="13.8" x14ac:dyDescent="0.25"/>
  <cols>
    <col min="1" max="3" width="10.6640625" style="5"/>
    <col min="4" max="4" width="12.6640625" style="2"/>
    <col min="5" max="5" width="10.6640625" style="5"/>
    <col min="6" max="6" width="12.6640625" style="2"/>
    <col min="7" max="7" width="10.6640625" style="5"/>
    <col min="8" max="8" width="12.6640625" style="2"/>
    <col min="9" max="9" width="10.6640625" style="5"/>
    <col min="10" max="10" width="12.6640625" style="2"/>
    <col min="11" max="11" width="10.6640625" style="5"/>
    <col min="12" max="12" width="12.6640625" style="2"/>
    <col min="13" max="13" width="10.6640625" style="5"/>
    <col min="14" max="14" width="12.6640625" style="2"/>
    <col min="15" max="15" width="10.6640625" style="5"/>
    <col min="16" max="16" width="12.6640625" style="2"/>
    <col min="17" max="17" width="10.6640625" style="5"/>
    <col min="18" max="18" width="12.6640625" style="2"/>
    <col min="19" max="19" width="10.6640625" style="5"/>
    <col min="20" max="20" width="12.6640625" style="2"/>
    <col min="21" max="21" width="10.6640625" style="5"/>
    <col min="22" max="22" width="11.44140625" style="2" customWidth="1"/>
    <col min="23" max="23" width="10.6640625" style="5"/>
    <col min="24" max="24" width="11" style="2"/>
    <col min="25" max="16384" width="10.6640625" style="5"/>
  </cols>
  <sheetData>
    <row r="1" spans="1:25" x14ac:dyDescent="0.25">
      <c r="D1" s="2" t="s">
        <v>2</v>
      </c>
      <c r="F1" s="2" t="s">
        <v>14</v>
      </c>
      <c r="H1" s="2" t="s">
        <v>4</v>
      </c>
      <c r="J1" s="2" t="s">
        <v>3</v>
      </c>
      <c r="L1" s="2" t="s">
        <v>15</v>
      </c>
      <c r="N1" s="2" t="s">
        <v>16</v>
      </c>
      <c r="P1" s="2" t="s">
        <v>17</v>
      </c>
      <c r="R1" s="2" t="s">
        <v>18</v>
      </c>
      <c r="T1" s="2" t="s">
        <v>19</v>
      </c>
      <c r="V1" s="2" t="s">
        <v>20</v>
      </c>
      <c r="X1" s="2" t="s">
        <v>21</v>
      </c>
    </row>
    <row r="2" spans="1:25" x14ac:dyDescent="0.25">
      <c r="A2" s="5" t="s">
        <v>22</v>
      </c>
      <c r="B2" s="1" t="s">
        <v>58</v>
      </c>
      <c r="C2" s="1" t="s">
        <v>104</v>
      </c>
      <c r="D2" s="2">
        <v>2617</v>
      </c>
      <c r="E2" s="5" t="s">
        <v>93</v>
      </c>
      <c r="F2" s="2">
        <v>104</v>
      </c>
      <c r="G2" s="5" t="s">
        <v>94</v>
      </c>
      <c r="H2" s="2">
        <v>98</v>
      </c>
      <c r="I2" s="5" t="s">
        <v>95</v>
      </c>
      <c r="J2" s="2">
        <v>111</v>
      </c>
      <c r="K2" s="5" t="s">
        <v>96</v>
      </c>
      <c r="L2" s="2">
        <v>89</v>
      </c>
      <c r="M2" s="5" t="s">
        <v>97</v>
      </c>
      <c r="N2" s="2">
        <v>126</v>
      </c>
      <c r="O2" s="5" t="s">
        <v>98</v>
      </c>
      <c r="P2" s="2">
        <v>123</v>
      </c>
      <c r="Q2" s="5" t="s">
        <v>99</v>
      </c>
      <c r="R2" s="2">
        <v>35</v>
      </c>
      <c r="S2" s="5" t="s">
        <v>100</v>
      </c>
      <c r="T2" s="2">
        <v>23069</v>
      </c>
      <c r="U2" s="5" t="s">
        <v>102</v>
      </c>
      <c r="V2" s="2">
        <v>3779</v>
      </c>
      <c r="W2" s="5" t="s">
        <v>103</v>
      </c>
      <c r="Y2" s="5" t="s">
        <v>101</v>
      </c>
    </row>
    <row r="3" spans="1:25" x14ac:dyDescent="0.25">
      <c r="A3" s="5" t="s">
        <v>23</v>
      </c>
      <c r="B3" s="1" t="s">
        <v>59</v>
      </c>
      <c r="C3" s="1" t="s">
        <v>104</v>
      </c>
      <c r="D3" s="2">
        <v>3140</v>
      </c>
      <c r="E3" s="5" t="s">
        <v>93</v>
      </c>
      <c r="F3" s="2">
        <v>125</v>
      </c>
      <c r="G3" s="5" t="s">
        <v>94</v>
      </c>
      <c r="H3" s="2">
        <v>118</v>
      </c>
      <c r="I3" s="5" t="s">
        <v>95</v>
      </c>
      <c r="J3" s="2">
        <v>133</v>
      </c>
      <c r="K3" s="5" t="s">
        <v>96</v>
      </c>
      <c r="L3" s="2">
        <v>107</v>
      </c>
      <c r="M3" s="5" t="s">
        <v>97</v>
      </c>
      <c r="N3" s="2">
        <v>151</v>
      </c>
      <c r="O3" s="5" t="s">
        <v>98</v>
      </c>
      <c r="P3" s="2">
        <v>148</v>
      </c>
      <c r="Q3" s="5" t="s">
        <v>99</v>
      </c>
      <c r="R3" s="2">
        <v>42</v>
      </c>
      <c r="S3" s="5" t="s">
        <v>100</v>
      </c>
      <c r="T3" s="2">
        <v>34135</v>
      </c>
      <c r="U3" s="5" t="s">
        <v>102</v>
      </c>
      <c r="V3" s="2">
        <v>4438</v>
      </c>
      <c r="W3" s="5" t="s">
        <v>103</v>
      </c>
      <c r="X3" s="2">
        <v>184552</v>
      </c>
      <c r="Y3" s="5" t="s">
        <v>101</v>
      </c>
    </row>
    <row r="4" spans="1:25" x14ac:dyDescent="0.25">
      <c r="A4" s="5" t="s">
        <v>24</v>
      </c>
      <c r="B4" s="1" t="s">
        <v>60</v>
      </c>
      <c r="C4" s="1" t="s">
        <v>104</v>
      </c>
      <c r="D4" s="2">
        <v>3900</v>
      </c>
      <c r="E4" s="5" t="s">
        <v>93</v>
      </c>
      <c r="F4" s="2">
        <v>155</v>
      </c>
      <c r="G4" s="5" t="s">
        <v>94</v>
      </c>
      <c r="H4" s="2">
        <v>146</v>
      </c>
      <c r="I4" s="5" t="s">
        <v>95</v>
      </c>
      <c r="J4" s="2">
        <v>165</v>
      </c>
      <c r="K4" s="5" t="s">
        <v>96</v>
      </c>
      <c r="L4" s="2">
        <v>133</v>
      </c>
      <c r="M4" s="5" t="s">
        <v>97</v>
      </c>
      <c r="N4" s="2">
        <v>188</v>
      </c>
      <c r="O4" s="5" t="s">
        <v>98</v>
      </c>
      <c r="P4" s="2">
        <v>184</v>
      </c>
      <c r="Q4" s="5" t="s">
        <v>99</v>
      </c>
      <c r="R4" s="2">
        <v>52</v>
      </c>
      <c r="S4" s="5" t="s">
        <v>100</v>
      </c>
      <c r="T4" s="2">
        <v>45665</v>
      </c>
      <c r="U4" s="5" t="s">
        <v>102</v>
      </c>
      <c r="V4" s="2">
        <v>5389</v>
      </c>
      <c r="W4" s="5" t="s">
        <v>103</v>
      </c>
      <c r="X4" s="2">
        <v>457632</v>
      </c>
      <c r="Y4" s="5" t="s">
        <v>101</v>
      </c>
    </row>
    <row r="5" spans="1:25" x14ac:dyDescent="0.25">
      <c r="A5" s="5" t="s">
        <v>25</v>
      </c>
      <c r="B5" s="1" t="s">
        <v>61</v>
      </c>
      <c r="C5" s="1" t="s">
        <v>104</v>
      </c>
      <c r="D5" s="2">
        <v>4892</v>
      </c>
      <c r="E5" s="5" t="s">
        <v>93</v>
      </c>
      <c r="F5" s="2">
        <v>195</v>
      </c>
      <c r="G5" s="5" t="s">
        <v>94</v>
      </c>
      <c r="H5" s="2">
        <v>183</v>
      </c>
      <c r="I5" s="5" t="s">
        <v>95</v>
      </c>
      <c r="J5" s="2">
        <v>207</v>
      </c>
      <c r="K5" s="5" t="s">
        <v>96</v>
      </c>
      <c r="L5" s="2">
        <v>167</v>
      </c>
      <c r="M5" s="5" t="s">
        <v>97</v>
      </c>
      <c r="N5" s="2">
        <v>236</v>
      </c>
      <c r="O5" s="5" t="s">
        <v>98</v>
      </c>
      <c r="P5" s="2">
        <v>231</v>
      </c>
      <c r="Q5" s="5" t="s">
        <v>99</v>
      </c>
      <c r="R5" s="2">
        <v>65</v>
      </c>
      <c r="S5" s="5" t="s">
        <v>100</v>
      </c>
      <c r="T5" s="2">
        <v>57818</v>
      </c>
      <c r="U5" s="5" t="s">
        <v>102</v>
      </c>
      <c r="V5" s="2">
        <v>6635</v>
      </c>
      <c r="W5" s="5" t="s">
        <v>103</v>
      </c>
      <c r="X5" s="2">
        <v>822152</v>
      </c>
      <c r="Y5" s="5" t="s">
        <v>101</v>
      </c>
    </row>
    <row r="6" spans="1:25" x14ac:dyDescent="0.25">
      <c r="A6" s="5" t="s">
        <v>26</v>
      </c>
      <c r="B6" s="1" t="s">
        <v>62</v>
      </c>
      <c r="C6" s="1" t="s">
        <v>104</v>
      </c>
      <c r="D6" s="2">
        <v>6114</v>
      </c>
      <c r="E6" s="5" t="s">
        <v>93</v>
      </c>
      <c r="F6" s="2">
        <v>244</v>
      </c>
      <c r="G6" s="5" t="s">
        <v>94</v>
      </c>
      <c r="H6" s="2">
        <v>229</v>
      </c>
      <c r="I6" s="5" t="s">
        <v>95</v>
      </c>
      <c r="J6" s="2">
        <v>259</v>
      </c>
      <c r="K6" s="5" t="s">
        <v>96</v>
      </c>
      <c r="L6" s="2">
        <v>208</v>
      </c>
      <c r="M6" s="5" t="s">
        <v>97</v>
      </c>
      <c r="N6" s="2">
        <v>295</v>
      </c>
      <c r="O6" s="5" t="s">
        <v>98</v>
      </c>
      <c r="P6" s="2">
        <v>288</v>
      </c>
      <c r="Q6" s="5" t="s">
        <v>99</v>
      </c>
      <c r="R6" s="2">
        <v>81</v>
      </c>
      <c r="S6" s="5" t="s">
        <v>100</v>
      </c>
      <c r="T6" s="2">
        <v>70742</v>
      </c>
      <c r="U6" s="5" t="s">
        <v>102</v>
      </c>
      <c r="V6" s="2">
        <v>8165</v>
      </c>
      <c r="W6" s="5" t="s">
        <v>103</v>
      </c>
      <c r="X6" s="2">
        <v>1284696</v>
      </c>
      <c r="Y6" s="5" t="s">
        <v>101</v>
      </c>
    </row>
    <row r="7" spans="1:25" x14ac:dyDescent="0.25">
      <c r="A7" s="5" t="s">
        <v>27</v>
      </c>
      <c r="B7" s="1" t="s">
        <v>63</v>
      </c>
      <c r="C7" s="1" t="s">
        <v>104</v>
      </c>
      <c r="D7" s="2">
        <v>7562</v>
      </c>
      <c r="E7" s="5" t="s">
        <v>93</v>
      </c>
      <c r="F7" s="2">
        <v>302</v>
      </c>
      <c r="G7" s="5" t="s">
        <v>94</v>
      </c>
      <c r="H7" s="2">
        <v>283</v>
      </c>
      <c r="I7" s="5" t="s">
        <v>95</v>
      </c>
      <c r="J7" s="2">
        <v>321</v>
      </c>
      <c r="K7" s="5" t="s">
        <v>96</v>
      </c>
      <c r="L7" s="2">
        <v>257</v>
      </c>
      <c r="M7" s="5" t="s">
        <v>97</v>
      </c>
      <c r="N7" s="2">
        <v>365</v>
      </c>
      <c r="O7" s="5" t="s">
        <v>98</v>
      </c>
      <c r="P7" s="2">
        <v>356</v>
      </c>
      <c r="Q7" s="5" t="s">
        <v>99</v>
      </c>
      <c r="R7" s="2">
        <v>100</v>
      </c>
      <c r="S7" s="5" t="s">
        <v>100</v>
      </c>
      <c r="T7" s="2">
        <v>84578</v>
      </c>
      <c r="U7" s="5" t="s">
        <v>102</v>
      </c>
      <c r="V7" s="2">
        <v>9980</v>
      </c>
      <c r="W7" s="5" t="s">
        <v>103</v>
      </c>
      <c r="X7" s="2">
        <v>1850632</v>
      </c>
      <c r="Y7" s="5" t="s">
        <v>101</v>
      </c>
    </row>
    <row r="8" spans="1:25" x14ac:dyDescent="0.25">
      <c r="A8" s="5" t="s">
        <v>28</v>
      </c>
      <c r="B8" s="1" t="s">
        <v>64</v>
      </c>
      <c r="C8" s="1" t="s">
        <v>104</v>
      </c>
      <c r="D8" s="2">
        <v>9233</v>
      </c>
      <c r="E8" s="5" t="s">
        <v>93</v>
      </c>
      <c r="F8" s="2">
        <v>369</v>
      </c>
      <c r="G8" s="5" t="s">
        <v>94</v>
      </c>
      <c r="H8" s="2">
        <v>346</v>
      </c>
      <c r="I8" s="5" t="s">
        <v>95</v>
      </c>
      <c r="J8" s="2">
        <v>392</v>
      </c>
      <c r="K8" s="5" t="s">
        <v>96</v>
      </c>
      <c r="L8" s="2">
        <v>314</v>
      </c>
      <c r="M8" s="5" t="s">
        <v>97</v>
      </c>
      <c r="N8" s="2">
        <v>446</v>
      </c>
      <c r="O8" s="5" t="s">
        <v>98</v>
      </c>
      <c r="P8" s="2">
        <v>435</v>
      </c>
      <c r="Q8" s="5" t="s">
        <v>99</v>
      </c>
      <c r="R8" s="2">
        <v>122</v>
      </c>
      <c r="S8" s="5" t="s">
        <v>100</v>
      </c>
      <c r="T8" s="2">
        <v>99456</v>
      </c>
      <c r="U8" s="5" t="s">
        <v>102</v>
      </c>
      <c r="V8" s="2">
        <v>12082</v>
      </c>
      <c r="W8" s="5" t="s">
        <v>103</v>
      </c>
      <c r="X8" s="2">
        <v>2527256</v>
      </c>
      <c r="Y8" s="5" t="s">
        <v>101</v>
      </c>
    </row>
    <row r="9" spans="1:25" x14ac:dyDescent="0.25">
      <c r="A9" s="5" t="s">
        <v>29</v>
      </c>
      <c r="B9" s="1" t="s">
        <v>65</v>
      </c>
      <c r="C9" s="1" t="s">
        <v>104</v>
      </c>
      <c r="D9" s="2">
        <v>11122</v>
      </c>
      <c r="E9" s="5" t="s">
        <v>93</v>
      </c>
      <c r="F9" s="2">
        <v>444</v>
      </c>
      <c r="G9" s="5" t="s">
        <v>94</v>
      </c>
      <c r="H9" s="2">
        <v>417</v>
      </c>
      <c r="I9" s="5" t="s">
        <v>95</v>
      </c>
      <c r="J9" s="2">
        <v>472</v>
      </c>
      <c r="K9" s="5" t="s">
        <v>96</v>
      </c>
      <c r="L9" s="2">
        <v>378</v>
      </c>
      <c r="M9" s="5" t="s">
        <v>97</v>
      </c>
      <c r="N9" s="2">
        <v>537</v>
      </c>
      <c r="O9" s="5" t="s">
        <v>98</v>
      </c>
      <c r="P9" s="2">
        <v>524</v>
      </c>
      <c r="Q9" s="5" t="s">
        <v>99</v>
      </c>
      <c r="R9" s="2">
        <v>147</v>
      </c>
      <c r="S9" s="5" t="s">
        <v>100</v>
      </c>
      <c r="T9" s="2">
        <v>115500</v>
      </c>
      <c r="U9" s="5" t="s">
        <v>102</v>
      </c>
      <c r="V9" s="2">
        <v>14448</v>
      </c>
      <c r="W9" s="5" t="s">
        <v>103</v>
      </c>
      <c r="X9" s="2">
        <v>3322904</v>
      </c>
      <c r="Y9" s="5" t="s">
        <v>101</v>
      </c>
    </row>
    <row r="10" spans="1:25" x14ac:dyDescent="0.25">
      <c r="A10" s="5" t="s">
        <v>30</v>
      </c>
      <c r="B10" s="1" t="s">
        <v>66</v>
      </c>
      <c r="C10" s="1" t="s">
        <v>104</v>
      </c>
      <c r="D10" s="2">
        <v>13226</v>
      </c>
      <c r="E10" s="5" t="s">
        <v>93</v>
      </c>
      <c r="F10" s="2">
        <v>528</v>
      </c>
      <c r="G10" s="5" t="s">
        <v>94</v>
      </c>
      <c r="H10" s="2">
        <v>496</v>
      </c>
      <c r="I10" s="5" t="s">
        <v>95</v>
      </c>
      <c r="J10" s="2">
        <v>562</v>
      </c>
      <c r="K10" s="5" t="s">
        <v>96</v>
      </c>
      <c r="L10" s="2">
        <v>449</v>
      </c>
      <c r="M10" s="5" t="s">
        <v>97</v>
      </c>
      <c r="N10" s="2">
        <v>638</v>
      </c>
      <c r="O10" s="5" t="s">
        <v>98</v>
      </c>
      <c r="P10" s="2">
        <v>623</v>
      </c>
      <c r="Q10" s="5" t="s">
        <v>99</v>
      </c>
      <c r="R10" s="2">
        <v>175</v>
      </c>
      <c r="S10" s="5" t="s">
        <v>100</v>
      </c>
      <c r="T10" s="2">
        <v>132823</v>
      </c>
      <c r="U10" s="5" t="s">
        <v>102</v>
      </c>
      <c r="V10" s="2">
        <v>17085</v>
      </c>
      <c r="W10" s="5" t="s">
        <v>103</v>
      </c>
      <c r="X10" s="2">
        <v>4246904</v>
      </c>
      <c r="Y10" s="5" t="s">
        <v>101</v>
      </c>
    </row>
    <row r="11" spans="1:25" x14ac:dyDescent="0.25">
      <c r="A11" s="5" t="s">
        <v>31</v>
      </c>
      <c r="B11" s="1" t="s">
        <v>67</v>
      </c>
      <c r="C11" s="1" t="s">
        <v>104</v>
      </c>
      <c r="D11" s="2">
        <v>15542</v>
      </c>
      <c r="E11" s="5" t="s">
        <v>93</v>
      </c>
      <c r="F11" s="2">
        <v>620</v>
      </c>
      <c r="G11" s="5" t="s">
        <v>94</v>
      </c>
      <c r="H11" s="2">
        <v>583</v>
      </c>
      <c r="I11" s="5" t="s">
        <v>95</v>
      </c>
      <c r="J11" s="2">
        <v>661</v>
      </c>
      <c r="K11" s="5" t="s">
        <v>96</v>
      </c>
      <c r="L11" s="2">
        <v>528</v>
      </c>
      <c r="M11" s="5" t="s">
        <v>97</v>
      </c>
      <c r="N11" s="2">
        <v>750</v>
      </c>
      <c r="O11" s="5" t="s">
        <v>98</v>
      </c>
      <c r="P11" s="2">
        <v>732</v>
      </c>
      <c r="Q11" s="5" t="s">
        <v>99</v>
      </c>
      <c r="R11" s="2">
        <v>206</v>
      </c>
      <c r="S11" s="5" t="s">
        <v>100</v>
      </c>
      <c r="T11" s="2">
        <v>151533</v>
      </c>
      <c r="U11" s="5" t="s">
        <v>102</v>
      </c>
      <c r="V11" s="2">
        <v>19994</v>
      </c>
      <c r="W11" s="5" t="s">
        <v>103</v>
      </c>
      <c r="X11" s="2">
        <v>5309488</v>
      </c>
      <c r="Y11" s="5" t="s">
        <v>101</v>
      </c>
    </row>
    <row r="12" spans="1:25" x14ac:dyDescent="0.25">
      <c r="A12" s="5" t="s">
        <v>32</v>
      </c>
      <c r="B12" s="1" t="s">
        <v>68</v>
      </c>
      <c r="C12" s="1" t="s">
        <v>104</v>
      </c>
      <c r="D12" s="2">
        <v>18065</v>
      </c>
      <c r="E12" s="5" t="s">
        <v>93</v>
      </c>
      <c r="F12" s="2">
        <v>721</v>
      </c>
      <c r="G12" s="5" t="s">
        <v>94</v>
      </c>
      <c r="H12" s="2">
        <v>678</v>
      </c>
      <c r="I12" s="5" t="s">
        <v>95</v>
      </c>
      <c r="J12" s="2">
        <v>768</v>
      </c>
      <c r="K12" s="5" t="s">
        <v>96</v>
      </c>
      <c r="L12" s="2">
        <v>614</v>
      </c>
      <c r="M12" s="5" t="s">
        <v>97</v>
      </c>
      <c r="N12" s="2">
        <v>872</v>
      </c>
      <c r="O12" s="5" t="s">
        <v>98</v>
      </c>
      <c r="P12" s="2">
        <v>851</v>
      </c>
      <c r="Q12" s="5" t="s">
        <v>99</v>
      </c>
      <c r="R12" s="2">
        <v>240</v>
      </c>
      <c r="S12" s="5" t="s">
        <v>100</v>
      </c>
      <c r="T12" s="2">
        <v>171727</v>
      </c>
      <c r="U12" s="5" t="s">
        <v>102</v>
      </c>
      <c r="V12" s="2">
        <v>23166</v>
      </c>
      <c r="W12" s="5" t="s">
        <v>103</v>
      </c>
      <c r="X12" s="2">
        <v>6521752</v>
      </c>
      <c r="Y12" s="5" t="s">
        <v>101</v>
      </c>
    </row>
    <row r="13" spans="1:25" x14ac:dyDescent="0.25">
      <c r="A13" s="5" t="s">
        <v>33</v>
      </c>
      <c r="B13" s="1" t="s">
        <v>69</v>
      </c>
      <c r="C13" s="1" t="s">
        <v>104</v>
      </c>
      <c r="D13" s="2">
        <v>20792</v>
      </c>
      <c r="E13" s="5" t="s">
        <v>93</v>
      </c>
      <c r="F13" s="2">
        <v>830</v>
      </c>
      <c r="G13" s="5" t="s">
        <v>94</v>
      </c>
      <c r="H13" s="2">
        <v>780</v>
      </c>
      <c r="I13" s="5" t="s">
        <v>95</v>
      </c>
      <c r="J13" s="2">
        <v>884</v>
      </c>
      <c r="K13" s="5" t="s">
        <v>96</v>
      </c>
      <c r="L13" s="2">
        <v>707</v>
      </c>
      <c r="M13" s="5" t="s">
        <v>97</v>
      </c>
      <c r="N13" s="2">
        <v>1003</v>
      </c>
      <c r="O13" s="5" t="s">
        <v>98</v>
      </c>
      <c r="P13" s="2">
        <v>979</v>
      </c>
      <c r="Q13" s="5" t="s">
        <v>99</v>
      </c>
      <c r="R13" s="2">
        <v>277</v>
      </c>
      <c r="S13" s="5" t="s">
        <v>100</v>
      </c>
      <c r="T13" s="2">
        <v>193495</v>
      </c>
      <c r="U13" s="5" t="s">
        <v>102</v>
      </c>
      <c r="V13" s="2">
        <v>26586</v>
      </c>
      <c r="W13" s="5" t="s">
        <v>103</v>
      </c>
      <c r="X13" s="2">
        <v>7895568</v>
      </c>
      <c r="Y13" s="5" t="s">
        <v>101</v>
      </c>
    </row>
    <row r="14" spans="1:25" x14ac:dyDescent="0.25">
      <c r="A14" s="5" t="s">
        <v>34</v>
      </c>
      <c r="B14" s="1" t="s">
        <v>70</v>
      </c>
      <c r="C14" s="1" t="s">
        <v>104</v>
      </c>
      <c r="D14" s="2">
        <v>23720</v>
      </c>
      <c r="E14" s="5" t="s">
        <v>93</v>
      </c>
      <c r="F14" s="2">
        <v>947</v>
      </c>
      <c r="G14" s="5" t="s">
        <v>94</v>
      </c>
      <c r="H14" s="2">
        <v>890</v>
      </c>
      <c r="I14" s="5" t="s">
        <v>95</v>
      </c>
      <c r="J14" s="2">
        <v>1009</v>
      </c>
      <c r="K14" s="5" t="s">
        <v>96</v>
      </c>
      <c r="L14" s="2">
        <v>806</v>
      </c>
      <c r="M14" s="5" t="s">
        <v>97</v>
      </c>
      <c r="N14" s="2">
        <v>1144</v>
      </c>
      <c r="O14" s="5" t="s">
        <v>98</v>
      </c>
      <c r="P14" s="2">
        <v>1117</v>
      </c>
      <c r="Q14" s="5" t="s">
        <v>99</v>
      </c>
      <c r="R14" s="2">
        <v>316</v>
      </c>
      <c r="S14" s="5" t="s">
        <v>100</v>
      </c>
      <c r="T14" s="2">
        <v>216921</v>
      </c>
      <c r="U14" s="5" t="s">
        <v>102</v>
      </c>
      <c r="V14" s="2">
        <v>30260</v>
      </c>
      <c r="W14" s="5" t="s">
        <v>103</v>
      </c>
      <c r="X14" s="2">
        <v>9443528</v>
      </c>
      <c r="Y14" s="5" t="s">
        <v>101</v>
      </c>
    </row>
    <row r="15" spans="1:25" x14ac:dyDescent="0.25">
      <c r="A15" s="5" t="s">
        <v>35</v>
      </c>
      <c r="B15" s="1" t="s">
        <v>71</v>
      </c>
      <c r="C15" s="1" t="s">
        <v>104</v>
      </c>
      <c r="D15" s="2">
        <v>26845</v>
      </c>
      <c r="E15" s="5" t="s">
        <v>93</v>
      </c>
      <c r="F15" s="2">
        <v>1072</v>
      </c>
      <c r="G15" s="5" t="s">
        <v>94</v>
      </c>
      <c r="H15" s="2">
        <v>1007</v>
      </c>
      <c r="I15" s="5" t="s">
        <v>95</v>
      </c>
      <c r="J15" s="2">
        <v>1142</v>
      </c>
      <c r="K15" s="5" t="s">
        <v>96</v>
      </c>
      <c r="L15" s="2">
        <v>912</v>
      </c>
      <c r="M15" s="5" t="s">
        <v>97</v>
      </c>
      <c r="N15" s="2">
        <v>1295</v>
      </c>
      <c r="O15" s="5" t="s">
        <v>98</v>
      </c>
      <c r="P15" s="2">
        <v>1264</v>
      </c>
      <c r="Q15" s="5" t="s">
        <v>99</v>
      </c>
      <c r="R15" s="2">
        <v>358</v>
      </c>
      <c r="S15" s="5" t="s">
        <v>100</v>
      </c>
      <c r="T15" s="2">
        <v>242077</v>
      </c>
      <c r="U15" s="5" t="s">
        <v>102</v>
      </c>
      <c r="V15" s="2">
        <v>34182</v>
      </c>
      <c r="W15" s="5" t="s">
        <v>103</v>
      </c>
      <c r="X15" s="2">
        <v>11178896</v>
      </c>
      <c r="Y15" s="5" t="s">
        <v>101</v>
      </c>
    </row>
    <row r="16" spans="1:25" x14ac:dyDescent="0.25">
      <c r="A16" s="5" t="s">
        <v>36</v>
      </c>
      <c r="B16" s="1" t="s">
        <v>72</v>
      </c>
      <c r="C16" s="1" t="s">
        <v>104</v>
      </c>
      <c r="D16" s="2">
        <v>30163</v>
      </c>
      <c r="E16" s="5" t="s">
        <v>93</v>
      </c>
      <c r="F16" s="2">
        <v>1204</v>
      </c>
      <c r="G16" s="5" t="s">
        <v>94</v>
      </c>
      <c r="H16" s="2">
        <v>1131</v>
      </c>
      <c r="I16" s="5" t="s">
        <v>95</v>
      </c>
      <c r="J16" s="2">
        <v>1283</v>
      </c>
      <c r="K16" s="5" t="s">
        <v>96</v>
      </c>
      <c r="L16" s="2">
        <v>1025</v>
      </c>
      <c r="M16" s="5" t="s">
        <v>97</v>
      </c>
      <c r="N16" s="2">
        <v>1455</v>
      </c>
      <c r="O16" s="5" t="s">
        <v>98</v>
      </c>
      <c r="P16" s="2">
        <v>1420</v>
      </c>
      <c r="Q16" s="5" t="s">
        <v>99</v>
      </c>
      <c r="R16" s="2">
        <v>402</v>
      </c>
      <c r="S16" s="5" t="s">
        <v>100</v>
      </c>
      <c r="T16" s="2">
        <v>269032</v>
      </c>
      <c r="U16" s="5" t="s">
        <v>102</v>
      </c>
      <c r="V16" s="2">
        <v>38339</v>
      </c>
      <c r="W16" s="5" t="s">
        <v>103</v>
      </c>
      <c r="X16" s="2">
        <v>13115512</v>
      </c>
      <c r="Y16" s="5" t="s">
        <v>101</v>
      </c>
    </row>
    <row r="17" spans="1:25" x14ac:dyDescent="0.25">
      <c r="A17" s="5" t="s">
        <v>37</v>
      </c>
      <c r="B17" s="1" t="s">
        <v>73</v>
      </c>
      <c r="C17" s="1" t="s">
        <v>104</v>
      </c>
      <c r="D17" s="2">
        <v>33670</v>
      </c>
      <c r="E17" s="5" t="s">
        <v>93</v>
      </c>
      <c r="F17" s="2">
        <v>1344</v>
      </c>
      <c r="G17" s="5" t="s">
        <v>94</v>
      </c>
      <c r="H17" s="2">
        <v>1263</v>
      </c>
      <c r="I17" s="5" t="s">
        <v>95</v>
      </c>
      <c r="J17" s="2">
        <v>1432</v>
      </c>
      <c r="K17" s="5" t="s">
        <v>96</v>
      </c>
      <c r="L17" s="2">
        <v>1144</v>
      </c>
      <c r="M17" s="5" t="s">
        <v>97</v>
      </c>
      <c r="N17" s="2">
        <v>1624</v>
      </c>
      <c r="O17" s="5" t="s">
        <v>98</v>
      </c>
      <c r="P17" s="2">
        <v>1585</v>
      </c>
      <c r="Q17" s="5" t="s">
        <v>99</v>
      </c>
      <c r="R17" s="2">
        <v>449</v>
      </c>
      <c r="S17" s="5" t="s">
        <v>100</v>
      </c>
      <c r="T17" s="2">
        <v>297844</v>
      </c>
      <c r="U17" s="5" t="s">
        <v>102</v>
      </c>
      <c r="V17" s="2">
        <v>42740</v>
      </c>
      <c r="W17" s="5" t="s">
        <v>103</v>
      </c>
      <c r="X17" s="2">
        <v>15267768</v>
      </c>
      <c r="Y17" s="5" t="s">
        <v>101</v>
      </c>
    </row>
    <row r="18" spans="1:25" x14ac:dyDescent="0.25">
      <c r="A18" s="5" t="s">
        <v>38</v>
      </c>
      <c r="B18" s="1" t="s">
        <v>74</v>
      </c>
      <c r="C18" s="1" t="s">
        <v>104</v>
      </c>
      <c r="D18" s="2">
        <v>37363</v>
      </c>
      <c r="E18" s="5" t="s">
        <v>93</v>
      </c>
      <c r="F18" s="2">
        <v>1491</v>
      </c>
      <c r="G18" s="5" t="s">
        <v>94</v>
      </c>
      <c r="H18" s="2">
        <v>1401</v>
      </c>
      <c r="I18" s="5" t="s">
        <v>95</v>
      </c>
      <c r="J18" s="2">
        <v>1589</v>
      </c>
      <c r="K18" s="5" t="s">
        <v>96</v>
      </c>
      <c r="L18" s="2">
        <v>1269</v>
      </c>
      <c r="M18" s="5" t="s">
        <v>97</v>
      </c>
      <c r="N18" s="2">
        <v>1802</v>
      </c>
      <c r="O18" s="5" t="s">
        <v>98</v>
      </c>
      <c r="P18" s="2">
        <v>1759</v>
      </c>
      <c r="Q18" s="5" t="s">
        <v>99</v>
      </c>
      <c r="R18" s="2">
        <v>498</v>
      </c>
      <c r="S18" s="5" t="s">
        <v>100</v>
      </c>
      <c r="T18" s="2">
        <v>328568</v>
      </c>
      <c r="U18" s="5" t="s">
        <v>102</v>
      </c>
      <c r="V18" s="2">
        <v>47365</v>
      </c>
      <c r="W18" s="5" t="s">
        <v>103</v>
      </c>
      <c r="X18" s="2">
        <v>17650520</v>
      </c>
      <c r="Y18" s="5" t="s">
        <v>101</v>
      </c>
    </row>
    <row r="19" spans="1:25" x14ac:dyDescent="0.25">
      <c r="A19" s="5" t="s">
        <v>39</v>
      </c>
      <c r="B19" s="1" t="s">
        <v>75</v>
      </c>
      <c r="C19" s="1" t="s">
        <v>104</v>
      </c>
      <c r="D19" s="2">
        <v>41238</v>
      </c>
      <c r="E19" s="5" t="s">
        <v>93</v>
      </c>
      <c r="F19" s="2">
        <v>1646</v>
      </c>
      <c r="G19" s="5" t="s">
        <v>94</v>
      </c>
      <c r="H19" s="2">
        <v>1546</v>
      </c>
      <c r="I19" s="5" t="s">
        <v>95</v>
      </c>
      <c r="J19" s="2">
        <v>1754</v>
      </c>
      <c r="K19" s="5" t="s">
        <v>96</v>
      </c>
      <c r="L19" s="2">
        <v>1400</v>
      </c>
      <c r="M19" s="5" t="s">
        <v>97</v>
      </c>
      <c r="N19" s="2">
        <v>1989</v>
      </c>
      <c r="O19" s="5" t="s">
        <v>98</v>
      </c>
      <c r="P19" s="2">
        <v>1941</v>
      </c>
      <c r="Q19" s="5" t="s">
        <v>99</v>
      </c>
      <c r="R19" s="2">
        <v>550</v>
      </c>
      <c r="S19" s="5" t="s">
        <v>100</v>
      </c>
      <c r="T19" s="2">
        <v>361247</v>
      </c>
      <c r="U19" s="5" t="s">
        <v>102</v>
      </c>
      <c r="V19" s="2">
        <v>52224</v>
      </c>
      <c r="W19" s="5" t="s">
        <v>103</v>
      </c>
      <c r="X19" s="2">
        <v>20279064</v>
      </c>
      <c r="Y19" s="5" t="s">
        <v>101</v>
      </c>
    </row>
    <row r="20" spans="1:25" x14ac:dyDescent="0.25">
      <c r="A20" s="5" t="s">
        <v>40</v>
      </c>
      <c r="B20" s="1" t="s">
        <v>76</v>
      </c>
      <c r="C20" s="1" t="s">
        <v>104</v>
      </c>
      <c r="D20" s="2">
        <v>45291</v>
      </c>
      <c r="E20" s="5" t="s">
        <v>93</v>
      </c>
      <c r="F20" s="2">
        <v>1808</v>
      </c>
      <c r="G20" s="5" t="s">
        <v>94</v>
      </c>
      <c r="H20" s="2">
        <v>1698</v>
      </c>
      <c r="I20" s="5" t="s">
        <v>95</v>
      </c>
      <c r="J20" s="2">
        <v>1927</v>
      </c>
      <c r="K20" s="5" t="s">
        <v>96</v>
      </c>
      <c r="L20" s="2">
        <v>1538</v>
      </c>
      <c r="M20" s="5" t="s">
        <v>97</v>
      </c>
      <c r="N20" s="2">
        <v>2184</v>
      </c>
      <c r="O20" s="5" t="s">
        <v>98</v>
      </c>
      <c r="P20" s="2">
        <v>2132</v>
      </c>
      <c r="Q20" s="5" t="s">
        <v>99</v>
      </c>
      <c r="R20" s="2">
        <v>604</v>
      </c>
      <c r="S20" s="5" t="s">
        <v>100</v>
      </c>
      <c r="T20" s="2">
        <v>395920</v>
      </c>
      <c r="U20" s="5" t="s">
        <v>102</v>
      </c>
      <c r="V20" s="2">
        <v>57311</v>
      </c>
      <c r="W20" s="5" t="s">
        <v>103</v>
      </c>
      <c r="X20" s="2">
        <v>23169040</v>
      </c>
      <c r="Y20" s="5" t="s">
        <v>101</v>
      </c>
    </row>
    <row r="21" spans="1:25" x14ac:dyDescent="0.25">
      <c r="A21" s="5" t="s">
        <v>41</v>
      </c>
      <c r="B21" s="1" t="s">
        <v>77</v>
      </c>
      <c r="C21" s="1" t="s">
        <v>104</v>
      </c>
      <c r="D21" s="2">
        <v>49520</v>
      </c>
      <c r="E21" s="5" t="s">
        <v>93</v>
      </c>
      <c r="F21" s="2">
        <v>1977</v>
      </c>
      <c r="G21" s="5" t="s">
        <v>94</v>
      </c>
      <c r="H21" s="2">
        <v>1857</v>
      </c>
      <c r="I21" s="5" t="s">
        <v>95</v>
      </c>
      <c r="J21" s="2">
        <v>2107</v>
      </c>
      <c r="K21" s="5" t="s">
        <v>96</v>
      </c>
      <c r="L21" s="2">
        <v>1681</v>
      </c>
      <c r="M21" s="5" t="s">
        <v>97</v>
      </c>
      <c r="N21" s="2">
        <v>2388</v>
      </c>
      <c r="O21" s="5" t="s">
        <v>98</v>
      </c>
      <c r="P21" s="2">
        <v>2331</v>
      </c>
      <c r="Q21" s="5" t="s">
        <v>99</v>
      </c>
      <c r="R21" s="2">
        <v>661</v>
      </c>
      <c r="S21" s="5" t="s">
        <v>100</v>
      </c>
      <c r="T21" s="2">
        <v>432619</v>
      </c>
      <c r="U21" s="5" t="s">
        <v>102</v>
      </c>
      <c r="V21" s="2">
        <v>62619</v>
      </c>
      <c r="W21" s="5" t="s">
        <v>103</v>
      </c>
      <c r="X21" s="2">
        <v>26336400</v>
      </c>
      <c r="Y21" s="5" t="s">
        <v>101</v>
      </c>
    </row>
    <row r="22" spans="1:25" x14ac:dyDescent="0.25">
      <c r="A22" s="5" t="s">
        <v>42</v>
      </c>
      <c r="B22" s="1" t="s">
        <v>78</v>
      </c>
      <c r="C22" s="1" t="s">
        <v>104</v>
      </c>
      <c r="D22" s="2">
        <v>53920</v>
      </c>
      <c r="E22" s="5" t="s">
        <v>93</v>
      </c>
      <c r="F22" s="2">
        <v>2152</v>
      </c>
      <c r="G22" s="5" t="s">
        <v>94</v>
      </c>
      <c r="H22" s="2">
        <v>2022</v>
      </c>
      <c r="I22" s="5" t="s">
        <v>95</v>
      </c>
      <c r="J22" s="2">
        <v>2294</v>
      </c>
      <c r="K22" s="5" t="s">
        <v>96</v>
      </c>
      <c r="L22" s="2">
        <v>1830</v>
      </c>
      <c r="M22" s="5" t="s">
        <v>97</v>
      </c>
      <c r="N22" s="2">
        <v>2600</v>
      </c>
      <c r="O22" s="5" t="s">
        <v>98</v>
      </c>
      <c r="P22" s="2">
        <v>2538</v>
      </c>
      <c r="Q22" s="5" t="s">
        <v>99</v>
      </c>
      <c r="R22" s="2">
        <v>720</v>
      </c>
      <c r="S22" s="5" t="s">
        <v>100</v>
      </c>
      <c r="T22" s="2">
        <v>471368</v>
      </c>
      <c r="U22" s="5" t="s">
        <v>102</v>
      </c>
      <c r="V22" s="2">
        <v>68134</v>
      </c>
      <c r="W22" s="5" t="s">
        <v>103</v>
      </c>
      <c r="X22" s="2">
        <v>29797352</v>
      </c>
      <c r="Y22" s="5" t="s">
        <v>101</v>
      </c>
    </row>
    <row r="23" spans="1:25" x14ac:dyDescent="0.25">
      <c r="A23" s="5" t="s">
        <v>43</v>
      </c>
      <c r="B23" s="1" t="s">
        <v>79</v>
      </c>
      <c r="C23" s="1" t="s">
        <v>104</v>
      </c>
      <c r="D23" s="2">
        <v>58488</v>
      </c>
      <c r="E23" s="5" t="s">
        <v>93</v>
      </c>
      <c r="F23" s="2">
        <v>2334</v>
      </c>
      <c r="G23" s="5" t="s">
        <v>94</v>
      </c>
      <c r="H23" s="2">
        <v>2193</v>
      </c>
      <c r="I23" s="5" t="s">
        <v>95</v>
      </c>
      <c r="J23" s="2">
        <v>2488</v>
      </c>
      <c r="K23" s="5" t="s">
        <v>96</v>
      </c>
      <c r="L23" s="2">
        <v>1985</v>
      </c>
      <c r="M23" s="5" t="s">
        <v>97</v>
      </c>
      <c r="N23" s="2">
        <v>2820</v>
      </c>
      <c r="O23" s="5" t="s">
        <v>98</v>
      </c>
      <c r="P23" s="2">
        <v>2753</v>
      </c>
      <c r="Q23" s="5" t="s">
        <v>99</v>
      </c>
      <c r="R23" s="2">
        <v>781</v>
      </c>
      <c r="S23" s="5" t="s">
        <v>100</v>
      </c>
      <c r="T23" s="2">
        <v>512186</v>
      </c>
      <c r="U23" s="5" t="s">
        <v>102</v>
      </c>
      <c r="V23" s="2">
        <v>73858</v>
      </c>
      <c r="W23" s="5" t="s">
        <v>103</v>
      </c>
      <c r="X23" s="2">
        <v>33568296</v>
      </c>
      <c r="Y23" s="5" t="s">
        <v>101</v>
      </c>
    </row>
    <row r="24" spans="1:25" x14ac:dyDescent="0.25">
      <c r="A24" s="5" t="s">
        <v>44</v>
      </c>
      <c r="B24" s="1" t="s">
        <v>80</v>
      </c>
      <c r="C24" s="1" t="s">
        <v>104</v>
      </c>
      <c r="D24" s="2">
        <v>63220</v>
      </c>
      <c r="E24" s="5" t="s">
        <v>93</v>
      </c>
      <c r="F24" s="2">
        <v>2523</v>
      </c>
      <c r="G24" s="5" t="s">
        <v>94</v>
      </c>
      <c r="H24" s="2">
        <v>2370</v>
      </c>
      <c r="I24" s="5" t="s">
        <v>95</v>
      </c>
      <c r="J24" s="2">
        <v>2689</v>
      </c>
      <c r="K24" s="5" t="s">
        <v>96</v>
      </c>
      <c r="L24" s="2">
        <v>2146</v>
      </c>
      <c r="M24" s="5" t="s">
        <v>97</v>
      </c>
      <c r="N24" s="2">
        <v>3048</v>
      </c>
      <c r="O24" s="5" t="s">
        <v>98</v>
      </c>
      <c r="P24" s="2">
        <v>2976</v>
      </c>
      <c r="Q24" s="5" t="s">
        <v>99</v>
      </c>
      <c r="R24" s="2">
        <v>844</v>
      </c>
      <c r="S24" s="5" t="s">
        <v>100</v>
      </c>
      <c r="T24" s="2">
        <v>555084</v>
      </c>
      <c r="U24" s="5" t="s">
        <v>102</v>
      </c>
      <c r="V24" s="2">
        <v>79792</v>
      </c>
      <c r="W24" s="5" t="s">
        <v>103</v>
      </c>
      <c r="X24" s="2">
        <v>37665784</v>
      </c>
      <c r="Y24" s="5" t="s">
        <v>101</v>
      </c>
    </row>
    <row r="25" spans="1:25" x14ac:dyDescent="0.25">
      <c r="A25" s="5" t="s">
        <v>45</v>
      </c>
      <c r="B25" s="1" t="s">
        <v>81</v>
      </c>
      <c r="C25" s="1" t="s">
        <v>104</v>
      </c>
      <c r="D25" s="2">
        <v>68112</v>
      </c>
      <c r="E25" s="5" t="s">
        <v>93</v>
      </c>
      <c r="F25" s="2">
        <v>2718</v>
      </c>
      <c r="G25" s="5" t="s">
        <v>94</v>
      </c>
      <c r="H25" s="2">
        <v>2553</v>
      </c>
      <c r="I25" s="5" t="s">
        <v>95</v>
      </c>
      <c r="J25" s="2">
        <v>2897</v>
      </c>
      <c r="K25" s="5" t="s">
        <v>96</v>
      </c>
      <c r="L25" s="2">
        <v>2312</v>
      </c>
      <c r="M25" s="5" t="s">
        <v>97</v>
      </c>
      <c r="N25" s="2">
        <v>3284</v>
      </c>
      <c r="O25" s="5" t="s">
        <v>98</v>
      </c>
      <c r="P25" s="2">
        <v>3206</v>
      </c>
      <c r="Q25" s="5" t="s">
        <v>99</v>
      </c>
      <c r="R25" s="2">
        <v>910</v>
      </c>
      <c r="S25" s="5" t="s">
        <v>100</v>
      </c>
      <c r="T25" s="2">
        <v>600069</v>
      </c>
      <c r="U25" s="5" t="s">
        <v>102</v>
      </c>
      <c r="V25" s="2">
        <v>85926</v>
      </c>
      <c r="W25" s="5" t="s">
        <v>103</v>
      </c>
      <c r="X25" s="2">
        <v>42106456</v>
      </c>
      <c r="Y25" s="5" t="s">
        <v>101</v>
      </c>
    </row>
    <row r="26" spans="1:25" x14ac:dyDescent="0.25">
      <c r="A26" s="5" t="s">
        <v>46</v>
      </c>
      <c r="B26" s="1" t="s">
        <v>82</v>
      </c>
      <c r="C26" s="1" t="s">
        <v>104</v>
      </c>
      <c r="D26" s="2">
        <v>73160</v>
      </c>
      <c r="E26" s="5" t="s">
        <v>93</v>
      </c>
      <c r="F26" s="2">
        <v>2919</v>
      </c>
      <c r="G26" s="5" t="s">
        <v>94</v>
      </c>
      <c r="H26" s="2">
        <v>2742</v>
      </c>
      <c r="I26" s="5" t="s">
        <v>95</v>
      </c>
      <c r="J26" s="2">
        <v>3112</v>
      </c>
      <c r="K26" s="5" t="s">
        <v>96</v>
      </c>
      <c r="L26" s="2">
        <v>2483</v>
      </c>
      <c r="M26" s="5" t="s">
        <v>97</v>
      </c>
      <c r="N26" s="2">
        <v>3527</v>
      </c>
      <c r="O26" s="5" t="s">
        <v>98</v>
      </c>
      <c r="P26" s="2">
        <v>3443</v>
      </c>
      <c r="Q26" s="5" t="s">
        <v>99</v>
      </c>
      <c r="R26" s="2">
        <v>978</v>
      </c>
      <c r="S26" s="5" t="s">
        <v>100</v>
      </c>
      <c r="T26" s="2">
        <v>647139</v>
      </c>
      <c r="U26" s="5" t="s">
        <v>102</v>
      </c>
      <c r="V26" s="2">
        <v>92252</v>
      </c>
      <c r="W26" s="5" t="s">
        <v>103</v>
      </c>
      <c r="X26" s="2">
        <v>46907008</v>
      </c>
      <c r="Y26" s="5" t="s">
        <v>101</v>
      </c>
    </row>
    <row r="27" spans="1:25" x14ac:dyDescent="0.25">
      <c r="A27" s="5" t="s">
        <v>47</v>
      </c>
      <c r="B27" s="1" t="s">
        <v>83</v>
      </c>
      <c r="C27" s="1" t="s">
        <v>104</v>
      </c>
      <c r="D27" s="2">
        <v>78361</v>
      </c>
      <c r="E27" s="5" t="s">
        <v>93</v>
      </c>
      <c r="F27" s="2">
        <v>3126</v>
      </c>
      <c r="G27" s="5" t="s">
        <v>94</v>
      </c>
      <c r="H27" s="2">
        <v>2937</v>
      </c>
      <c r="I27" s="5" t="s">
        <v>95</v>
      </c>
      <c r="J27" s="2">
        <v>3333</v>
      </c>
      <c r="K27" s="5" t="s">
        <v>96</v>
      </c>
      <c r="L27" s="2">
        <v>2659</v>
      </c>
      <c r="M27" s="5" t="s">
        <v>97</v>
      </c>
      <c r="N27" s="2">
        <v>3778</v>
      </c>
      <c r="O27" s="5" t="s">
        <v>98</v>
      </c>
      <c r="P27" s="2">
        <v>3688</v>
      </c>
      <c r="Q27" s="5" t="s">
        <v>99</v>
      </c>
      <c r="R27" s="2">
        <v>1048</v>
      </c>
      <c r="S27" s="5" t="s">
        <v>100</v>
      </c>
      <c r="T27" s="2">
        <v>696288</v>
      </c>
      <c r="U27" s="5" t="s">
        <v>102</v>
      </c>
      <c r="V27" s="2">
        <v>98774</v>
      </c>
      <c r="W27" s="5" t="s">
        <v>103</v>
      </c>
      <c r="X27" s="2">
        <v>52084120</v>
      </c>
      <c r="Y27" s="5" t="s">
        <v>101</v>
      </c>
    </row>
    <row r="28" spans="1:25" x14ac:dyDescent="0.25">
      <c r="A28" s="5" t="s">
        <v>48</v>
      </c>
      <c r="B28" s="1" t="s">
        <v>84</v>
      </c>
      <c r="C28" s="1" t="s">
        <v>104</v>
      </c>
      <c r="D28" s="2">
        <v>83712</v>
      </c>
      <c r="E28" s="5" t="s">
        <v>93</v>
      </c>
      <c r="F28" s="2">
        <v>3339</v>
      </c>
      <c r="G28" s="5" t="s">
        <v>94</v>
      </c>
      <c r="H28" s="2">
        <v>3138</v>
      </c>
      <c r="I28" s="5" t="s">
        <v>95</v>
      </c>
      <c r="J28" s="2">
        <v>3561</v>
      </c>
      <c r="K28" s="5" t="s">
        <v>96</v>
      </c>
      <c r="L28" s="2">
        <v>2841</v>
      </c>
      <c r="M28" s="5" t="s">
        <v>97</v>
      </c>
      <c r="N28" s="2">
        <v>4036</v>
      </c>
      <c r="O28" s="5" t="s">
        <v>98</v>
      </c>
      <c r="P28" s="2">
        <v>3940</v>
      </c>
      <c r="Q28" s="5" t="s">
        <v>99</v>
      </c>
      <c r="R28" s="2">
        <v>1120</v>
      </c>
      <c r="S28" s="5" t="s">
        <v>100</v>
      </c>
      <c r="T28" s="2">
        <v>747504</v>
      </c>
      <c r="U28" s="5" t="s">
        <v>102</v>
      </c>
      <c r="V28" s="2">
        <v>105491</v>
      </c>
      <c r="W28" s="5" t="s">
        <v>103</v>
      </c>
      <c r="X28" s="2">
        <v>57654424</v>
      </c>
      <c r="Y28" s="5" t="s">
        <v>101</v>
      </c>
    </row>
    <row r="29" spans="1:25" x14ac:dyDescent="0.25">
      <c r="A29" s="5" t="s">
        <v>49</v>
      </c>
      <c r="B29" s="1" t="s">
        <v>85</v>
      </c>
      <c r="C29" s="1" t="s">
        <v>104</v>
      </c>
      <c r="D29" s="2">
        <v>89209</v>
      </c>
      <c r="E29" s="5" t="s">
        <v>93</v>
      </c>
      <c r="F29" s="2">
        <v>3558</v>
      </c>
      <c r="G29" s="5" t="s">
        <v>94</v>
      </c>
      <c r="H29" s="2">
        <v>3344</v>
      </c>
      <c r="I29" s="5" t="s">
        <v>95</v>
      </c>
      <c r="J29" s="2">
        <v>3795</v>
      </c>
      <c r="K29" s="5" t="s">
        <v>96</v>
      </c>
      <c r="L29" s="2">
        <v>3028</v>
      </c>
      <c r="M29" s="5" t="s">
        <v>97</v>
      </c>
      <c r="N29" s="2">
        <v>4301</v>
      </c>
      <c r="O29" s="5" t="s">
        <v>98</v>
      </c>
      <c r="P29" s="2">
        <v>4198</v>
      </c>
      <c r="Q29" s="5" t="s">
        <v>99</v>
      </c>
      <c r="R29" s="2">
        <v>1194</v>
      </c>
      <c r="S29" s="5" t="s">
        <v>100</v>
      </c>
      <c r="T29" s="2">
        <v>800769</v>
      </c>
      <c r="U29" s="5" t="s">
        <v>102</v>
      </c>
      <c r="V29" s="2">
        <v>112385</v>
      </c>
      <c r="W29" s="5" t="s">
        <v>103</v>
      </c>
      <c r="X29" s="2">
        <v>63634456</v>
      </c>
      <c r="Y29" s="5" t="s">
        <v>101</v>
      </c>
    </row>
    <row r="30" spans="1:25" x14ac:dyDescent="0.25">
      <c r="A30" s="5" t="s">
        <v>50</v>
      </c>
      <c r="B30" s="1" t="s">
        <v>86</v>
      </c>
      <c r="C30" s="1" t="s">
        <v>104</v>
      </c>
      <c r="D30" s="2">
        <v>94848</v>
      </c>
      <c r="E30" s="5" t="s">
        <v>93</v>
      </c>
      <c r="F30" s="2">
        <v>3783</v>
      </c>
      <c r="G30" s="5" t="s">
        <v>94</v>
      </c>
      <c r="H30" s="2">
        <v>3555</v>
      </c>
      <c r="I30" s="5" t="s">
        <v>95</v>
      </c>
      <c r="J30" s="2">
        <v>4035</v>
      </c>
      <c r="K30" s="5" t="s">
        <v>96</v>
      </c>
      <c r="L30" s="2">
        <v>3219</v>
      </c>
      <c r="M30" s="5" t="s">
        <v>97</v>
      </c>
      <c r="N30" s="2">
        <v>4573</v>
      </c>
      <c r="O30" s="5" t="s">
        <v>98</v>
      </c>
      <c r="P30" s="2">
        <v>4463</v>
      </c>
      <c r="Q30" s="5" t="s">
        <v>99</v>
      </c>
      <c r="R30" s="2">
        <v>1270</v>
      </c>
      <c r="S30" s="5" t="s">
        <v>100</v>
      </c>
      <c r="T30" s="2">
        <v>856059</v>
      </c>
      <c r="U30" s="5" t="s">
        <v>102</v>
      </c>
      <c r="V30" s="2">
        <v>119456</v>
      </c>
      <c r="W30" s="5" t="s">
        <v>103</v>
      </c>
      <c r="X30" s="2">
        <v>70040608</v>
      </c>
      <c r="Y30" s="5" t="s">
        <v>101</v>
      </c>
    </row>
    <row r="31" spans="1:25" x14ac:dyDescent="0.25">
      <c r="A31" s="5" t="s">
        <v>51</v>
      </c>
      <c r="B31" s="1" t="s">
        <v>87</v>
      </c>
      <c r="C31" s="1" t="s">
        <v>104</v>
      </c>
      <c r="D31" s="2">
        <v>100626</v>
      </c>
      <c r="E31" s="5" t="s">
        <v>93</v>
      </c>
      <c r="F31" s="2">
        <v>4013</v>
      </c>
      <c r="G31" s="5" t="s">
        <v>94</v>
      </c>
      <c r="H31" s="2">
        <v>3772</v>
      </c>
      <c r="I31" s="5" t="s">
        <v>95</v>
      </c>
      <c r="J31" s="2">
        <v>4281</v>
      </c>
      <c r="K31" s="5" t="s">
        <v>96</v>
      </c>
      <c r="L31" s="2">
        <v>3415</v>
      </c>
      <c r="M31" s="5" t="s">
        <v>97</v>
      </c>
      <c r="N31" s="2">
        <v>4852</v>
      </c>
      <c r="O31" s="5" t="s">
        <v>98</v>
      </c>
      <c r="P31" s="2">
        <v>4735</v>
      </c>
      <c r="Q31" s="5" t="s">
        <v>99</v>
      </c>
      <c r="R31" s="2">
        <v>1347</v>
      </c>
      <c r="S31" s="5" t="s">
        <v>100</v>
      </c>
      <c r="T31" s="2">
        <v>913346</v>
      </c>
      <c r="U31" s="5" t="s">
        <v>102</v>
      </c>
      <c r="V31" s="2">
        <v>126704</v>
      </c>
      <c r="W31" s="5" t="s">
        <v>103</v>
      </c>
      <c r="X31" s="2">
        <v>76889080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2">
        <f>D31*1.0587</f>
        <v>106532.74619999999</v>
      </c>
      <c r="E32" s="5" t="s">
        <v>93</v>
      </c>
      <c r="F32" s="2">
        <f t="shared" ref="F32:R32" si="0">F31*1.0587</f>
        <v>4248.5631000000003</v>
      </c>
      <c r="G32" s="5" t="s">
        <v>94</v>
      </c>
      <c r="H32" s="2">
        <f t="shared" si="0"/>
        <v>3993.4164000000001</v>
      </c>
      <c r="I32" s="5" t="s">
        <v>95</v>
      </c>
      <c r="J32" s="2">
        <f t="shared" si="0"/>
        <v>4532.2946999999995</v>
      </c>
      <c r="K32" s="5" t="s">
        <v>96</v>
      </c>
      <c r="L32" s="2">
        <f t="shared" si="0"/>
        <v>3615.4605000000001</v>
      </c>
      <c r="M32" s="5" t="s">
        <v>97</v>
      </c>
      <c r="N32" s="2">
        <f t="shared" si="0"/>
        <v>5136.8123999999998</v>
      </c>
      <c r="O32" s="5" t="s">
        <v>98</v>
      </c>
      <c r="P32" s="2">
        <f t="shared" si="0"/>
        <v>5012.9444999999996</v>
      </c>
      <c r="Q32" s="5" t="s">
        <v>99</v>
      </c>
      <c r="R32" s="2">
        <f t="shared" si="0"/>
        <v>1426.0689</v>
      </c>
      <c r="S32" s="5" t="s">
        <v>100</v>
      </c>
      <c r="T32" s="4">
        <v>972594</v>
      </c>
      <c r="U32" s="5" t="s">
        <v>102</v>
      </c>
      <c r="V32" s="2">
        <f>D32*1/6+H32*5+(F32+J32+L32+N32+P32+R32)*4</f>
        <v>133611.11609999998</v>
      </c>
      <c r="W32" s="5" t="s">
        <v>103</v>
      </c>
      <c r="X32" s="4">
        <f>X31+T31*8</f>
        <v>84195848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2">
        <f>D32*1.0567</f>
        <v>112573.15290953999</v>
      </c>
      <c r="E33" s="5" t="s">
        <v>93</v>
      </c>
      <c r="F33" s="2">
        <f t="shared" ref="F33:R33" si="1">F32*1.0567</f>
        <v>4489.4566277700005</v>
      </c>
      <c r="G33" s="5" t="s">
        <v>94</v>
      </c>
      <c r="H33" s="2">
        <f t="shared" si="1"/>
        <v>4219.8431098800002</v>
      </c>
      <c r="I33" s="5" t="s">
        <v>95</v>
      </c>
      <c r="J33" s="2">
        <f t="shared" si="1"/>
        <v>4789.2758094899991</v>
      </c>
      <c r="K33" s="5" t="s">
        <v>96</v>
      </c>
      <c r="L33" s="2">
        <f t="shared" si="1"/>
        <v>3820.4571103500002</v>
      </c>
      <c r="M33" s="5" t="s">
        <v>97</v>
      </c>
      <c r="N33" s="2">
        <f t="shared" si="1"/>
        <v>5428.0696630799994</v>
      </c>
      <c r="O33" s="5" t="s">
        <v>98</v>
      </c>
      <c r="P33" s="2">
        <f t="shared" si="1"/>
        <v>5297.1784531499998</v>
      </c>
      <c r="Q33" s="5" t="s">
        <v>99</v>
      </c>
      <c r="R33" s="2">
        <f t="shared" si="1"/>
        <v>1506.9270066300001</v>
      </c>
      <c r="S33" s="5" t="s">
        <v>100</v>
      </c>
      <c r="T33" s="4">
        <v>1033764</v>
      </c>
      <c r="U33" s="5" t="s">
        <v>102</v>
      </c>
      <c r="V33" s="2">
        <f>D33*1/6+H33*5+(F33+J33+L33+N33+P33+R33)*4</f>
        <v>141186.86638287001</v>
      </c>
      <c r="W33" s="5" t="s">
        <v>103</v>
      </c>
      <c r="X33" s="4">
        <f>X32+T32*8</f>
        <v>91976600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2">
        <f>D33*1.0548</f>
        <v>118742.16168898277</v>
      </c>
      <c r="E34" s="5" t="s">
        <v>93</v>
      </c>
      <c r="F34" s="2">
        <f t="shared" ref="F34:R34" si="2">F33*1.0548</f>
        <v>4735.4788509717964</v>
      </c>
      <c r="G34" s="5" t="s">
        <v>94</v>
      </c>
      <c r="H34" s="2">
        <f t="shared" si="2"/>
        <v>4451.0905123014236</v>
      </c>
      <c r="I34" s="5" t="s">
        <v>95</v>
      </c>
      <c r="J34" s="2">
        <f t="shared" si="2"/>
        <v>5051.7281238500509</v>
      </c>
      <c r="K34" s="5" t="s">
        <v>96</v>
      </c>
      <c r="L34" s="2">
        <f t="shared" si="2"/>
        <v>4029.8181599971799</v>
      </c>
      <c r="M34" s="5" t="s">
        <v>97</v>
      </c>
      <c r="N34" s="2">
        <f t="shared" si="2"/>
        <v>5725.5278806167835</v>
      </c>
      <c r="O34" s="5" t="s">
        <v>98</v>
      </c>
      <c r="P34" s="2">
        <f t="shared" si="2"/>
        <v>5587.4638323826193</v>
      </c>
      <c r="Q34" s="5" t="s">
        <v>99</v>
      </c>
      <c r="R34" s="2">
        <f t="shared" si="2"/>
        <v>1589.506606593324</v>
      </c>
      <c r="S34" s="5" t="s">
        <v>100</v>
      </c>
      <c r="T34" s="4">
        <v>1096831</v>
      </c>
      <c r="U34" s="5" t="s">
        <v>102</v>
      </c>
      <c r="V34" s="2">
        <f>D34*1/6+H34*5+(F34+J34+L34+N34+P34+R34)*4</f>
        <v>148923.90666065126</v>
      </c>
      <c r="W34" s="5" t="s">
        <v>103</v>
      </c>
      <c r="X34" s="4">
        <f>X33+T33*8</f>
        <v>100246712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2">
        <f>D34*1.053</f>
        <v>125035.49625849885</v>
      </c>
      <c r="E35" s="5" t="s">
        <v>93</v>
      </c>
      <c r="F35" s="2">
        <f t="shared" ref="F35:R35" si="3">F34*1.053</f>
        <v>4986.4592300733011</v>
      </c>
      <c r="G35" s="5" t="s">
        <v>94</v>
      </c>
      <c r="H35" s="2">
        <f t="shared" si="3"/>
        <v>4686.9983094533991</v>
      </c>
      <c r="I35" s="5" t="s">
        <v>95</v>
      </c>
      <c r="J35" s="2">
        <f t="shared" si="3"/>
        <v>5319.4697144141037</v>
      </c>
      <c r="K35" s="5" t="s">
        <v>96</v>
      </c>
      <c r="L35" s="2">
        <f t="shared" si="3"/>
        <v>4243.3985224770304</v>
      </c>
      <c r="M35" s="5" t="s">
        <v>97</v>
      </c>
      <c r="N35" s="2">
        <f t="shared" si="3"/>
        <v>6028.980858289473</v>
      </c>
      <c r="O35" s="5" t="s">
        <v>98</v>
      </c>
      <c r="P35" s="2">
        <f t="shared" si="3"/>
        <v>5883.5994154988975</v>
      </c>
      <c r="Q35" s="5" t="s">
        <v>99</v>
      </c>
      <c r="R35" s="2">
        <f t="shared" si="3"/>
        <v>1673.75045674277</v>
      </c>
      <c r="S35" s="5" t="s">
        <v>100</v>
      </c>
      <c r="T35" s="4">
        <v>1161690</v>
      </c>
      <c r="U35" s="5" t="s">
        <v>102</v>
      </c>
      <c r="V35" s="2">
        <f>D35*1/6+H35*5+(F35+J35+L35+N35+P35+R35)*4</f>
        <v>156816.87371366579</v>
      </c>
      <c r="W35" s="5" t="s">
        <v>103</v>
      </c>
      <c r="X35" s="4">
        <f>X34+T34*8</f>
        <v>109021360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2">
        <f>D35*1.0513</f>
        <v>131449.81721655984</v>
      </c>
      <c r="E36" s="5" t="s">
        <v>93</v>
      </c>
      <c r="F36" s="2">
        <f t="shared" ref="F36:R36" si="4">F35*1.0513</f>
        <v>5242.2645885760612</v>
      </c>
      <c r="G36" s="5" t="s">
        <v>94</v>
      </c>
      <c r="H36" s="2">
        <f t="shared" si="4"/>
        <v>4927.4413227283576</v>
      </c>
      <c r="I36" s="5" t="s">
        <v>95</v>
      </c>
      <c r="J36" s="2">
        <f t="shared" si="4"/>
        <v>5592.3585107635463</v>
      </c>
      <c r="K36" s="5" t="s">
        <v>96</v>
      </c>
      <c r="L36" s="2">
        <f t="shared" si="4"/>
        <v>4461.0848666801012</v>
      </c>
      <c r="M36" s="5" t="s">
        <v>97</v>
      </c>
      <c r="N36" s="2">
        <f t="shared" si="4"/>
        <v>6338.2675763197221</v>
      </c>
      <c r="O36" s="5" t="s">
        <v>98</v>
      </c>
      <c r="P36" s="2">
        <f t="shared" si="4"/>
        <v>6185.4280655139901</v>
      </c>
      <c r="Q36" s="5" t="s">
        <v>99</v>
      </c>
      <c r="R36" s="2">
        <f t="shared" si="4"/>
        <v>1759.613855173674</v>
      </c>
      <c r="S36" s="5" t="s">
        <v>100</v>
      </c>
      <c r="T36" s="4">
        <v>0</v>
      </c>
      <c r="U36" s="5" t="s">
        <v>102</v>
      </c>
      <c r="V36" s="2">
        <f>D36*1/6+H36*5+(F36+J36+L36+N36+P36+R36)*4</f>
        <v>164861.57933517679</v>
      </c>
      <c r="W36" s="5" t="s">
        <v>103</v>
      </c>
      <c r="X36" s="4">
        <f>X35+T35*8</f>
        <v>118314880</v>
      </c>
      <c r="Y36" s="5" t="s">
        <v>101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6"/>
  <sheetViews>
    <sheetView zoomScale="70" zoomScaleNormal="70" workbookViewId="0">
      <selection activeCell="D36" sqref="D3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10.6640625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2.6640625" style="1" bestFit="1" customWidth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797</v>
      </c>
      <c r="E2" s="5" t="s">
        <v>93</v>
      </c>
      <c r="F2" s="1">
        <v>36</v>
      </c>
      <c r="G2" s="5" t="s">
        <v>94</v>
      </c>
      <c r="H2" s="1">
        <v>33</v>
      </c>
      <c r="I2" s="5" t="s">
        <v>95</v>
      </c>
      <c r="J2" s="1">
        <v>44</v>
      </c>
      <c r="K2" s="5" t="s">
        <v>96</v>
      </c>
      <c r="L2" s="1">
        <v>37</v>
      </c>
      <c r="M2" s="5" t="s">
        <v>97</v>
      </c>
      <c r="N2" s="1">
        <v>31</v>
      </c>
      <c r="O2" s="5" t="s">
        <v>98</v>
      </c>
      <c r="P2" s="1">
        <v>12</v>
      </c>
      <c r="Q2" s="5" t="s">
        <v>99</v>
      </c>
      <c r="R2" s="1">
        <v>36</v>
      </c>
      <c r="S2" s="5" t="s">
        <v>100</v>
      </c>
      <c r="T2" s="1">
        <v>23069</v>
      </c>
      <c r="U2" s="5" t="s">
        <v>102</v>
      </c>
      <c r="V2" s="1">
        <v>1583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1278</v>
      </c>
      <c r="E3" s="5" t="s">
        <v>93</v>
      </c>
      <c r="F3" s="1">
        <v>58</v>
      </c>
      <c r="G3" s="5" t="s">
        <v>94</v>
      </c>
      <c r="H3" s="1">
        <v>53</v>
      </c>
      <c r="I3" s="5" t="s">
        <v>95</v>
      </c>
      <c r="J3" s="1">
        <v>71</v>
      </c>
      <c r="K3" s="5" t="s">
        <v>96</v>
      </c>
      <c r="L3" s="1">
        <v>60</v>
      </c>
      <c r="M3" s="5" t="s">
        <v>97</v>
      </c>
      <c r="N3" s="1">
        <v>50</v>
      </c>
      <c r="O3" s="5" t="s">
        <v>98</v>
      </c>
      <c r="P3" s="1">
        <v>19</v>
      </c>
      <c r="Q3" s="5" t="s">
        <v>99</v>
      </c>
      <c r="R3" s="1">
        <v>58</v>
      </c>
      <c r="S3" s="5" t="s">
        <v>100</v>
      </c>
      <c r="T3" s="1">
        <v>34135</v>
      </c>
      <c r="U3" s="5" t="s">
        <v>102</v>
      </c>
      <c r="V3" s="1">
        <v>2243</v>
      </c>
      <c r="W3" s="5" t="s">
        <v>103</v>
      </c>
      <c r="X3" s="1">
        <v>184552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1976</v>
      </c>
      <c r="E4" s="5" t="s">
        <v>93</v>
      </c>
      <c r="F4" s="1">
        <v>90</v>
      </c>
      <c r="G4" s="5" t="s">
        <v>94</v>
      </c>
      <c r="H4" s="1">
        <v>82</v>
      </c>
      <c r="I4" s="5" t="s">
        <v>95</v>
      </c>
      <c r="J4" s="1">
        <v>110</v>
      </c>
      <c r="K4" s="5" t="s">
        <v>96</v>
      </c>
      <c r="L4" s="1">
        <v>93</v>
      </c>
      <c r="M4" s="5" t="s">
        <v>97</v>
      </c>
      <c r="N4" s="1">
        <v>77</v>
      </c>
      <c r="O4" s="5" t="s">
        <v>98</v>
      </c>
      <c r="P4" s="1">
        <v>30</v>
      </c>
      <c r="Q4" s="5" t="s">
        <v>99</v>
      </c>
      <c r="R4" s="1">
        <v>89</v>
      </c>
      <c r="S4" s="5" t="s">
        <v>100</v>
      </c>
      <c r="T4" s="1">
        <v>45665</v>
      </c>
      <c r="U4" s="5" t="s">
        <v>102</v>
      </c>
      <c r="V4" s="1">
        <v>3196</v>
      </c>
      <c r="W4" s="5" t="s">
        <v>103</v>
      </c>
      <c r="X4" s="1">
        <v>457632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2888</v>
      </c>
      <c r="E5" s="5" t="s">
        <v>93</v>
      </c>
      <c r="F5" s="1">
        <v>131</v>
      </c>
      <c r="G5" s="5" t="s">
        <v>94</v>
      </c>
      <c r="H5" s="1">
        <v>120</v>
      </c>
      <c r="I5" s="5" t="s">
        <v>95</v>
      </c>
      <c r="J5" s="1">
        <v>161</v>
      </c>
      <c r="K5" s="5" t="s">
        <v>96</v>
      </c>
      <c r="L5" s="1">
        <v>136</v>
      </c>
      <c r="M5" s="5" t="s">
        <v>97</v>
      </c>
      <c r="N5" s="1">
        <v>112</v>
      </c>
      <c r="O5" s="5" t="s">
        <v>98</v>
      </c>
      <c r="P5" s="1">
        <v>44</v>
      </c>
      <c r="Q5" s="5" t="s">
        <v>99</v>
      </c>
      <c r="R5" s="1">
        <v>130</v>
      </c>
      <c r="S5" s="5" t="s">
        <v>100</v>
      </c>
      <c r="T5" s="1">
        <v>57818</v>
      </c>
      <c r="U5" s="5" t="s">
        <v>102</v>
      </c>
      <c r="V5" s="1">
        <v>4438</v>
      </c>
      <c r="W5" s="5" t="s">
        <v>103</v>
      </c>
      <c r="X5" s="1">
        <v>822152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4011</v>
      </c>
      <c r="E6" s="5" t="s">
        <v>93</v>
      </c>
      <c r="F6" s="1">
        <v>182</v>
      </c>
      <c r="G6" s="5" t="s">
        <v>94</v>
      </c>
      <c r="H6" s="1">
        <v>167</v>
      </c>
      <c r="I6" s="5" t="s">
        <v>95</v>
      </c>
      <c r="J6" s="1">
        <v>224</v>
      </c>
      <c r="K6" s="5" t="s">
        <v>96</v>
      </c>
      <c r="L6" s="1">
        <v>189</v>
      </c>
      <c r="M6" s="5" t="s">
        <v>97</v>
      </c>
      <c r="N6" s="1">
        <v>155</v>
      </c>
      <c r="O6" s="5" t="s">
        <v>98</v>
      </c>
      <c r="P6" s="1">
        <v>61</v>
      </c>
      <c r="Q6" s="5" t="s">
        <v>99</v>
      </c>
      <c r="R6" s="1">
        <v>181</v>
      </c>
      <c r="S6" s="5" t="s">
        <v>100</v>
      </c>
      <c r="T6" s="1">
        <v>70742</v>
      </c>
      <c r="U6" s="5" t="s">
        <v>102</v>
      </c>
      <c r="V6" s="1">
        <v>5972</v>
      </c>
      <c r="W6" s="5" t="s">
        <v>103</v>
      </c>
      <c r="X6" s="1">
        <v>1284696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5342</v>
      </c>
      <c r="E7" s="5" t="s">
        <v>93</v>
      </c>
      <c r="F7" s="1">
        <v>243</v>
      </c>
      <c r="G7" s="5" t="s">
        <v>94</v>
      </c>
      <c r="H7" s="1">
        <v>222</v>
      </c>
      <c r="I7" s="5" t="s">
        <v>95</v>
      </c>
      <c r="J7" s="1">
        <v>298</v>
      </c>
      <c r="K7" s="5" t="s">
        <v>96</v>
      </c>
      <c r="L7" s="1">
        <v>252</v>
      </c>
      <c r="M7" s="5" t="s">
        <v>97</v>
      </c>
      <c r="N7" s="1">
        <v>206</v>
      </c>
      <c r="O7" s="5" t="s">
        <v>98</v>
      </c>
      <c r="P7" s="1">
        <v>82</v>
      </c>
      <c r="Q7" s="5" t="s">
        <v>99</v>
      </c>
      <c r="R7" s="1">
        <v>241</v>
      </c>
      <c r="S7" s="5" t="s">
        <v>100</v>
      </c>
      <c r="T7" s="1">
        <v>84578</v>
      </c>
      <c r="U7" s="5" t="s">
        <v>102</v>
      </c>
      <c r="V7" s="1">
        <v>7789</v>
      </c>
      <c r="W7" s="5" t="s">
        <v>103</v>
      </c>
      <c r="X7" s="1">
        <v>1850632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6878</v>
      </c>
      <c r="E8" s="5" t="s">
        <v>93</v>
      </c>
      <c r="F8" s="1">
        <v>313</v>
      </c>
      <c r="G8" s="5" t="s">
        <v>94</v>
      </c>
      <c r="H8" s="1">
        <v>286</v>
      </c>
      <c r="I8" s="5" t="s">
        <v>95</v>
      </c>
      <c r="J8" s="1">
        <v>384</v>
      </c>
      <c r="K8" s="5" t="s">
        <v>96</v>
      </c>
      <c r="L8" s="1">
        <v>324</v>
      </c>
      <c r="M8" s="5" t="s">
        <v>97</v>
      </c>
      <c r="N8" s="1">
        <v>265</v>
      </c>
      <c r="O8" s="5" t="s">
        <v>98</v>
      </c>
      <c r="P8" s="1">
        <v>106</v>
      </c>
      <c r="Q8" s="5" t="s">
        <v>99</v>
      </c>
      <c r="R8" s="1">
        <v>310</v>
      </c>
      <c r="S8" s="5" t="s">
        <v>100</v>
      </c>
      <c r="T8" s="1">
        <v>99456</v>
      </c>
      <c r="U8" s="5" t="s">
        <v>102</v>
      </c>
      <c r="V8" s="1">
        <v>9885</v>
      </c>
      <c r="W8" s="5" t="s">
        <v>103</v>
      </c>
      <c r="X8" s="1">
        <v>2527256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8615</v>
      </c>
      <c r="E9" s="5" t="s">
        <v>93</v>
      </c>
      <c r="F9" s="1">
        <v>392</v>
      </c>
      <c r="G9" s="5" t="s">
        <v>94</v>
      </c>
      <c r="H9" s="1">
        <v>358</v>
      </c>
      <c r="I9" s="5" t="s">
        <v>95</v>
      </c>
      <c r="J9" s="1">
        <v>481</v>
      </c>
      <c r="K9" s="5" t="s">
        <v>96</v>
      </c>
      <c r="L9" s="1">
        <v>406</v>
      </c>
      <c r="M9" s="5" t="s">
        <v>97</v>
      </c>
      <c r="N9" s="1">
        <v>332</v>
      </c>
      <c r="O9" s="5" t="s">
        <v>98</v>
      </c>
      <c r="P9" s="1">
        <v>133</v>
      </c>
      <c r="Q9" s="5" t="s">
        <v>99</v>
      </c>
      <c r="R9" s="1">
        <v>388</v>
      </c>
      <c r="S9" s="5" t="s">
        <v>100</v>
      </c>
      <c r="T9" s="1">
        <v>115500</v>
      </c>
      <c r="U9" s="5" t="s">
        <v>102</v>
      </c>
      <c r="V9" s="1">
        <v>12255</v>
      </c>
      <c r="W9" s="5" t="s">
        <v>103</v>
      </c>
      <c r="X9" s="1">
        <v>3322904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10549</v>
      </c>
      <c r="E10" s="5" t="s">
        <v>93</v>
      </c>
      <c r="F10" s="1">
        <v>480</v>
      </c>
      <c r="G10" s="5" t="s">
        <v>94</v>
      </c>
      <c r="H10" s="1">
        <v>439</v>
      </c>
      <c r="I10" s="5" t="s">
        <v>95</v>
      </c>
      <c r="J10" s="1">
        <v>589</v>
      </c>
      <c r="K10" s="5" t="s">
        <v>96</v>
      </c>
      <c r="L10" s="1">
        <v>497</v>
      </c>
      <c r="M10" s="5" t="s">
        <v>97</v>
      </c>
      <c r="N10" s="1">
        <v>407</v>
      </c>
      <c r="O10" s="5" t="s">
        <v>98</v>
      </c>
      <c r="P10" s="1">
        <v>163</v>
      </c>
      <c r="Q10" s="5" t="s">
        <v>99</v>
      </c>
      <c r="R10" s="1">
        <v>475</v>
      </c>
      <c r="S10" s="5" t="s">
        <v>100</v>
      </c>
      <c r="T10" s="1">
        <v>132823</v>
      </c>
      <c r="U10" s="5" t="s">
        <v>102</v>
      </c>
      <c r="V10" s="1">
        <v>14898</v>
      </c>
      <c r="W10" s="5" t="s">
        <v>103</v>
      </c>
      <c r="X10" s="1">
        <v>4246904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12678</v>
      </c>
      <c r="E11" s="5" t="s">
        <v>93</v>
      </c>
      <c r="F11" s="1">
        <v>577</v>
      </c>
      <c r="G11" s="5" t="s">
        <v>94</v>
      </c>
      <c r="H11" s="1">
        <v>528</v>
      </c>
      <c r="I11" s="5" t="s">
        <v>95</v>
      </c>
      <c r="J11" s="1">
        <v>708</v>
      </c>
      <c r="K11" s="5" t="s">
        <v>96</v>
      </c>
      <c r="L11" s="1">
        <v>597</v>
      </c>
      <c r="M11" s="5" t="s">
        <v>97</v>
      </c>
      <c r="N11" s="1">
        <v>489</v>
      </c>
      <c r="O11" s="5" t="s">
        <v>98</v>
      </c>
      <c r="P11" s="1">
        <v>196</v>
      </c>
      <c r="Q11" s="5" t="s">
        <v>99</v>
      </c>
      <c r="R11" s="1">
        <v>571</v>
      </c>
      <c r="S11" s="5" t="s">
        <v>100</v>
      </c>
      <c r="T11" s="1">
        <v>151533</v>
      </c>
      <c r="U11" s="5" t="s">
        <v>102</v>
      </c>
      <c r="V11" s="1">
        <v>17806</v>
      </c>
      <c r="W11" s="5" t="s">
        <v>103</v>
      </c>
      <c r="X11" s="1">
        <v>5309488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14997</v>
      </c>
      <c r="E12" s="5" t="s">
        <v>93</v>
      </c>
      <c r="F12" s="1">
        <v>682</v>
      </c>
      <c r="G12" s="5" t="s">
        <v>94</v>
      </c>
      <c r="H12" s="1">
        <v>625</v>
      </c>
      <c r="I12" s="5" t="s">
        <v>95</v>
      </c>
      <c r="J12" s="1">
        <v>837</v>
      </c>
      <c r="K12" s="5" t="s">
        <v>96</v>
      </c>
      <c r="L12" s="1">
        <v>706</v>
      </c>
      <c r="M12" s="5" t="s">
        <v>97</v>
      </c>
      <c r="N12" s="1">
        <v>579</v>
      </c>
      <c r="O12" s="5" t="s">
        <v>98</v>
      </c>
      <c r="P12" s="1">
        <v>232</v>
      </c>
      <c r="Q12" s="5" t="s">
        <v>99</v>
      </c>
      <c r="R12" s="1">
        <v>676</v>
      </c>
      <c r="S12" s="5" t="s">
        <v>100</v>
      </c>
      <c r="T12" s="1">
        <v>171727</v>
      </c>
      <c r="U12" s="5" t="s">
        <v>102</v>
      </c>
      <c r="V12" s="1">
        <v>20973</v>
      </c>
      <c r="W12" s="5" t="s">
        <v>103</v>
      </c>
      <c r="X12" s="1">
        <v>6521752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17504</v>
      </c>
      <c r="E13" s="5" t="s">
        <v>93</v>
      </c>
      <c r="F13" s="1">
        <v>796</v>
      </c>
      <c r="G13" s="5" t="s">
        <v>94</v>
      </c>
      <c r="H13" s="1">
        <v>729</v>
      </c>
      <c r="I13" s="5" t="s">
        <v>95</v>
      </c>
      <c r="J13" s="1">
        <v>977</v>
      </c>
      <c r="K13" s="5" t="s">
        <v>96</v>
      </c>
      <c r="L13" s="1">
        <v>824</v>
      </c>
      <c r="M13" s="5" t="s">
        <v>97</v>
      </c>
      <c r="N13" s="1">
        <v>676</v>
      </c>
      <c r="O13" s="5" t="s">
        <v>98</v>
      </c>
      <c r="P13" s="1">
        <v>271</v>
      </c>
      <c r="Q13" s="5" t="s">
        <v>99</v>
      </c>
      <c r="R13" s="1">
        <v>789</v>
      </c>
      <c r="S13" s="5" t="s">
        <v>100</v>
      </c>
      <c r="T13" s="1">
        <v>193495</v>
      </c>
      <c r="U13" s="5" t="s">
        <v>102</v>
      </c>
      <c r="V13" s="1">
        <v>24395</v>
      </c>
      <c r="W13" s="5" t="s">
        <v>103</v>
      </c>
      <c r="X13" s="1">
        <v>7895568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20195</v>
      </c>
      <c r="E14" s="5" t="s">
        <v>93</v>
      </c>
      <c r="F14" s="1">
        <v>918</v>
      </c>
      <c r="G14" s="5" t="s">
        <v>94</v>
      </c>
      <c r="H14" s="1">
        <v>841</v>
      </c>
      <c r="I14" s="5" t="s">
        <v>95</v>
      </c>
      <c r="J14" s="1">
        <v>1127</v>
      </c>
      <c r="K14" s="5" t="s">
        <v>96</v>
      </c>
      <c r="L14" s="1">
        <v>950</v>
      </c>
      <c r="M14" s="5" t="s">
        <v>97</v>
      </c>
      <c r="N14" s="1">
        <v>780</v>
      </c>
      <c r="O14" s="5" t="s">
        <v>98</v>
      </c>
      <c r="P14" s="1">
        <v>313</v>
      </c>
      <c r="Q14" s="5" t="s">
        <v>99</v>
      </c>
      <c r="R14" s="1">
        <v>910</v>
      </c>
      <c r="S14" s="5" t="s">
        <v>100</v>
      </c>
      <c r="T14" s="1">
        <v>216921</v>
      </c>
      <c r="U14" s="5" t="s">
        <v>102</v>
      </c>
      <c r="V14" s="1">
        <v>28064</v>
      </c>
      <c r="W14" s="5" t="s">
        <v>103</v>
      </c>
      <c r="X14" s="1">
        <v>9443528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23067</v>
      </c>
      <c r="E15" s="5" t="s">
        <v>93</v>
      </c>
      <c r="F15" s="1">
        <v>1049</v>
      </c>
      <c r="G15" s="5" t="s">
        <v>94</v>
      </c>
      <c r="H15" s="1">
        <v>961</v>
      </c>
      <c r="I15" s="5" t="s">
        <v>95</v>
      </c>
      <c r="J15" s="1">
        <v>1287</v>
      </c>
      <c r="K15" s="5" t="s">
        <v>96</v>
      </c>
      <c r="L15" s="1">
        <v>1085</v>
      </c>
      <c r="M15" s="5" t="s">
        <v>97</v>
      </c>
      <c r="N15" s="1">
        <v>891</v>
      </c>
      <c r="O15" s="5" t="s">
        <v>98</v>
      </c>
      <c r="P15" s="1">
        <v>358</v>
      </c>
      <c r="Q15" s="5" t="s">
        <v>99</v>
      </c>
      <c r="R15" s="1">
        <v>1039</v>
      </c>
      <c r="S15" s="5" t="s">
        <v>100</v>
      </c>
      <c r="T15" s="1">
        <v>242077</v>
      </c>
      <c r="U15" s="5" t="s">
        <v>102</v>
      </c>
      <c r="V15" s="1">
        <v>31986</v>
      </c>
      <c r="W15" s="5" t="s">
        <v>103</v>
      </c>
      <c r="X15" s="1">
        <v>11178896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26117</v>
      </c>
      <c r="E16" s="5" t="s">
        <v>93</v>
      </c>
      <c r="F16" s="1">
        <v>1188</v>
      </c>
      <c r="G16" s="5" t="s">
        <v>94</v>
      </c>
      <c r="H16" s="1">
        <v>1088</v>
      </c>
      <c r="I16" s="5" t="s">
        <v>95</v>
      </c>
      <c r="J16" s="1">
        <v>1457</v>
      </c>
      <c r="K16" s="5" t="s">
        <v>96</v>
      </c>
      <c r="L16" s="1">
        <v>1228</v>
      </c>
      <c r="M16" s="5" t="s">
        <v>97</v>
      </c>
      <c r="N16" s="1">
        <v>1009</v>
      </c>
      <c r="O16" s="5" t="s">
        <v>98</v>
      </c>
      <c r="P16" s="1">
        <v>405</v>
      </c>
      <c r="Q16" s="5" t="s">
        <v>99</v>
      </c>
      <c r="R16" s="1">
        <v>1176</v>
      </c>
      <c r="S16" s="5" t="s">
        <v>100</v>
      </c>
      <c r="T16" s="1">
        <v>269032</v>
      </c>
      <c r="U16" s="5" t="s">
        <v>102</v>
      </c>
      <c r="V16" s="1">
        <v>36146</v>
      </c>
      <c r="W16" s="5" t="s">
        <v>103</v>
      </c>
      <c r="X16" s="1">
        <v>13115512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29341</v>
      </c>
      <c r="E17" s="5" t="s">
        <v>93</v>
      </c>
      <c r="F17" s="1">
        <v>1335</v>
      </c>
      <c r="G17" s="5" t="s">
        <v>94</v>
      </c>
      <c r="H17" s="1">
        <v>1222</v>
      </c>
      <c r="I17" s="5" t="s">
        <v>95</v>
      </c>
      <c r="J17" s="1">
        <v>1637</v>
      </c>
      <c r="K17" s="5" t="s">
        <v>96</v>
      </c>
      <c r="L17" s="1">
        <v>1379</v>
      </c>
      <c r="M17" s="5" t="s">
        <v>97</v>
      </c>
      <c r="N17" s="1">
        <v>1134</v>
      </c>
      <c r="O17" s="5" t="s">
        <v>98</v>
      </c>
      <c r="P17" s="1">
        <v>455</v>
      </c>
      <c r="Q17" s="5" t="s">
        <v>99</v>
      </c>
      <c r="R17" s="1">
        <v>1321</v>
      </c>
      <c r="S17" s="5" t="s">
        <v>100</v>
      </c>
      <c r="T17" s="1">
        <v>297844</v>
      </c>
      <c r="U17" s="5" t="s">
        <v>102</v>
      </c>
      <c r="V17" s="1">
        <v>40545</v>
      </c>
      <c r="W17" s="5" t="s">
        <v>103</v>
      </c>
      <c r="X17" s="1">
        <v>15267768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32736</v>
      </c>
      <c r="E18" s="5" t="s">
        <v>93</v>
      </c>
      <c r="F18" s="1">
        <v>1489</v>
      </c>
      <c r="G18" s="5" t="s">
        <v>94</v>
      </c>
      <c r="H18" s="1">
        <v>1363</v>
      </c>
      <c r="I18" s="5" t="s">
        <v>95</v>
      </c>
      <c r="J18" s="1">
        <v>1826</v>
      </c>
      <c r="K18" s="5" t="s">
        <v>96</v>
      </c>
      <c r="L18" s="1">
        <v>1538</v>
      </c>
      <c r="M18" s="5" t="s">
        <v>97</v>
      </c>
      <c r="N18" s="1">
        <v>1265</v>
      </c>
      <c r="O18" s="5" t="s">
        <v>98</v>
      </c>
      <c r="P18" s="1">
        <v>508</v>
      </c>
      <c r="Q18" s="5" t="s">
        <v>99</v>
      </c>
      <c r="R18" s="1">
        <v>1474</v>
      </c>
      <c r="S18" s="5" t="s">
        <v>100</v>
      </c>
      <c r="T18" s="1">
        <v>328568</v>
      </c>
      <c r="U18" s="5" t="s">
        <v>102</v>
      </c>
      <c r="V18" s="1">
        <v>45172</v>
      </c>
      <c r="W18" s="5" t="s">
        <v>103</v>
      </c>
      <c r="X18" s="1">
        <v>17650520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36298</v>
      </c>
      <c r="E19" s="5" t="s">
        <v>93</v>
      </c>
      <c r="F19" s="1">
        <v>1651</v>
      </c>
      <c r="G19" s="5" t="s">
        <v>94</v>
      </c>
      <c r="H19" s="1">
        <v>1511</v>
      </c>
      <c r="I19" s="5" t="s">
        <v>95</v>
      </c>
      <c r="J19" s="1">
        <v>2024</v>
      </c>
      <c r="K19" s="5" t="s">
        <v>96</v>
      </c>
      <c r="L19" s="1">
        <v>1705</v>
      </c>
      <c r="M19" s="5" t="s">
        <v>97</v>
      </c>
      <c r="N19" s="1">
        <v>1403</v>
      </c>
      <c r="O19" s="5" t="s">
        <v>98</v>
      </c>
      <c r="P19" s="1">
        <v>563</v>
      </c>
      <c r="Q19" s="5" t="s">
        <v>99</v>
      </c>
      <c r="R19" s="1">
        <v>1635</v>
      </c>
      <c r="S19" s="5" t="s">
        <v>100</v>
      </c>
      <c r="T19" s="1">
        <v>361247</v>
      </c>
      <c r="U19" s="5" t="s">
        <v>102</v>
      </c>
      <c r="V19" s="1">
        <v>50030</v>
      </c>
      <c r="W19" s="5" t="s">
        <v>103</v>
      </c>
      <c r="X19" s="1">
        <v>20279064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40024</v>
      </c>
      <c r="E20" s="5" t="s">
        <v>93</v>
      </c>
      <c r="F20" s="1">
        <v>1820</v>
      </c>
      <c r="G20" s="5" t="s">
        <v>94</v>
      </c>
      <c r="H20" s="1">
        <v>1666</v>
      </c>
      <c r="I20" s="5" t="s">
        <v>95</v>
      </c>
      <c r="J20" s="1">
        <v>2231</v>
      </c>
      <c r="K20" s="5" t="s">
        <v>96</v>
      </c>
      <c r="L20" s="1">
        <v>1880</v>
      </c>
      <c r="M20" s="5" t="s">
        <v>97</v>
      </c>
      <c r="N20" s="1">
        <v>1547</v>
      </c>
      <c r="O20" s="5" t="s">
        <v>98</v>
      </c>
      <c r="P20" s="1">
        <v>621</v>
      </c>
      <c r="Q20" s="5" t="s">
        <v>99</v>
      </c>
      <c r="R20" s="1">
        <v>1803</v>
      </c>
      <c r="S20" s="5" t="s">
        <v>100</v>
      </c>
      <c r="T20" s="1">
        <v>395920</v>
      </c>
      <c r="U20" s="5" t="s">
        <v>102</v>
      </c>
      <c r="V20" s="1">
        <v>55110</v>
      </c>
      <c r="W20" s="5" t="s">
        <v>103</v>
      </c>
      <c r="X20" s="1">
        <v>23169040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43911</v>
      </c>
      <c r="E21" s="5" t="s">
        <v>93</v>
      </c>
      <c r="F21" s="1">
        <v>1997</v>
      </c>
      <c r="G21" s="5" t="s">
        <v>94</v>
      </c>
      <c r="H21" s="1">
        <v>1828</v>
      </c>
      <c r="I21" s="5" t="s">
        <v>95</v>
      </c>
      <c r="J21" s="1">
        <v>2447</v>
      </c>
      <c r="K21" s="5" t="s">
        <v>96</v>
      </c>
      <c r="L21" s="1">
        <v>2063</v>
      </c>
      <c r="M21" s="5" t="s">
        <v>97</v>
      </c>
      <c r="N21" s="1">
        <v>1697</v>
      </c>
      <c r="O21" s="5" t="s">
        <v>98</v>
      </c>
      <c r="P21" s="1">
        <v>681</v>
      </c>
      <c r="Q21" s="5" t="s">
        <v>99</v>
      </c>
      <c r="R21" s="1">
        <v>1978</v>
      </c>
      <c r="S21" s="5" t="s">
        <v>100</v>
      </c>
      <c r="T21" s="1">
        <v>432619</v>
      </c>
      <c r="U21" s="5" t="s">
        <v>102</v>
      </c>
      <c r="V21" s="1">
        <v>60411</v>
      </c>
      <c r="W21" s="5" t="s">
        <v>103</v>
      </c>
      <c r="X21" s="1">
        <v>26336400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47956</v>
      </c>
      <c r="E22" s="5" t="s">
        <v>93</v>
      </c>
      <c r="F22" s="1">
        <v>2181</v>
      </c>
      <c r="G22" s="5" t="s">
        <v>94</v>
      </c>
      <c r="H22" s="1">
        <v>1997</v>
      </c>
      <c r="I22" s="5" t="s">
        <v>95</v>
      </c>
      <c r="J22" s="1">
        <v>2672</v>
      </c>
      <c r="K22" s="5" t="s">
        <v>96</v>
      </c>
      <c r="L22" s="1">
        <v>2253</v>
      </c>
      <c r="M22" s="5" t="s">
        <v>97</v>
      </c>
      <c r="N22" s="1">
        <v>1853</v>
      </c>
      <c r="O22" s="5" t="s">
        <v>98</v>
      </c>
      <c r="P22" s="1">
        <v>744</v>
      </c>
      <c r="Q22" s="5" t="s">
        <v>99</v>
      </c>
      <c r="R22" s="1">
        <v>2160</v>
      </c>
      <c r="S22" s="5" t="s">
        <v>100</v>
      </c>
      <c r="T22" s="1">
        <v>471368</v>
      </c>
      <c r="U22" s="5" t="s">
        <v>102</v>
      </c>
      <c r="V22" s="1">
        <v>65931</v>
      </c>
      <c r="W22" s="5" t="s">
        <v>103</v>
      </c>
      <c r="X22" s="1">
        <v>29797352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52155</v>
      </c>
      <c r="E23" s="5" t="s">
        <v>93</v>
      </c>
      <c r="F23" s="1">
        <v>2372</v>
      </c>
      <c r="G23" s="5" t="s">
        <v>94</v>
      </c>
      <c r="H23" s="1">
        <v>2172</v>
      </c>
      <c r="I23" s="5" t="s">
        <v>95</v>
      </c>
      <c r="J23" s="1">
        <v>2906</v>
      </c>
      <c r="K23" s="5" t="s">
        <v>96</v>
      </c>
      <c r="L23" s="1">
        <v>2450</v>
      </c>
      <c r="M23" s="5" t="s">
        <v>97</v>
      </c>
      <c r="N23" s="1">
        <v>2015</v>
      </c>
      <c r="O23" s="5" t="s">
        <v>98</v>
      </c>
      <c r="P23" s="1">
        <v>809</v>
      </c>
      <c r="Q23" s="5" t="s">
        <v>99</v>
      </c>
      <c r="R23" s="1">
        <v>2349</v>
      </c>
      <c r="S23" s="5" t="s">
        <v>100</v>
      </c>
      <c r="T23" s="1">
        <v>512186</v>
      </c>
      <c r="U23" s="5" t="s">
        <v>102</v>
      </c>
      <c r="V23" s="1">
        <v>71657</v>
      </c>
      <c r="W23" s="5" t="s">
        <v>103</v>
      </c>
      <c r="X23" s="1">
        <v>33568296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56505</v>
      </c>
      <c r="E24" s="5" t="s">
        <v>93</v>
      </c>
      <c r="F24" s="1">
        <v>2570</v>
      </c>
      <c r="G24" s="5" t="s">
        <v>94</v>
      </c>
      <c r="H24" s="1">
        <v>2353</v>
      </c>
      <c r="I24" s="5" t="s">
        <v>95</v>
      </c>
      <c r="J24" s="1">
        <v>3148</v>
      </c>
      <c r="K24" s="5" t="s">
        <v>96</v>
      </c>
      <c r="L24" s="1">
        <v>2654</v>
      </c>
      <c r="M24" s="5" t="s">
        <v>97</v>
      </c>
      <c r="N24" s="1">
        <v>2183</v>
      </c>
      <c r="O24" s="5" t="s">
        <v>98</v>
      </c>
      <c r="P24" s="1">
        <v>877</v>
      </c>
      <c r="Q24" s="5" t="s">
        <v>99</v>
      </c>
      <c r="R24" s="1">
        <v>2545</v>
      </c>
      <c r="S24" s="5" t="s">
        <v>100</v>
      </c>
      <c r="T24" s="1">
        <v>555084</v>
      </c>
      <c r="U24" s="5" t="s">
        <v>102</v>
      </c>
      <c r="V24" s="1">
        <v>77591</v>
      </c>
      <c r="W24" s="5" t="s">
        <v>103</v>
      </c>
      <c r="X24" s="1">
        <v>37665784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61002</v>
      </c>
      <c r="E25" s="5" t="s">
        <v>93</v>
      </c>
      <c r="F25" s="1">
        <v>2774</v>
      </c>
      <c r="G25" s="5" t="s">
        <v>94</v>
      </c>
      <c r="H25" s="1">
        <v>2540</v>
      </c>
      <c r="I25" s="5" t="s">
        <v>95</v>
      </c>
      <c r="J25" s="1">
        <v>3398</v>
      </c>
      <c r="K25" s="5" t="s">
        <v>96</v>
      </c>
      <c r="L25" s="1">
        <v>2865</v>
      </c>
      <c r="M25" s="5" t="s">
        <v>97</v>
      </c>
      <c r="N25" s="1">
        <v>2357</v>
      </c>
      <c r="O25" s="5" t="s">
        <v>98</v>
      </c>
      <c r="P25" s="1">
        <v>947</v>
      </c>
      <c r="Q25" s="5" t="s">
        <v>99</v>
      </c>
      <c r="R25" s="1">
        <v>2748</v>
      </c>
      <c r="S25" s="5" t="s">
        <v>100</v>
      </c>
      <c r="T25" s="1">
        <v>600069</v>
      </c>
      <c r="U25" s="5" t="s">
        <v>102</v>
      </c>
      <c r="V25" s="1">
        <v>83724</v>
      </c>
      <c r="W25" s="5" t="s">
        <v>103</v>
      </c>
      <c r="X25" s="1">
        <v>42106456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65642</v>
      </c>
      <c r="E26" s="5" t="s">
        <v>93</v>
      </c>
      <c r="F26" s="1">
        <v>2985</v>
      </c>
      <c r="G26" s="5" t="s">
        <v>94</v>
      </c>
      <c r="H26" s="1">
        <v>2733</v>
      </c>
      <c r="I26" s="5" t="s">
        <v>95</v>
      </c>
      <c r="J26" s="1">
        <v>3656</v>
      </c>
      <c r="K26" s="5" t="s">
        <v>96</v>
      </c>
      <c r="L26" s="1">
        <v>3083</v>
      </c>
      <c r="M26" s="5" t="s">
        <v>97</v>
      </c>
      <c r="N26" s="1">
        <v>2536</v>
      </c>
      <c r="O26" s="5" t="s">
        <v>98</v>
      </c>
      <c r="P26" s="1">
        <v>1019</v>
      </c>
      <c r="Q26" s="5" t="s">
        <v>99</v>
      </c>
      <c r="R26" s="1">
        <v>2957</v>
      </c>
      <c r="S26" s="5" t="s">
        <v>100</v>
      </c>
      <c r="T26" s="1">
        <v>647139</v>
      </c>
      <c r="U26" s="5" t="s">
        <v>102</v>
      </c>
      <c r="V26" s="1">
        <v>90050</v>
      </c>
      <c r="W26" s="5" t="s">
        <v>103</v>
      </c>
      <c r="X26" s="1">
        <v>46907008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70423</v>
      </c>
      <c r="E27" s="5" t="s">
        <v>93</v>
      </c>
      <c r="F27" s="1">
        <v>3202</v>
      </c>
      <c r="G27" s="5" t="s">
        <v>94</v>
      </c>
      <c r="H27" s="1">
        <v>2932</v>
      </c>
      <c r="I27" s="5" t="s">
        <v>95</v>
      </c>
      <c r="J27" s="1">
        <v>3922</v>
      </c>
      <c r="K27" s="5" t="s">
        <v>96</v>
      </c>
      <c r="L27" s="1">
        <v>3308</v>
      </c>
      <c r="M27" s="5" t="s">
        <v>97</v>
      </c>
      <c r="N27" s="1">
        <v>2721</v>
      </c>
      <c r="O27" s="5" t="s">
        <v>98</v>
      </c>
      <c r="P27" s="1">
        <v>1093</v>
      </c>
      <c r="Q27" s="5" t="s">
        <v>99</v>
      </c>
      <c r="R27" s="1">
        <v>3173</v>
      </c>
      <c r="S27" s="5" t="s">
        <v>100</v>
      </c>
      <c r="T27" s="1">
        <v>696288</v>
      </c>
      <c r="U27" s="5" t="s">
        <v>102</v>
      </c>
      <c r="V27" s="1">
        <v>96574</v>
      </c>
      <c r="W27" s="5" t="s">
        <v>103</v>
      </c>
      <c r="X27" s="1">
        <v>52084120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75342</v>
      </c>
      <c r="E28" s="5" t="s">
        <v>93</v>
      </c>
      <c r="F28" s="1">
        <v>3426</v>
      </c>
      <c r="G28" s="5" t="s">
        <v>94</v>
      </c>
      <c r="H28" s="1">
        <v>3137</v>
      </c>
      <c r="I28" s="5" t="s">
        <v>95</v>
      </c>
      <c r="J28" s="1">
        <v>4196</v>
      </c>
      <c r="K28" s="5" t="s">
        <v>96</v>
      </c>
      <c r="L28" s="1">
        <v>3539</v>
      </c>
      <c r="M28" s="5" t="s">
        <v>97</v>
      </c>
      <c r="N28" s="1">
        <v>2911</v>
      </c>
      <c r="O28" s="5" t="s">
        <v>98</v>
      </c>
      <c r="P28" s="1">
        <v>1169</v>
      </c>
      <c r="Q28" s="5" t="s">
        <v>99</v>
      </c>
      <c r="R28" s="1">
        <v>3395</v>
      </c>
      <c r="S28" s="5" t="s">
        <v>100</v>
      </c>
      <c r="T28" s="1">
        <v>747504</v>
      </c>
      <c r="U28" s="5" t="s">
        <v>102</v>
      </c>
      <c r="V28" s="1">
        <v>103287</v>
      </c>
      <c r="W28" s="5" t="s">
        <v>103</v>
      </c>
      <c r="X28" s="1">
        <v>57654424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80395</v>
      </c>
      <c r="E29" s="5" t="s">
        <v>93</v>
      </c>
      <c r="F29" s="1">
        <v>3656</v>
      </c>
      <c r="G29" s="5" t="s">
        <v>94</v>
      </c>
      <c r="H29" s="1">
        <v>3348</v>
      </c>
      <c r="I29" s="5" t="s">
        <v>95</v>
      </c>
      <c r="J29" s="1">
        <v>4477</v>
      </c>
      <c r="K29" s="5" t="s">
        <v>96</v>
      </c>
      <c r="L29" s="1">
        <v>3776</v>
      </c>
      <c r="M29" s="5" t="s">
        <v>97</v>
      </c>
      <c r="N29" s="1">
        <v>3106</v>
      </c>
      <c r="O29" s="5" t="s">
        <v>98</v>
      </c>
      <c r="P29" s="1">
        <v>1247</v>
      </c>
      <c r="Q29" s="5" t="s">
        <v>99</v>
      </c>
      <c r="R29" s="1">
        <v>3623</v>
      </c>
      <c r="S29" s="5" t="s">
        <v>100</v>
      </c>
      <c r="T29" s="1">
        <v>800769</v>
      </c>
      <c r="U29" s="5" t="s">
        <v>102</v>
      </c>
      <c r="V29" s="1">
        <v>110180</v>
      </c>
      <c r="W29" s="5" t="s">
        <v>103</v>
      </c>
      <c r="X29" s="1">
        <v>63634456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85578</v>
      </c>
      <c r="E30" s="5" t="s">
        <v>93</v>
      </c>
      <c r="F30" s="1">
        <v>3892</v>
      </c>
      <c r="G30" s="5" t="s">
        <v>94</v>
      </c>
      <c r="H30" s="1">
        <v>3564</v>
      </c>
      <c r="I30" s="5" t="s">
        <v>95</v>
      </c>
      <c r="J30" s="1">
        <v>4766</v>
      </c>
      <c r="K30" s="5" t="s">
        <v>96</v>
      </c>
      <c r="L30" s="1">
        <v>4019</v>
      </c>
      <c r="M30" s="5" t="s">
        <v>97</v>
      </c>
      <c r="N30" s="1">
        <v>3306</v>
      </c>
      <c r="O30" s="5" t="s">
        <v>98</v>
      </c>
      <c r="P30" s="1">
        <v>1328</v>
      </c>
      <c r="Q30" s="5" t="s">
        <v>99</v>
      </c>
      <c r="R30" s="1">
        <v>3857</v>
      </c>
      <c r="S30" s="5" t="s">
        <v>100</v>
      </c>
      <c r="T30" s="1">
        <v>856059</v>
      </c>
      <c r="U30" s="5" t="s">
        <v>102</v>
      </c>
      <c r="V30" s="1">
        <v>117256</v>
      </c>
      <c r="W30" s="5" t="s">
        <v>103</v>
      </c>
      <c r="X30" s="1">
        <v>70040608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90889</v>
      </c>
      <c r="E31" s="5" t="s">
        <v>93</v>
      </c>
      <c r="F31" s="1">
        <v>4133</v>
      </c>
      <c r="G31" s="5" t="s">
        <v>94</v>
      </c>
      <c r="H31" s="1">
        <v>3785</v>
      </c>
      <c r="I31" s="5" t="s">
        <v>95</v>
      </c>
      <c r="J31" s="1">
        <v>5062</v>
      </c>
      <c r="K31" s="5" t="s">
        <v>96</v>
      </c>
      <c r="L31" s="1">
        <v>4268</v>
      </c>
      <c r="M31" s="5" t="s">
        <v>97</v>
      </c>
      <c r="N31" s="1">
        <v>3511</v>
      </c>
      <c r="O31" s="5" t="s">
        <v>98</v>
      </c>
      <c r="P31" s="1">
        <v>1410</v>
      </c>
      <c r="Q31" s="5" t="s">
        <v>99</v>
      </c>
      <c r="R31" s="1">
        <v>4096</v>
      </c>
      <c r="S31" s="5" t="s">
        <v>100</v>
      </c>
      <c r="T31" s="1">
        <v>913346</v>
      </c>
      <c r="U31" s="5" t="s">
        <v>102</v>
      </c>
      <c r="V31" s="1">
        <v>124494</v>
      </c>
      <c r="W31" s="5" t="s">
        <v>103</v>
      </c>
      <c r="X31" s="1">
        <v>76889080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2">
        <f t="shared" ref="D32:R32" si="0">D31*1.0587</f>
        <v>96224.184299999994</v>
      </c>
      <c r="E32" s="5" t="s">
        <v>93</v>
      </c>
      <c r="F32" s="2">
        <f t="shared" si="0"/>
        <v>4375.6071000000002</v>
      </c>
      <c r="G32" s="5" t="s">
        <v>94</v>
      </c>
      <c r="H32" s="2">
        <f t="shared" si="0"/>
        <v>4007.1794999999997</v>
      </c>
      <c r="I32" s="5" t="s">
        <v>95</v>
      </c>
      <c r="J32" s="2">
        <f t="shared" si="0"/>
        <v>5359.1394</v>
      </c>
      <c r="K32" s="5" t="s">
        <v>96</v>
      </c>
      <c r="L32" s="2">
        <f t="shared" si="0"/>
        <v>4518.5316000000003</v>
      </c>
      <c r="M32" s="5" t="s">
        <v>97</v>
      </c>
      <c r="N32" s="2">
        <f t="shared" si="0"/>
        <v>3717.0956999999999</v>
      </c>
      <c r="O32" s="5" t="s">
        <v>98</v>
      </c>
      <c r="P32" s="2">
        <f t="shared" si="0"/>
        <v>1492.7670000000001</v>
      </c>
      <c r="Q32" s="5" t="s">
        <v>99</v>
      </c>
      <c r="R32" s="2">
        <f t="shared" si="0"/>
        <v>4336.4351999999999</v>
      </c>
      <c r="S32" s="5" t="s">
        <v>100</v>
      </c>
      <c r="T32" s="4">
        <v>972594</v>
      </c>
      <c r="U32" s="5" t="s">
        <v>102</v>
      </c>
      <c r="V32" s="2">
        <f t="shared" ref="V32:V36" si="1">D32*1/6+H32*5+(F32+J32+L32+N32+P32+R32)*4</f>
        <v>131271.56555</v>
      </c>
      <c r="W32" s="5" t="s">
        <v>103</v>
      </c>
      <c r="X32" s="4">
        <f t="shared" ref="X32:X36" si="2">X31+T31*8</f>
        <v>84195848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2">
        <f t="shared" ref="D33:R33" si="3">D32*1.0567</f>
        <v>101680.09554980999</v>
      </c>
      <c r="E33" s="5" t="s">
        <v>93</v>
      </c>
      <c r="F33" s="2">
        <f t="shared" si="3"/>
        <v>4623.7040225700002</v>
      </c>
      <c r="G33" s="5" t="s">
        <v>94</v>
      </c>
      <c r="H33" s="2">
        <f t="shared" si="3"/>
        <v>4234.3865776499997</v>
      </c>
      <c r="I33" s="5" t="s">
        <v>95</v>
      </c>
      <c r="J33" s="2">
        <f t="shared" si="3"/>
        <v>5663.0026039799995</v>
      </c>
      <c r="K33" s="5" t="s">
        <v>96</v>
      </c>
      <c r="L33" s="2">
        <f t="shared" si="3"/>
        <v>4774.7323417200005</v>
      </c>
      <c r="M33" s="5" t="s">
        <v>97</v>
      </c>
      <c r="N33" s="2">
        <f t="shared" si="3"/>
        <v>3927.8550261899995</v>
      </c>
      <c r="O33" s="5" t="s">
        <v>98</v>
      </c>
      <c r="P33" s="2">
        <f t="shared" si="3"/>
        <v>1577.4068889</v>
      </c>
      <c r="Q33" s="5" t="s">
        <v>99</v>
      </c>
      <c r="R33" s="2">
        <f t="shared" si="3"/>
        <v>4582.3110758399998</v>
      </c>
      <c r="S33" s="5" t="s">
        <v>100</v>
      </c>
      <c r="T33" s="4">
        <v>1033764</v>
      </c>
      <c r="U33" s="5" t="s">
        <v>102</v>
      </c>
      <c r="V33" s="2">
        <f t="shared" si="1"/>
        <v>138714.66331668501</v>
      </c>
      <c r="W33" s="5" t="s">
        <v>103</v>
      </c>
      <c r="X33" s="4">
        <f t="shared" si="2"/>
        <v>91976600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2">
        <f t="shared" ref="D34:R34" si="4">D33*1.0548</f>
        <v>107252.16478593957</v>
      </c>
      <c r="E34" s="5" t="s">
        <v>93</v>
      </c>
      <c r="F34" s="2">
        <f t="shared" si="4"/>
        <v>4877.0830030068364</v>
      </c>
      <c r="G34" s="5" t="s">
        <v>94</v>
      </c>
      <c r="H34" s="2">
        <f t="shared" si="4"/>
        <v>4466.4309621052198</v>
      </c>
      <c r="I34" s="5" t="s">
        <v>95</v>
      </c>
      <c r="J34" s="2">
        <f t="shared" si="4"/>
        <v>5973.3351466781032</v>
      </c>
      <c r="K34" s="5" t="s">
        <v>96</v>
      </c>
      <c r="L34" s="2">
        <f t="shared" si="4"/>
        <v>5036.3876740462565</v>
      </c>
      <c r="M34" s="5" t="s">
        <v>97</v>
      </c>
      <c r="N34" s="2">
        <f t="shared" si="4"/>
        <v>4143.1014816252109</v>
      </c>
      <c r="O34" s="5" t="s">
        <v>98</v>
      </c>
      <c r="P34" s="2">
        <f t="shared" si="4"/>
        <v>1663.8487864117199</v>
      </c>
      <c r="Q34" s="5" t="s">
        <v>99</v>
      </c>
      <c r="R34" s="2">
        <f t="shared" si="4"/>
        <v>4833.4217227960316</v>
      </c>
      <c r="S34" s="5" t="s">
        <v>100</v>
      </c>
      <c r="T34" s="4">
        <v>1096831</v>
      </c>
      <c r="U34" s="5" t="s">
        <v>102</v>
      </c>
      <c r="V34" s="2">
        <f t="shared" si="1"/>
        <v>146316.22686643933</v>
      </c>
      <c r="W34" s="5" t="s">
        <v>103</v>
      </c>
      <c r="X34" s="4">
        <f t="shared" si="2"/>
        <v>100246712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2">
        <f t="shared" ref="D35:R35" si="5">D34*1.053</f>
        <v>112936.52951959436</v>
      </c>
      <c r="E35" s="5" t="s">
        <v>93</v>
      </c>
      <c r="F35" s="2">
        <f t="shared" si="5"/>
        <v>5135.5684021661982</v>
      </c>
      <c r="G35" s="5" t="s">
        <v>94</v>
      </c>
      <c r="H35" s="2">
        <f t="shared" si="5"/>
        <v>4703.1518030967964</v>
      </c>
      <c r="I35" s="5" t="s">
        <v>95</v>
      </c>
      <c r="J35" s="2">
        <f t="shared" si="5"/>
        <v>6289.9219094520422</v>
      </c>
      <c r="K35" s="5" t="s">
        <v>96</v>
      </c>
      <c r="L35" s="2">
        <f t="shared" si="5"/>
        <v>5303.3162207707073</v>
      </c>
      <c r="M35" s="5" t="s">
        <v>97</v>
      </c>
      <c r="N35" s="2">
        <f t="shared" si="5"/>
        <v>4362.6858601513468</v>
      </c>
      <c r="O35" s="5" t="s">
        <v>98</v>
      </c>
      <c r="P35" s="2">
        <f t="shared" si="5"/>
        <v>1752.0327720915409</v>
      </c>
      <c r="Q35" s="5" t="s">
        <v>99</v>
      </c>
      <c r="R35" s="2">
        <f t="shared" si="5"/>
        <v>5089.5930741042212</v>
      </c>
      <c r="S35" s="5" t="s">
        <v>100</v>
      </c>
      <c r="T35" s="4">
        <v>1161690</v>
      </c>
      <c r="U35" s="5" t="s">
        <v>102</v>
      </c>
      <c r="V35" s="2">
        <f t="shared" si="1"/>
        <v>154070.9868903606</v>
      </c>
      <c r="W35" s="5" t="s">
        <v>103</v>
      </c>
      <c r="X35" s="4">
        <f t="shared" si="2"/>
        <v>109021360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2">
        <f t="shared" ref="D36:R36" si="6">D35*1.0513</f>
        <v>118730.17348394955</v>
      </c>
      <c r="E36" s="5" t="s">
        <v>93</v>
      </c>
      <c r="F36" s="2">
        <f t="shared" si="6"/>
        <v>5399.0230611973238</v>
      </c>
      <c r="G36" s="5" t="s">
        <v>94</v>
      </c>
      <c r="H36" s="2">
        <f t="shared" si="6"/>
        <v>4944.4234905956619</v>
      </c>
      <c r="I36" s="5" t="s">
        <v>95</v>
      </c>
      <c r="J36" s="2">
        <f t="shared" si="6"/>
        <v>6612.5949034069317</v>
      </c>
      <c r="K36" s="5" t="s">
        <v>96</v>
      </c>
      <c r="L36" s="2">
        <f t="shared" si="6"/>
        <v>5575.3763428962438</v>
      </c>
      <c r="M36" s="5" t="s">
        <v>97</v>
      </c>
      <c r="N36" s="2">
        <f t="shared" si="6"/>
        <v>4586.4916447771102</v>
      </c>
      <c r="O36" s="5" t="s">
        <v>98</v>
      </c>
      <c r="P36" s="2">
        <f t="shared" si="6"/>
        <v>1841.9120532998368</v>
      </c>
      <c r="Q36" s="5" t="s">
        <v>99</v>
      </c>
      <c r="R36" s="2">
        <f t="shared" si="6"/>
        <v>5350.6891988057669</v>
      </c>
      <c r="S36" s="5" t="s">
        <v>100</v>
      </c>
      <c r="T36" s="4">
        <v>0</v>
      </c>
      <c r="U36" s="5" t="s">
        <v>102</v>
      </c>
      <c r="V36" s="2">
        <f t="shared" si="1"/>
        <v>161974.82851783608</v>
      </c>
      <c r="W36" s="5" t="s">
        <v>103</v>
      </c>
      <c r="X36" s="4">
        <f t="shared" si="2"/>
        <v>118314880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36"/>
  <sheetViews>
    <sheetView topLeftCell="D1" zoomScale="70" zoomScaleNormal="70" workbookViewId="0">
      <selection activeCell="Y1" sqref="Y1:Y104857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10.6640625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0.6640625" style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2715</v>
      </c>
      <c r="E2" s="5" t="s">
        <v>93</v>
      </c>
      <c r="F2" s="1">
        <v>140</v>
      </c>
      <c r="G2" s="5" t="s">
        <v>94</v>
      </c>
      <c r="H2" s="1">
        <v>93</v>
      </c>
      <c r="I2" s="5" t="s">
        <v>95</v>
      </c>
      <c r="J2" s="1">
        <v>135</v>
      </c>
      <c r="K2" s="5" t="s">
        <v>96</v>
      </c>
      <c r="L2" s="1">
        <v>64</v>
      </c>
      <c r="M2" s="5" t="s">
        <v>97</v>
      </c>
      <c r="N2" s="1">
        <v>33</v>
      </c>
      <c r="O2" s="5" t="s">
        <v>98</v>
      </c>
      <c r="P2" s="1">
        <v>80</v>
      </c>
      <c r="Q2" s="5" t="s">
        <v>99</v>
      </c>
      <c r="R2" s="1">
        <v>139</v>
      </c>
      <c r="S2" s="5" t="s">
        <v>100</v>
      </c>
      <c r="T2" s="1">
        <v>23069</v>
      </c>
      <c r="U2" s="5" t="s">
        <v>102</v>
      </c>
      <c r="V2" s="1">
        <v>3782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3258</v>
      </c>
      <c r="E3" s="5" t="s">
        <v>93</v>
      </c>
      <c r="F3" s="1">
        <v>168</v>
      </c>
      <c r="G3" s="5" t="s">
        <v>94</v>
      </c>
      <c r="H3" s="1">
        <v>112</v>
      </c>
      <c r="I3" s="5" t="s">
        <v>95</v>
      </c>
      <c r="J3" s="1">
        <v>162</v>
      </c>
      <c r="K3" s="5" t="s">
        <v>96</v>
      </c>
      <c r="L3" s="1">
        <v>77</v>
      </c>
      <c r="M3" s="5" t="s">
        <v>97</v>
      </c>
      <c r="N3" s="1">
        <v>40</v>
      </c>
      <c r="O3" s="5" t="s">
        <v>98</v>
      </c>
      <c r="P3" s="1">
        <v>96</v>
      </c>
      <c r="Q3" s="5" t="s">
        <v>99</v>
      </c>
      <c r="R3" s="1">
        <v>167</v>
      </c>
      <c r="S3" s="5" t="s">
        <v>100</v>
      </c>
      <c r="T3" s="1">
        <v>34135</v>
      </c>
      <c r="U3" s="5" t="s">
        <v>102</v>
      </c>
      <c r="V3" s="1">
        <v>4444</v>
      </c>
      <c r="W3" s="5" t="s">
        <v>103</v>
      </c>
      <c r="X3" s="1">
        <v>184552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4046</v>
      </c>
      <c r="E4" s="5" t="s">
        <v>93</v>
      </c>
      <c r="F4" s="1">
        <v>209</v>
      </c>
      <c r="G4" s="5" t="s">
        <v>94</v>
      </c>
      <c r="H4" s="1">
        <v>139</v>
      </c>
      <c r="I4" s="5" t="s">
        <v>95</v>
      </c>
      <c r="J4" s="1">
        <v>201</v>
      </c>
      <c r="K4" s="5" t="s">
        <v>96</v>
      </c>
      <c r="L4" s="1">
        <v>95</v>
      </c>
      <c r="M4" s="5" t="s">
        <v>97</v>
      </c>
      <c r="N4" s="1">
        <v>50</v>
      </c>
      <c r="O4" s="5" t="s">
        <v>98</v>
      </c>
      <c r="P4" s="1">
        <v>119</v>
      </c>
      <c r="Q4" s="5" t="s">
        <v>99</v>
      </c>
      <c r="R4" s="1">
        <v>207</v>
      </c>
      <c r="S4" s="5" t="s">
        <v>100</v>
      </c>
      <c r="T4" s="1">
        <v>45665</v>
      </c>
      <c r="U4" s="5" t="s">
        <v>102</v>
      </c>
      <c r="V4" s="1">
        <v>5394</v>
      </c>
      <c r="W4" s="5" t="s">
        <v>103</v>
      </c>
      <c r="X4" s="1">
        <v>457632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5076</v>
      </c>
      <c r="E5" s="5" t="s">
        <v>93</v>
      </c>
      <c r="F5" s="1">
        <v>262</v>
      </c>
      <c r="G5" s="5" t="s">
        <v>94</v>
      </c>
      <c r="H5" s="1">
        <v>174</v>
      </c>
      <c r="I5" s="5" t="s">
        <v>95</v>
      </c>
      <c r="J5" s="1">
        <v>252</v>
      </c>
      <c r="K5" s="5" t="s">
        <v>96</v>
      </c>
      <c r="L5" s="1">
        <v>119</v>
      </c>
      <c r="M5" s="5" t="s">
        <v>97</v>
      </c>
      <c r="N5" s="1">
        <v>63</v>
      </c>
      <c r="O5" s="5" t="s">
        <v>98</v>
      </c>
      <c r="P5" s="1">
        <v>149</v>
      </c>
      <c r="Q5" s="5" t="s">
        <v>99</v>
      </c>
      <c r="R5" s="1">
        <v>260</v>
      </c>
      <c r="S5" s="5" t="s">
        <v>100</v>
      </c>
      <c r="T5" s="1">
        <v>57818</v>
      </c>
      <c r="U5" s="5" t="s">
        <v>102</v>
      </c>
      <c r="V5" s="1">
        <v>6637</v>
      </c>
      <c r="W5" s="5" t="s">
        <v>103</v>
      </c>
      <c r="X5" s="1">
        <v>822152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6344</v>
      </c>
      <c r="E6" s="5" t="s">
        <v>93</v>
      </c>
      <c r="F6" s="1">
        <v>327</v>
      </c>
      <c r="G6" s="5" t="s">
        <v>94</v>
      </c>
      <c r="H6" s="1">
        <v>217</v>
      </c>
      <c r="I6" s="5" t="s">
        <v>95</v>
      </c>
      <c r="J6" s="1">
        <v>315</v>
      </c>
      <c r="K6" s="5" t="s">
        <v>96</v>
      </c>
      <c r="L6" s="1">
        <v>149</v>
      </c>
      <c r="M6" s="5" t="s">
        <v>97</v>
      </c>
      <c r="N6" s="1">
        <v>78</v>
      </c>
      <c r="O6" s="5" t="s">
        <v>98</v>
      </c>
      <c r="P6" s="1">
        <v>186</v>
      </c>
      <c r="Q6" s="5" t="s">
        <v>99</v>
      </c>
      <c r="R6" s="1">
        <v>325</v>
      </c>
      <c r="S6" s="5" t="s">
        <v>100</v>
      </c>
      <c r="T6" s="1">
        <v>70742</v>
      </c>
      <c r="U6" s="5" t="s">
        <v>102</v>
      </c>
      <c r="V6" s="1">
        <v>8163</v>
      </c>
      <c r="W6" s="5" t="s">
        <v>103</v>
      </c>
      <c r="X6" s="1">
        <v>1284696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7847</v>
      </c>
      <c r="E7" s="5" t="s">
        <v>93</v>
      </c>
      <c r="F7" s="1">
        <v>405</v>
      </c>
      <c r="G7" s="5" t="s">
        <v>94</v>
      </c>
      <c r="H7" s="1">
        <v>269</v>
      </c>
      <c r="I7" s="5" t="s">
        <v>95</v>
      </c>
      <c r="J7" s="1">
        <v>390</v>
      </c>
      <c r="K7" s="5" t="s">
        <v>96</v>
      </c>
      <c r="L7" s="1">
        <v>184</v>
      </c>
      <c r="M7" s="5" t="s">
        <v>97</v>
      </c>
      <c r="N7" s="1">
        <v>96</v>
      </c>
      <c r="O7" s="5" t="s">
        <v>98</v>
      </c>
      <c r="P7" s="1">
        <v>230</v>
      </c>
      <c r="Q7" s="5" t="s">
        <v>99</v>
      </c>
      <c r="R7" s="1">
        <v>402</v>
      </c>
      <c r="S7" s="5" t="s">
        <v>100</v>
      </c>
      <c r="T7" s="1">
        <v>84578</v>
      </c>
      <c r="U7" s="5" t="s">
        <v>102</v>
      </c>
      <c r="V7" s="1">
        <v>9982</v>
      </c>
      <c r="W7" s="5" t="s">
        <v>103</v>
      </c>
      <c r="X7" s="1">
        <v>1850632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9581</v>
      </c>
      <c r="E8" s="5" t="s">
        <v>93</v>
      </c>
      <c r="F8" s="1">
        <v>494</v>
      </c>
      <c r="G8" s="5" t="s">
        <v>94</v>
      </c>
      <c r="H8" s="1">
        <v>328</v>
      </c>
      <c r="I8" s="5" t="s">
        <v>95</v>
      </c>
      <c r="J8" s="1">
        <v>476</v>
      </c>
      <c r="K8" s="5" t="s">
        <v>96</v>
      </c>
      <c r="L8" s="1">
        <v>225</v>
      </c>
      <c r="M8" s="5" t="s">
        <v>97</v>
      </c>
      <c r="N8" s="1">
        <v>117</v>
      </c>
      <c r="O8" s="5" t="s">
        <v>98</v>
      </c>
      <c r="P8" s="1">
        <v>281</v>
      </c>
      <c r="Q8" s="5" t="s">
        <v>99</v>
      </c>
      <c r="R8" s="1">
        <v>491</v>
      </c>
      <c r="S8" s="5" t="s">
        <v>100</v>
      </c>
      <c r="T8" s="1">
        <v>99456</v>
      </c>
      <c r="U8" s="5" t="s">
        <v>102</v>
      </c>
      <c r="V8" s="1">
        <v>12074</v>
      </c>
      <c r="W8" s="5" t="s">
        <v>103</v>
      </c>
      <c r="X8" s="1">
        <v>2527256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11541</v>
      </c>
      <c r="E9" s="5" t="s">
        <v>93</v>
      </c>
      <c r="F9" s="1">
        <v>595</v>
      </c>
      <c r="G9" s="5" t="s">
        <v>94</v>
      </c>
      <c r="H9" s="1">
        <v>395</v>
      </c>
      <c r="I9" s="5" t="s">
        <v>95</v>
      </c>
      <c r="J9" s="1">
        <v>573</v>
      </c>
      <c r="K9" s="5" t="s">
        <v>96</v>
      </c>
      <c r="L9" s="1">
        <v>271</v>
      </c>
      <c r="M9" s="5" t="s">
        <v>97</v>
      </c>
      <c r="N9" s="1">
        <v>141</v>
      </c>
      <c r="O9" s="5" t="s">
        <v>98</v>
      </c>
      <c r="P9" s="1">
        <v>339</v>
      </c>
      <c r="Q9" s="5" t="s">
        <v>99</v>
      </c>
      <c r="R9" s="1">
        <v>592</v>
      </c>
      <c r="S9" s="5" t="s">
        <v>100</v>
      </c>
      <c r="T9" s="1">
        <v>115500</v>
      </c>
      <c r="U9" s="5" t="s">
        <v>102</v>
      </c>
      <c r="V9" s="1">
        <v>14443</v>
      </c>
      <c r="W9" s="5" t="s">
        <v>103</v>
      </c>
      <c r="X9" s="1">
        <v>3322904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13725</v>
      </c>
      <c r="E10" s="5" t="s">
        <v>93</v>
      </c>
      <c r="F10" s="1">
        <v>708</v>
      </c>
      <c r="G10" s="5" t="s">
        <v>94</v>
      </c>
      <c r="H10" s="1">
        <v>470</v>
      </c>
      <c r="I10" s="5" t="s">
        <v>95</v>
      </c>
      <c r="J10" s="1">
        <v>681</v>
      </c>
      <c r="K10" s="5" t="s">
        <v>96</v>
      </c>
      <c r="L10" s="1">
        <v>322</v>
      </c>
      <c r="M10" s="5" t="s">
        <v>97</v>
      </c>
      <c r="N10" s="1">
        <v>168</v>
      </c>
      <c r="O10" s="5" t="s">
        <v>98</v>
      </c>
      <c r="P10" s="1">
        <v>403</v>
      </c>
      <c r="Q10" s="5" t="s">
        <v>99</v>
      </c>
      <c r="R10" s="1">
        <v>704</v>
      </c>
      <c r="S10" s="5" t="s">
        <v>100</v>
      </c>
      <c r="T10" s="1">
        <v>132823</v>
      </c>
      <c r="U10" s="5" t="s">
        <v>102</v>
      </c>
      <c r="V10" s="1">
        <v>17082</v>
      </c>
      <c r="W10" s="5" t="s">
        <v>103</v>
      </c>
      <c r="X10" s="1">
        <v>4246904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16128</v>
      </c>
      <c r="E11" s="5" t="s">
        <v>93</v>
      </c>
      <c r="F11" s="1">
        <v>832</v>
      </c>
      <c r="G11" s="5" t="s">
        <v>94</v>
      </c>
      <c r="H11" s="1">
        <v>552</v>
      </c>
      <c r="I11" s="5" t="s">
        <v>95</v>
      </c>
      <c r="J11" s="1">
        <v>800</v>
      </c>
      <c r="K11" s="5" t="s">
        <v>96</v>
      </c>
      <c r="L11" s="1">
        <v>378</v>
      </c>
      <c r="M11" s="5" t="s">
        <v>97</v>
      </c>
      <c r="N11" s="1">
        <v>197</v>
      </c>
      <c r="O11" s="5" t="s">
        <v>98</v>
      </c>
      <c r="P11" s="1">
        <v>474</v>
      </c>
      <c r="Q11" s="5" t="s">
        <v>99</v>
      </c>
      <c r="R11" s="1">
        <v>827</v>
      </c>
      <c r="S11" s="5" t="s">
        <v>100</v>
      </c>
      <c r="T11" s="1">
        <v>151533</v>
      </c>
      <c r="U11" s="5" t="s">
        <v>102</v>
      </c>
      <c r="V11" s="1">
        <v>19981</v>
      </c>
      <c r="W11" s="5" t="s">
        <v>103</v>
      </c>
      <c r="X11" s="1">
        <v>5309488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18746</v>
      </c>
      <c r="E12" s="5" t="s">
        <v>93</v>
      </c>
      <c r="F12" s="1">
        <v>967</v>
      </c>
      <c r="G12" s="5" t="s">
        <v>94</v>
      </c>
      <c r="H12" s="1">
        <v>642</v>
      </c>
      <c r="I12" s="5" t="s">
        <v>95</v>
      </c>
      <c r="J12" s="1">
        <v>930</v>
      </c>
      <c r="K12" s="5" t="s">
        <v>96</v>
      </c>
      <c r="L12" s="1">
        <v>439</v>
      </c>
      <c r="M12" s="5" t="s">
        <v>97</v>
      </c>
      <c r="N12" s="1">
        <v>229</v>
      </c>
      <c r="O12" s="5" t="s">
        <v>98</v>
      </c>
      <c r="P12" s="1">
        <v>551</v>
      </c>
      <c r="Q12" s="5" t="s">
        <v>99</v>
      </c>
      <c r="R12" s="1">
        <v>961</v>
      </c>
      <c r="S12" s="5" t="s">
        <v>100</v>
      </c>
      <c r="T12" s="1">
        <v>171727</v>
      </c>
      <c r="U12" s="5" t="s">
        <v>102</v>
      </c>
      <c r="V12" s="1">
        <v>23143</v>
      </c>
      <c r="W12" s="5" t="s">
        <v>103</v>
      </c>
      <c r="X12" s="1">
        <v>6521752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21576</v>
      </c>
      <c r="E13" s="5" t="s">
        <v>93</v>
      </c>
      <c r="F13" s="1">
        <v>1113</v>
      </c>
      <c r="G13" s="5" t="s">
        <v>94</v>
      </c>
      <c r="H13" s="1">
        <v>739</v>
      </c>
      <c r="I13" s="5" t="s">
        <v>95</v>
      </c>
      <c r="J13" s="1">
        <v>1071</v>
      </c>
      <c r="K13" s="5" t="s">
        <v>96</v>
      </c>
      <c r="L13" s="1">
        <v>505</v>
      </c>
      <c r="M13" s="5" t="s">
        <v>97</v>
      </c>
      <c r="N13" s="1">
        <v>263</v>
      </c>
      <c r="O13" s="5" t="s">
        <v>98</v>
      </c>
      <c r="P13" s="1">
        <v>634</v>
      </c>
      <c r="Q13" s="5" t="s">
        <v>99</v>
      </c>
      <c r="R13" s="1">
        <v>1106</v>
      </c>
      <c r="S13" s="5" t="s">
        <v>100</v>
      </c>
      <c r="T13" s="1">
        <v>193495</v>
      </c>
      <c r="U13" s="5" t="s">
        <v>102</v>
      </c>
      <c r="V13" s="1">
        <v>26560</v>
      </c>
      <c r="W13" s="5" t="s">
        <v>103</v>
      </c>
      <c r="X13" s="1">
        <v>7895568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24614</v>
      </c>
      <c r="E14" s="5" t="s">
        <v>93</v>
      </c>
      <c r="F14" s="1">
        <v>1270</v>
      </c>
      <c r="G14" s="5" t="s">
        <v>94</v>
      </c>
      <c r="H14" s="1">
        <v>843</v>
      </c>
      <c r="I14" s="5" t="s">
        <v>95</v>
      </c>
      <c r="J14" s="1">
        <v>1222</v>
      </c>
      <c r="K14" s="5" t="s">
        <v>96</v>
      </c>
      <c r="L14" s="1">
        <v>576</v>
      </c>
      <c r="M14" s="5" t="s">
        <v>97</v>
      </c>
      <c r="N14" s="1">
        <v>300</v>
      </c>
      <c r="O14" s="5" t="s">
        <v>98</v>
      </c>
      <c r="P14" s="1">
        <v>724</v>
      </c>
      <c r="Q14" s="5" t="s">
        <v>99</v>
      </c>
      <c r="R14" s="1">
        <v>1262</v>
      </c>
      <c r="S14" s="5" t="s">
        <v>100</v>
      </c>
      <c r="T14" s="1">
        <v>216921</v>
      </c>
      <c r="U14" s="5" t="s">
        <v>102</v>
      </c>
      <c r="V14" s="1">
        <v>30234</v>
      </c>
      <c r="W14" s="5" t="s">
        <v>103</v>
      </c>
      <c r="X14" s="1">
        <v>9443528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27856</v>
      </c>
      <c r="E15" s="5" t="s">
        <v>93</v>
      </c>
      <c r="F15" s="1">
        <v>1437</v>
      </c>
      <c r="G15" s="5" t="s">
        <v>94</v>
      </c>
      <c r="H15" s="1">
        <v>954</v>
      </c>
      <c r="I15" s="5" t="s">
        <v>95</v>
      </c>
      <c r="J15" s="1">
        <v>1383</v>
      </c>
      <c r="K15" s="5" t="s">
        <v>96</v>
      </c>
      <c r="L15" s="1">
        <v>652</v>
      </c>
      <c r="M15" s="5" t="s">
        <v>97</v>
      </c>
      <c r="N15" s="1">
        <v>339</v>
      </c>
      <c r="O15" s="5" t="s">
        <v>98</v>
      </c>
      <c r="P15" s="1">
        <v>820</v>
      </c>
      <c r="Q15" s="5" t="s">
        <v>99</v>
      </c>
      <c r="R15" s="1">
        <v>1428</v>
      </c>
      <c r="S15" s="5" t="s">
        <v>100</v>
      </c>
      <c r="T15" s="1">
        <v>242077</v>
      </c>
      <c r="U15" s="5" t="s">
        <v>102</v>
      </c>
      <c r="V15" s="1">
        <v>34150</v>
      </c>
      <c r="W15" s="5" t="s">
        <v>103</v>
      </c>
      <c r="X15" s="1">
        <v>11178896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31299</v>
      </c>
      <c r="E16" s="5" t="s">
        <v>93</v>
      </c>
      <c r="F16" s="1">
        <v>1615</v>
      </c>
      <c r="G16" s="5" t="s">
        <v>94</v>
      </c>
      <c r="H16" s="1">
        <v>1072</v>
      </c>
      <c r="I16" s="5" t="s">
        <v>95</v>
      </c>
      <c r="J16" s="1">
        <v>1554</v>
      </c>
      <c r="K16" s="5" t="s">
        <v>96</v>
      </c>
      <c r="L16" s="1">
        <v>733</v>
      </c>
      <c r="M16" s="5" t="s">
        <v>97</v>
      </c>
      <c r="N16" s="1">
        <v>381</v>
      </c>
      <c r="O16" s="5" t="s">
        <v>98</v>
      </c>
      <c r="P16" s="1">
        <v>922</v>
      </c>
      <c r="Q16" s="5" t="s">
        <v>99</v>
      </c>
      <c r="R16" s="1">
        <v>1605</v>
      </c>
      <c r="S16" s="5" t="s">
        <v>100</v>
      </c>
      <c r="T16" s="1">
        <v>269032</v>
      </c>
      <c r="U16" s="5" t="s">
        <v>102</v>
      </c>
      <c r="V16" s="1">
        <v>38317</v>
      </c>
      <c r="W16" s="5" t="s">
        <v>103</v>
      </c>
      <c r="X16" s="1">
        <v>13115512</v>
      </c>
      <c r="Y16" s="5" t="s">
        <v>101</v>
      </c>
    </row>
    <row r="17" spans="1:26" x14ac:dyDescent="0.25">
      <c r="A17" s="1" t="s">
        <v>37</v>
      </c>
      <c r="B17" s="1" t="s">
        <v>73</v>
      </c>
      <c r="C17" s="1" t="s">
        <v>104</v>
      </c>
      <c r="D17" s="1">
        <v>34938</v>
      </c>
      <c r="E17" s="5" t="s">
        <v>93</v>
      </c>
      <c r="F17" s="1">
        <v>1803</v>
      </c>
      <c r="G17" s="5" t="s">
        <v>94</v>
      </c>
      <c r="H17" s="1">
        <v>1197</v>
      </c>
      <c r="I17" s="5" t="s">
        <v>95</v>
      </c>
      <c r="J17" s="1">
        <v>1735</v>
      </c>
      <c r="K17" s="5" t="s">
        <v>96</v>
      </c>
      <c r="L17" s="1">
        <v>818</v>
      </c>
      <c r="M17" s="5" t="s">
        <v>97</v>
      </c>
      <c r="N17" s="1">
        <v>425</v>
      </c>
      <c r="O17" s="5" t="s">
        <v>98</v>
      </c>
      <c r="P17" s="1">
        <v>1029</v>
      </c>
      <c r="Q17" s="5" t="s">
        <v>99</v>
      </c>
      <c r="R17" s="1">
        <v>1792</v>
      </c>
      <c r="S17" s="5" t="s">
        <v>100</v>
      </c>
      <c r="T17" s="1">
        <v>297844</v>
      </c>
      <c r="U17" s="5" t="s">
        <v>102</v>
      </c>
      <c r="V17" s="1">
        <v>42717</v>
      </c>
      <c r="W17" s="5" t="s">
        <v>103</v>
      </c>
      <c r="X17" s="1">
        <v>15267768</v>
      </c>
      <c r="Y17" s="5" t="s">
        <v>101</v>
      </c>
    </row>
    <row r="18" spans="1:26" x14ac:dyDescent="0.25">
      <c r="A18" s="1" t="s">
        <v>38</v>
      </c>
      <c r="B18" s="1" t="s">
        <v>74</v>
      </c>
      <c r="C18" s="1" t="s">
        <v>104</v>
      </c>
      <c r="D18" s="1">
        <v>38770</v>
      </c>
      <c r="E18" s="5" t="s">
        <v>93</v>
      </c>
      <c r="F18" s="1">
        <v>2001</v>
      </c>
      <c r="G18" s="5" t="s">
        <v>94</v>
      </c>
      <c r="H18" s="1">
        <v>1328</v>
      </c>
      <c r="I18" s="5" t="s">
        <v>95</v>
      </c>
      <c r="J18" s="1">
        <v>1925</v>
      </c>
      <c r="K18" s="5" t="s">
        <v>96</v>
      </c>
      <c r="L18" s="1">
        <v>908</v>
      </c>
      <c r="M18" s="5" t="s">
        <v>97</v>
      </c>
      <c r="N18" s="1">
        <v>472</v>
      </c>
      <c r="O18" s="5" t="s">
        <v>98</v>
      </c>
      <c r="P18" s="1">
        <v>1142</v>
      </c>
      <c r="Q18" s="5" t="s">
        <v>99</v>
      </c>
      <c r="R18" s="1">
        <v>1989</v>
      </c>
      <c r="S18" s="5" t="s">
        <v>100</v>
      </c>
      <c r="T18" s="1">
        <v>328568</v>
      </c>
      <c r="U18" s="5" t="s">
        <v>102</v>
      </c>
      <c r="V18" s="1">
        <v>47351</v>
      </c>
      <c r="W18" s="5" t="s">
        <v>103</v>
      </c>
      <c r="X18" s="1">
        <v>17650520</v>
      </c>
      <c r="Y18" s="5" t="s">
        <v>101</v>
      </c>
    </row>
    <row r="19" spans="1:26" x14ac:dyDescent="0.25">
      <c r="A19" s="1" t="s">
        <v>39</v>
      </c>
      <c r="B19" s="1" t="s">
        <v>75</v>
      </c>
      <c r="C19" s="1" t="s">
        <v>104</v>
      </c>
      <c r="D19" s="1">
        <v>42791</v>
      </c>
      <c r="E19" s="5" t="s">
        <v>93</v>
      </c>
      <c r="F19" s="1">
        <v>2208</v>
      </c>
      <c r="G19" s="5" t="s">
        <v>94</v>
      </c>
      <c r="H19" s="1">
        <v>1466</v>
      </c>
      <c r="I19" s="5" t="s">
        <v>95</v>
      </c>
      <c r="J19" s="1">
        <v>2125</v>
      </c>
      <c r="K19" s="5" t="s">
        <v>96</v>
      </c>
      <c r="L19" s="1">
        <v>1002</v>
      </c>
      <c r="M19" s="5" t="s">
        <v>97</v>
      </c>
      <c r="N19" s="1">
        <v>521</v>
      </c>
      <c r="O19" s="5" t="s">
        <v>98</v>
      </c>
      <c r="P19" s="1">
        <v>1261</v>
      </c>
      <c r="Q19" s="5" t="s">
        <v>99</v>
      </c>
      <c r="R19" s="1">
        <v>2195</v>
      </c>
      <c r="S19" s="5" t="s">
        <v>100</v>
      </c>
      <c r="T19" s="1">
        <v>361247</v>
      </c>
      <c r="U19" s="5" t="s">
        <v>102</v>
      </c>
      <c r="V19" s="1">
        <v>52211</v>
      </c>
      <c r="W19" s="5" t="s">
        <v>103</v>
      </c>
      <c r="X19" s="1">
        <v>20279064</v>
      </c>
      <c r="Y19" s="5" t="s">
        <v>101</v>
      </c>
    </row>
    <row r="20" spans="1:26" x14ac:dyDescent="0.25">
      <c r="A20" s="1" t="s">
        <v>40</v>
      </c>
      <c r="B20" s="1" t="s">
        <v>76</v>
      </c>
      <c r="C20" s="1" t="s">
        <v>104</v>
      </c>
      <c r="D20" s="1">
        <v>46997</v>
      </c>
      <c r="E20" s="5" t="s">
        <v>93</v>
      </c>
      <c r="F20" s="1">
        <v>2425</v>
      </c>
      <c r="G20" s="5" t="s">
        <v>94</v>
      </c>
      <c r="H20" s="1">
        <v>1610</v>
      </c>
      <c r="I20" s="5" t="s">
        <v>95</v>
      </c>
      <c r="J20" s="1">
        <v>2334</v>
      </c>
      <c r="K20" s="5" t="s">
        <v>96</v>
      </c>
      <c r="L20" s="1">
        <v>1100</v>
      </c>
      <c r="M20" s="5" t="s">
        <v>97</v>
      </c>
      <c r="N20" s="1">
        <v>572</v>
      </c>
      <c r="O20" s="5" t="s">
        <v>98</v>
      </c>
      <c r="P20" s="1">
        <v>1385</v>
      </c>
      <c r="Q20" s="5" t="s">
        <v>99</v>
      </c>
      <c r="R20" s="1">
        <v>2411</v>
      </c>
      <c r="S20" s="5" t="s">
        <v>100</v>
      </c>
      <c r="T20" s="1">
        <v>395920</v>
      </c>
      <c r="U20" s="5" t="s">
        <v>102</v>
      </c>
      <c r="V20" s="1">
        <v>57292</v>
      </c>
      <c r="W20" s="5" t="s">
        <v>103</v>
      </c>
      <c r="X20" s="1">
        <v>23169040</v>
      </c>
      <c r="Y20" s="5" t="s">
        <v>101</v>
      </c>
    </row>
    <row r="21" spans="1:26" x14ac:dyDescent="0.25">
      <c r="A21" s="1" t="s">
        <v>41</v>
      </c>
      <c r="B21" s="1" t="s">
        <v>77</v>
      </c>
      <c r="C21" s="1" t="s">
        <v>104</v>
      </c>
      <c r="D21" s="1">
        <v>51385</v>
      </c>
      <c r="E21" s="5" t="s">
        <v>93</v>
      </c>
      <c r="F21" s="1">
        <v>2651</v>
      </c>
      <c r="G21" s="5" t="s">
        <v>94</v>
      </c>
      <c r="H21" s="1">
        <v>1760</v>
      </c>
      <c r="I21" s="5" t="s">
        <v>95</v>
      </c>
      <c r="J21" s="1">
        <v>2552</v>
      </c>
      <c r="K21" s="5" t="s">
        <v>96</v>
      </c>
      <c r="L21" s="1">
        <v>1203</v>
      </c>
      <c r="M21" s="5" t="s">
        <v>97</v>
      </c>
      <c r="N21" s="1">
        <v>625</v>
      </c>
      <c r="O21" s="5" t="s">
        <v>98</v>
      </c>
      <c r="P21" s="1">
        <v>1514</v>
      </c>
      <c r="Q21" s="5" t="s">
        <v>99</v>
      </c>
      <c r="R21" s="1">
        <v>2636</v>
      </c>
      <c r="S21" s="5" t="s">
        <v>100</v>
      </c>
      <c r="T21" s="1">
        <v>432619</v>
      </c>
      <c r="U21" s="5" t="s">
        <v>102</v>
      </c>
      <c r="V21" s="1">
        <v>62589</v>
      </c>
      <c r="W21" s="5" t="s">
        <v>103</v>
      </c>
      <c r="X21" s="1">
        <v>26336400</v>
      </c>
      <c r="Y21" s="5" t="s">
        <v>101</v>
      </c>
    </row>
    <row r="22" spans="1:26" x14ac:dyDescent="0.25">
      <c r="A22" s="1" t="s">
        <v>42</v>
      </c>
      <c r="B22" s="1" t="s">
        <v>78</v>
      </c>
      <c r="C22" s="1" t="s">
        <v>104</v>
      </c>
      <c r="D22" s="1">
        <v>55951</v>
      </c>
      <c r="E22" s="5" t="s">
        <v>93</v>
      </c>
      <c r="F22" s="1">
        <v>2887</v>
      </c>
      <c r="G22" s="5" t="s">
        <v>94</v>
      </c>
      <c r="H22" s="1">
        <v>1917</v>
      </c>
      <c r="I22" s="5" t="s">
        <v>95</v>
      </c>
      <c r="J22" s="1">
        <v>2779</v>
      </c>
      <c r="K22" s="5" t="s">
        <v>96</v>
      </c>
      <c r="L22" s="1">
        <v>1310</v>
      </c>
      <c r="M22" s="5" t="s">
        <v>97</v>
      </c>
      <c r="N22" s="1">
        <v>681</v>
      </c>
      <c r="O22" s="5" t="s">
        <v>98</v>
      </c>
      <c r="P22" s="1">
        <v>1649</v>
      </c>
      <c r="Q22" s="5" t="s">
        <v>99</v>
      </c>
      <c r="R22" s="1">
        <v>2870</v>
      </c>
      <c r="S22" s="5" t="s">
        <v>100</v>
      </c>
      <c r="T22" s="1">
        <v>471368</v>
      </c>
      <c r="U22" s="5" t="s">
        <v>102</v>
      </c>
      <c r="V22" s="1">
        <v>68115</v>
      </c>
      <c r="W22" s="5" t="s">
        <v>103</v>
      </c>
      <c r="X22" s="1">
        <v>29797352</v>
      </c>
      <c r="Y22" s="5" t="s">
        <v>101</v>
      </c>
    </row>
    <row r="23" spans="1:26" x14ac:dyDescent="0.25">
      <c r="A23" s="1" t="s">
        <v>43</v>
      </c>
      <c r="B23" s="1" t="s">
        <v>79</v>
      </c>
      <c r="C23" s="1" t="s">
        <v>104</v>
      </c>
      <c r="D23" s="1">
        <v>60691</v>
      </c>
      <c r="E23" s="5" t="s">
        <v>93</v>
      </c>
      <c r="F23" s="1">
        <v>3132</v>
      </c>
      <c r="G23" s="5" t="s">
        <v>94</v>
      </c>
      <c r="H23" s="1">
        <v>2080</v>
      </c>
      <c r="I23" s="5" t="s">
        <v>95</v>
      </c>
      <c r="J23" s="1">
        <v>3014</v>
      </c>
      <c r="K23" s="5" t="s">
        <v>96</v>
      </c>
      <c r="L23" s="1">
        <v>1421</v>
      </c>
      <c r="M23" s="5" t="s">
        <v>97</v>
      </c>
      <c r="N23" s="1">
        <v>739</v>
      </c>
      <c r="O23" s="5" t="s">
        <v>98</v>
      </c>
      <c r="P23" s="1">
        <v>1789</v>
      </c>
      <c r="Q23" s="5" t="s">
        <v>99</v>
      </c>
      <c r="R23" s="1">
        <v>3113</v>
      </c>
      <c r="S23" s="5" t="s">
        <v>100</v>
      </c>
      <c r="T23" s="1">
        <v>512186</v>
      </c>
      <c r="U23" s="5" t="s">
        <v>102</v>
      </c>
      <c r="V23" s="1">
        <v>73848</v>
      </c>
      <c r="W23" s="5" t="s">
        <v>103</v>
      </c>
      <c r="X23" s="1">
        <v>33568296</v>
      </c>
      <c r="Y23" s="5" t="s">
        <v>101</v>
      </c>
    </row>
    <row r="24" spans="1:26" x14ac:dyDescent="0.25">
      <c r="A24" s="1" t="s">
        <v>44</v>
      </c>
      <c r="B24" s="1" t="s">
        <v>80</v>
      </c>
      <c r="C24" s="1" t="s">
        <v>104</v>
      </c>
      <c r="D24" s="1">
        <v>65601</v>
      </c>
      <c r="E24" s="5" t="s">
        <v>93</v>
      </c>
      <c r="F24" s="1">
        <v>3385</v>
      </c>
      <c r="G24" s="5" t="s">
        <v>94</v>
      </c>
      <c r="H24" s="1">
        <v>2248</v>
      </c>
      <c r="I24" s="5" t="s">
        <v>95</v>
      </c>
      <c r="J24" s="1">
        <v>3258</v>
      </c>
      <c r="K24" s="5" t="s">
        <v>96</v>
      </c>
      <c r="L24" s="1">
        <v>1536</v>
      </c>
      <c r="M24" s="5" t="s">
        <v>97</v>
      </c>
      <c r="N24" s="1">
        <v>799</v>
      </c>
      <c r="O24" s="5" t="s">
        <v>98</v>
      </c>
      <c r="P24" s="1">
        <v>1934</v>
      </c>
      <c r="Q24" s="5" t="s">
        <v>99</v>
      </c>
      <c r="R24" s="1">
        <v>3365</v>
      </c>
      <c r="S24" s="5" t="s">
        <v>100</v>
      </c>
      <c r="T24" s="1">
        <v>555084</v>
      </c>
      <c r="U24" s="5" t="s">
        <v>102</v>
      </c>
      <c r="V24" s="1">
        <v>79782</v>
      </c>
      <c r="W24" s="5" t="s">
        <v>103</v>
      </c>
      <c r="X24" s="1">
        <v>37665784</v>
      </c>
      <c r="Y24" s="5" t="s">
        <v>101</v>
      </c>
    </row>
    <row r="25" spans="1:26" x14ac:dyDescent="0.25">
      <c r="A25" s="1" t="s">
        <v>45</v>
      </c>
      <c r="B25" s="1" t="s">
        <v>81</v>
      </c>
      <c r="C25" s="1" t="s">
        <v>104</v>
      </c>
      <c r="D25" s="1">
        <v>70677</v>
      </c>
      <c r="E25" s="5" t="s">
        <v>93</v>
      </c>
      <c r="F25" s="1">
        <v>3647</v>
      </c>
      <c r="G25" s="5" t="s">
        <v>94</v>
      </c>
      <c r="H25" s="1">
        <v>2422</v>
      </c>
      <c r="I25" s="5" t="s">
        <v>95</v>
      </c>
      <c r="J25" s="1">
        <v>3510</v>
      </c>
      <c r="K25" s="5" t="s">
        <v>96</v>
      </c>
      <c r="L25" s="1">
        <v>1655</v>
      </c>
      <c r="M25" s="5" t="s">
        <v>97</v>
      </c>
      <c r="N25" s="1">
        <v>861</v>
      </c>
      <c r="O25" s="5" t="s">
        <v>98</v>
      </c>
      <c r="P25" s="1">
        <v>2084</v>
      </c>
      <c r="Q25" s="5" t="s">
        <v>99</v>
      </c>
      <c r="R25" s="1">
        <v>3625</v>
      </c>
      <c r="S25" s="5" t="s">
        <v>100</v>
      </c>
      <c r="T25" s="1">
        <v>600069</v>
      </c>
      <c r="U25" s="5" t="s">
        <v>102</v>
      </c>
      <c r="V25" s="1">
        <v>85918</v>
      </c>
      <c r="W25" s="5" t="s">
        <v>103</v>
      </c>
      <c r="X25" s="1">
        <v>42106456</v>
      </c>
      <c r="Y25" s="5" t="s">
        <v>101</v>
      </c>
    </row>
    <row r="26" spans="1:26" x14ac:dyDescent="0.25">
      <c r="A26" s="1" t="s">
        <v>46</v>
      </c>
      <c r="B26" s="1" t="s">
        <v>82</v>
      </c>
      <c r="C26" s="1" t="s">
        <v>104</v>
      </c>
      <c r="D26" s="1">
        <v>75915</v>
      </c>
      <c r="E26" s="5" t="s">
        <v>93</v>
      </c>
      <c r="F26" s="1">
        <v>3917</v>
      </c>
      <c r="G26" s="5" t="s">
        <v>94</v>
      </c>
      <c r="H26" s="1">
        <v>2602</v>
      </c>
      <c r="I26" s="5" t="s">
        <v>95</v>
      </c>
      <c r="J26" s="1">
        <v>3770</v>
      </c>
      <c r="K26" s="5" t="s">
        <v>96</v>
      </c>
      <c r="L26" s="1">
        <v>1778</v>
      </c>
      <c r="M26" s="5" t="s">
        <v>97</v>
      </c>
      <c r="N26" s="1">
        <v>925</v>
      </c>
      <c r="O26" s="5" t="s">
        <v>98</v>
      </c>
      <c r="P26" s="1">
        <v>2238</v>
      </c>
      <c r="Q26" s="5" t="s">
        <v>99</v>
      </c>
      <c r="R26" s="1">
        <v>3894</v>
      </c>
      <c r="S26" s="5" t="s">
        <v>100</v>
      </c>
      <c r="T26" s="1">
        <v>647139</v>
      </c>
      <c r="U26" s="5" t="s">
        <v>102</v>
      </c>
      <c r="V26" s="1">
        <v>92251</v>
      </c>
      <c r="W26" s="5" t="s">
        <v>103</v>
      </c>
      <c r="X26" s="1">
        <v>46907008</v>
      </c>
      <c r="Y26" s="5" t="s">
        <v>101</v>
      </c>
    </row>
    <row r="27" spans="1:26" x14ac:dyDescent="0.25">
      <c r="A27" s="1" t="s">
        <v>47</v>
      </c>
      <c r="B27" s="1" t="s">
        <v>83</v>
      </c>
      <c r="C27" s="1" t="s">
        <v>104</v>
      </c>
      <c r="D27" s="1">
        <v>81312</v>
      </c>
      <c r="E27" s="5" t="s">
        <v>93</v>
      </c>
      <c r="F27" s="1">
        <v>4196</v>
      </c>
      <c r="G27" s="5" t="s">
        <v>94</v>
      </c>
      <c r="H27" s="1">
        <v>2787</v>
      </c>
      <c r="I27" s="5" t="s">
        <v>95</v>
      </c>
      <c r="J27" s="1">
        <v>4038</v>
      </c>
      <c r="K27" s="5" t="s">
        <v>96</v>
      </c>
      <c r="L27" s="1">
        <v>1904</v>
      </c>
      <c r="M27" s="5" t="s">
        <v>97</v>
      </c>
      <c r="N27" s="1">
        <v>991</v>
      </c>
      <c r="O27" s="5" t="s">
        <v>98</v>
      </c>
      <c r="P27" s="1">
        <v>2397</v>
      </c>
      <c r="Q27" s="5" t="s">
        <v>99</v>
      </c>
      <c r="R27" s="1">
        <v>4171</v>
      </c>
      <c r="S27" s="5" t="s">
        <v>100</v>
      </c>
      <c r="T27" s="1">
        <v>696288</v>
      </c>
      <c r="U27" s="5" t="s">
        <v>102</v>
      </c>
      <c r="V27" s="1">
        <v>98776</v>
      </c>
      <c r="W27" s="5" t="s">
        <v>103</v>
      </c>
      <c r="X27" s="1">
        <v>52084120</v>
      </c>
      <c r="Y27" s="5" t="s">
        <v>101</v>
      </c>
    </row>
    <row r="28" spans="1:26" x14ac:dyDescent="0.25">
      <c r="A28" s="1" t="s">
        <v>48</v>
      </c>
      <c r="B28" s="1" t="s">
        <v>84</v>
      </c>
      <c r="C28" s="1" t="s">
        <v>104</v>
      </c>
      <c r="D28" s="1">
        <v>86865</v>
      </c>
      <c r="E28" s="5" t="s">
        <v>93</v>
      </c>
      <c r="F28" s="1">
        <v>4483</v>
      </c>
      <c r="G28" s="5" t="s">
        <v>94</v>
      </c>
      <c r="H28" s="1">
        <v>2977</v>
      </c>
      <c r="I28" s="5" t="s">
        <v>95</v>
      </c>
      <c r="J28" s="1">
        <v>4314</v>
      </c>
      <c r="K28" s="5" t="s">
        <v>96</v>
      </c>
      <c r="L28" s="1">
        <v>2034</v>
      </c>
      <c r="M28" s="5" t="s">
        <v>97</v>
      </c>
      <c r="N28" s="1">
        <v>1059</v>
      </c>
      <c r="O28" s="5" t="s">
        <v>98</v>
      </c>
      <c r="P28" s="1">
        <v>2561</v>
      </c>
      <c r="Q28" s="5" t="s">
        <v>99</v>
      </c>
      <c r="R28" s="1">
        <v>4456</v>
      </c>
      <c r="S28" s="5" t="s">
        <v>100</v>
      </c>
      <c r="T28" s="1">
        <v>747504</v>
      </c>
      <c r="U28" s="5" t="s">
        <v>102</v>
      </c>
      <c r="V28" s="1">
        <v>105491</v>
      </c>
      <c r="W28" s="5" t="s">
        <v>103</v>
      </c>
      <c r="X28" s="1">
        <v>57654424</v>
      </c>
      <c r="Y28" s="5" t="s">
        <v>101</v>
      </c>
    </row>
    <row r="29" spans="1:26" x14ac:dyDescent="0.25">
      <c r="A29" s="1" t="s">
        <v>49</v>
      </c>
      <c r="B29" s="1" t="s">
        <v>85</v>
      </c>
      <c r="C29" s="1" t="s">
        <v>104</v>
      </c>
      <c r="D29" s="1">
        <v>92569</v>
      </c>
      <c r="E29" s="5" t="s">
        <v>93</v>
      </c>
      <c r="F29" s="1">
        <v>4777</v>
      </c>
      <c r="G29" s="5" t="s">
        <v>94</v>
      </c>
      <c r="H29" s="1">
        <v>3173</v>
      </c>
      <c r="I29" s="5" t="s">
        <v>95</v>
      </c>
      <c r="J29" s="1">
        <v>4597</v>
      </c>
      <c r="K29" s="5" t="s">
        <v>96</v>
      </c>
      <c r="L29" s="1">
        <v>2167</v>
      </c>
      <c r="M29" s="5" t="s">
        <v>97</v>
      </c>
      <c r="N29" s="1">
        <v>1128</v>
      </c>
      <c r="O29" s="5" t="s">
        <v>98</v>
      </c>
      <c r="P29" s="1">
        <v>2729</v>
      </c>
      <c r="Q29" s="5" t="s">
        <v>99</v>
      </c>
      <c r="R29" s="1">
        <v>4749</v>
      </c>
      <c r="S29" s="5" t="s">
        <v>100</v>
      </c>
      <c r="T29" s="1">
        <v>800769</v>
      </c>
      <c r="U29" s="5" t="s">
        <v>102</v>
      </c>
      <c r="V29" s="1">
        <v>112382</v>
      </c>
      <c r="W29" s="5" t="s">
        <v>103</v>
      </c>
      <c r="X29" s="1">
        <v>63634456</v>
      </c>
      <c r="Y29" s="5" t="s">
        <v>101</v>
      </c>
    </row>
    <row r="30" spans="1:26" x14ac:dyDescent="0.25">
      <c r="A30" s="1" t="s">
        <v>50</v>
      </c>
      <c r="B30" s="1" t="s">
        <v>86</v>
      </c>
      <c r="C30" s="1" t="s">
        <v>104</v>
      </c>
      <c r="D30" s="1">
        <v>98420</v>
      </c>
      <c r="E30" s="5" t="s">
        <v>93</v>
      </c>
      <c r="F30" s="1">
        <v>5079</v>
      </c>
      <c r="G30" s="5" t="s">
        <v>94</v>
      </c>
      <c r="H30" s="1">
        <v>3374</v>
      </c>
      <c r="I30" s="5" t="s">
        <v>95</v>
      </c>
      <c r="J30" s="1">
        <v>4888</v>
      </c>
      <c r="K30" s="5" t="s">
        <v>96</v>
      </c>
      <c r="L30" s="1">
        <v>2304</v>
      </c>
      <c r="M30" s="5" t="s">
        <v>97</v>
      </c>
      <c r="N30" s="1">
        <v>1199</v>
      </c>
      <c r="O30" s="5" t="s">
        <v>98</v>
      </c>
      <c r="P30" s="1">
        <v>2902</v>
      </c>
      <c r="Q30" s="5" t="s">
        <v>99</v>
      </c>
      <c r="R30" s="1">
        <v>5049</v>
      </c>
      <c r="S30" s="5" t="s">
        <v>100</v>
      </c>
      <c r="T30" s="1">
        <v>856059</v>
      </c>
      <c r="U30" s="5" t="s">
        <v>102</v>
      </c>
      <c r="V30" s="1">
        <v>119458</v>
      </c>
      <c r="W30" s="5" t="s">
        <v>103</v>
      </c>
      <c r="X30" s="1">
        <v>70040608</v>
      </c>
      <c r="Y30" s="5" t="s">
        <v>101</v>
      </c>
    </row>
    <row r="31" spans="1:26" x14ac:dyDescent="0.25">
      <c r="A31" s="1" t="s">
        <v>51</v>
      </c>
      <c r="B31" s="1" t="s">
        <v>87</v>
      </c>
      <c r="C31" s="1" t="s">
        <v>104</v>
      </c>
      <c r="D31" s="1">
        <v>104415</v>
      </c>
      <c r="E31" s="5" t="s">
        <v>93</v>
      </c>
      <c r="F31" s="1">
        <v>5388</v>
      </c>
      <c r="G31" s="5" t="s">
        <v>94</v>
      </c>
      <c r="H31" s="1">
        <v>3580</v>
      </c>
      <c r="I31" s="5" t="s">
        <v>95</v>
      </c>
      <c r="J31" s="1">
        <v>5186</v>
      </c>
      <c r="K31" s="5" t="s">
        <v>96</v>
      </c>
      <c r="L31" s="1">
        <v>2444</v>
      </c>
      <c r="M31" s="5" t="s">
        <v>97</v>
      </c>
      <c r="N31" s="1">
        <v>1272</v>
      </c>
      <c r="O31" s="5" t="s">
        <v>98</v>
      </c>
      <c r="P31" s="1">
        <v>3079</v>
      </c>
      <c r="Q31" s="5" t="s">
        <v>99</v>
      </c>
      <c r="R31" s="1">
        <v>5356</v>
      </c>
      <c r="S31" s="5" t="s">
        <v>100</v>
      </c>
      <c r="T31" s="1">
        <v>913346</v>
      </c>
      <c r="U31" s="5" t="s">
        <v>102</v>
      </c>
      <c r="V31" s="1">
        <v>126703</v>
      </c>
      <c r="W31" s="5" t="s">
        <v>103</v>
      </c>
      <c r="X31" s="1">
        <v>76889080</v>
      </c>
      <c r="Y31" s="5" t="s">
        <v>101</v>
      </c>
    </row>
    <row r="32" spans="1:26" x14ac:dyDescent="0.25">
      <c r="A32" s="1" t="s">
        <v>52</v>
      </c>
      <c r="B32" s="1" t="s">
        <v>88</v>
      </c>
      <c r="C32" s="1" t="s">
        <v>104</v>
      </c>
      <c r="D32" s="1">
        <v>110550</v>
      </c>
      <c r="E32" s="5" t="s">
        <v>93</v>
      </c>
      <c r="F32" s="1">
        <v>5705</v>
      </c>
      <c r="G32" s="5" t="s">
        <v>94</v>
      </c>
      <c r="H32" s="1">
        <v>3790</v>
      </c>
      <c r="I32" s="5" t="s">
        <v>95</v>
      </c>
      <c r="J32" s="1">
        <v>5491</v>
      </c>
      <c r="K32" s="5" t="s">
        <v>96</v>
      </c>
      <c r="L32" s="1">
        <v>2588</v>
      </c>
      <c r="M32" s="5" t="s">
        <v>97</v>
      </c>
      <c r="N32" s="1">
        <v>1347</v>
      </c>
      <c r="O32" s="5" t="s">
        <v>98</v>
      </c>
      <c r="P32" s="1">
        <v>3260</v>
      </c>
      <c r="Q32" s="5" t="s">
        <v>99</v>
      </c>
      <c r="R32" s="1">
        <v>5671</v>
      </c>
      <c r="S32" s="5" t="s">
        <v>100</v>
      </c>
      <c r="T32" s="1">
        <v>972594</v>
      </c>
      <c r="U32" s="5" t="s">
        <v>102</v>
      </c>
      <c r="V32" s="1">
        <v>134126</v>
      </c>
      <c r="W32" s="5" t="s">
        <v>103</v>
      </c>
      <c r="X32" s="1">
        <f t="shared" ref="X32:X36" si="0">X31+T31*8</f>
        <v>84195848</v>
      </c>
      <c r="Y32" s="5" t="s">
        <v>101</v>
      </c>
      <c r="Z32" s="1">
        <v>1.0587</v>
      </c>
    </row>
    <row r="33" spans="1:26" x14ac:dyDescent="0.25">
      <c r="A33" s="1" t="s">
        <v>53</v>
      </c>
      <c r="B33" s="1" t="s">
        <v>89</v>
      </c>
      <c r="C33" s="1" t="s">
        <v>104</v>
      </c>
      <c r="D33" s="1">
        <v>116821</v>
      </c>
      <c r="E33" s="5" t="s">
        <v>93</v>
      </c>
      <c r="F33" s="1">
        <v>6029</v>
      </c>
      <c r="G33" s="5" t="s">
        <v>94</v>
      </c>
      <c r="H33" s="1">
        <v>4005</v>
      </c>
      <c r="I33" s="5" t="s">
        <v>95</v>
      </c>
      <c r="J33" s="1">
        <v>5803</v>
      </c>
      <c r="K33" s="5" t="s">
        <v>96</v>
      </c>
      <c r="L33" s="1">
        <v>2735</v>
      </c>
      <c r="M33" s="5" t="s">
        <v>97</v>
      </c>
      <c r="N33" s="1">
        <v>1423</v>
      </c>
      <c r="O33" s="5" t="s">
        <v>98</v>
      </c>
      <c r="P33" s="1">
        <v>3445</v>
      </c>
      <c r="Q33" s="5" t="s">
        <v>99</v>
      </c>
      <c r="R33" s="1">
        <v>5993</v>
      </c>
      <c r="S33" s="5" t="s">
        <v>100</v>
      </c>
      <c r="T33" s="1">
        <v>1033764</v>
      </c>
      <c r="U33" s="5" t="s">
        <v>102</v>
      </c>
      <c r="V33" s="1">
        <v>141711</v>
      </c>
      <c r="W33" s="5" t="s">
        <v>103</v>
      </c>
      <c r="X33" s="1">
        <f t="shared" si="0"/>
        <v>91976600</v>
      </c>
      <c r="Y33" s="5" t="s">
        <v>101</v>
      </c>
      <c r="Z33" s="1">
        <v>1.0567</v>
      </c>
    </row>
    <row r="34" spans="1:26" x14ac:dyDescent="0.25">
      <c r="A34" s="3" t="s">
        <v>54</v>
      </c>
      <c r="B34" s="1" t="s">
        <v>90</v>
      </c>
      <c r="C34" s="1" t="s">
        <v>104</v>
      </c>
      <c r="D34" s="1">
        <v>123224</v>
      </c>
      <c r="E34" s="5" t="s">
        <v>93</v>
      </c>
      <c r="F34" s="1">
        <v>6359</v>
      </c>
      <c r="G34" s="5" t="s">
        <v>94</v>
      </c>
      <c r="H34" s="1">
        <v>4225</v>
      </c>
      <c r="I34" s="5" t="s">
        <v>95</v>
      </c>
      <c r="J34" s="1">
        <v>6121</v>
      </c>
      <c r="K34" s="5" t="s">
        <v>96</v>
      </c>
      <c r="L34" s="1">
        <v>2885</v>
      </c>
      <c r="M34" s="5" t="s">
        <v>97</v>
      </c>
      <c r="N34" s="1">
        <v>1501</v>
      </c>
      <c r="O34" s="5" t="s">
        <v>98</v>
      </c>
      <c r="P34" s="1">
        <v>3634</v>
      </c>
      <c r="Q34" s="5" t="s">
        <v>99</v>
      </c>
      <c r="R34" s="1">
        <v>6321</v>
      </c>
      <c r="S34" s="5" t="s">
        <v>100</v>
      </c>
      <c r="T34" s="1">
        <v>1096831</v>
      </c>
      <c r="U34" s="5" t="s">
        <v>102</v>
      </c>
      <c r="V34" s="1">
        <v>149450</v>
      </c>
      <c r="W34" s="5" t="s">
        <v>103</v>
      </c>
      <c r="X34" s="1">
        <f t="shared" si="0"/>
        <v>100246712</v>
      </c>
      <c r="Y34" s="5" t="s">
        <v>101</v>
      </c>
      <c r="Z34" s="1">
        <v>1.0548</v>
      </c>
    </row>
    <row r="35" spans="1:26" x14ac:dyDescent="0.25">
      <c r="A35" s="3" t="s">
        <v>55</v>
      </c>
      <c r="B35" s="1" t="s">
        <v>91</v>
      </c>
      <c r="C35" s="1" t="s">
        <v>104</v>
      </c>
      <c r="D35" s="1">
        <v>129756</v>
      </c>
      <c r="E35" s="5" t="s">
        <v>93</v>
      </c>
      <c r="F35" s="1">
        <v>6696</v>
      </c>
      <c r="G35" s="5" t="s">
        <v>94</v>
      </c>
      <c r="H35" s="1">
        <v>4449</v>
      </c>
      <c r="I35" s="5" t="s">
        <v>95</v>
      </c>
      <c r="J35" s="1">
        <v>6446</v>
      </c>
      <c r="K35" s="5" t="s">
        <v>96</v>
      </c>
      <c r="L35" s="1">
        <v>3038</v>
      </c>
      <c r="M35" s="5" t="s">
        <v>97</v>
      </c>
      <c r="N35" s="1">
        <v>1581</v>
      </c>
      <c r="O35" s="5" t="s">
        <v>98</v>
      </c>
      <c r="P35" s="1">
        <v>3827</v>
      </c>
      <c r="Q35" s="5" t="s">
        <v>99</v>
      </c>
      <c r="R35" s="1">
        <v>6656</v>
      </c>
      <c r="S35" s="5" t="s">
        <v>100</v>
      </c>
      <c r="T35" s="1">
        <v>1161690</v>
      </c>
      <c r="U35" s="5" t="s">
        <v>102</v>
      </c>
      <c r="V35" s="1">
        <v>157351</v>
      </c>
      <c r="W35" s="5" t="s">
        <v>103</v>
      </c>
      <c r="X35" s="1">
        <f t="shared" si="0"/>
        <v>109021360</v>
      </c>
      <c r="Y35" s="5" t="s">
        <v>101</v>
      </c>
      <c r="Z35" s="1">
        <v>1.0529999999999999</v>
      </c>
    </row>
    <row r="36" spans="1:26" x14ac:dyDescent="0.25">
      <c r="A36" s="3" t="s">
        <v>56</v>
      </c>
      <c r="B36" s="1" t="s">
        <v>92</v>
      </c>
      <c r="C36" s="1" t="s">
        <v>104</v>
      </c>
      <c r="D36" s="1">
        <v>136413</v>
      </c>
      <c r="E36" s="5" t="s">
        <v>93</v>
      </c>
      <c r="F36" s="1">
        <v>7040</v>
      </c>
      <c r="G36" s="5" t="s">
        <v>94</v>
      </c>
      <c r="H36" s="1">
        <v>4677</v>
      </c>
      <c r="I36" s="5" t="s">
        <v>95</v>
      </c>
      <c r="J36" s="1">
        <v>6777</v>
      </c>
      <c r="K36" s="5" t="s">
        <v>96</v>
      </c>
      <c r="L36" s="1">
        <v>3194</v>
      </c>
      <c r="M36" s="5" t="s">
        <v>97</v>
      </c>
      <c r="N36" s="1">
        <v>1662</v>
      </c>
      <c r="O36" s="5" t="s">
        <v>98</v>
      </c>
      <c r="P36" s="1">
        <v>4023</v>
      </c>
      <c r="Q36" s="5" t="s">
        <v>99</v>
      </c>
      <c r="R36" s="1">
        <v>6997</v>
      </c>
      <c r="S36" s="5" t="s">
        <v>100</v>
      </c>
      <c r="T36" s="1">
        <v>0</v>
      </c>
      <c r="U36" s="5" t="s">
        <v>102</v>
      </c>
      <c r="V36" s="1">
        <v>165397</v>
      </c>
      <c r="W36" s="5" t="s">
        <v>103</v>
      </c>
      <c r="X36" s="1">
        <f t="shared" si="0"/>
        <v>118314880</v>
      </c>
      <c r="Y36" s="5" t="s">
        <v>101</v>
      </c>
      <c r="Z36" s="1">
        <v>1.0512999999999999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6"/>
  <sheetViews>
    <sheetView topLeftCell="D1" zoomScale="70" zoomScaleNormal="70" workbookViewId="0">
      <selection activeCell="Y1" sqref="Y1:Y104857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10.6640625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0.6640625" style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940</v>
      </c>
      <c r="E2" s="5" t="s">
        <v>93</v>
      </c>
      <c r="F2" s="1">
        <v>30</v>
      </c>
      <c r="G2" s="5" t="s">
        <v>94</v>
      </c>
      <c r="H2" s="1">
        <v>28</v>
      </c>
      <c r="I2" s="5" t="s">
        <v>95</v>
      </c>
      <c r="J2" s="1">
        <v>42</v>
      </c>
      <c r="K2" s="5" t="s">
        <v>96</v>
      </c>
      <c r="L2" s="1">
        <v>24</v>
      </c>
      <c r="M2" s="5" t="s">
        <v>97</v>
      </c>
      <c r="N2" s="1">
        <v>42</v>
      </c>
      <c r="O2" s="5" t="s">
        <v>98</v>
      </c>
      <c r="P2" s="1">
        <v>22</v>
      </c>
      <c r="Q2" s="5" t="s">
        <v>99</v>
      </c>
      <c r="R2" s="1">
        <v>38</v>
      </c>
      <c r="S2" s="5" t="s">
        <v>100</v>
      </c>
      <c r="T2" s="1">
        <v>23069</v>
      </c>
      <c r="U2" s="5" t="s">
        <v>102</v>
      </c>
      <c r="V2" s="1">
        <v>1590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1507</v>
      </c>
      <c r="E3" s="5" t="s">
        <v>93</v>
      </c>
      <c r="F3" s="1">
        <v>48</v>
      </c>
      <c r="G3" s="5" t="s">
        <v>94</v>
      </c>
      <c r="H3" s="1">
        <v>45</v>
      </c>
      <c r="I3" s="5" t="s">
        <v>95</v>
      </c>
      <c r="J3" s="1">
        <v>68</v>
      </c>
      <c r="K3" s="5" t="s">
        <v>96</v>
      </c>
      <c r="L3" s="1">
        <v>38</v>
      </c>
      <c r="M3" s="5" t="s">
        <v>97</v>
      </c>
      <c r="N3" s="1">
        <v>67</v>
      </c>
      <c r="O3" s="5" t="s">
        <v>98</v>
      </c>
      <c r="P3" s="1">
        <v>35</v>
      </c>
      <c r="Q3" s="5" t="s">
        <v>99</v>
      </c>
      <c r="R3" s="1">
        <v>61</v>
      </c>
      <c r="S3" s="5" t="s">
        <v>100</v>
      </c>
      <c r="T3" s="1">
        <v>34135</v>
      </c>
      <c r="U3" s="5" t="s">
        <v>102</v>
      </c>
      <c r="V3" s="1">
        <v>2245</v>
      </c>
      <c r="W3" s="5" t="s">
        <v>103</v>
      </c>
      <c r="X3" s="1">
        <v>184552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2330</v>
      </c>
      <c r="E4" s="5" t="s">
        <v>93</v>
      </c>
      <c r="F4" s="1">
        <v>74</v>
      </c>
      <c r="G4" s="5" t="s">
        <v>94</v>
      </c>
      <c r="H4" s="1">
        <v>70</v>
      </c>
      <c r="I4" s="5" t="s">
        <v>95</v>
      </c>
      <c r="J4" s="1">
        <v>105</v>
      </c>
      <c r="K4" s="5" t="s">
        <v>96</v>
      </c>
      <c r="L4" s="1">
        <v>59</v>
      </c>
      <c r="M4" s="5" t="s">
        <v>97</v>
      </c>
      <c r="N4" s="1">
        <v>103</v>
      </c>
      <c r="O4" s="5" t="s">
        <v>98</v>
      </c>
      <c r="P4" s="1">
        <v>54</v>
      </c>
      <c r="Q4" s="5" t="s">
        <v>99</v>
      </c>
      <c r="R4" s="1">
        <v>95</v>
      </c>
      <c r="S4" s="5" t="s">
        <v>100</v>
      </c>
      <c r="T4" s="1">
        <v>45665</v>
      </c>
      <c r="U4" s="5" t="s">
        <v>102</v>
      </c>
      <c r="V4" s="1">
        <v>3199</v>
      </c>
      <c r="W4" s="5" t="s">
        <v>103</v>
      </c>
      <c r="X4" s="1">
        <v>457632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3406</v>
      </c>
      <c r="E5" s="5" t="s">
        <v>93</v>
      </c>
      <c r="F5" s="1">
        <v>108</v>
      </c>
      <c r="G5" s="5" t="s">
        <v>94</v>
      </c>
      <c r="H5" s="1">
        <v>102</v>
      </c>
      <c r="I5" s="5" t="s">
        <v>95</v>
      </c>
      <c r="J5" s="1">
        <v>154</v>
      </c>
      <c r="K5" s="5" t="s">
        <v>96</v>
      </c>
      <c r="L5" s="1">
        <v>86</v>
      </c>
      <c r="M5" s="5" t="s">
        <v>97</v>
      </c>
      <c r="N5" s="1">
        <v>151</v>
      </c>
      <c r="O5" s="5" t="s">
        <v>98</v>
      </c>
      <c r="P5" s="1">
        <v>79</v>
      </c>
      <c r="Q5" s="5" t="s">
        <v>99</v>
      </c>
      <c r="R5" s="1">
        <v>139</v>
      </c>
      <c r="S5" s="5" t="s">
        <v>100</v>
      </c>
      <c r="T5" s="1">
        <v>57818</v>
      </c>
      <c r="U5" s="5" t="s">
        <v>102</v>
      </c>
      <c r="V5" s="1">
        <v>4447</v>
      </c>
      <c r="W5" s="5" t="s">
        <v>103</v>
      </c>
      <c r="X5" s="1">
        <v>822152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4731</v>
      </c>
      <c r="E6" s="5" t="s">
        <v>93</v>
      </c>
      <c r="F6" s="1">
        <v>150</v>
      </c>
      <c r="G6" s="5" t="s">
        <v>94</v>
      </c>
      <c r="H6" s="1">
        <v>141</v>
      </c>
      <c r="I6" s="5" t="s">
        <v>95</v>
      </c>
      <c r="J6" s="1">
        <v>214</v>
      </c>
      <c r="K6" s="5" t="s">
        <v>96</v>
      </c>
      <c r="L6" s="1">
        <v>119</v>
      </c>
      <c r="M6" s="5" t="s">
        <v>97</v>
      </c>
      <c r="N6" s="1">
        <v>210</v>
      </c>
      <c r="O6" s="5" t="s">
        <v>98</v>
      </c>
      <c r="P6" s="1">
        <v>110</v>
      </c>
      <c r="Q6" s="5" t="s">
        <v>99</v>
      </c>
      <c r="R6" s="1">
        <v>193</v>
      </c>
      <c r="S6" s="5" t="s">
        <v>100</v>
      </c>
      <c r="T6" s="1">
        <v>70742</v>
      </c>
      <c r="U6" s="5" t="s">
        <v>102</v>
      </c>
      <c r="V6" s="1">
        <v>5978</v>
      </c>
      <c r="W6" s="5" t="s">
        <v>103</v>
      </c>
      <c r="X6" s="1">
        <v>1284696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6301</v>
      </c>
      <c r="E7" s="5" t="s">
        <v>93</v>
      </c>
      <c r="F7" s="1">
        <v>200</v>
      </c>
      <c r="G7" s="5" t="s">
        <v>94</v>
      </c>
      <c r="H7" s="1">
        <v>188</v>
      </c>
      <c r="I7" s="5" t="s">
        <v>95</v>
      </c>
      <c r="J7" s="1">
        <v>285</v>
      </c>
      <c r="K7" s="5" t="s">
        <v>96</v>
      </c>
      <c r="L7" s="1">
        <v>158</v>
      </c>
      <c r="M7" s="5" t="s">
        <v>97</v>
      </c>
      <c r="N7" s="1">
        <v>279</v>
      </c>
      <c r="O7" s="5" t="s">
        <v>98</v>
      </c>
      <c r="P7" s="1">
        <v>147</v>
      </c>
      <c r="Q7" s="5" t="s">
        <v>99</v>
      </c>
      <c r="R7" s="1">
        <v>257</v>
      </c>
      <c r="S7" s="5" t="s">
        <v>100</v>
      </c>
      <c r="T7" s="1">
        <v>84578</v>
      </c>
      <c r="U7" s="5" t="s">
        <v>102</v>
      </c>
      <c r="V7" s="1">
        <v>7795</v>
      </c>
      <c r="W7" s="5" t="s">
        <v>103</v>
      </c>
      <c r="X7" s="1">
        <v>1850632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8112</v>
      </c>
      <c r="E8" s="5" t="s">
        <v>93</v>
      </c>
      <c r="F8" s="1">
        <v>257</v>
      </c>
      <c r="G8" s="5" t="s">
        <v>94</v>
      </c>
      <c r="H8" s="1">
        <v>242</v>
      </c>
      <c r="I8" s="5" t="s">
        <v>95</v>
      </c>
      <c r="J8" s="1">
        <v>367</v>
      </c>
      <c r="K8" s="5" t="s">
        <v>96</v>
      </c>
      <c r="L8" s="1">
        <v>203</v>
      </c>
      <c r="M8" s="5" t="s">
        <v>97</v>
      </c>
      <c r="N8" s="1">
        <v>359</v>
      </c>
      <c r="O8" s="5" t="s">
        <v>98</v>
      </c>
      <c r="P8" s="1">
        <v>190</v>
      </c>
      <c r="Q8" s="5" t="s">
        <v>99</v>
      </c>
      <c r="R8" s="1">
        <v>331</v>
      </c>
      <c r="S8" s="5" t="s">
        <v>100</v>
      </c>
      <c r="T8" s="1">
        <v>99456</v>
      </c>
      <c r="U8" s="5" t="s">
        <v>102</v>
      </c>
      <c r="V8" s="1">
        <v>9891</v>
      </c>
      <c r="W8" s="5" t="s">
        <v>103</v>
      </c>
      <c r="X8" s="1">
        <v>2527256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10160</v>
      </c>
      <c r="E9" s="5" t="s">
        <v>93</v>
      </c>
      <c r="F9" s="1">
        <v>322</v>
      </c>
      <c r="G9" s="5" t="s">
        <v>94</v>
      </c>
      <c r="H9" s="1">
        <v>303</v>
      </c>
      <c r="I9" s="5" t="s">
        <v>95</v>
      </c>
      <c r="J9" s="1">
        <v>459</v>
      </c>
      <c r="K9" s="5" t="s">
        <v>96</v>
      </c>
      <c r="L9" s="1">
        <v>254</v>
      </c>
      <c r="M9" s="5" t="s">
        <v>97</v>
      </c>
      <c r="N9" s="1">
        <v>450</v>
      </c>
      <c r="O9" s="5" t="s">
        <v>98</v>
      </c>
      <c r="P9" s="1">
        <v>238</v>
      </c>
      <c r="Q9" s="5" t="s">
        <v>99</v>
      </c>
      <c r="R9" s="1">
        <v>414</v>
      </c>
      <c r="S9" s="5" t="s">
        <v>100</v>
      </c>
      <c r="T9" s="1">
        <v>115500</v>
      </c>
      <c r="U9" s="5" t="s">
        <v>102</v>
      </c>
      <c r="V9" s="1">
        <v>12257</v>
      </c>
      <c r="W9" s="5" t="s">
        <v>103</v>
      </c>
      <c r="X9" s="1">
        <v>3322904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12441</v>
      </c>
      <c r="E10" s="5" t="s">
        <v>93</v>
      </c>
      <c r="F10" s="1">
        <v>394</v>
      </c>
      <c r="G10" s="5" t="s">
        <v>94</v>
      </c>
      <c r="H10" s="1">
        <v>371</v>
      </c>
      <c r="I10" s="5" t="s">
        <v>95</v>
      </c>
      <c r="J10" s="1">
        <v>562</v>
      </c>
      <c r="K10" s="5" t="s">
        <v>96</v>
      </c>
      <c r="L10" s="1">
        <v>311</v>
      </c>
      <c r="M10" s="5" t="s">
        <v>97</v>
      </c>
      <c r="N10" s="1">
        <v>551</v>
      </c>
      <c r="O10" s="5" t="s">
        <v>98</v>
      </c>
      <c r="P10" s="1">
        <v>292</v>
      </c>
      <c r="Q10" s="5" t="s">
        <v>99</v>
      </c>
      <c r="R10" s="1">
        <v>507</v>
      </c>
      <c r="S10" s="5" t="s">
        <v>100</v>
      </c>
      <c r="T10" s="1">
        <v>132823</v>
      </c>
      <c r="U10" s="5" t="s">
        <v>102</v>
      </c>
      <c r="V10" s="1">
        <v>14897</v>
      </c>
      <c r="W10" s="5" t="s">
        <v>103</v>
      </c>
      <c r="X10" s="1">
        <v>4246904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14951</v>
      </c>
      <c r="E11" s="5" t="s">
        <v>93</v>
      </c>
      <c r="F11" s="1">
        <v>473</v>
      </c>
      <c r="G11" s="5" t="s">
        <v>94</v>
      </c>
      <c r="H11" s="1">
        <v>446</v>
      </c>
      <c r="I11" s="5" t="s">
        <v>95</v>
      </c>
      <c r="J11" s="1">
        <v>675</v>
      </c>
      <c r="K11" s="5" t="s">
        <v>96</v>
      </c>
      <c r="L11" s="1">
        <v>374</v>
      </c>
      <c r="M11" s="5" t="s">
        <v>97</v>
      </c>
      <c r="N11" s="1">
        <v>662</v>
      </c>
      <c r="O11" s="5" t="s">
        <v>98</v>
      </c>
      <c r="P11" s="1">
        <v>351</v>
      </c>
      <c r="Q11" s="5" t="s">
        <v>99</v>
      </c>
      <c r="R11" s="1">
        <v>609</v>
      </c>
      <c r="S11" s="5" t="s">
        <v>100</v>
      </c>
      <c r="T11" s="1">
        <v>151533</v>
      </c>
      <c r="U11" s="5" t="s">
        <v>102</v>
      </c>
      <c r="V11" s="1">
        <v>17799</v>
      </c>
      <c r="W11" s="5" t="s">
        <v>103</v>
      </c>
      <c r="X11" s="1">
        <v>5309488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17686</v>
      </c>
      <c r="E12" s="5" t="s">
        <v>93</v>
      </c>
      <c r="F12" s="1">
        <v>559</v>
      </c>
      <c r="G12" s="5" t="s">
        <v>94</v>
      </c>
      <c r="H12" s="1">
        <v>527</v>
      </c>
      <c r="I12" s="5" t="s">
        <v>95</v>
      </c>
      <c r="J12" s="1">
        <v>798</v>
      </c>
      <c r="K12" s="5" t="s">
        <v>96</v>
      </c>
      <c r="L12" s="1">
        <v>443</v>
      </c>
      <c r="M12" s="5" t="s">
        <v>97</v>
      </c>
      <c r="N12" s="1">
        <v>783</v>
      </c>
      <c r="O12" s="5" t="s">
        <v>98</v>
      </c>
      <c r="P12" s="1">
        <v>416</v>
      </c>
      <c r="Q12" s="5" t="s">
        <v>99</v>
      </c>
      <c r="R12" s="1">
        <v>720</v>
      </c>
      <c r="S12" s="5" t="s">
        <v>100</v>
      </c>
      <c r="T12" s="1">
        <v>171727</v>
      </c>
      <c r="U12" s="5" t="s">
        <v>102</v>
      </c>
      <c r="V12" s="1">
        <v>20960</v>
      </c>
      <c r="W12" s="5" t="s">
        <v>103</v>
      </c>
      <c r="X12" s="1">
        <v>6521752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20642</v>
      </c>
      <c r="E13" s="5" t="s">
        <v>93</v>
      </c>
      <c r="F13" s="1">
        <v>652</v>
      </c>
      <c r="G13" s="5" t="s">
        <v>94</v>
      </c>
      <c r="H13" s="1">
        <v>615</v>
      </c>
      <c r="I13" s="5" t="s">
        <v>95</v>
      </c>
      <c r="J13" s="1">
        <v>931</v>
      </c>
      <c r="K13" s="5" t="s">
        <v>96</v>
      </c>
      <c r="L13" s="1">
        <v>517</v>
      </c>
      <c r="M13" s="5" t="s">
        <v>97</v>
      </c>
      <c r="N13" s="1">
        <v>914</v>
      </c>
      <c r="O13" s="5" t="s">
        <v>98</v>
      </c>
      <c r="P13" s="1">
        <v>486</v>
      </c>
      <c r="Q13" s="5" t="s">
        <v>99</v>
      </c>
      <c r="R13" s="1">
        <v>840</v>
      </c>
      <c r="S13" s="5" t="s">
        <v>100</v>
      </c>
      <c r="T13" s="1">
        <v>193495</v>
      </c>
      <c r="U13" s="5" t="s">
        <v>102</v>
      </c>
      <c r="V13" s="1">
        <v>24376</v>
      </c>
      <c r="W13" s="5" t="s">
        <v>103</v>
      </c>
      <c r="X13" s="1">
        <v>7895568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23816</v>
      </c>
      <c r="E14" s="5" t="s">
        <v>93</v>
      </c>
      <c r="F14" s="1">
        <v>752</v>
      </c>
      <c r="G14" s="5" t="s">
        <v>94</v>
      </c>
      <c r="H14" s="1">
        <v>710</v>
      </c>
      <c r="I14" s="5" t="s">
        <v>95</v>
      </c>
      <c r="J14" s="1">
        <v>1074</v>
      </c>
      <c r="K14" s="5" t="s">
        <v>96</v>
      </c>
      <c r="L14" s="1">
        <v>597</v>
      </c>
      <c r="M14" s="5" t="s">
        <v>97</v>
      </c>
      <c r="N14" s="1">
        <v>1054</v>
      </c>
      <c r="O14" s="5" t="s">
        <v>98</v>
      </c>
      <c r="P14" s="1">
        <v>561</v>
      </c>
      <c r="Q14" s="5" t="s">
        <v>99</v>
      </c>
      <c r="R14" s="1">
        <v>969</v>
      </c>
      <c r="S14" s="5" t="s">
        <v>100</v>
      </c>
      <c r="T14" s="1">
        <v>216921</v>
      </c>
      <c r="U14" s="5" t="s">
        <v>102</v>
      </c>
      <c r="V14" s="1">
        <v>28048</v>
      </c>
      <c r="W14" s="5" t="s">
        <v>103</v>
      </c>
      <c r="X14" s="1">
        <v>9443528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27203</v>
      </c>
      <c r="E15" s="5" t="s">
        <v>93</v>
      </c>
      <c r="F15" s="1">
        <v>859</v>
      </c>
      <c r="G15" s="5" t="s">
        <v>94</v>
      </c>
      <c r="H15" s="1">
        <v>811</v>
      </c>
      <c r="I15" s="5" t="s">
        <v>95</v>
      </c>
      <c r="J15" s="1">
        <v>1227</v>
      </c>
      <c r="K15" s="5" t="s">
        <v>96</v>
      </c>
      <c r="L15" s="1">
        <v>682</v>
      </c>
      <c r="M15" s="5" t="s">
        <v>97</v>
      </c>
      <c r="N15" s="1">
        <v>1204</v>
      </c>
      <c r="O15" s="5" t="s">
        <v>98</v>
      </c>
      <c r="P15" s="1">
        <v>641</v>
      </c>
      <c r="Q15" s="5" t="s">
        <v>99</v>
      </c>
      <c r="R15" s="1">
        <v>1107</v>
      </c>
      <c r="S15" s="5" t="s">
        <v>100</v>
      </c>
      <c r="T15" s="1">
        <v>242077</v>
      </c>
      <c r="U15" s="5" t="s">
        <v>102</v>
      </c>
      <c r="V15" s="1">
        <v>31970</v>
      </c>
      <c r="W15" s="5" t="s">
        <v>103</v>
      </c>
      <c r="X15" s="1">
        <v>11178896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30799</v>
      </c>
      <c r="E16" s="5" t="s">
        <v>93</v>
      </c>
      <c r="F16" s="1">
        <v>973</v>
      </c>
      <c r="G16" s="5" t="s">
        <v>94</v>
      </c>
      <c r="H16" s="1">
        <v>918</v>
      </c>
      <c r="I16" s="5" t="s">
        <v>95</v>
      </c>
      <c r="J16" s="1">
        <v>1389</v>
      </c>
      <c r="K16" s="5" t="s">
        <v>96</v>
      </c>
      <c r="L16" s="1">
        <v>772</v>
      </c>
      <c r="M16" s="5" t="s">
        <v>97</v>
      </c>
      <c r="N16" s="1">
        <v>1363</v>
      </c>
      <c r="O16" s="5" t="s">
        <v>98</v>
      </c>
      <c r="P16" s="1">
        <v>726</v>
      </c>
      <c r="Q16" s="5" t="s">
        <v>99</v>
      </c>
      <c r="R16" s="1">
        <v>1253</v>
      </c>
      <c r="S16" s="5" t="s">
        <v>100</v>
      </c>
      <c r="T16" s="1">
        <v>269032</v>
      </c>
      <c r="U16" s="5" t="s">
        <v>102</v>
      </c>
      <c r="V16" s="1">
        <v>36128</v>
      </c>
      <c r="W16" s="5" t="s">
        <v>103</v>
      </c>
      <c r="X16" s="1">
        <v>13115512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34601</v>
      </c>
      <c r="E17" s="5" t="s">
        <v>93</v>
      </c>
      <c r="F17" s="1">
        <v>1093</v>
      </c>
      <c r="G17" s="5" t="s">
        <v>94</v>
      </c>
      <c r="H17" s="1">
        <v>1031</v>
      </c>
      <c r="I17" s="5" t="s">
        <v>95</v>
      </c>
      <c r="J17" s="1">
        <v>1561</v>
      </c>
      <c r="K17" s="5" t="s">
        <v>96</v>
      </c>
      <c r="L17" s="1">
        <v>867</v>
      </c>
      <c r="M17" s="5" t="s">
        <v>97</v>
      </c>
      <c r="N17" s="1">
        <v>1531</v>
      </c>
      <c r="O17" s="5" t="s">
        <v>98</v>
      </c>
      <c r="P17" s="1">
        <v>816</v>
      </c>
      <c r="Q17" s="5" t="s">
        <v>99</v>
      </c>
      <c r="R17" s="1">
        <v>1408</v>
      </c>
      <c r="S17" s="5" t="s">
        <v>100</v>
      </c>
      <c r="T17" s="1">
        <v>297844</v>
      </c>
      <c r="U17" s="5" t="s">
        <v>102</v>
      </c>
      <c r="V17" s="1">
        <v>40527</v>
      </c>
      <c r="W17" s="5" t="s">
        <v>103</v>
      </c>
      <c r="X17" s="1">
        <v>15267768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38604</v>
      </c>
      <c r="E18" s="5" t="s">
        <v>93</v>
      </c>
      <c r="F18" s="1">
        <v>1219</v>
      </c>
      <c r="G18" s="5" t="s">
        <v>94</v>
      </c>
      <c r="H18" s="1">
        <v>1150</v>
      </c>
      <c r="I18" s="5" t="s">
        <v>95</v>
      </c>
      <c r="J18" s="1">
        <v>1742</v>
      </c>
      <c r="K18" s="5" t="s">
        <v>96</v>
      </c>
      <c r="L18" s="1">
        <v>967</v>
      </c>
      <c r="M18" s="5" t="s">
        <v>97</v>
      </c>
      <c r="N18" s="1">
        <v>1708</v>
      </c>
      <c r="O18" s="5" t="s">
        <v>98</v>
      </c>
      <c r="P18" s="1">
        <v>910</v>
      </c>
      <c r="Q18" s="5" t="s">
        <v>99</v>
      </c>
      <c r="R18" s="1">
        <v>1571</v>
      </c>
      <c r="S18" s="5" t="s">
        <v>100</v>
      </c>
      <c r="T18" s="1">
        <v>328568</v>
      </c>
      <c r="U18" s="5" t="s">
        <v>102</v>
      </c>
      <c r="V18" s="1">
        <v>45153</v>
      </c>
      <c r="W18" s="5" t="s">
        <v>103</v>
      </c>
      <c r="X18" s="1">
        <v>17650520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42804</v>
      </c>
      <c r="E19" s="5" t="s">
        <v>93</v>
      </c>
      <c r="F19" s="1">
        <v>1352</v>
      </c>
      <c r="G19" s="5" t="s">
        <v>94</v>
      </c>
      <c r="H19" s="1">
        <v>1275</v>
      </c>
      <c r="I19" s="5" t="s">
        <v>95</v>
      </c>
      <c r="J19" s="1">
        <v>1932</v>
      </c>
      <c r="K19" s="5" t="s">
        <v>96</v>
      </c>
      <c r="L19" s="1">
        <v>1072</v>
      </c>
      <c r="M19" s="5" t="s">
        <v>97</v>
      </c>
      <c r="N19" s="1">
        <v>1894</v>
      </c>
      <c r="O19" s="5" t="s">
        <v>98</v>
      </c>
      <c r="P19" s="1">
        <v>1009</v>
      </c>
      <c r="Q19" s="5" t="s">
        <v>99</v>
      </c>
      <c r="R19" s="1">
        <v>1742</v>
      </c>
      <c r="S19" s="5" t="s">
        <v>100</v>
      </c>
      <c r="T19" s="1">
        <v>361247</v>
      </c>
      <c r="U19" s="5" t="s">
        <v>102</v>
      </c>
      <c r="V19" s="1">
        <v>50014</v>
      </c>
      <c r="W19" s="5" t="s">
        <v>103</v>
      </c>
      <c r="X19" s="1">
        <v>20279064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47198</v>
      </c>
      <c r="E20" s="5" t="s">
        <v>93</v>
      </c>
      <c r="F20" s="1">
        <v>1491</v>
      </c>
      <c r="G20" s="5" t="s">
        <v>94</v>
      </c>
      <c r="H20" s="1">
        <v>1406</v>
      </c>
      <c r="I20" s="5" t="s">
        <v>95</v>
      </c>
      <c r="J20" s="1">
        <v>2130</v>
      </c>
      <c r="K20" s="5" t="s">
        <v>96</v>
      </c>
      <c r="L20" s="1">
        <v>1182</v>
      </c>
      <c r="M20" s="5" t="s">
        <v>97</v>
      </c>
      <c r="N20" s="1">
        <v>2088</v>
      </c>
      <c r="O20" s="5" t="s">
        <v>98</v>
      </c>
      <c r="P20" s="1">
        <v>1113</v>
      </c>
      <c r="Q20" s="5" t="s">
        <v>99</v>
      </c>
      <c r="R20" s="1">
        <v>1921</v>
      </c>
      <c r="S20" s="5" t="s">
        <v>100</v>
      </c>
      <c r="T20" s="1">
        <v>395920</v>
      </c>
      <c r="U20" s="5" t="s">
        <v>102</v>
      </c>
      <c r="V20" s="1">
        <v>55097</v>
      </c>
      <c r="W20" s="5" t="s">
        <v>103</v>
      </c>
      <c r="X20" s="1">
        <v>23169040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51782</v>
      </c>
      <c r="E21" s="5" t="s">
        <v>93</v>
      </c>
      <c r="F21" s="1">
        <v>1636</v>
      </c>
      <c r="G21" s="5" t="s">
        <v>94</v>
      </c>
      <c r="H21" s="1">
        <v>1543</v>
      </c>
      <c r="I21" s="5" t="s">
        <v>95</v>
      </c>
      <c r="J21" s="1">
        <v>2337</v>
      </c>
      <c r="K21" s="5" t="s">
        <v>96</v>
      </c>
      <c r="L21" s="1">
        <v>1297</v>
      </c>
      <c r="M21" s="5" t="s">
        <v>97</v>
      </c>
      <c r="N21" s="1">
        <v>2291</v>
      </c>
      <c r="O21" s="5" t="s">
        <v>98</v>
      </c>
      <c r="P21" s="1">
        <v>1221</v>
      </c>
      <c r="Q21" s="5" t="s">
        <v>99</v>
      </c>
      <c r="R21" s="1">
        <v>2108</v>
      </c>
      <c r="S21" s="5" t="s">
        <v>100</v>
      </c>
      <c r="T21" s="1">
        <v>432619</v>
      </c>
      <c r="U21" s="5" t="s">
        <v>102</v>
      </c>
      <c r="V21" s="1">
        <v>60406</v>
      </c>
      <c r="W21" s="5" t="s">
        <v>103</v>
      </c>
      <c r="X21" s="1">
        <v>26336400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56552</v>
      </c>
      <c r="E22" s="5" t="s">
        <v>93</v>
      </c>
      <c r="F22" s="1">
        <v>1787</v>
      </c>
      <c r="G22" s="5" t="s">
        <v>94</v>
      </c>
      <c r="H22" s="1">
        <v>1685</v>
      </c>
      <c r="I22" s="5" t="s">
        <v>95</v>
      </c>
      <c r="J22" s="1">
        <v>2552</v>
      </c>
      <c r="K22" s="5" t="s">
        <v>96</v>
      </c>
      <c r="L22" s="1">
        <v>1417</v>
      </c>
      <c r="M22" s="5" t="s">
        <v>97</v>
      </c>
      <c r="N22" s="1">
        <v>2502</v>
      </c>
      <c r="O22" s="5" t="s">
        <v>98</v>
      </c>
      <c r="P22" s="1">
        <v>1334</v>
      </c>
      <c r="Q22" s="5" t="s">
        <v>99</v>
      </c>
      <c r="R22" s="1">
        <v>2302</v>
      </c>
      <c r="S22" s="5" t="s">
        <v>100</v>
      </c>
      <c r="T22" s="1">
        <v>471368</v>
      </c>
      <c r="U22" s="5" t="s">
        <v>102</v>
      </c>
      <c r="V22" s="1">
        <v>65927</v>
      </c>
      <c r="W22" s="5" t="s">
        <v>103</v>
      </c>
      <c r="X22" s="1">
        <v>29797352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61503</v>
      </c>
      <c r="E23" s="5" t="s">
        <v>93</v>
      </c>
      <c r="F23" s="1">
        <v>1943</v>
      </c>
      <c r="G23" s="5" t="s">
        <v>94</v>
      </c>
      <c r="H23" s="1">
        <v>1833</v>
      </c>
      <c r="I23" s="5" t="s">
        <v>95</v>
      </c>
      <c r="J23" s="1">
        <v>2775</v>
      </c>
      <c r="K23" s="5" t="s">
        <v>96</v>
      </c>
      <c r="L23" s="1">
        <v>1541</v>
      </c>
      <c r="M23" s="5" t="s">
        <v>97</v>
      </c>
      <c r="N23" s="1">
        <v>2721</v>
      </c>
      <c r="O23" s="5" t="s">
        <v>98</v>
      </c>
      <c r="P23" s="1">
        <v>1451</v>
      </c>
      <c r="Q23" s="5" t="s">
        <v>99</v>
      </c>
      <c r="R23" s="1">
        <v>2504</v>
      </c>
      <c r="S23" s="5" t="s">
        <v>100</v>
      </c>
      <c r="T23" s="1">
        <v>512186</v>
      </c>
      <c r="U23" s="5" t="s">
        <v>102</v>
      </c>
      <c r="V23" s="1">
        <v>71656</v>
      </c>
      <c r="W23" s="5" t="s">
        <v>103</v>
      </c>
      <c r="X23" s="1">
        <v>33568296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66632</v>
      </c>
      <c r="E24" s="5" t="s">
        <v>93</v>
      </c>
      <c r="F24" s="1">
        <v>2105</v>
      </c>
      <c r="G24" s="5" t="s">
        <v>94</v>
      </c>
      <c r="H24" s="1">
        <v>1986</v>
      </c>
      <c r="I24" s="5" t="s">
        <v>95</v>
      </c>
      <c r="J24" s="1">
        <v>3007</v>
      </c>
      <c r="K24" s="5" t="s">
        <v>96</v>
      </c>
      <c r="L24" s="1">
        <v>1670</v>
      </c>
      <c r="M24" s="5" t="s">
        <v>97</v>
      </c>
      <c r="N24" s="1">
        <v>2948</v>
      </c>
      <c r="O24" s="5" t="s">
        <v>98</v>
      </c>
      <c r="P24" s="1">
        <v>1572</v>
      </c>
      <c r="Q24" s="5" t="s">
        <v>99</v>
      </c>
      <c r="R24" s="1">
        <v>2713</v>
      </c>
      <c r="S24" s="5" t="s">
        <v>100</v>
      </c>
      <c r="T24" s="1">
        <v>555084</v>
      </c>
      <c r="U24" s="5" t="s">
        <v>102</v>
      </c>
      <c r="V24" s="1">
        <v>77596</v>
      </c>
      <c r="W24" s="5" t="s">
        <v>103</v>
      </c>
      <c r="X24" s="1">
        <v>37665784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71935</v>
      </c>
      <c r="E25" s="5" t="s">
        <v>93</v>
      </c>
      <c r="F25" s="1">
        <v>2272</v>
      </c>
      <c r="G25" s="5" t="s">
        <v>94</v>
      </c>
      <c r="H25" s="1">
        <v>2144</v>
      </c>
      <c r="I25" s="5" t="s">
        <v>95</v>
      </c>
      <c r="J25" s="1">
        <v>3246</v>
      </c>
      <c r="K25" s="5" t="s">
        <v>96</v>
      </c>
      <c r="L25" s="1">
        <v>1803</v>
      </c>
      <c r="M25" s="5" t="s">
        <v>97</v>
      </c>
      <c r="N25" s="1">
        <v>3183</v>
      </c>
      <c r="O25" s="5" t="s">
        <v>98</v>
      </c>
      <c r="P25" s="1">
        <v>1697</v>
      </c>
      <c r="Q25" s="5" t="s">
        <v>99</v>
      </c>
      <c r="R25" s="1">
        <v>2929</v>
      </c>
      <c r="S25" s="5" t="s">
        <v>100</v>
      </c>
      <c r="T25" s="1">
        <v>600069</v>
      </c>
      <c r="U25" s="5" t="s">
        <v>102</v>
      </c>
      <c r="V25" s="1">
        <v>83730</v>
      </c>
      <c r="W25" s="5" t="s">
        <v>103</v>
      </c>
      <c r="X25" s="1">
        <v>42106456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77407</v>
      </c>
      <c r="E26" s="5" t="s">
        <v>93</v>
      </c>
      <c r="F26" s="1">
        <v>2445</v>
      </c>
      <c r="G26" s="5" t="s">
        <v>94</v>
      </c>
      <c r="H26" s="1">
        <v>2307</v>
      </c>
      <c r="I26" s="5" t="s">
        <v>95</v>
      </c>
      <c r="J26" s="1">
        <v>3493</v>
      </c>
      <c r="K26" s="5" t="s">
        <v>96</v>
      </c>
      <c r="L26" s="1">
        <v>1940</v>
      </c>
      <c r="M26" s="5" t="s">
        <v>97</v>
      </c>
      <c r="N26" s="1">
        <v>3425</v>
      </c>
      <c r="O26" s="5" t="s">
        <v>98</v>
      </c>
      <c r="P26" s="1">
        <v>1826</v>
      </c>
      <c r="Q26" s="5" t="s">
        <v>99</v>
      </c>
      <c r="R26" s="1">
        <v>3152</v>
      </c>
      <c r="S26" s="5" t="s">
        <v>100</v>
      </c>
      <c r="T26" s="1">
        <v>647139</v>
      </c>
      <c r="U26" s="5" t="s">
        <v>102</v>
      </c>
      <c r="V26" s="1">
        <v>90061</v>
      </c>
      <c r="W26" s="5" t="s">
        <v>103</v>
      </c>
      <c r="X26" s="1">
        <v>46907008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83045</v>
      </c>
      <c r="E27" s="5" t="s">
        <v>93</v>
      </c>
      <c r="F27" s="1">
        <v>2623</v>
      </c>
      <c r="G27" s="5" t="s">
        <v>94</v>
      </c>
      <c r="H27" s="1">
        <v>2475</v>
      </c>
      <c r="I27" s="5" t="s">
        <v>95</v>
      </c>
      <c r="J27" s="1">
        <v>3747</v>
      </c>
      <c r="K27" s="5" t="s">
        <v>96</v>
      </c>
      <c r="L27" s="1">
        <v>2081</v>
      </c>
      <c r="M27" s="5" t="s">
        <v>97</v>
      </c>
      <c r="N27" s="1">
        <v>3674</v>
      </c>
      <c r="O27" s="5" t="s">
        <v>98</v>
      </c>
      <c r="P27" s="1">
        <v>1959</v>
      </c>
      <c r="Q27" s="5" t="s">
        <v>99</v>
      </c>
      <c r="R27" s="1">
        <v>3382</v>
      </c>
      <c r="S27" s="5" t="s">
        <v>100</v>
      </c>
      <c r="T27" s="1">
        <v>696288</v>
      </c>
      <c r="U27" s="5" t="s">
        <v>102</v>
      </c>
      <c r="V27" s="1">
        <v>96581</v>
      </c>
      <c r="W27" s="5" t="s">
        <v>103</v>
      </c>
      <c r="X27" s="1">
        <v>52084120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88846</v>
      </c>
      <c r="E28" s="5" t="s">
        <v>93</v>
      </c>
      <c r="F28" s="1">
        <v>2806</v>
      </c>
      <c r="G28" s="5" t="s">
        <v>94</v>
      </c>
      <c r="H28" s="1">
        <v>2648</v>
      </c>
      <c r="I28" s="5" t="s">
        <v>95</v>
      </c>
      <c r="J28" s="1">
        <v>4009</v>
      </c>
      <c r="K28" s="5" t="s">
        <v>96</v>
      </c>
      <c r="L28" s="1">
        <v>2226</v>
      </c>
      <c r="M28" s="5" t="s">
        <v>97</v>
      </c>
      <c r="N28" s="1">
        <v>3931</v>
      </c>
      <c r="O28" s="5" t="s">
        <v>98</v>
      </c>
      <c r="P28" s="1">
        <v>2096</v>
      </c>
      <c r="Q28" s="5" t="s">
        <v>99</v>
      </c>
      <c r="R28" s="1">
        <v>3618</v>
      </c>
      <c r="S28" s="5" t="s">
        <v>100</v>
      </c>
      <c r="T28" s="1">
        <v>747504</v>
      </c>
      <c r="U28" s="5" t="s">
        <v>102</v>
      </c>
      <c r="V28" s="1">
        <v>103293</v>
      </c>
      <c r="W28" s="5" t="s">
        <v>103</v>
      </c>
      <c r="X28" s="1">
        <v>57654424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94805</v>
      </c>
      <c r="E29" s="5" t="s">
        <v>93</v>
      </c>
      <c r="F29" s="1">
        <v>2994</v>
      </c>
      <c r="G29" s="5" t="s">
        <v>94</v>
      </c>
      <c r="H29" s="1">
        <v>2826</v>
      </c>
      <c r="I29" s="5" t="s">
        <v>95</v>
      </c>
      <c r="J29" s="1">
        <v>4278</v>
      </c>
      <c r="K29" s="5" t="s">
        <v>96</v>
      </c>
      <c r="L29" s="1">
        <v>2375</v>
      </c>
      <c r="M29" s="5" t="s">
        <v>97</v>
      </c>
      <c r="N29" s="1">
        <v>4195</v>
      </c>
      <c r="O29" s="5" t="s">
        <v>98</v>
      </c>
      <c r="P29" s="1">
        <v>2237</v>
      </c>
      <c r="Q29" s="5" t="s">
        <v>99</v>
      </c>
      <c r="R29" s="1">
        <v>3861</v>
      </c>
      <c r="S29" s="5" t="s">
        <v>100</v>
      </c>
      <c r="T29" s="1">
        <v>800769</v>
      </c>
      <c r="U29" s="5" t="s">
        <v>102</v>
      </c>
      <c r="V29" s="1">
        <v>110192</v>
      </c>
      <c r="W29" s="5" t="s">
        <v>103</v>
      </c>
      <c r="X29" s="1">
        <v>63634456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100918</v>
      </c>
      <c r="E30" s="5" t="s">
        <v>93</v>
      </c>
      <c r="F30" s="1">
        <v>3187</v>
      </c>
      <c r="G30" s="5" t="s">
        <v>94</v>
      </c>
      <c r="H30" s="1">
        <v>3008</v>
      </c>
      <c r="I30" s="5" t="s">
        <v>95</v>
      </c>
      <c r="J30" s="1">
        <v>4554</v>
      </c>
      <c r="K30" s="5" t="s">
        <v>96</v>
      </c>
      <c r="L30" s="1">
        <v>2528</v>
      </c>
      <c r="M30" s="5" t="s">
        <v>97</v>
      </c>
      <c r="N30" s="1">
        <v>4465</v>
      </c>
      <c r="O30" s="5" t="s">
        <v>98</v>
      </c>
      <c r="P30" s="1">
        <v>2381</v>
      </c>
      <c r="Q30" s="5" t="s">
        <v>99</v>
      </c>
      <c r="R30" s="1">
        <v>4110</v>
      </c>
      <c r="S30" s="5" t="s">
        <v>100</v>
      </c>
      <c r="T30" s="1">
        <v>856059</v>
      </c>
      <c r="U30" s="5" t="s">
        <v>102</v>
      </c>
      <c r="V30" s="1">
        <v>117261</v>
      </c>
      <c r="W30" s="5" t="s">
        <v>103</v>
      </c>
      <c r="X30" s="1">
        <v>70040608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107181</v>
      </c>
      <c r="E31" s="5" t="s">
        <v>93</v>
      </c>
      <c r="F31" s="1">
        <v>3385</v>
      </c>
      <c r="G31" s="5" t="s">
        <v>94</v>
      </c>
      <c r="H31" s="1">
        <v>3195</v>
      </c>
      <c r="I31" s="5" t="s">
        <v>95</v>
      </c>
      <c r="J31" s="1">
        <v>4837</v>
      </c>
      <c r="K31" s="5" t="s">
        <v>96</v>
      </c>
      <c r="L31" s="1">
        <v>2685</v>
      </c>
      <c r="M31" s="5" t="s">
        <v>97</v>
      </c>
      <c r="N31" s="1">
        <v>4742</v>
      </c>
      <c r="O31" s="5" t="s">
        <v>98</v>
      </c>
      <c r="P31" s="1">
        <v>2529</v>
      </c>
      <c r="Q31" s="5" t="s">
        <v>99</v>
      </c>
      <c r="R31" s="1">
        <v>4365</v>
      </c>
      <c r="S31" s="5" t="s">
        <v>100</v>
      </c>
      <c r="T31" s="1">
        <v>913346</v>
      </c>
      <c r="U31" s="5" t="s">
        <v>102</v>
      </c>
      <c r="V31" s="1">
        <v>124511</v>
      </c>
      <c r="W31" s="5" t="s">
        <v>103</v>
      </c>
      <c r="X31" s="1">
        <v>76889080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2">
        <f t="shared" ref="D32:R32" si="0">D31*1.0587</f>
        <v>113472.52469999999</v>
      </c>
      <c r="E32" s="5" t="s">
        <v>93</v>
      </c>
      <c r="F32" s="2">
        <f t="shared" si="0"/>
        <v>3583.6994999999997</v>
      </c>
      <c r="G32" s="5" t="s">
        <v>94</v>
      </c>
      <c r="H32" s="2">
        <f t="shared" si="0"/>
        <v>3382.5464999999999</v>
      </c>
      <c r="I32" s="5" t="s">
        <v>95</v>
      </c>
      <c r="J32" s="2">
        <f t="shared" si="0"/>
        <v>5120.9318999999996</v>
      </c>
      <c r="K32" s="5" t="s">
        <v>96</v>
      </c>
      <c r="L32" s="2">
        <f t="shared" si="0"/>
        <v>2842.6095</v>
      </c>
      <c r="M32" s="5" t="s">
        <v>97</v>
      </c>
      <c r="N32" s="2">
        <f t="shared" si="0"/>
        <v>5020.3553999999995</v>
      </c>
      <c r="O32" s="5" t="s">
        <v>98</v>
      </c>
      <c r="P32" s="2">
        <f t="shared" si="0"/>
        <v>2677.4522999999999</v>
      </c>
      <c r="Q32" s="5" t="s">
        <v>99</v>
      </c>
      <c r="R32" s="2">
        <f t="shared" si="0"/>
        <v>4621.2254999999996</v>
      </c>
      <c r="S32" s="5" t="s">
        <v>100</v>
      </c>
      <c r="T32" s="4">
        <v>972594</v>
      </c>
      <c r="U32" s="5" t="s">
        <v>102</v>
      </c>
      <c r="V32" s="2">
        <f t="shared" ref="V32:V36" si="1">D32*1/6+H32*5+(F32+J32+L32+N32+P32+R32)*4</f>
        <v>131289.91634999998</v>
      </c>
      <c r="W32" s="5" t="s">
        <v>103</v>
      </c>
      <c r="X32" s="4">
        <f t="shared" ref="X32:X36" si="2">X31+T31*8</f>
        <v>84195848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2">
        <f t="shared" ref="D33:R33" si="3">D32*1.0567</f>
        <v>119906.41685048999</v>
      </c>
      <c r="E33" s="5" t="s">
        <v>93</v>
      </c>
      <c r="F33" s="2">
        <f t="shared" si="3"/>
        <v>3786.8952616499996</v>
      </c>
      <c r="G33" s="5" t="s">
        <v>94</v>
      </c>
      <c r="H33" s="2">
        <f t="shared" si="3"/>
        <v>3574.3368865499997</v>
      </c>
      <c r="I33" s="5" t="s">
        <v>95</v>
      </c>
      <c r="J33" s="2">
        <f t="shared" si="3"/>
        <v>5411.2887387299997</v>
      </c>
      <c r="K33" s="5" t="s">
        <v>96</v>
      </c>
      <c r="L33" s="2">
        <f t="shared" si="3"/>
        <v>3003.7854586499998</v>
      </c>
      <c r="M33" s="5" t="s">
        <v>97</v>
      </c>
      <c r="N33" s="2">
        <f t="shared" si="3"/>
        <v>5305.0095511799991</v>
      </c>
      <c r="O33" s="5" t="s">
        <v>98</v>
      </c>
      <c r="P33" s="2">
        <f t="shared" si="3"/>
        <v>2829.2638454099997</v>
      </c>
      <c r="Q33" s="5" t="s">
        <v>99</v>
      </c>
      <c r="R33" s="2">
        <f t="shared" si="3"/>
        <v>4883.2489858499994</v>
      </c>
      <c r="S33" s="5" t="s">
        <v>100</v>
      </c>
      <c r="T33" s="4">
        <v>1033764</v>
      </c>
      <c r="U33" s="5" t="s">
        <v>102</v>
      </c>
      <c r="V33" s="2">
        <f t="shared" si="1"/>
        <v>138734.05460704496</v>
      </c>
      <c r="W33" s="5" t="s">
        <v>103</v>
      </c>
      <c r="X33" s="4">
        <f t="shared" si="2"/>
        <v>91976600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2">
        <f t="shared" ref="D34:R34" si="4">D33*1.0548</f>
        <v>126477.28849389683</v>
      </c>
      <c r="E34" s="5" t="s">
        <v>93</v>
      </c>
      <c r="F34" s="2">
        <f t="shared" si="4"/>
        <v>3994.4171219884192</v>
      </c>
      <c r="G34" s="5" t="s">
        <v>94</v>
      </c>
      <c r="H34" s="2">
        <f t="shared" si="4"/>
        <v>3770.2105479329393</v>
      </c>
      <c r="I34" s="5" t="s">
        <v>95</v>
      </c>
      <c r="J34" s="2">
        <f t="shared" si="4"/>
        <v>5707.8273616124034</v>
      </c>
      <c r="K34" s="5" t="s">
        <v>96</v>
      </c>
      <c r="L34" s="2">
        <f t="shared" si="4"/>
        <v>3168.3929017840196</v>
      </c>
      <c r="M34" s="5" t="s">
        <v>97</v>
      </c>
      <c r="N34" s="2">
        <f t="shared" si="4"/>
        <v>5595.724074584663</v>
      </c>
      <c r="O34" s="5" t="s">
        <v>98</v>
      </c>
      <c r="P34" s="2">
        <f t="shared" si="4"/>
        <v>2984.3075041384677</v>
      </c>
      <c r="Q34" s="5" t="s">
        <v>99</v>
      </c>
      <c r="R34" s="2">
        <f t="shared" si="4"/>
        <v>5150.851030274579</v>
      </c>
      <c r="S34" s="5" t="s">
        <v>100</v>
      </c>
      <c r="T34" s="4">
        <v>1096831</v>
      </c>
      <c r="U34" s="5" t="s">
        <v>102</v>
      </c>
      <c r="V34" s="2">
        <f t="shared" si="1"/>
        <v>146336.68079951106</v>
      </c>
      <c r="W34" s="5" t="s">
        <v>103</v>
      </c>
      <c r="X34" s="4">
        <f t="shared" si="2"/>
        <v>100246712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2">
        <f t="shared" ref="D35:R35" si="5">D34*1.053</f>
        <v>133180.58478407335</v>
      </c>
      <c r="E35" s="5" t="s">
        <v>93</v>
      </c>
      <c r="F35" s="2">
        <f t="shared" si="5"/>
        <v>4206.1212294538054</v>
      </c>
      <c r="G35" s="5" t="s">
        <v>94</v>
      </c>
      <c r="H35" s="2">
        <f t="shared" si="5"/>
        <v>3970.0317069733851</v>
      </c>
      <c r="I35" s="5" t="s">
        <v>95</v>
      </c>
      <c r="J35" s="2">
        <f t="shared" si="5"/>
        <v>6010.34221177786</v>
      </c>
      <c r="K35" s="5" t="s">
        <v>96</v>
      </c>
      <c r="L35" s="2">
        <f t="shared" si="5"/>
        <v>3336.3177255785727</v>
      </c>
      <c r="M35" s="5" t="s">
        <v>97</v>
      </c>
      <c r="N35" s="2">
        <f t="shared" si="5"/>
        <v>5892.2974505376496</v>
      </c>
      <c r="O35" s="5" t="s">
        <v>98</v>
      </c>
      <c r="P35" s="2">
        <f t="shared" si="5"/>
        <v>3142.4758018578063</v>
      </c>
      <c r="Q35" s="5" t="s">
        <v>99</v>
      </c>
      <c r="R35" s="2">
        <f t="shared" si="5"/>
        <v>5423.8461348791316</v>
      </c>
      <c r="S35" s="5" t="s">
        <v>100</v>
      </c>
      <c r="T35" s="4">
        <v>1161690</v>
      </c>
      <c r="U35" s="5" t="s">
        <v>102</v>
      </c>
      <c r="V35" s="2">
        <f t="shared" si="1"/>
        <v>154092.52488188513</v>
      </c>
      <c r="W35" s="5" t="s">
        <v>103</v>
      </c>
      <c r="X35" s="4">
        <f t="shared" si="2"/>
        <v>109021360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2">
        <f t="shared" ref="D36:R36" si="6">D35*1.0513</f>
        <v>140012.7487834963</v>
      </c>
      <c r="E36" s="5" t="s">
        <v>93</v>
      </c>
      <c r="F36" s="2">
        <f t="shared" si="6"/>
        <v>4421.8952485247855</v>
      </c>
      <c r="G36" s="5" t="s">
        <v>94</v>
      </c>
      <c r="H36" s="2">
        <f t="shared" si="6"/>
        <v>4173.6943335411197</v>
      </c>
      <c r="I36" s="5" t="s">
        <v>95</v>
      </c>
      <c r="J36" s="2">
        <f t="shared" si="6"/>
        <v>6318.6727672420639</v>
      </c>
      <c r="K36" s="5" t="s">
        <v>96</v>
      </c>
      <c r="L36" s="2">
        <f t="shared" si="6"/>
        <v>3507.4708249007531</v>
      </c>
      <c r="M36" s="5" t="s">
        <v>97</v>
      </c>
      <c r="N36" s="2">
        <f t="shared" si="6"/>
        <v>6194.5723097502305</v>
      </c>
      <c r="O36" s="5" t="s">
        <v>98</v>
      </c>
      <c r="P36" s="2">
        <f t="shared" si="6"/>
        <v>3303.6848104931114</v>
      </c>
      <c r="Q36" s="5" t="s">
        <v>99</v>
      </c>
      <c r="R36" s="2">
        <f t="shared" si="6"/>
        <v>5702.0894415984303</v>
      </c>
      <c r="S36" s="5" t="s">
        <v>100</v>
      </c>
      <c r="T36" s="4">
        <v>0</v>
      </c>
      <c r="U36" s="5" t="s">
        <v>102</v>
      </c>
      <c r="V36" s="2">
        <f t="shared" si="1"/>
        <v>161997.47140832583</v>
      </c>
      <c r="W36" s="5" t="s">
        <v>103</v>
      </c>
      <c r="X36" s="4">
        <f t="shared" si="2"/>
        <v>118314880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6"/>
  <sheetViews>
    <sheetView topLeftCell="E1" zoomScale="70" zoomScaleNormal="70" workbookViewId="0">
      <selection activeCell="D40" sqref="D40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10.6640625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0.6640625" style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725</v>
      </c>
      <c r="E2" s="5" t="s">
        <v>93</v>
      </c>
      <c r="F2" s="1">
        <v>17</v>
      </c>
      <c r="G2" s="5" t="s">
        <v>94</v>
      </c>
      <c r="H2" s="1">
        <v>42</v>
      </c>
      <c r="I2" s="5" t="s">
        <v>95</v>
      </c>
      <c r="J2" s="1">
        <v>22</v>
      </c>
      <c r="K2" s="5" t="s">
        <v>96</v>
      </c>
      <c r="L2" s="1">
        <v>24</v>
      </c>
      <c r="M2" s="5" t="s">
        <v>97</v>
      </c>
      <c r="N2" s="1">
        <v>23</v>
      </c>
      <c r="O2" s="5" t="s">
        <v>98</v>
      </c>
      <c r="P2" s="1">
        <v>55</v>
      </c>
      <c r="Q2" s="5" t="s">
        <v>99</v>
      </c>
      <c r="R2" s="1">
        <v>48</v>
      </c>
      <c r="S2" s="5" t="s">
        <v>100</v>
      </c>
      <c r="T2" s="1">
        <v>23069</v>
      </c>
      <c r="U2" s="5" t="s">
        <v>102</v>
      </c>
      <c r="V2" s="1">
        <v>1588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1162</v>
      </c>
      <c r="E3" s="5" t="s">
        <v>93</v>
      </c>
      <c r="F3" s="1">
        <v>28</v>
      </c>
      <c r="G3" s="5" t="s">
        <v>94</v>
      </c>
      <c r="H3" s="1">
        <v>67</v>
      </c>
      <c r="I3" s="5" t="s">
        <v>95</v>
      </c>
      <c r="J3" s="1">
        <v>35</v>
      </c>
      <c r="K3" s="5" t="s">
        <v>96</v>
      </c>
      <c r="L3" s="1">
        <v>38</v>
      </c>
      <c r="M3" s="5" t="s">
        <v>97</v>
      </c>
      <c r="N3" s="1">
        <v>37</v>
      </c>
      <c r="O3" s="5" t="s">
        <v>98</v>
      </c>
      <c r="P3" s="1">
        <v>88</v>
      </c>
      <c r="Q3" s="5" t="s">
        <v>99</v>
      </c>
      <c r="R3" s="1">
        <v>77</v>
      </c>
      <c r="S3" s="5" t="s">
        <v>100</v>
      </c>
      <c r="T3" s="1">
        <v>34135</v>
      </c>
      <c r="U3" s="5" t="s">
        <v>102</v>
      </c>
      <c r="V3" s="1">
        <v>2242</v>
      </c>
      <c r="W3" s="5" t="s">
        <v>103</v>
      </c>
      <c r="X3" s="1">
        <v>184552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1797</v>
      </c>
      <c r="E4" s="5" t="s">
        <v>93</v>
      </c>
      <c r="F4" s="1">
        <v>43</v>
      </c>
      <c r="G4" s="5" t="s">
        <v>94</v>
      </c>
      <c r="H4" s="1">
        <v>103</v>
      </c>
      <c r="I4" s="5" t="s">
        <v>95</v>
      </c>
      <c r="J4" s="1">
        <v>54</v>
      </c>
      <c r="K4" s="5" t="s">
        <v>96</v>
      </c>
      <c r="L4" s="1">
        <v>59</v>
      </c>
      <c r="M4" s="5" t="s">
        <v>97</v>
      </c>
      <c r="N4" s="1">
        <v>57</v>
      </c>
      <c r="O4" s="5" t="s">
        <v>98</v>
      </c>
      <c r="P4" s="1">
        <v>137</v>
      </c>
      <c r="Q4" s="5" t="s">
        <v>99</v>
      </c>
      <c r="R4" s="1">
        <v>119</v>
      </c>
      <c r="S4" s="5" t="s">
        <v>100</v>
      </c>
      <c r="T4" s="1">
        <v>45665</v>
      </c>
      <c r="U4" s="5" t="s">
        <v>102</v>
      </c>
      <c r="V4" s="1">
        <v>3191</v>
      </c>
      <c r="W4" s="5" t="s">
        <v>103</v>
      </c>
      <c r="X4" s="1">
        <v>457632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2627</v>
      </c>
      <c r="E5" s="5" t="s">
        <v>93</v>
      </c>
      <c r="F5" s="1">
        <v>63</v>
      </c>
      <c r="G5" s="5" t="s">
        <v>94</v>
      </c>
      <c r="H5" s="1">
        <v>151</v>
      </c>
      <c r="I5" s="5" t="s">
        <v>95</v>
      </c>
      <c r="J5" s="1">
        <v>79</v>
      </c>
      <c r="K5" s="5" t="s">
        <v>96</v>
      </c>
      <c r="L5" s="1">
        <v>86</v>
      </c>
      <c r="M5" s="5" t="s">
        <v>97</v>
      </c>
      <c r="N5" s="1">
        <v>83</v>
      </c>
      <c r="O5" s="5" t="s">
        <v>98</v>
      </c>
      <c r="P5" s="1">
        <v>200</v>
      </c>
      <c r="Q5" s="5" t="s">
        <v>99</v>
      </c>
      <c r="R5" s="1">
        <v>174</v>
      </c>
      <c r="S5" s="5" t="s">
        <v>100</v>
      </c>
      <c r="T5" s="1">
        <v>57818</v>
      </c>
      <c r="U5" s="5" t="s">
        <v>102</v>
      </c>
      <c r="V5" s="1">
        <v>4434</v>
      </c>
      <c r="W5" s="5" t="s">
        <v>103</v>
      </c>
      <c r="X5" s="1">
        <v>822152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3649</v>
      </c>
      <c r="E6" s="5" t="s">
        <v>93</v>
      </c>
      <c r="F6" s="1">
        <v>88</v>
      </c>
      <c r="G6" s="5" t="s">
        <v>94</v>
      </c>
      <c r="H6" s="1">
        <v>210</v>
      </c>
      <c r="I6" s="5" t="s">
        <v>95</v>
      </c>
      <c r="J6" s="1">
        <v>110</v>
      </c>
      <c r="K6" s="5" t="s">
        <v>96</v>
      </c>
      <c r="L6" s="1">
        <v>120</v>
      </c>
      <c r="M6" s="5" t="s">
        <v>97</v>
      </c>
      <c r="N6" s="1">
        <v>115</v>
      </c>
      <c r="O6" s="5" t="s">
        <v>98</v>
      </c>
      <c r="P6" s="1">
        <v>278</v>
      </c>
      <c r="Q6" s="5" t="s">
        <v>99</v>
      </c>
      <c r="R6" s="1">
        <v>242</v>
      </c>
      <c r="S6" s="5" t="s">
        <v>100</v>
      </c>
      <c r="T6" s="1">
        <v>70742</v>
      </c>
      <c r="U6" s="5" t="s">
        <v>102</v>
      </c>
      <c r="V6" s="1">
        <v>5971</v>
      </c>
      <c r="W6" s="5" t="s">
        <v>103</v>
      </c>
      <c r="X6" s="1">
        <v>1284696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4860</v>
      </c>
      <c r="E7" s="5" t="s">
        <v>93</v>
      </c>
      <c r="F7" s="1">
        <v>117</v>
      </c>
      <c r="G7" s="5" t="s">
        <v>94</v>
      </c>
      <c r="H7" s="1">
        <v>280</v>
      </c>
      <c r="I7" s="5" t="s">
        <v>95</v>
      </c>
      <c r="J7" s="1">
        <v>147</v>
      </c>
      <c r="K7" s="5" t="s">
        <v>96</v>
      </c>
      <c r="L7" s="1">
        <v>160</v>
      </c>
      <c r="M7" s="5" t="s">
        <v>97</v>
      </c>
      <c r="N7" s="1">
        <v>153</v>
      </c>
      <c r="O7" s="5" t="s">
        <v>98</v>
      </c>
      <c r="P7" s="1">
        <v>371</v>
      </c>
      <c r="Q7" s="5" t="s">
        <v>99</v>
      </c>
      <c r="R7" s="1">
        <v>322</v>
      </c>
      <c r="S7" s="5" t="s">
        <v>100</v>
      </c>
      <c r="T7" s="1">
        <v>84578</v>
      </c>
      <c r="U7" s="5" t="s">
        <v>102</v>
      </c>
      <c r="V7" s="1">
        <v>7791</v>
      </c>
      <c r="W7" s="5" t="s">
        <v>103</v>
      </c>
      <c r="X7" s="1">
        <v>1850632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6257</v>
      </c>
      <c r="E8" s="5" t="s">
        <v>93</v>
      </c>
      <c r="F8" s="1">
        <v>151</v>
      </c>
      <c r="G8" s="5" t="s">
        <v>94</v>
      </c>
      <c r="H8" s="1">
        <v>360</v>
      </c>
      <c r="I8" s="5" t="s">
        <v>95</v>
      </c>
      <c r="J8" s="1">
        <v>190</v>
      </c>
      <c r="K8" s="5" t="s">
        <v>96</v>
      </c>
      <c r="L8" s="1">
        <v>206</v>
      </c>
      <c r="M8" s="5" t="s">
        <v>97</v>
      </c>
      <c r="N8" s="1">
        <v>197</v>
      </c>
      <c r="O8" s="5" t="s">
        <v>98</v>
      </c>
      <c r="P8" s="1">
        <v>478</v>
      </c>
      <c r="Q8" s="5" t="s">
        <v>99</v>
      </c>
      <c r="R8" s="1">
        <v>414</v>
      </c>
      <c r="S8" s="5" t="s">
        <v>100</v>
      </c>
      <c r="T8" s="1">
        <v>99456</v>
      </c>
      <c r="U8" s="5" t="s">
        <v>102</v>
      </c>
      <c r="V8" s="1">
        <v>9888</v>
      </c>
      <c r="W8" s="5" t="s">
        <v>103</v>
      </c>
      <c r="X8" s="1">
        <v>2527256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7837</v>
      </c>
      <c r="E9" s="5" t="s">
        <v>93</v>
      </c>
      <c r="F9" s="1">
        <v>189</v>
      </c>
      <c r="G9" s="5" t="s">
        <v>94</v>
      </c>
      <c r="H9" s="1">
        <v>451</v>
      </c>
      <c r="I9" s="5" t="s">
        <v>95</v>
      </c>
      <c r="J9" s="1">
        <v>238</v>
      </c>
      <c r="K9" s="5" t="s">
        <v>96</v>
      </c>
      <c r="L9" s="1">
        <v>258</v>
      </c>
      <c r="M9" s="5" t="s">
        <v>97</v>
      </c>
      <c r="N9" s="1">
        <v>247</v>
      </c>
      <c r="O9" s="5" t="s">
        <v>98</v>
      </c>
      <c r="P9" s="1">
        <v>599</v>
      </c>
      <c r="Q9" s="5" t="s">
        <v>99</v>
      </c>
      <c r="R9" s="1">
        <v>519</v>
      </c>
      <c r="S9" s="5" t="s">
        <v>100</v>
      </c>
      <c r="T9" s="1">
        <v>115500</v>
      </c>
      <c r="U9" s="5" t="s">
        <v>102</v>
      </c>
      <c r="V9" s="1">
        <v>12262</v>
      </c>
      <c r="W9" s="5" t="s">
        <v>103</v>
      </c>
      <c r="X9" s="1">
        <v>3322904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9597</v>
      </c>
      <c r="E10" s="5" t="s">
        <v>93</v>
      </c>
      <c r="F10" s="1">
        <v>231</v>
      </c>
      <c r="G10" s="5" t="s">
        <v>94</v>
      </c>
      <c r="H10" s="1">
        <v>552</v>
      </c>
      <c r="I10" s="5" t="s">
        <v>95</v>
      </c>
      <c r="J10" s="1">
        <v>292</v>
      </c>
      <c r="K10" s="5" t="s">
        <v>96</v>
      </c>
      <c r="L10" s="1">
        <v>316</v>
      </c>
      <c r="M10" s="5" t="s">
        <v>97</v>
      </c>
      <c r="N10" s="1">
        <v>302</v>
      </c>
      <c r="O10" s="5" t="s">
        <v>98</v>
      </c>
      <c r="P10" s="1">
        <v>733</v>
      </c>
      <c r="Q10" s="5" t="s">
        <v>99</v>
      </c>
      <c r="R10" s="1">
        <v>635</v>
      </c>
      <c r="S10" s="5" t="s">
        <v>100</v>
      </c>
      <c r="T10" s="1">
        <v>132823</v>
      </c>
      <c r="U10" s="5" t="s">
        <v>102</v>
      </c>
      <c r="V10" s="1">
        <v>14896</v>
      </c>
      <c r="W10" s="5" t="s">
        <v>103</v>
      </c>
      <c r="X10" s="1">
        <v>4246904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11533</v>
      </c>
      <c r="E11" s="5" t="s">
        <v>93</v>
      </c>
      <c r="F11" s="1">
        <v>278</v>
      </c>
      <c r="G11" s="5" t="s">
        <v>94</v>
      </c>
      <c r="H11" s="1">
        <v>663</v>
      </c>
      <c r="I11" s="5" t="s">
        <v>95</v>
      </c>
      <c r="J11" s="1">
        <v>351</v>
      </c>
      <c r="K11" s="5" t="s">
        <v>96</v>
      </c>
      <c r="L11" s="1">
        <v>380</v>
      </c>
      <c r="M11" s="5" t="s">
        <v>97</v>
      </c>
      <c r="N11" s="1">
        <v>363</v>
      </c>
      <c r="O11" s="5" t="s">
        <v>98</v>
      </c>
      <c r="P11" s="1">
        <v>881</v>
      </c>
      <c r="Q11" s="5" t="s">
        <v>99</v>
      </c>
      <c r="R11" s="1">
        <v>763</v>
      </c>
      <c r="S11" s="5" t="s">
        <v>100</v>
      </c>
      <c r="T11" s="1">
        <v>151533</v>
      </c>
      <c r="U11" s="5" t="s">
        <v>102</v>
      </c>
      <c r="V11" s="1">
        <v>17802</v>
      </c>
      <c r="W11" s="5" t="s">
        <v>103</v>
      </c>
      <c r="X11" s="1">
        <v>5309488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13643</v>
      </c>
      <c r="E12" s="5" t="s">
        <v>93</v>
      </c>
      <c r="F12" s="1">
        <v>329</v>
      </c>
      <c r="G12" s="5" t="s">
        <v>94</v>
      </c>
      <c r="H12" s="1">
        <v>784</v>
      </c>
      <c r="I12" s="5" t="s">
        <v>95</v>
      </c>
      <c r="J12" s="1">
        <v>415</v>
      </c>
      <c r="K12" s="5" t="s">
        <v>96</v>
      </c>
      <c r="L12" s="1">
        <v>449</v>
      </c>
      <c r="M12" s="5" t="s">
        <v>97</v>
      </c>
      <c r="N12" s="1">
        <v>429</v>
      </c>
      <c r="O12" s="5" t="s">
        <v>98</v>
      </c>
      <c r="P12" s="1">
        <v>1042</v>
      </c>
      <c r="Q12" s="5" t="s">
        <v>99</v>
      </c>
      <c r="R12" s="1">
        <v>903</v>
      </c>
      <c r="S12" s="5" t="s">
        <v>100</v>
      </c>
      <c r="T12" s="1">
        <v>171727</v>
      </c>
      <c r="U12" s="5" t="s">
        <v>102</v>
      </c>
      <c r="V12" s="1">
        <v>20963</v>
      </c>
      <c r="W12" s="5" t="s">
        <v>103</v>
      </c>
      <c r="X12" s="1">
        <v>6521752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15923</v>
      </c>
      <c r="E13" s="5" t="s">
        <v>93</v>
      </c>
      <c r="F13" s="1">
        <v>384</v>
      </c>
      <c r="G13" s="5" t="s">
        <v>94</v>
      </c>
      <c r="H13" s="1">
        <v>915</v>
      </c>
      <c r="I13" s="5" t="s">
        <v>95</v>
      </c>
      <c r="J13" s="1">
        <v>485</v>
      </c>
      <c r="K13" s="5" t="s">
        <v>96</v>
      </c>
      <c r="L13" s="1">
        <v>524</v>
      </c>
      <c r="M13" s="5" t="s">
        <v>97</v>
      </c>
      <c r="N13" s="1">
        <v>501</v>
      </c>
      <c r="O13" s="5" t="s">
        <v>98</v>
      </c>
      <c r="P13" s="1">
        <v>1216</v>
      </c>
      <c r="Q13" s="5" t="s">
        <v>99</v>
      </c>
      <c r="R13" s="1">
        <v>1054</v>
      </c>
      <c r="S13" s="5" t="s">
        <v>100</v>
      </c>
      <c r="T13" s="1">
        <v>193495</v>
      </c>
      <c r="U13" s="5" t="s">
        <v>102</v>
      </c>
      <c r="V13" s="1">
        <v>24386</v>
      </c>
      <c r="W13" s="5" t="s">
        <v>103</v>
      </c>
      <c r="X13" s="1">
        <v>7895568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18371</v>
      </c>
      <c r="E14" s="5" t="s">
        <v>93</v>
      </c>
      <c r="F14" s="1">
        <v>443</v>
      </c>
      <c r="G14" s="5" t="s">
        <v>94</v>
      </c>
      <c r="H14" s="1">
        <v>1056</v>
      </c>
      <c r="I14" s="5" t="s">
        <v>95</v>
      </c>
      <c r="J14" s="1">
        <v>560</v>
      </c>
      <c r="K14" s="5" t="s">
        <v>96</v>
      </c>
      <c r="L14" s="1">
        <v>604</v>
      </c>
      <c r="M14" s="5" t="s">
        <v>97</v>
      </c>
      <c r="N14" s="1">
        <v>578</v>
      </c>
      <c r="O14" s="5" t="s">
        <v>98</v>
      </c>
      <c r="P14" s="1">
        <v>1403</v>
      </c>
      <c r="Q14" s="5" t="s">
        <v>99</v>
      </c>
      <c r="R14" s="1">
        <v>1216</v>
      </c>
      <c r="S14" s="5" t="s">
        <v>100</v>
      </c>
      <c r="T14" s="1">
        <v>216921</v>
      </c>
      <c r="U14" s="5" t="s">
        <v>102</v>
      </c>
      <c r="V14" s="1">
        <v>28059</v>
      </c>
      <c r="W14" s="5" t="s">
        <v>103</v>
      </c>
      <c r="X14" s="1">
        <v>9443528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20984</v>
      </c>
      <c r="E15" s="5" t="s">
        <v>93</v>
      </c>
      <c r="F15" s="1">
        <v>506</v>
      </c>
      <c r="G15" s="5" t="s">
        <v>94</v>
      </c>
      <c r="H15" s="1">
        <v>1206</v>
      </c>
      <c r="I15" s="5" t="s">
        <v>95</v>
      </c>
      <c r="J15" s="1">
        <v>640</v>
      </c>
      <c r="K15" s="5" t="s">
        <v>96</v>
      </c>
      <c r="L15" s="1">
        <v>690</v>
      </c>
      <c r="M15" s="5" t="s">
        <v>97</v>
      </c>
      <c r="N15" s="1">
        <v>660</v>
      </c>
      <c r="O15" s="5" t="s">
        <v>98</v>
      </c>
      <c r="P15" s="1">
        <v>1603</v>
      </c>
      <c r="Q15" s="5" t="s">
        <v>99</v>
      </c>
      <c r="R15" s="1">
        <v>1389</v>
      </c>
      <c r="S15" s="5" t="s">
        <v>100</v>
      </c>
      <c r="T15" s="1">
        <v>242077</v>
      </c>
      <c r="U15" s="5" t="s">
        <v>102</v>
      </c>
      <c r="V15" s="1">
        <v>31980</v>
      </c>
      <c r="W15" s="5" t="s">
        <v>103</v>
      </c>
      <c r="X15" s="1">
        <v>11178896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23758</v>
      </c>
      <c r="E16" s="5" t="s">
        <v>93</v>
      </c>
      <c r="F16" s="1">
        <v>573</v>
      </c>
      <c r="G16" s="5" t="s">
        <v>94</v>
      </c>
      <c r="H16" s="1">
        <v>1365</v>
      </c>
      <c r="I16" s="5" t="s">
        <v>95</v>
      </c>
      <c r="J16" s="1">
        <v>725</v>
      </c>
      <c r="K16" s="5" t="s">
        <v>96</v>
      </c>
      <c r="L16" s="1">
        <v>781</v>
      </c>
      <c r="M16" s="5" t="s">
        <v>97</v>
      </c>
      <c r="N16" s="1">
        <v>747</v>
      </c>
      <c r="O16" s="5" t="s">
        <v>98</v>
      </c>
      <c r="P16" s="1">
        <v>1815</v>
      </c>
      <c r="Q16" s="5" t="s">
        <v>99</v>
      </c>
      <c r="R16" s="1">
        <v>1573</v>
      </c>
      <c r="S16" s="5" t="s">
        <v>100</v>
      </c>
      <c r="T16" s="1">
        <v>269032</v>
      </c>
      <c r="U16" s="5" t="s">
        <v>102</v>
      </c>
      <c r="V16" s="1">
        <v>36142</v>
      </c>
      <c r="W16" s="5" t="s">
        <v>103</v>
      </c>
      <c r="X16" s="1">
        <v>13115512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26691</v>
      </c>
      <c r="E17" s="5" t="s">
        <v>93</v>
      </c>
      <c r="F17" s="1">
        <v>644</v>
      </c>
      <c r="G17" s="5" t="s">
        <v>94</v>
      </c>
      <c r="H17" s="1">
        <v>1533</v>
      </c>
      <c r="I17" s="5" t="s">
        <v>95</v>
      </c>
      <c r="J17" s="1">
        <v>815</v>
      </c>
      <c r="K17" s="5" t="s">
        <v>96</v>
      </c>
      <c r="L17" s="1">
        <v>877</v>
      </c>
      <c r="M17" s="5" t="s">
        <v>97</v>
      </c>
      <c r="N17" s="1">
        <v>839</v>
      </c>
      <c r="O17" s="5" t="s">
        <v>98</v>
      </c>
      <c r="P17" s="1">
        <v>2039</v>
      </c>
      <c r="Q17" s="5" t="s">
        <v>99</v>
      </c>
      <c r="R17" s="1">
        <v>1767</v>
      </c>
      <c r="S17" s="5" t="s">
        <v>100</v>
      </c>
      <c r="T17" s="1">
        <v>297844</v>
      </c>
      <c r="U17" s="5" t="s">
        <v>102</v>
      </c>
      <c r="V17" s="1">
        <v>40538</v>
      </c>
      <c r="W17" s="5" t="s">
        <v>103</v>
      </c>
      <c r="X17" s="1">
        <v>15267768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29779</v>
      </c>
      <c r="E18" s="5" t="s">
        <v>93</v>
      </c>
      <c r="F18" s="1">
        <v>718</v>
      </c>
      <c r="G18" s="5" t="s">
        <v>94</v>
      </c>
      <c r="H18" s="1">
        <v>1710</v>
      </c>
      <c r="I18" s="5" t="s">
        <v>95</v>
      </c>
      <c r="J18" s="1">
        <v>909</v>
      </c>
      <c r="K18" s="5" t="s">
        <v>96</v>
      </c>
      <c r="L18" s="1">
        <v>979</v>
      </c>
      <c r="M18" s="5" t="s">
        <v>97</v>
      </c>
      <c r="N18" s="1">
        <v>936</v>
      </c>
      <c r="O18" s="5" t="s">
        <v>98</v>
      </c>
      <c r="P18" s="1">
        <v>2275</v>
      </c>
      <c r="Q18" s="5" t="s">
        <v>99</v>
      </c>
      <c r="R18" s="1">
        <v>1971</v>
      </c>
      <c r="S18" s="5" t="s">
        <v>100</v>
      </c>
      <c r="T18" s="1">
        <v>328568</v>
      </c>
      <c r="U18" s="5" t="s">
        <v>102</v>
      </c>
      <c r="V18" s="1">
        <v>45166</v>
      </c>
      <c r="W18" s="5" t="s">
        <v>103</v>
      </c>
      <c r="X18" s="1">
        <v>17650520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33019</v>
      </c>
      <c r="E19" s="5" t="s">
        <v>93</v>
      </c>
      <c r="F19" s="1">
        <v>796</v>
      </c>
      <c r="G19" s="5" t="s">
        <v>94</v>
      </c>
      <c r="H19" s="1">
        <v>1896</v>
      </c>
      <c r="I19" s="5" t="s">
        <v>95</v>
      </c>
      <c r="J19" s="1">
        <v>1008</v>
      </c>
      <c r="K19" s="5" t="s">
        <v>96</v>
      </c>
      <c r="L19" s="1">
        <v>1085</v>
      </c>
      <c r="M19" s="5" t="s">
        <v>97</v>
      </c>
      <c r="N19" s="1">
        <v>1038</v>
      </c>
      <c r="O19" s="5" t="s">
        <v>98</v>
      </c>
      <c r="P19" s="1">
        <v>2522</v>
      </c>
      <c r="Q19" s="5" t="s">
        <v>99</v>
      </c>
      <c r="R19" s="1">
        <v>2185</v>
      </c>
      <c r="S19" s="5" t="s">
        <v>100</v>
      </c>
      <c r="T19" s="1">
        <v>361247</v>
      </c>
      <c r="U19" s="5" t="s">
        <v>102</v>
      </c>
      <c r="V19" s="1">
        <v>50020</v>
      </c>
      <c r="W19" s="5" t="s">
        <v>103</v>
      </c>
      <c r="X19" s="1">
        <v>20279064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36408</v>
      </c>
      <c r="E20" s="5" t="s">
        <v>93</v>
      </c>
      <c r="F20" s="1">
        <v>878</v>
      </c>
      <c r="G20" s="5" t="s">
        <v>94</v>
      </c>
      <c r="H20" s="1">
        <v>2091</v>
      </c>
      <c r="I20" s="5" t="s">
        <v>95</v>
      </c>
      <c r="J20" s="1">
        <v>1112</v>
      </c>
      <c r="K20" s="5" t="s">
        <v>96</v>
      </c>
      <c r="L20" s="1">
        <v>1196</v>
      </c>
      <c r="M20" s="5" t="s">
        <v>97</v>
      </c>
      <c r="N20" s="1">
        <v>1145</v>
      </c>
      <c r="O20" s="5" t="s">
        <v>98</v>
      </c>
      <c r="P20" s="1">
        <v>2781</v>
      </c>
      <c r="Q20" s="5" t="s">
        <v>99</v>
      </c>
      <c r="R20" s="1">
        <v>2409</v>
      </c>
      <c r="S20" s="5" t="s">
        <v>100</v>
      </c>
      <c r="T20" s="1">
        <v>395920</v>
      </c>
      <c r="U20" s="5" t="s">
        <v>102</v>
      </c>
      <c r="V20" s="1">
        <v>55108</v>
      </c>
      <c r="W20" s="5" t="s">
        <v>103</v>
      </c>
      <c r="X20" s="1">
        <v>23169040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39944</v>
      </c>
      <c r="E21" s="5" t="s">
        <v>93</v>
      </c>
      <c r="F21" s="1">
        <v>963</v>
      </c>
      <c r="G21" s="5" t="s">
        <v>94</v>
      </c>
      <c r="H21" s="1">
        <v>2294</v>
      </c>
      <c r="I21" s="5" t="s">
        <v>95</v>
      </c>
      <c r="J21" s="1">
        <v>1220</v>
      </c>
      <c r="K21" s="5" t="s">
        <v>96</v>
      </c>
      <c r="L21" s="1">
        <v>1312</v>
      </c>
      <c r="M21" s="5" t="s">
        <v>97</v>
      </c>
      <c r="N21" s="1">
        <v>1256</v>
      </c>
      <c r="O21" s="5" t="s">
        <v>98</v>
      </c>
      <c r="P21" s="1">
        <v>3051</v>
      </c>
      <c r="Q21" s="5" t="s">
        <v>99</v>
      </c>
      <c r="R21" s="1">
        <v>2643</v>
      </c>
      <c r="S21" s="5" t="s">
        <v>100</v>
      </c>
      <c r="T21" s="1">
        <v>432619</v>
      </c>
      <c r="U21" s="5" t="s">
        <v>102</v>
      </c>
      <c r="V21" s="1">
        <v>60408</v>
      </c>
      <c r="W21" s="5" t="s">
        <v>103</v>
      </c>
      <c r="X21" s="1">
        <v>26336400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43623</v>
      </c>
      <c r="E22" s="5" t="s">
        <v>93</v>
      </c>
      <c r="F22" s="1">
        <v>1052</v>
      </c>
      <c r="G22" s="5" t="s">
        <v>94</v>
      </c>
      <c r="H22" s="1">
        <v>2505</v>
      </c>
      <c r="I22" s="5" t="s">
        <v>95</v>
      </c>
      <c r="J22" s="1">
        <v>1332</v>
      </c>
      <c r="K22" s="5" t="s">
        <v>96</v>
      </c>
      <c r="L22" s="1">
        <v>1433</v>
      </c>
      <c r="M22" s="5" t="s">
        <v>97</v>
      </c>
      <c r="N22" s="1">
        <v>1372</v>
      </c>
      <c r="O22" s="5" t="s">
        <v>98</v>
      </c>
      <c r="P22" s="1">
        <v>3332</v>
      </c>
      <c r="Q22" s="5" t="s">
        <v>99</v>
      </c>
      <c r="R22" s="1">
        <v>2887</v>
      </c>
      <c r="S22" s="5" t="s">
        <v>100</v>
      </c>
      <c r="T22" s="1">
        <v>471368</v>
      </c>
      <c r="U22" s="5" t="s">
        <v>102</v>
      </c>
      <c r="V22" s="1">
        <v>65928</v>
      </c>
      <c r="W22" s="5" t="s">
        <v>103</v>
      </c>
      <c r="X22" s="1">
        <v>29797352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47442</v>
      </c>
      <c r="E23" s="5" t="s">
        <v>93</v>
      </c>
      <c r="F23" s="1">
        <v>1144</v>
      </c>
      <c r="G23" s="5" t="s">
        <v>94</v>
      </c>
      <c r="H23" s="1">
        <v>2724</v>
      </c>
      <c r="I23" s="5" t="s">
        <v>95</v>
      </c>
      <c r="J23" s="1">
        <v>1449</v>
      </c>
      <c r="K23" s="5" t="s">
        <v>96</v>
      </c>
      <c r="L23" s="1">
        <v>1559</v>
      </c>
      <c r="M23" s="5" t="s">
        <v>97</v>
      </c>
      <c r="N23" s="1">
        <v>1492</v>
      </c>
      <c r="O23" s="5" t="s">
        <v>98</v>
      </c>
      <c r="P23" s="1">
        <v>3624</v>
      </c>
      <c r="Q23" s="5" t="s">
        <v>99</v>
      </c>
      <c r="R23" s="1">
        <v>3140</v>
      </c>
      <c r="S23" s="5" t="s">
        <v>100</v>
      </c>
      <c r="T23" s="1">
        <v>512186</v>
      </c>
      <c r="U23" s="5" t="s">
        <v>102</v>
      </c>
      <c r="V23" s="1">
        <v>71660</v>
      </c>
      <c r="W23" s="5" t="s">
        <v>103</v>
      </c>
      <c r="X23" s="1">
        <v>33568296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51398</v>
      </c>
      <c r="E24" s="5" t="s">
        <v>93</v>
      </c>
      <c r="F24" s="1">
        <v>1239</v>
      </c>
      <c r="G24" s="5" t="s">
        <v>94</v>
      </c>
      <c r="H24" s="1">
        <v>2951</v>
      </c>
      <c r="I24" s="5" t="s">
        <v>95</v>
      </c>
      <c r="J24" s="1">
        <v>1570</v>
      </c>
      <c r="K24" s="5" t="s">
        <v>96</v>
      </c>
      <c r="L24" s="1">
        <v>1689</v>
      </c>
      <c r="M24" s="5" t="s">
        <v>97</v>
      </c>
      <c r="N24" s="1">
        <v>1617</v>
      </c>
      <c r="O24" s="5" t="s">
        <v>98</v>
      </c>
      <c r="P24" s="1">
        <v>3926</v>
      </c>
      <c r="Q24" s="5" t="s">
        <v>99</v>
      </c>
      <c r="R24" s="1">
        <v>3402</v>
      </c>
      <c r="S24" s="5" t="s">
        <v>100</v>
      </c>
      <c r="T24" s="1">
        <v>555084</v>
      </c>
      <c r="U24" s="5" t="s">
        <v>102</v>
      </c>
      <c r="V24" s="1">
        <v>77594</v>
      </c>
      <c r="W24" s="5" t="s">
        <v>103</v>
      </c>
      <c r="X24" s="1">
        <v>37665784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55488</v>
      </c>
      <c r="E25" s="5" t="s">
        <v>93</v>
      </c>
      <c r="F25" s="1">
        <v>1337</v>
      </c>
      <c r="G25" s="5" t="s">
        <v>94</v>
      </c>
      <c r="H25" s="1">
        <v>3186</v>
      </c>
      <c r="I25" s="5" t="s">
        <v>95</v>
      </c>
      <c r="J25" s="1">
        <v>1695</v>
      </c>
      <c r="K25" s="5" t="s">
        <v>96</v>
      </c>
      <c r="L25" s="1">
        <v>1823</v>
      </c>
      <c r="M25" s="5" t="s">
        <v>97</v>
      </c>
      <c r="N25" s="1">
        <v>1746</v>
      </c>
      <c r="O25" s="5" t="s">
        <v>98</v>
      </c>
      <c r="P25" s="1">
        <v>4238</v>
      </c>
      <c r="Q25" s="5" t="s">
        <v>99</v>
      </c>
      <c r="R25" s="1">
        <v>3673</v>
      </c>
      <c r="S25" s="5" t="s">
        <v>100</v>
      </c>
      <c r="T25" s="1">
        <v>600069</v>
      </c>
      <c r="U25" s="5" t="s">
        <v>102</v>
      </c>
      <c r="V25" s="1">
        <v>83727</v>
      </c>
      <c r="W25" s="5" t="s">
        <v>103</v>
      </c>
      <c r="X25" s="1">
        <v>42106456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59709</v>
      </c>
      <c r="E26" s="5" t="s">
        <v>93</v>
      </c>
      <c r="F26" s="1">
        <v>1439</v>
      </c>
      <c r="G26" s="5" t="s">
        <v>94</v>
      </c>
      <c r="H26" s="1">
        <v>3428</v>
      </c>
      <c r="I26" s="5" t="s">
        <v>95</v>
      </c>
      <c r="J26" s="1">
        <v>1824</v>
      </c>
      <c r="K26" s="5" t="s">
        <v>96</v>
      </c>
      <c r="L26" s="1">
        <v>1962</v>
      </c>
      <c r="M26" s="5" t="s">
        <v>97</v>
      </c>
      <c r="N26" s="1">
        <v>1879</v>
      </c>
      <c r="O26" s="5" t="s">
        <v>98</v>
      </c>
      <c r="P26" s="1">
        <v>4560</v>
      </c>
      <c r="Q26" s="5" t="s">
        <v>99</v>
      </c>
      <c r="R26" s="1">
        <v>3952</v>
      </c>
      <c r="S26" s="5" t="s">
        <v>100</v>
      </c>
      <c r="T26" s="1">
        <v>647139</v>
      </c>
      <c r="U26" s="5" t="s">
        <v>102</v>
      </c>
      <c r="V26" s="1">
        <v>90056</v>
      </c>
      <c r="W26" s="5" t="s">
        <v>103</v>
      </c>
      <c r="X26" s="1">
        <v>46907008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64058</v>
      </c>
      <c r="E27" s="5" t="s">
        <v>93</v>
      </c>
      <c r="F27" s="1">
        <v>1544</v>
      </c>
      <c r="G27" s="5" t="s">
        <v>94</v>
      </c>
      <c r="H27" s="1">
        <v>3678</v>
      </c>
      <c r="I27" s="5" t="s">
        <v>95</v>
      </c>
      <c r="J27" s="1">
        <v>1957</v>
      </c>
      <c r="K27" s="5" t="s">
        <v>96</v>
      </c>
      <c r="L27" s="1">
        <v>2105</v>
      </c>
      <c r="M27" s="5" t="s">
        <v>97</v>
      </c>
      <c r="N27" s="1">
        <v>2016</v>
      </c>
      <c r="O27" s="5" t="s">
        <v>98</v>
      </c>
      <c r="P27" s="1">
        <v>4892</v>
      </c>
      <c r="Q27" s="5" t="s">
        <v>99</v>
      </c>
      <c r="R27" s="1">
        <v>4240</v>
      </c>
      <c r="S27" s="5" t="s">
        <v>100</v>
      </c>
      <c r="T27" s="1">
        <v>696288</v>
      </c>
      <c r="U27" s="5" t="s">
        <v>102</v>
      </c>
      <c r="V27" s="1">
        <v>96583</v>
      </c>
      <c r="W27" s="5" t="s">
        <v>103</v>
      </c>
      <c r="X27" s="1">
        <v>52084120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68532</v>
      </c>
      <c r="E28" s="5" t="s">
        <v>93</v>
      </c>
      <c r="F28" s="1">
        <v>1652</v>
      </c>
      <c r="G28" s="5" t="s">
        <v>94</v>
      </c>
      <c r="H28" s="1">
        <v>3935</v>
      </c>
      <c r="I28" s="5" t="s">
        <v>95</v>
      </c>
      <c r="J28" s="1">
        <v>2094</v>
      </c>
      <c r="K28" s="5" t="s">
        <v>96</v>
      </c>
      <c r="L28" s="1">
        <v>2252</v>
      </c>
      <c r="M28" s="5" t="s">
        <v>97</v>
      </c>
      <c r="N28" s="1">
        <v>2157</v>
      </c>
      <c r="O28" s="5" t="s">
        <v>98</v>
      </c>
      <c r="P28" s="1">
        <v>5234</v>
      </c>
      <c r="Q28" s="5" t="s">
        <v>99</v>
      </c>
      <c r="R28" s="1">
        <v>4536</v>
      </c>
      <c r="S28" s="5" t="s">
        <v>100</v>
      </c>
      <c r="T28" s="1">
        <v>747504</v>
      </c>
      <c r="U28" s="5" t="s">
        <v>102</v>
      </c>
      <c r="V28" s="1">
        <v>103298</v>
      </c>
      <c r="W28" s="5" t="s">
        <v>103</v>
      </c>
      <c r="X28" s="1">
        <v>57654424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73128</v>
      </c>
      <c r="E29" s="5" t="s">
        <v>93</v>
      </c>
      <c r="F29" s="1">
        <v>1763</v>
      </c>
      <c r="G29" s="5" t="s">
        <v>94</v>
      </c>
      <c r="H29" s="1">
        <v>4199</v>
      </c>
      <c r="I29" s="5" t="s">
        <v>95</v>
      </c>
      <c r="J29" s="1">
        <v>2234</v>
      </c>
      <c r="K29" s="5" t="s">
        <v>96</v>
      </c>
      <c r="L29" s="1">
        <v>2403</v>
      </c>
      <c r="M29" s="5" t="s">
        <v>97</v>
      </c>
      <c r="N29" s="1">
        <v>2302</v>
      </c>
      <c r="O29" s="5" t="s">
        <v>98</v>
      </c>
      <c r="P29" s="1">
        <v>5585</v>
      </c>
      <c r="Q29" s="5" t="s">
        <v>99</v>
      </c>
      <c r="R29" s="1">
        <v>4840</v>
      </c>
      <c r="S29" s="5" t="s">
        <v>100</v>
      </c>
      <c r="T29" s="1">
        <v>800769</v>
      </c>
      <c r="U29" s="5" t="s">
        <v>102</v>
      </c>
      <c r="V29" s="1">
        <v>110192</v>
      </c>
      <c r="W29" s="5" t="s">
        <v>103</v>
      </c>
      <c r="X29" s="1">
        <v>63634456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77843</v>
      </c>
      <c r="E30" s="5" t="s">
        <v>93</v>
      </c>
      <c r="F30" s="1">
        <v>1877</v>
      </c>
      <c r="G30" s="5" t="s">
        <v>94</v>
      </c>
      <c r="H30" s="1">
        <v>4470</v>
      </c>
      <c r="I30" s="5" t="s">
        <v>95</v>
      </c>
      <c r="J30" s="1">
        <v>2378</v>
      </c>
      <c r="K30" s="5" t="s">
        <v>96</v>
      </c>
      <c r="L30" s="1">
        <v>2558</v>
      </c>
      <c r="M30" s="5" t="s">
        <v>97</v>
      </c>
      <c r="N30" s="1">
        <v>2450</v>
      </c>
      <c r="O30" s="5" t="s">
        <v>98</v>
      </c>
      <c r="P30" s="1">
        <v>5945</v>
      </c>
      <c r="Q30" s="5" t="s">
        <v>99</v>
      </c>
      <c r="R30" s="1">
        <v>5152</v>
      </c>
      <c r="S30" s="5" t="s">
        <v>100</v>
      </c>
      <c r="T30" s="1">
        <v>856059</v>
      </c>
      <c r="U30" s="5" t="s">
        <v>102</v>
      </c>
      <c r="V30" s="1">
        <v>117265</v>
      </c>
      <c r="W30" s="5" t="s">
        <v>103</v>
      </c>
      <c r="X30" s="1">
        <v>70040608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82674</v>
      </c>
      <c r="E31" s="5" t="s">
        <v>93</v>
      </c>
      <c r="F31" s="1">
        <v>1993</v>
      </c>
      <c r="G31" s="5" t="s">
        <v>94</v>
      </c>
      <c r="H31" s="1">
        <v>4747</v>
      </c>
      <c r="I31" s="5" t="s">
        <v>95</v>
      </c>
      <c r="J31" s="1">
        <v>2526</v>
      </c>
      <c r="K31" s="5" t="s">
        <v>96</v>
      </c>
      <c r="L31" s="1">
        <v>2717</v>
      </c>
      <c r="M31" s="5" t="s">
        <v>97</v>
      </c>
      <c r="N31" s="1">
        <v>2602</v>
      </c>
      <c r="O31" s="5" t="s">
        <v>98</v>
      </c>
      <c r="P31" s="1">
        <v>6314</v>
      </c>
      <c r="Q31" s="5" t="s">
        <v>99</v>
      </c>
      <c r="R31" s="1">
        <v>5472</v>
      </c>
      <c r="S31" s="5" t="s">
        <v>100</v>
      </c>
      <c r="T31" s="1">
        <v>913346</v>
      </c>
      <c r="U31" s="5" t="s">
        <v>102</v>
      </c>
      <c r="V31" s="1">
        <v>124511</v>
      </c>
      <c r="W31" s="5" t="s">
        <v>103</v>
      </c>
      <c r="X31" s="1">
        <v>76889080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2">
        <f t="shared" ref="D32:R32" si="0">D31*1.0587</f>
        <v>87526.963799999998</v>
      </c>
      <c r="E32" s="5" t="s">
        <v>93</v>
      </c>
      <c r="F32" s="2">
        <f t="shared" si="0"/>
        <v>2109.9890999999998</v>
      </c>
      <c r="G32" s="5" t="s">
        <v>94</v>
      </c>
      <c r="H32" s="2">
        <f t="shared" si="0"/>
        <v>5025.6489000000001</v>
      </c>
      <c r="I32" s="5" t="s">
        <v>95</v>
      </c>
      <c r="J32" s="2">
        <f t="shared" si="0"/>
        <v>2674.2761999999998</v>
      </c>
      <c r="K32" s="5" t="s">
        <v>96</v>
      </c>
      <c r="L32" s="2">
        <f t="shared" si="0"/>
        <v>2876.4879000000001</v>
      </c>
      <c r="M32" s="5" t="s">
        <v>97</v>
      </c>
      <c r="N32" s="2">
        <f t="shared" si="0"/>
        <v>2754.7374</v>
      </c>
      <c r="O32" s="5" t="s">
        <v>98</v>
      </c>
      <c r="P32" s="2">
        <f t="shared" si="0"/>
        <v>6684.6318000000001</v>
      </c>
      <c r="Q32" s="5" t="s">
        <v>99</v>
      </c>
      <c r="R32" s="2">
        <f t="shared" si="0"/>
        <v>5793.2064</v>
      </c>
      <c r="S32" s="5" t="s">
        <v>100</v>
      </c>
      <c r="T32" s="4">
        <v>972594</v>
      </c>
      <c r="U32" s="5" t="s">
        <v>102</v>
      </c>
      <c r="V32" s="2">
        <f t="shared" ref="V32:V36" si="1">D32*1/6+H32*5+(F32+J32+L32+N32+P32+R32)*4</f>
        <v>131289.38699999999</v>
      </c>
      <c r="W32" s="5" t="s">
        <v>103</v>
      </c>
      <c r="X32" s="4">
        <f t="shared" ref="X32:X36" si="2">X31+T31*8</f>
        <v>84195848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2">
        <f t="shared" ref="D33:R33" si="3">D32*1.0567</f>
        <v>92489.742647459992</v>
      </c>
      <c r="E33" s="5" t="s">
        <v>93</v>
      </c>
      <c r="F33" s="2">
        <f t="shared" si="3"/>
        <v>2229.6254819699998</v>
      </c>
      <c r="G33" s="5" t="s">
        <v>94</v>
      </c>
      <c r="H33" s="2">
        <f t="shared" si="3"/>
        <v>5310.6031926300002</v>
      </c>
      <c r="I33" s="5" t="s">
        <v>95</v>
      </c>
      <c r="J33" s="2">
        <f t="shared" si="3"/>
        <v>2825.9076605399996</v>
      </c>
      <c r="K33" s="5" t="s">
        <v>96</v>
      </c>
      <c r="L33" s="2">
        <f t="shared" si="3"/>
        <v>3039.58476393</v>
      </c>
      <c r="M33" s="5" t="s">
        <v>97</v>
      </c>
      <c r="N33" s="2">
        <f t="shared" si="3"/>
        <v>2910.93101058</v>
      </c>
      <c r="O33" s="5" t="s">
        <v>98</v>
      </c>
      <c r="P33" s="2">
        <f t="shared" si="3"/>
        <v>7063.6504230600003</v>
      </c>
      <c r="Q33" s="5" t="s">
        <v>99</v>
      </c>
      <c r="R33" s="2">
        <f t="shared" si="3"/>
        <v>6121.6812028799995</v>
      </c>
      <c r="S33" s="5" t="s">
        <v>100</v>
      </c>
      <c r="T33" s="4">
        <v>1033764</v>
      </c>
      <c r="U33" s="5" t="s">
        <v>102</v>
      </c>
      <c r="V33" s="2">
        <f t="shared" si="1"/>
        <v>138733.49524289998</v>
      </c>
      <c r="W33" s="5" t="s">
        <v>103</v>
      </c>
      <c r="X33" s="4">
        <f t="shared" si="2"/>
        <v>91976600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2">
        <f t="shared" ref="D34:R34" si="4">D33*1.0548</f>
        <v>97558.180544540795</v>
      </c>
      <c r="E34" s="5" t="s">
        <v>93</v>
      </c>
      <c r="F34" s="2">
        <f t="shared" si="4"/>
        <v>2351.8089583819556</v>
      </c>
      <c r="G34" s="5" t="s">
        <v>94</v>
      </c>
      <c r="H34" s="2">
        <f t="shared" si="4"/>
        <v>5601.6242475861236</v>
      </c>
      <c r="I34" s="5" t="s">
        <v>95</v>
      </c>
      <c r="J34" s="2">
        <f t="shared" si="4"/>
        <v>2980.7674003375914</v>
      </c>
      <c r="K34" s="5" t="s">
        <v>96</v>
      </c>
      <c r="L34" s="2">
        <f t="shared" si="4"/>
        <v>3206.1540089933637</v>
      </c>
      <c r="M34" s="5" t="s">
        <v>97</v>
      </c>
      <c r="N34" s="2">
        <f t="shared" si="4"/>
        <v>3070.4500299597839</v>
      </c>
      <c r="O34" s="5" t="s">
        <v>98</v>
      </c>
      <c r="P34" s="2">
        <f t="shared" si="4"/>
        <v>7450.738466243688</v>
      </c>
      <c r="Q34" s="5" t="s">
        <v>99</v>
      </c>
      <c r="R34" s="2">
        <f t="shared" si="4"/>
        <v>6457.1493327978233</v>
      </c>
      <c r="S34" s="5" t="s">
        <v>100</v>
      </c>
      <c r="T34" s="4">
        <v>1096831</v>
      </c>
      <c r="U34" s="5" t="s">
        <v>102</v>
      </c>
      <c r="V34" s="2">
        <f t="shared" si="1"/>
        <v>146336.09078221093</v>
      </c>
      <c r="W34" s="5" t="s">
        <v>103</v>
      </c>
      <c r="X34" s="4">
        <f t="shared" si="2"/>
        <v>100246712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2">
        <f t="shared" ref="D35:R35" si="5">D34*1.053</f>
        <v>102728.76411340146</v>
      </c>
      <c r="E35" s="5" t="s">
        <v>93</v>
      </c>
      <c r="F35" s="2">
        <f t="shared" si="5"/>
        <v>2476.4548331761989</v>
      </c>
      <c r="G35" s="5" t="s">
        <v>94</v>
      </c>
      <c r="H35" s="2">
        <f t="shared" si="5"/>
        <v>5898.5103327081879</v>
      </c>
      <c r="I35" s="5" t="s">
        <v>95</v>
      </c>
      <c r="J35" s="2">
        <f t="shared" si="5"/>
        <v>3138.7480725554838</v>
      </c>
      <c r="K35" s="5" t="s">
        <v>96</v>
      </c>
      <c r="L35" s="2">
        <f t="shared" si="5"/>
        <v>3376.0801714700119</v>
      </c>
      <c r="M35" s="5" t="s">
        <v>97</v>
      </c>
      <c r="N35" s="2">
        <f t="shared" si="5"/>
        <v>3233.1838815476522</v>
      </c>
      <c r="O35" s="5" t="s">
        <v>98</v>
      </c>
      <c r="P35" s="2">
        <f t="shared" si="5"/>
        <v>7845.6276049546032</v>
      </c>
      <c r="Q35" s="5" t="s">
        <v>99</v>
      </c>
      <c r="R35" s="2">
        <f t="shared" si="5"/>
        <v>6799.3782474361078</v>
      </c>
      <c r="S35" s="5" t="s">
        <v>100</v>
      </c>
      <c r="T35" s="4">
        <v>1161690</v>
      </c>
      <c r="U35" s="5" t="s">
        <v>102</v>
      </c>
      <c r="V35" s="2">
        <f t="shared" si="1"/>
        <v>154091.90359366807</v>
      </c>
      <c r="W35" s="5" t="s">
        <v>103</v>
      </c>
      <c r="X35" s="4">
        <f t="shared" si="2"/>
        <v>109021360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2">
        <f t="shared" ref="D36:R36" si="6">D35*1.0513</f>
        <v>107998.74971241894</v>
      </c>
      <c r="E36" s="5" t="s">
        <v>93</v>
      </c>
      <c r="F36" s="2">
        <f t="shared" si="6"/>
        <v>2603.4969661181376</v>
      </c>
      <c r="G36" s="5" t="s">
        <v>94</v>
      </c>
      <c r="H36" s="2">
        <f t="shared" si="6"/>
        <v>6201.1039127761178</v>
      </c>
      <c r="I36" s="5" t="s">
        <v>95</v>
      </c>
      <c r="J36" s="2">
        <f t="shared" si="6"/>
        <v>3299.7658486775799</v>
      </c>
      <c r="K36" s="5" t="s">
        <v>96</v>
      </c>
      <c r="L36" s="2">
        <f t="shared" si="6"/>
        <v>3549.2730842664232</v>
      </c>
      <c r="M36" s="5" t="s">
        <v>97</v>
      </c>
      <c r="N36" s="2">
        <f t="shared" si="6"/>
        <v>3399.0462146710465</v>
      </c>
      <c r="O36" s="5" t="s">
        <v>98</v>
      </c>
      <c r="P36" s="2">
        <f t="shared" si="6"/>
        <v>8248.1083010887742</v>
      </c>
      <c r="Q36" s="5" t="s">
        <v>99</v>
      </c>
      <c r="R36" s="2">
        <f t="shared" si="6"/>
        <v>7148.186351529579</v>
      </c>
      <c r="S36" s="5" t="s">
        <v>100</v>
      </c>
      <c r="T36" s="4">
        <v>0</v>
      </c>
      <c r="U36" s="5" t="s">
        <v>102</v>
      </c>
      <c r="V36" s="2">
        <f t="shared" si="1"/>
        <v>161996.81824802322</v>
      </c>
      <c r="W36" s="5" t="s">
        <v>103</v>
      </c>
      <c r="X36" s="4">
        <f t="shared" si="2"/>
        <v>118314880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6"/>
  <sheetViews>
    <sheetView topLeftCell="F1" zoomScale="85" zoomScaleNormal="85" workbookViewId="0">
      <selection activeCell="Y1" sqref="Y1:Y1048576"/>
    </sheetView>
  </sheetViews>
  <sheetFormatPr defaultColWidth="9" defaultRowHeight="13.8" x14ac:dyDescent="0.25"/>
  <cols>
    <col min="1" max="1" width="9" style="1"/>
    <col min="2" max="3" width="9" style="5"/>
    <col min="4" max="4" width="9" style="1"/>
    <col min="5" max="5" width="9" style="5"/>
    <col min="6" max="6" width="9" style="1"/>
    <col min="7" max="7" width="9" style="5"/>
    <col min="8" max="8" width="9" style="1"/>
    <col min="9" max="9" width="9" style="5"/>
    <col min="10" max="10" width="9" style="1"/>
    <col min="11" max="11" width="9" style="5"/>
    <col min="12" max="12" width="9" style="1"/>
    <col min="13" max="13" width="9" style="5"/>
    <col min="14" max="14" width="9" style="1"/>
    <col min="15" max="15" width="10.6640625" style="5"/>
    <col min="16" max="16" width="9" style="1"/>
    <col min="17" max="17" width="10.6640625" style="5"/>
    <col min="18" max="18" width="9" style="1"/>
    <col min="19" max="19" width="10.6640625" style="5"/>
    <col min="20" max="20" width="9" style="1"/>
    <col min="21" max="21" width="10.6640625" style="5"/>
    <col min="22" max="22" width="9" style="1"/>
    <col min="23" max="23" width="10.6640625" style="5"/>
    <col min="24" max="24" width="11" style="1" customWidth="1"/>
    <col min="25" max="25" width="9" style="5"/>
    <col min="26" max="16384" width="9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977</v>
      </c>
      <c r="E2" s="5" t="s">
        <v>93</v>
      </c>
      <c r="F2" s="1">
        <v>30</v>
      </c>
      <c r="G2" s="5" t="s">
        <v>94</v>
      </c>
      <c r="H2" s="1">
        <v>29</v>
      </c>
      <c r="I2" s="5" t="s">
        <v>95</v>
      </c>
      <c r="J2" s="1">
        <v>38</v>
      </c>
      <c r="K2" s="5" t="s">
        <v>96</v>
      </c>
      <c r="L2" s="1">
        <v>40</v>
      </c>
      <c r="M2" s="5" t="s">
        <v>97</v>
      </c>
      <c r="N2" s="1">
        <v>10</v>
      </c>
      <c r="O2" s="5" t="s">
        <v>98</v>
      </c>
      <c r="P2" s="1">
        <v>46</v>
      </c>
      <c r="Q2" s="5" t="s">
        <v>99</v>
      </c>
      <c r="R2" s="1">
        <v>30</v>
      </c>
      <c r="S2" s="5" t="s">
        <v>100</v>
      </c>
      <c r="T2" s="1">
        <v>23069</v>
      </c>
      <c r="U2" s="5" t="s">
        <v>102</v>
      </c>
      <c r="V2" s="1">
        <v>1585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1566</v>
      </c>
      <c r="E3" s="5" t="s">
        <v>93</v>
      </c>
      <c r="F3" s="1">
        <v>48</v>
      </c>
      <c r="G3" s="5" t="s">
        <v>94</v>
      </c>
      <c r="H3" s="1">
        <v>46</v>
      </c>
      <c r="I3" s="5" t="s">
        <v>95</v>
      </c>
      <c r="J3" s="1">
        <v>61</v>
      </c>
      <c r="K3" s="5" t="s">
        <v>96</v>
      </c>
      <c r="L3" s="1">
        <v>64</v>
      </c>
      <c r="M3" s="5" t="s">
        <v>97</v>
      </c>
      <c r="N3" s="1">
        <v>16</v>
      </c>
      <c r="O3" s="5" t="s">
        <v>98</v>
      </c>
      <c r="P3" s="1">
        <v>74</v>
      </c>
      <c r="Q3" s="5" t="s">
        <v>99</v>
      </c>
      <c r="R3" s="1">
        <v>48</v>
      </c>
      <c r="S3" s="5" t="s">
        <v>100</v>
      </c>
      <c r="T3" s="1">
        <v>34135</v>
      </c>
      <c r="U3" s="5" t="s">
        <v>102</v>
      </c>
      <c r="V3" s="1">
        <v>2236</v>
      </c>
      <c r="W3" s="5" t="s">
        <v>103</v>
      </c>
      <c r="X3" s="1">
        <v>184552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2422</v>
      </c>
      <c r="E4" s="5" t="s">
        <v>93</v>
      </c>
      <c r="F4" s="1">
        <v>74</v>
      </c>
      <c r="G4" s="5" t="s">
        <v>94</v>
      </c>
      <c r="H4" s="1">
        <v>71</v>
      </c>
      <c r="I4" s="5" t="s">
        <v>95</v>
      </c>
      <c r="J4" s="1">
        <v>94</v>
      </c>
      <c r="K4" s="5" t="s">
        <v>96</v>
      </c>
      <c r="L4" s="1">
        <v>99</v>
      </c>
      <c r="M4" s="5" t="s">
        <v>97</v>
      </c>
      <c r="N4" s="1">
        <v>25</v>
      </c>
      <c r="O4" s="5" t="s">
        <v>98</v>
      </c>
      <c r="P4" s="1">
        <v>115</v>
      </c>
      <c r="Q4" s="5" t="s">
        <v>99</v>
      </c>
      <c r="R4" s="1">
        <v>75</v>
      </c>
      <c r="S4" s="5" t="s">
        <v>100</v>
      </c>
      <c r="T4" s="1">
        <v>45665</v>
      </c>
      <c r="U4" s="5" t="s">
        <v>102</v>
      </c>
      <c r="V4" s="1">
        <v>3188</v>
      </c>
      <c r="W4" s="5" t="s">
        <v>103</v>
      </c>
      <c r="X4" s="1">
        <v>457632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3540</v>
      </c>
      <c r="E5" s="5" t="s">
        <v>93</v>
      </c>
      <c r="F5" s="1">
        <v>108</v>
      </c>
      <c r="G5" s="5" t="s">
        <v>94</v>
      </c>
      <c r="H5" s="1">
        <v>104</v>
      </c>
      <c r="I5" s="5" t="s">
        <v>95</v>
      </c>
      <c r="J5" s="1">
        <v>138</v>
      </c>
      <c r="K5" s="5" t="s">
        <v>96</v>
      </c>
      <c r="L5" s="1">
        <v>145</v>
      </c>
      <c r="M5" s="5" t="s">
        <v>97</v>
      </c>
      <c r="N5" s="1">
        <v>37</v>
      </c>
      <c r="O5" s="5" t="s">
        <v>98</v>
      </c>
      <c r="P5" s="1">
        <v>168</v>
      </c>
      <c r="Q5" s="5" t="s">
        <v>99</v>
      </c>
      <c r="R5" s="1">
        <v>110</v>
      </c>
      <c r="S5" s="5" t="s">
        <v>100</v>
      </c>
      <c r="T5" s="1">
        <v>57818</v>
      </c>
      <c r="U5" s="5" t="s">
        <v>102</v>
      </c>
      <c r="V5" s="1">
        <v>4435</v>
      </c>
      <c r="W5" s="5" t="s">
        <v>103</v>
      </c>
      <c r="X5" s="1">
        <v>822152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4917</v>
      </c>
      <c r="E6" s="5" t="s">
        <v>93</v>
      </c>
      <c r="F6" s="1">
        <v>150</v>
      </c>
      <c r="G6" s="5" t="s">
        <v>94</v>
      </c>
      <c r="H6" s="1">
        <v>144</v>
      </c>
      <c r="I6" s="5" t="s">
        <v>95</v>
      </c>
      <c r="J6" s="1">
        <v>192</v>
      </c>
      <c r="K6" s="5" t="s">
        <v>96</v>
      </c>
      <c r="L6" s="1">
        <v>202</v>
      </c>
      <c r="M6" s="5" t="s">
        <v>97</v>
      </c>
      <c r="N6" s="1">
        <v>52</v>
      </c>
      <c r="O6" s="5" t="s">
        <v>98</v>
      </c>
      <c r="P6" s="1">
        <v>233</v>
      </c>
      <c r="Q6" s="5" t="s">
        <v>99</v>
      </c>
      <c r="R6" s="1">
        <v>153</v>
      </c>
      <c r="S6" s="5" t="s">
        <v>100</v>
      </c>
      <c r="T6" s="1">
        <v>70742</v>
      </c>
      <c r="U6" s="5" t="s">
        <v>102</v>
      </c>
      <c r="V6" s="1">
        <v>5968</v>
      </c>
      <c r="W6" s="5" t="s">
        <v>103</v>
      </c>
      <c r="X6" s="1">
        <v>1284696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6549</v>
      </c>
      <c r="E7" s="5" t="s">
        <v>93</v>
      </c>
      <c r="F7" s="1">
        <v>200</v>
      </c>
      <c r="G7" s="5" t="s">
        <v>94</v>
      </c>
      <c r="H7" s="1">
        <v>192</v>
      </c>
      <c r="I7" s="5" t="s">
        <v>95</v>
      </c>
      <c r="J7" s="1">
        <v>256</v>
      </c>
      <c r="K7" s="5" t="s">
        <v>96</v>
      </c>
      <c r="L7" s="1">
        <v>270</v>
      </c>
      <c r="M7" s="5" t="s">
        <v>97</v>
      </c>
      <c r="N7" s="1">
        <v>69</v>
      </c>
      <c r="O7" s="5" t="s">
        <v>98</v>
      </c>
      <c r="P7" s="1">
        <v>310</v>
      </c>
      <c r="Q7" s="5" t="s">
        <v>99</v>
      </c>
      <c r="R7" s="1">
        <v>204</v>
      </c>
      <c r="S7" s="5" t="s">
        <v>100</v>
      </c>
      <c r="T7" s="1">
        <v>84578</v>
      </c>
      <c r="U7" s="5" t="s">
        <v>102</v>
      </c>
      <c r="V7" s="1">
        <v>7788</v>
      </c>
      <c r="W7" s="5" t="s">
        <v>103</v>
      </c>
      <c r="X7" s="1">
        <v>1850632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8431</v>
      </c>
      <c r="E8" s="5" t="s">
        <v>93</v>
      </c>
      <c r="F8" s="1">
        <v>257</v>
      </c>
      <c r="G8" s="5" t="s">
        <v>94</v>
      </c>
      <c r="H8" s="1">
        <v>247</v>
      </c>
      <c r="I8" s="5" t="s">
        <v>95</v>
      </c>
      <c r="J8" s="1">
        <v>329</v>
      </c>
      <c r="K8" s="5" t="s">
        <v>96</v>
      </c>
      <c r="L8" s="1">
        <v>348</v>
      </c>
      <c r="M8" s="5" t="s">
        <v>97</v>
      </c>
      <c r="N8" s="1">
        <v>89</v>
      </c>
      <c r="O8" s="5" t="s">
        <v>98</v>
      </c>
      <c r="P8" s="1">
        <v>399</v>
      </c>
      <c r="Q8" s="5" t="s">
        <v>99</v>
      </c>
      <c r="R8" s="1">
        <v>263</v>
      </c>
      <c r="S8" s="5" t="s">
        <v>100</v>
      </c>
      <c r="T8" s="1">
        <v>99456</v>
      </c>
      <c r="U8" s="5" t="s">
        <v>102</v>
      </c>
      <c r="V8" s="1">
        <v>9881</v>
      </c>
      <c r="W8" s="5" t="s">
        <v>103</v>
      </c>
      <c r="X8" s="1">
        <v>2527256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10560</v>
      </c>
      <c r="E9" s="5" t="s">
        <v>93</v>
      </c>
      <c r="F9" s="1">
        <v>322</v>
      </c>
      <c r="G9" s="5" t="s">
        <v>94</v>
      </c>
      <c r="H9" s="1">
        <v>309</v>
      </c>
      <c r="I9" s="5" t="s">
        <v>95</v>
      </c>
      <c r="J9" s="1">
        <v>412</v>
      </c>
      <c r="K9" s="5" t="s">
        <v>96</v>
      </c>
      <c r="L9" s="1">
        <v>436</v>
      </c>
      <c r="M9" s="5" t="s">
        <v>97</v>
      </c>
      <c r="N9" s="1">
        <v>112</v>
      </c>
      <c r="O9" s="5" t="s">
        <v>98</v>
      </c>
      <c r="P9" s="1">
        <v>500</v>
      </c>
      <c r="Q9" s="5" t="s">
        <v>99</v>
      </c>
      <c r="R9" s="1">
        <v>329</v>
      </c>
      <c r="S9" s="5" t="s">
        <v>100</v>
      </c>
      <c r="T9" s="1">
        <v>115500</v>
      </c>
      <c r="U9" s="5" t="s">
        <v>102</v>
      </c>
      <c r="V9" s="1">
        <v>12250</v>
      </c>
      <c r="W9" s="5" t="s">
        <v>103</v>
      </c>
      <c r="X9" s="1">
        <v>3322904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12931</v>
      </c>
      <c r="E10" s="5" t="s">
        <v>93</v>
      </c>
      <c r="F10" s="1">
        <v>394</v>
      </c>
      <c r="G10" s="5" t="s">
        <v>94</v>
      </c>
      <c r="H10" s="1">
        <v>378</v>
      </c>
      <c r="I10" s="5" t="s">
        <v>95</v>
      </c>
      <c r="J10" s="1">
        <v>504</v>
      </c>
      <c r="K10" s="5" t="s">
        <v>96</v>
      </c>
      <c r="L10" s="1">
        <v>534</v>
      </c>
      <c r="M10" s="5" t="s">
        <v>97</v>
      </c>
      <c r="N10" s="1">
        <v>137</v>
      </c>
      <c r="O10" s="5" t="s">
        <v>98</v>
      </c>
      <c r="P10" s="1">
        <v>612</v>
      </c>
      <c r="Q10" s="5" t="s">
        <v>99</v>
      </c>
      <c r="R10" s="1">
        <v>403</v>
      </c>
      <c r="S10" s="5" t="s">
        <v>100</v>
      </c>
      <c r="T10" s="1">
        <v>132823</v>
      </c>
      <c r="U10" s="5" t="s">
        <v>102</v>
      </c>
      <c r="V10" s="1">
        <v>14882</v>
      </c>
      <c r="W10" s="5" t="s">
        <v>103</v>
      </c>
      <c r="X10" s="1">
        <v>4246904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15540</v>
      </c>
      <c r="E11" s="5" t="s">
        <v>93</v>
      </c>
      <c r="F11" s="1">
        <v>474</v>
      </c>
      <c r="G11" s="5" t="s">
        <v>94</v>
      </c>
      <c r="H11" s="1">
        <v>454</v>
      </c>
      <c r="I11" s="5" t="s">
        <v>95</v>
      </c>
      <c r="J11" s="1">
        <v>606</v>
      </c>
      <c r="K11" s="5" t="s">
        <v>96</v>
      </c>
      <c r="L11" s="1">
        <v>642</v>
      </c>
      <c r="M11" s="5" t="s">
        <v>97</v>
      </c>
      <c r="N11" s="1">
        <v>165</v>
      </c>
      <c r="O11" s="5" t="s">
        <v>98</v>
      </c>
      <c r="P11" s="1">
        <v>736</v>
      </c>
      <c r="Q11" s="5" t="s">
        <v>99</v>
      </c>
      <c r="R11" s="1">
        <v>484</v>
      </c>
      <c r="S11" s="5" t="s">
        <v>100</v>
      </c>
      <c r="T11" s="1">
        <v>151533</v>
      </c>
      <c r="U11" s="5" t="s">
        <v>102</v>
      </c>
      <c r="V11" s="1">
        <v>17789</v>
      </c>
      <c r="W11" s="5" t="s">
        <v>103</v>
      </c>
      <c r="X11" s="1">
        <v>5309488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18383</v>
      </c>
      <c r="E12" s="5" t="s">
        <v>93</v>
      </c>
      <c r="F12" s="1">
        <v>561</v>
      </c>
      <c r="G12" s="5" t="s">
        <v>94</v>
      </c>
      <c r="H12" s="1">
        <v>537</v>
      </c>
      <c r="I12" s="5" t="s">
        <v>95</v>
      </c>
      <c r="J12" s="1">
        <v>717</v>
      </c>
      <c r="K12" s="5" t="s">
        <v>96</v>
      </c>
      <c r="L12" s="1">
        <v>760</v>
      </c>
      <c r="M12" s="5" t="s">
        <v>97</v>
      </c>
      <c r="N12" s="1">
        <v>195</v>
      </c>
      <c r="O12" s="5" t="s">
        <v>98</v>
      </c>
      <c r="P12" s="1">
        <v>871</v>
      </c>
      <c r="Q12" s="5" t="s">
        <v>99</v>
      </c>
      <c r="R12" s="1">
        <v>573</v>
      </c>
      <c r="S12" s="5" t="s">
        <v>100</v>
      </c>
      <c r="T12" s="1">
        <v>171727</v>
      </c>
      <c r="U12" s="5" t="s">
        <v>102</v>
      </c>
      <c r="V12" s="1">
        <v>20958</v>
      </c>
      <c r="W12" s="5" t="s">
        <v>103</v>
      </c>
      <c r="X12" s="1">
        <v>6521752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21456</v>
      </c>
      <c r="E13" s="5" t="s">
        <v>93</v>
      </c>
      <c r="F13" s="1">
        <v>655</v>
      </c>
      <c r="G13" s="5" t="s">
        <v>94</v>
      </c>
      <c r="H13" s="1">
        <v>627</v>
      </c>
      <c r="I13" s="5" t="s">
        <v>95</v>
      </c>
      <c r="J13" s="1">
        <v>837</v>
      </c>
      <c r="K13" s="5" t="s">
        <v>96</v>
      </c>
      <c r="L13" s="1">
        <v>887</v>
      </c>
      <c r="M13" s="5" t="s">
        <v>97</v>
      </c>
      <c r="N13" s="1">
        <v>228</v>
      </c>
      <c r="O13" s="5" t="s">
        <v>98</v>
      </c>
      <c r="P13" s="1">
        <v>1016</v>
      </c>
      <c r="Q13" s="5" t="s">
        <v>99</v>
      </c>
      <c r="R13" s="1">
        <v>669</v>
      </c>
      <c r="S13" s="5" t="s">
        <v>100</v>
      </c>
      <c r="T13" s="1">
        <v>193495</v>
      </c>
      <c r="U13" s="5" t="s">
        <v>102</v>
      </c>
      <c r="V13" s="1">
        <v>24380</v>
      </c>
      <c r="W13" s="5" t="s">
        <v>103</v>
      </c>
      <c r="X13" s="1">
        <v>7895568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24755</v>
      </c>
      <c r="E14" s="5" t="s">
        <v>93</v>
      </c>
      <c r="F14" s="1">
        <v>756</v>
      </c>
      <c r="G14" s="5" t="s">
        <v>94</v>
      </c>
      <c r="H14" s="1">
        <v>724</v>
      </c>
      <c r="I14" s="5" t="s">
        <v>95</v>
      </c>
      <c r="J14" s="1">
        <v>965</v>
      </c>
      <c r="K14" s="5" t="s">
        <v>96</v>
      </c>
      <c r="L14" s="1">
        <v>1024</v>
      </c>
      <c r="M14" s="5" t="s">
        <v>97</v>
      </c>
      <c r="N14" s="1">
        <v>263</v>
      </c>
      <c r="O14" s="5" t="s">
        <v>98</v>
      </c>
      <c r="P14" s="1">
        <v>1172</v>
      </c>
      <c r="Q14" s="5" t="s">
        <v>99</v>
      </c>
      <c r="R14" s="1">
        <v>772</v>
      </c>
      <c r="S14" s="5" t="s">
        <v>100</v>
      </c>
      <c r="T14" s="1">
        <v>216921</v>
      </c>
      <c r="U14" s="5" t="s">
        <v>102</v>
      </c>
      <c r="V14" s="1">
        <v>28055</v>
      </c>
      <c r="W14" s="5" t="s">
        <v>103</v>
      </c>
      <c r="X14" s="1">
        <v>9443528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28276</v>
      </c>
      <c r="E15" s="5" t="s">
        <v>93</v>
      </c>
      <c r="F15" s="1">
        <v>863</v>
      </c>
      <c r="G15" s="5" t="s">
        <v>94</v>
      </c>
      <c r="H15" s="1">
        <v>827</v>
      </c>
      <c r="I15" s="5" t="s">
        <v>95</v>
      </c>
      <c r="J15" s="1">
        <v>1102</v>
      </c>
      <c r="K15" s="5" t="s">
        <v>96</v>
      </c>
      <c r="L15" s="1">
        <v>1170</v>
      </c>
      <c r="M15" s="5" t="s">
        <v>97</v>
      </c>
      <c r="N15" s="1">
        <v>300</v>
      </c>
      <c r="O15" s="5" t="s">
        <v>98</v>
      </c>
      <c r="P15" s="1">
        <v>1339</v>
      </c>
      <c r="Q15" s="5" t="s">
        <v>99</v>
      </c>
      <c r="R15" s="1">
        <v>882</v>
      </c>
      <c r="S15" s="5" t="s">
        <v>100</v>
      </c>
      <c r="T15" s="1">
        <v>242077</v>
      </c>
      <c r="U15" s="5" t="s">
        <v>102</v>
      </c>
      <c r="V15" s="1">
        <v>31973</v>
      </c>
      <c r="W15" s="5" t="s">
        <v>103</v>
      </c>
      <c r="X15" s="1">
        <v>11178896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32014</v>
      </c>
      <c r="E16" s="5" t="s">
        <v>93</v>
      </c>
      <c r="F16" s="1">
        <v>977</v>
      </c>
      <c r="G16" s="5" t="s">
        <v>94</v>
      </c>
      <c r="H16" s="1">
        <v>936</v>
      </c>
      <c r="I16" s="5" t="s">
        <v>95</v>
      </c>
      <c r="J16" s="1">
        <v>1248</v>
      </c>
      <c r="K16" s="5" t="s">
        <v>96</v>
      </c>
      <c r="L16" s="1">
        <v>1325</v>
      </c>
      <c r="M16" s="5" t="s">
        <v>97</v>
      </c>
      <c r="N16" s="1">
        <v>340</v>
      </c>
      <c r="O16" s="5" t="s">
        <v>98</v>
      </c>
      <c r="P16" s="1">
        <v>1516</v>
      </c>
      <c r="Q16" s="5" t="s">
        <v>99</v>
      </c>
      <c r="R16" s="1">
        <v>998</v>
      </c>
      <c r="S16" s="5" t="s">
        <v>100</v>
      </c>
      <c r="T16" s="1">
        <v>269032</v>
      </c>
      <c r="U16" s="5" t="s">
        <v>102</v>
      </c>
      <c r="V16" s="1">
        <v>36133</v>
      </c>
      <c r="W16" s="5" t="s">
        <v>103</v>
      </c>
      <c r="X16" s="1">
        <v>13115512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35966</v>
      </c>
      <c r="E17" s="5" t="s">
        <v>93</v>
      </c>
      <c r="F17" s="1">
        <v>1098</v>
      </c>
      <c r="G17" s="5" t="s">
        <v>94</v>
      </c>
      <c r="H17" s="1">
        <v>1052</v>
      </c>
      <c r="I17" s="5" t="s">
        <v>95</v>
      </c>
      <c r="J17" s="1">
        <v>1402</v>
      </c>
      <c r="K17" s="5" t="s">
        <v>96</v>
      </c>
      <c r="L17" s="1">
        <v>1489</v>
      </c>
      <c r="M17" s="5" t="s">
        <v>97</v>
      </c>
      <c r="N17" s="1">
        <v>382</v>
      </c>
      <c r="O17" s="5" t="s">
        <v>98</v>
      </c>
      <c r="P17" s="1">
        <v>1703</v>
      </c>
      <c r="Q17" s="5" t="s">
        <v>99</v>
      </c>
      <c r="R17" s="1">
        <v>1121</v>
      </c>
      <c r="S17" s="5" t="s">
        <v>100</v>
      </c>
      <c r="T17" s="1">
        <v>297844</v>
      </c>
      <c r="U17" s="5" t="s">
        <v>102</v>
      </c>
      <c r="V17" s="1">
        <v>40535</v>
      </c>
      <c r="W17" s="5" t="s">
        <v>103</v>
      </c>
      <c r="X17" s="1">
        <v>15267768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40127</v>
      </c>
      <c r="E18" s="5" t="s">
        <v>93</v>
      </c>
      <c r="F18" s="1">
        <v>1225</v>
      </c>
      <c r="G18" s="5" t="s">
        <v>94</v>
      </c>
      <c r="H18" s="1">
        <v>1174</v>
      </c>
      <c r="I18" s="5" t="s">
        <v>95</v>
      </c>
      <c r="J18" s="1">
        <v>1564</v>
      </c>
      <c r="K18" s="5" t="s">
        <v>96</v>
      </c>
      <c r="L18" s="1">
        <v>1661</v>
      </c>
      <c r="M18" s="5" t="s">
        <v>97</v>
      </c>
      <c r="N18" s="1">
        <v>426</v>
      </c>
      <c r="O18" s="5" t="s">
        <v>98</v>
      </c>
      <c r="P18" s="1">
        <v>1900</v>
      </c>
      <c r="Q18" s="5" t="s">
        <v>99</v>
      </c>
      <c r="R18" s="1">
        <v>1251</v>
      </c>
      <c r="S18" s="5" t="s">
        <v>100</v>
      </c>
      <c r="T18" s="1">
        <v>328568</v>
      </c>
      <c r="U18" s="5" t="s">
        <v>102</v>
      </c>
      <c r="V18" s="1">
        <v>45167</v>
      </c>
      <c r="W18" s="5" t="s">
        <v>103</v>
      </c>
      <c r="X18" s="1">
        <v>17650520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44493</v>
      </c>
      <c r="E19" s="5" t="s">
        <v>93</v>
      </c>
      <c r="F19" s="1">
        <v>1358</v>
      </c>
      <c r="G19" s="5" t="s">
        <v>94</v>
      </c>
      <c r="H19" s="1">
        <v>1302</v>
      </c>
      <c r="I19" s="5" t="s">
        <v>95</v>
      </c>
      <c r="J19" s="1">
        <v>1734</v>
      </c>
      <c r="K19" s="5" t="s">
        <v>96</v>
      </c>
      <c r="L19" s="1">
        <v>1842</v>
      </c>
      <c r="M19" s="5" t="s">
        <v>97</v>
      </c>
      <c r="N19" s="1">
        <v>472</v>
      </c>
      <c r="O19" s="5" t="s">
        <v>98</v>
      </c>
      <c r="P19" s="1">
        <v>2107</v>
      </c>
      <c r="Q19" s="5" t="s">
        <v>99</v>
      </c>
      <c r="R19" s="1">
        <v>1387</v>
      </c>
      <c r="S19" s="5" t="s">
        <v>100</v>
      </c>
      <c r="T19" s="1">
        <v>361247</v>
      </c>
      <c r="U19" s="5" t="s">
        <v>102</v>
      </c>
      <c r="V19" s="1">
        <v>50026</v>
      </c>
      <c r="W19" s="5" t="s">
        <v>103</v>
      </c>
      <c r="X19" s="1">
        <v>20279064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49060</v>
      </c>
      <c r="E20" s="5" t="s">
        <v>93</v>
      </c>
      <c r="F20" s="1">
        <v>1497</v>
      </c>
      <c r="G20" s="5" t="s">
        <v>94</v>
      </c>
      <c r="H20" s="1">
        <v>1436</v>
      </c>
      <c r="I20" s="5" t="s">
        <v>95</v>
      </c>
      <c r="J20" s="1">
        <v>1912</v>
      </c>
      <c r="K20" s="5" t="s">
        <v>96</v>
      </c>
      <c r="L20" s="1">
        <v>2031</v>
      </c>
      <c r="M20" s="5" t="s">
        <v>97</v>
      </c>
      <c r="N20" s="1">
        <v>520</v>
      </c>
      <c r="O20" s="5" t="s">
        <v>98</v>
      </c>
      <c r="P20" s="1">
        <v>2323</v>
      </c>
      <c r="Q20" s="5" t="s">
        <v>99</v>
      </c>
      <c r="R20" s="1">
        <v>1529</v>
      </c>
      <c r="S20" s="5" t="s">
        <v>100</v>
      </c>
      <c r="T20" s="1">
        <v>395920</v>
      </c>
      <c r="U20" s="5" t="s">
        <v>102</v>
      </c>
      <c r="V20" s="1">
        <v>55106</v>
      </c>
      <c r="W20" s="5" t="s">
        <v>103</v>
      </c>
      <c r="X20" s="1">
        <v>23169040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53825</v>
      </c>
      <c r="E21" s="5" t="s">
        <v>93</v>
      </c>
      <c r="F21" s="1">
        <v>1642</v>
      </c>
      <c r="G21" s="5" t="s">
        <v>94</v>
      </c>
      <c r="H21" s="1">
        <v>1576</v>
      </c>
      <c r="I21" s="5" t="s">
        <v>95</v>
      </c>
      <c r="J21" s="1">
        <v>2098</v>
      </c>
      <c r="K21" s="5" t="s">
        <v>96</v>
      </c>
      <c r="L21" s="1">
        <v>2228</v>
      </c>
      <c r="M21" s="5" t="s">
        <v>97</v>
      </c>
      <c r="N21" s="1">
        <v>570</v>
      </c>
      <c r="O21" s="5" t="s">
        <v>98</v>
      </c>
      <c r="P21" s="1">
        <v>2549</v>
      </c>
      <c r="Q21" s="5" t="s">
        <v>99</v>
      </c>
      <c r="R21" s="1">
        <v>1677</v>
      </c>
      <c r="S21" s="5" t="s">
        <v>100</v>
      </c>
      <c r="T21" s="1">
        <v>432619</v>
      </c>
      <c r="U21" s="5" t="s">
        <v>102</v>
      </c>
      <c r="V21" s="1">
        <v>60408</v>
      </c>
      <c r="W21" s="5" t="s">
        <v>103</v>
      </c>
      <c r="X21" s="1">
        <v>26336400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58783</v>
      </c>
      <c r="E22" s="5" t="s">
        <v>93</v>
      </c>
      <c r="F22" s="1">
        <v>1793</v>
      </c>
      <c r="G22" s="5" t="s">
        <v>94</v>
      </c>
      <c r="H22" s="1">
        <v>1721</v>
      </c>
      <c r="I22" s="5" t="s">
        <v>95</v>
      </c>
      <c r="J22" s="1">
        <v>2291</v>
      </c>
      <c r="K22" s="5" t="s">
        <v>96</v>
      </c>
      <c r="L22" s="1">
        <v>2433</v>
      </c>
      <c r="M22" s="5" t="s">
        <v>97</v>
      </c>
      <c r="N22" s="1">
        <v>623</v>
      </c>
      <c r="O22" s="5" t="s">
        <v>98</v>
      </c>
      <c r="P22" s="1">
        <v>2784</v>
      </c>
      <c r="Q22" s="5" t="s">
        <v>99</v>
      </c>
      <c r="R22" s="1">
        <v>1831</v>
      </c>
      <c r="S22" s="5" t="s">
        <v>100</v>
      </c>
      <c r="T22" s="1">
        <v>471368</v>
      </c>
      <c r="U22" s="5" t="s">
        <v>102</v>
      </c>
      <c r="V22" s="1">
        <v>65923</v>
      </c>
      <c r="W22" s="5" t="s">
        <v>103</v>
      </c>
      <c r="X22" s="1">
        <v>29797352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63929</v>
      </c>
      <c r="E23" s="5" t="s">
        <v>93</v>
      </c>
      <c r="F23" s="1">
        <v>1950</v>
      </c>
      <c r="G23" s="5" t="s">
        <v>94</v>
      </c>
      <c r="H23" s="1">
        <v>1872</v>
      </c>
      <c r="I23" s="5" t="s">
        <v>95</v>
      </c>
      <c r="J23" s="1">
        <v>2491</v>
      </c>
      <c r="K23" s="5" t="s">
        <v>96</v>
      </c>
      <c r="L23" s="1">
        <v>2646</v>
      </c>
      <c r="M23" s="5" t="s">
        <v>97</v>
      </c>
      <c r="N23" s="1">
        <v>678</v>
      </c>
      <c r="O23" s="5" t="s">
        <v>98</v>
      </c>
      <c r="P23" s="1">
        <v>3028</v>
      </c>
      <c r="Q23" s="5" t="s">
        <v>99</v>
      </c>
      <c r="R23" s="1">
        <v>1991</v>
      </c>
      <c r="S23" s="5" t="s">
        <v>100</v>
      </c>
      <c r="T23" s="1">
        <v>512186</v>
      </c>
      <c r="U23" s="5" t="s">
        <v>102</v>
      </c>
      <c r="V23" s="1">
        <v>71652</v>
      </c>
      <c r="W23" s="5" t="s">
        <v>103</v>
      </c>
      <c r="X23" s="1">
        <v>33568296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69260</v>
      </c>
      <c r="E24" s="5" t="s">
        <v>93</v>
      </c>
      <c r="F24" s="1">
        <v>2113</v>
      </c>
      <c r="G24" s="5" t="s">
        <v>94</v>
      </c>
      <c r="H24" s="1">
        <v>2028</v>
      </c>
      <c r="I24" s="5" t="s">
        <v>95</v>
      </c>
      <c r="J24" s="1">
        <v>2699</v>
      </c>
      <c r="K24" s="5" t="s">
        <v>96</v>
      </c>
      <c r="L24" s="1">
        <v>2867</v>
      </c>
      <c r="M24" s="5" t="s">
        <v>97</v>
      </c>
      <c r="N24" s="1">
        <v>734</v>
      </c>
      <c r="O24" s="5" t="s">
        <v>98</v>
      </c>
      <c r="P24" s="1">
        <v>3280</v>
      </c>
      <c r="Q24" s="5" t="s">
        <v>99</v>
      </c>
      <c r="R24" s="1">
        <v>2157</v>
      </c>
      <c r="S24" s="5" t="s">
        <v>100</v>
      </c>
      <c r="T24" s="1">
        <v>555084</v>
      </c>
      <c r="U24" s="5" t="s">
        <v>102</v>
      </c>
      <c r="V24" s="1">
        <v>77584</v>
      </c>
      <c r="W24" s="5" t="s">
        <v>103</v>
      </c>
      <c r="X24" s="1">
        <v>37665784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74772</v>
      </c>
      <c r="E25" s="5" t="s">
        <v>93</v>
      </c>
      <c r="F25" s="1">
        <v>2281</v>
      </c>
      <c r="G25" s="5" t="s">
        <v>94</v>
      </c>
      <c r="H25" s="1">
        <v>2189</v>
      </c>
      <c r="I25" s="5" t="s">
        <v>95</v>
      </c>
      <c r="J25" s="1">
        <v>2914</v>
      </c>
      <c r="K25" s="5" t="s">
        <v>96</v>
      </c>
      <c r="L25" s="1">
        <v>3095</v>
      </c>
      <c r="M25" s="5" t="s">
        <v>97</v>
      </c>
      <c r="N25" s="1">
        <v>792</v>
      </c>
      <c r="O25" s="5" t="s">
        <v>98</v>
      </c>
      <c r="P25" s="1">
        <v>3541</v>
      </c>
      <c r="Q25" s="5" t="s">
        <v>99</v>
      </c>
      <c r="R25" s="1">
        <v>2329</v>
      </c>
      <c r="S25" s="5" t="s">
        <v>100</v>
      </c>
      <c r="T25" s="1">
        <v>600069</v>
      </c>
      <c r="U25" s="5" t="s">
        <v>102</v>
      </c>
      <c r="V25" s="1">
        <v>83716</v>
      </c>
      <c r="W25" s="5" t="s">
        <v>103</v>
      </c>
      <c r="X25" s="1">
        <v>42106456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80460</v>
      </c>
      <c r="E26" s="5" t="s">
        <v>93</v>
      </c>
      <c r="F26" s="1">
        <v>2455</v>
      </c>
      <c r="G26" s="5" t="s">
        <v>94</v>
      </c>
      <c r="H26" s="1">
        <v>2356</v>
      </c>
      <c r="I26" s="5" t="s">
        <v>95</v>
      </c>
      <c r="J26" s="1">
        <v>3135</v>
      </c>
      <c r="K26" s="5" t="s">
        <v>96</v>
      </c>
      <c r="L26" s="1">
        <v>3331</v>
      </c>
      <c r="M26" s="5" t="s">
        <v>97</v>
      </c>
      <c r="N26" s="1">
        <v>852</v>
      </c>
      <c r="O26" s="5" t="s">
        <v>98</v>
      </c>
      <c r="P26" s="1">
        <v>3810</v>
      </c>
      <c r="Q26" s="5" t="s">
        <v>99</v>
      </c>
      <c r="R26" s="1">
        <v>2506</v>
      </c>
      <c r="S26" s="5" t="s">
        <v>100</v>
      </c>
      <c r="T26" s="1">
        <v>647139</v>
      </c>
      <c r="U26" s="5" t="s">
        <v>102</v>
      </c>
      <c r="V26" s="1">
        <v>90047</v>
      </c>
      <c r="W26" s="5" t="s">
        <v>103</v>
      </c>
      <c r="X26" s="1">
        <v>46907008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86320</v>
      </c>
      <c r="E27" s="5" t="s">
        <v>93</v>
      </c>
      <c r="F27" s="1">
        <v>2634</v>
      </c>
      <c r="G27" s="5" t="s">
        <v>94</v>
      </c>
      <c r="H27" s="1">
        <v>2528</v>
      </c>
      <c r="I27" s="5" t="s">
        <v>95</v>
      </c>
      <c r="J27" s="1">
        <v>3363</v>
      </c>
      <c r="K27" s="5" t="s">
        <v>96</v>
      </c>
      <c r="L27" s="1">
        <v>3574</v>
      </c>
      <c r="M27" s="5" t="s">
        <v>97</v>
      </c>
      <c r="N27" s="1">
        <v>914</v>
      </c>
      <c r="O27" s="5" t="s">
        <v>98</v>
      </c>
      <c r="P27" s="1">
        <v>4087</v>
      </c>
      <c r="Q27" s="5" t="s">
        <v>99</v>
      </c>
      <c r="R27" s="1">
        <v>2689</v>
      </c>
      <c r="S27" s="5" t="s">
        <v>100</v>
      </c>
      <c r="T27" s="1">
        <v>696288</v>
      </c>
      <c r="U27" s="5" t="s">
        <v>102</v>
      </c>
      <c r="V27" s="1">
        <v>96572</v>
      </c>
      <c r="W27" s="5" t="s">
        <v>103</v>
      </c>
      <c r="X27" s="1">
        <v>52084120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92349</v>
      </c>
      <c r="E28" s="5" t="s">
        <v>93</v>
      </c>
      <c r="F28" s="1">
        <v>2818</v>
      </c>
      <c r="G28" s="5" t="s">
        <v>94</v>
      </c>
      <c r="H28" s="1">
        <v>2705</v>
      </c>
      <c r="I28" s="5" t="s">
        <v>95</v>
      </c>
      <c r="J28" s="1">
        <v>3598</v>
      </c>
      <c r="K28" s="5" t="s">
        <v>96</v>
      </c>
      <c r="L28" s="1">
        <v>3824</v>
      </c>
      <c r="M28" s="5" t="s">
        <v>97</v>
      </c>
      <c r="N28" s="1">
        <v>978</v>
      </c>
      <c r="O28" s="5" t="s">
        <v>98</v>
      </c>
      <c r="P28" s="1">
        <v>4372</v>
      </c>
      <c r="Q28" s="5" t="s">
        <v>99</v>
      </c>
      <c r="R28" s="1">
        <v>2877</v>
      </c>
      <c r="S28" s="5" t="s">
        <v>100</v>
      </c>
      <c r="T28" s="1">
        <v>747504</v>
      </c>
      <c r="U28" s="5" t="s">
        <v>102</v>
      </c>
      <c r="V28" s="1">
        <v>103285</v>
      </c>
      <c r="W28" s="5" t="s">
        <v>103</v>
      </c>
      <c r="X28" s="1">
        <v>57654424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98543</v>
      </c>
      <c r="E29" s="5" t="s">
        <v>93</v>
      </c>
      <c r="F29" s="1">
        <v>3007</v>
      </c>
      <c r="G29" s="5" t="s">
        <v>94</v>
      </c>
      <c r="H29" s="1">
        <v>2886</v>
      </c>
      <c r="I29" s="5" t="s">
        <v>95</v>
      </c>
      <c r="J29" s="1">
        <v>3839</v>
      </c>
      <c r="K29" s="5" t="s">
        <v>96</v>
      </c>
      <c r="L29" s="1">
        <v>4081</v>
      </c>
      <c r="M29" s="5" t="s">
        <v>97</v>
      </c>
      <c r="N29" s="1">
        <v>1044</v>
      </c>
      <c r="O29" s="5" t="s">
        <v>98</v>
      </c>
      <c r="P29" s="1">
        <v>4665</v>
      </c>
      <c r="Q29" s="5" t="s">
        <v>99</v>
      </c>
      <c r="R29" s="1">
        <v>3070</v>
      </c>
      <c r="S29" s="5" t="s">
        <v>100</v>
      </c>
      <c r="T29" s="1">
        <v>800769</v>
      </c>
      <c r="U29" s="5" t="s">
        <v>102</v>
      </c>
      <c r="V29" s="1">
        <v>110179</v>
      </c>
      <c r="W29" s="5" t="s">
        <v>103</v>
      </c>
      <c r="X29" s="1">
        <v>63634456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104896</v>
      </c>
      <c r="E30" s="5" t="s">
        <v>93</v>
      </c>
      <c r="F30" s="1">
        <v>3201</v>
      </c>
      <c r="G30" s="5" t="s">
        <v>94</v>
      </c>
      <c r="H30" s="1">
        <v>3072</v>
      </c>
      <c r="I30" s="5" t="s">
        <v>95</v>
      </c>
      <c r="J30" s="1">
        <v>4086</v>
      </c>
      <c r="K30" s="5" t="s">
        <v>96</v>
      </c>
      <c r="L30" s="1">
        <v>4344</v>
      </c>
      <c r="M30" s="5" t="s">
        <v>97</v>
      </c>
      <c r="N30" s="1">
        <v>1111</v>
      </c>
      <c r="O30" s="5" t="s">
        <v>98</v>
      </c>
      <c r="P30" s="1">
        <v>4966</v>
      </c>
      <c r="Q30" s="5" t="s">
        <v>99</v>
      </c>
      <c r="R30" s="1">
        <v>3268</v>
      </c>
      <c r="S30" s="5" t="s">
        <v>100</v>
      </c>
      <c r="T30" s="1">
        <v>856059</v>
      </c>
      <c r="U30" s="5" t="s">
        <v>102</v>
      </c>
      <c r="V30" s="1">
        <v>117248</v>
      </c>
      <c r="W30" s="5" t="s">
        <v>103</v>
      </c>
      <c r="X30" s="1">
        <v>70040608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111406</v>
      </c>
      <c r="E31" s="5" t="s">
        <v>93</v>
      </c>
      <c r="F31" s="1">
        <v>3400</v>
      </c>
      <c r="G31" s="5" t="s">
        <v>94</v>
      </c>
      <c r="H31" s="1">
        <v>3263</v>
      </c>
      <c r="I31" s="5" t="s">
        <v>95</v>
      </c>
      <c r="J31" s="1">
        <v>4339</v>
      </c>
      <c r="K31" s="5" t="s">
        <v>96</v>
      </c>
      <c r="L31" s="1">
        <v>4614</v>
      </c>
      <c r="M31" s="5" t="s">
        <v>97</v>
      </c>
      <c r="N31" s="1">
        <v>1180</v>
      </c>
      <c r="O31" s="5" t="s">
        <v>98</v>
      </c>
      <c r="P31" s="1">
        <v>5274</v>
      </c>
      <c r="Q31" s="5" t="s">
        <v>99</v>
      </c>
      <c r="R31" s="1">
        <v>3471</v>
      </c>
      <c r="S31" s="5" t="s">
        <v>100</v>
      </c>
      <c r="T31" s="1">
        <v>913346</v>
      </c>
      <c r="U31" s="5" t="s">
        <v>102</v>
      </c>
      <c r="V31" s="1">
        <v>124496</v>
      </c>
      <c r="W31" s="5" t="s">
        <v>103</v>
      </c>
      <c r="X31" s="1">
        <v>76889080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2">
        <f t="shared" ref="D32:R32" si="0">D31*1.0587</f>
        <v>117945.5322</v>
      </c>
      <c r="E32" s="5" t="s">
        <v>93</v>
      </c>
      <c r="F32" s="2">
        <f t="shared" si="0"/>
        <v>3599.58</v>
      </c>
      <c r="G32" s="5" t="s">
        <v>94</v>
      </c>
      <c r="H32" s="2">
        <f t="shared" si="0"/>
        <v>3454.5380999999998</v>
      </c>
      <c r="I32" s="5" t="s">
        <v>95</v>
      </c>
      <c r="J32" s="2">
        <f t="shared" si="0"/>
        <v>4593.6993000000002</v>
      </c>
      <c r="K32" s="5" t="s">
        <v>96</v>
      </c>
      <c r="L32" s="2">
        <f t="shared" si="0"/>
        <v>4884.8418000000001</v>
      </c>
      <c r="M32" s="5" t="s">
        <v>97</v>
      </c>
      <c r="N32" s="2">
        <f t="shared" si="0"/>
        <v>1249.2660000000001</v>
      </c>
      <c r="O32" s="5" t="s">
        <v>98</v>
      </c>
      <c r="P32" s="2">
        <f t="shared" si="0"/>
        <v>5583.5837999999994</v>
      </c>
      <c r="Q32" s="5" t="s">
        <v>99</v>
      </c>
      <c r="R32" s="2">
        <f t="shared" si="0"/>
        <v>3674.7476999999999</v>
      </c>
      <c r="S32" s="5" t="s">
        <v>100</v>
      </c>
      <c r="T32" s="4">
        <v>972594</v>
      </c>
      <c r="U32" s="5" t="s">
        <v>102</v>
      </c>
      <c r="V32" s="2">
        <f>D32*1/6+H32*5+(F32+J32+L32+N32+P32+R32)*4</f>
        <v>131273.15359999999</v>
      </c>
      <c r="W32" s="5" t="s">
        <v>103</v>
      </c>
      <c r="X32" s="4">
        <f t="shared" ref="X32:X36" si="1">X31+T31*8</f>
        <v>84195848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2">
        <f t="shared" ref="D33:R33" si="2">D32*1.0567</f>
        <v>124633.04387574</v>
      </c>
      <c r="E33" s="5" t="s">
        <v>93</v>
      </c>
      <c r="F33" s="2">
        <f t="shared" si="2"/>
        <v>3803.6761859999997</v>
      </c>
      <c r="G33" s="5" t="s">
        <v>94</v>
      </c>
      <c r="H33" s="2">
        <f t="shared" si="2"/>
        <v>3650.4104102699998</v>
      </c>
      <c r="I33" s="5" t="s">
        <v>95</v>
      </c>
      <c r="J33" s="2">
        <f t="shared" si="2"/>
        <v>4854.1620503100003</v>
      </c>
      <c r="K33" s="5" t="s">
        <v>96</v>
      </c>
      <c r="L33" s="2">
        <f t="shared" si="2"/>
        <v>5161.81233006</v>
      </c>
      <c r="M33" s="5" t="s">
        <v>97</v>
      </c>
      <c r="N33" s="2">
        <f t="shared" si="2"/>
        <v>1320.0993822</v>
      </c>
      <c r="O33" s="5" t="s">
        <v>98</v>
      </c>
      <c r="P33" s="2">
        <f t="shared" si="2"/>
        <v>5900.1730014599989</v>
      </c>
      <c r="Q33" s="5" t="s">
        <v>99</v>
      </c>
      <c r="R33" s="2">
        <f t="shared" si="2"/>
        <v>3883.1058945899999</v>
      </c>
      <c r="S33" s="5" t="s">
        <v>100</v>
      </c>
      <c r="T33" s="4">
        <v>1033764</v>
      </c>
      <c r="U33" s="5" t="s">
        <v>102</v>
      </c>
      <c r="V33" s="2">
        <f>D33*1/6+H33*5+(F33+J33+L33+N33+P33+R33)*4</f>
        <v>138716.34140912001</v>
      </c>
      <c r="W33" s="5" t="s">
        <v>103</v>
      </c>
      <c r="X33" s="4">
        <f t="shared" si="1"/>
        <v>91976600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2">
        <f t="shared" ref="D34:R34" si="3">D33*1.0548</f>
        <v>131462.93468013054</v>
      </c>
      <c r="E34" s="5" t="s">
        <v>93</v>
      </c>
      <c r="F34" s="2">
        <f t="shared" si="3"/>
        <v>4012.1176409927994</v>
      </c>
      <c r="G34" s="5" t="s">
        <v>94</v>
      </c>
      <c r="H34" s="2">
        <f t="shared" si="3"/>
        <v>3850.4529007527958</v>
      </c>
      <c r="I34" s="5" t="s">
        <v>95</v>
      </c>
      <c r="J34" s="2">
        <f t="shared" si="3"/>
        <v>5120.1701306669884</v>
      </c>
      <c r="K34" s="5" t="s">
        <v>96</v>
      </c>
      <c r="L34" s="2">
        <f t="shared" si="3"/>
        <v>5444.6796457472874</v>
      </c>
      <c r="M34" s="5" t="s">
        <v>97</v>
      </c>
      <c r="N34" s="2">
        <f t="shared" si="3"/>
        <v>1392.44082834456</v>
      </c>
      <c r="O34" s="5" t="s">
        <v>98</v>
      </c>
      <c r="P34" s="2">
        <f t="shared" si="3"/>
        <v>6223.5024819400069</v>
      </c>
      <c r="Q34" s="5" t="s">
        <v>99</v>
      </c>
      <c r="R34" s="2">
        <f t="shared" si="3"/>
        <v>4095.9000976135317</v>
      </c>
      <c r="S34" s="5" t="s">
        <v>100</v>
      </c>
      <c r="T34" s="4">
        <v>1096831</v>
      </c>
      <c r="U34" s="5" t="s">
        <v>102</v>
      </c>
      <c r="V34" s="2">
        <f>D34*1/6+H34*5+(F34+J34+L34+N34+P34+R34)*4</f>
        <v>146317.99691833975</v>
      </c>
      <c r="W34" s="5" t="s">
        <v>103</v>
      </c>
      <c r="X34" s="4">
        <f t="shared" si="1"/>
        <v>100246712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2">
        <f t="shared" ref="D35:R35" si="4">D34*1.053</f>
        <v>138430.47021817745</v>
      </c>
      <c r="E35" s="5" t="s">
        <v>93</v>
      </c>
      <c r="F35" s="2">
        <f t="shared" si="4"/>
        <v>4224.7598759654175</v>
      </c>
      <c r="G35" s="5" t="s">
        <v>94</v>
      </c>
      <c r="H35" s="2">
        <f t="shared" si="4"/>
        <v>4054.5269044926936</v>
      </c>
      <c r="I35" s="5" t="s">
        <v>95</v>
      </c>
      <c r="J35" s="2">
        <f t="shared" si="4"/>
        <v>5391.5391475923388</v>
      </c>
      <c r="K35" s="5" t="s">
        <v>96</v>
      </c>
      <c r="L35" s="2">
        <f t="shared" si="4"/>
        <v>5733.2476669718935</v>
      </c>
      <c r="M35" s="5" t="s">
        <v>97</v>
      </c>
      <c r="N35" s="2">
        <f t="shared" si="4"/>
        <v>1466.2401922468216</v>
      </c>
      <c r="O35" s="5" t="s">
        <v>98</v>
      </c>
      <c r="P35" s="2">
        <f t="shared" si="4"/>
        <v>6553.3481134828271</v>
      </c>
      <c r="Q35" s="5" t="s">
        <v>99</v>
      </c>
      <c r="R35" s="2">
        <f t="shared" si="4"/>
        <v>4312.982802787049</v>
      </c>
      <c r="S35" s="5" t="s">
        <v>100</v>
      </c>
      <c r="T35" s="4">
        <v>1161690</v>
      </c>
      <c r="U35" s="5" t="s">
        <v>102</v>
      </c>
      <c r="V35" s="2">
        <f>D35*1/6+H35*5+(F35+J35+L35+N35+P35+R35)*4</f>
        <v>154072.85075501175</v>
      </c>
      <c r="W35" s="5" t="s">
        <v>103</v>
      </c>
      <c r="X35" s="4">
        <f t="shared" si="1"/>
        <v>109021360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2">
        <f t="shared" ref="D36:R36" si="5">D35*1.0513</f>
        <v>145531.95334036995</v>
      </c>
      <c r="E36" s="5" t="s">
        <v>93</v>
      </c>
      <c r="F36" s="2">
        <f t="shared" si="5"/>
        <v>4441.4900576024429</v>
      </c>
      <c r="G36" s="5" t="s">
        <v>94</v>
      </c>
      <c r="H36" s="2">
        <f t="shared" si="5"/>
        <v>4262.524134693168</v>
      </c>
      <c r="I36" s="5" t="s">
        <v>95</v>
      </c>
      <c r="J36" s="2">
        <f t="shared" si="5"/>
        <v>5668.1251058638254</v>
      </c>
      <c r="K36" s="5" t="s">
        <v>96</v>
      </c>
      <c r="L36" s="2">
        <f t="shared" si="5"/>
        <v>6027.3632722875509</v>
      </c>
      <c r="M36" s="5" t="s">
        <v>97</v>
      </c>
      <c r="N36" s="2">
        <f t="shared" si="5"/>
        <v>1541.4583141090834</v>
      </c>
      <c r="O36" s="5" t="s">
        <v>98</v>
      </c>
      <c r="P36" s="2">
        <f t="shared" si="5"/>
        <v>6889.5348717044953</v>
      </c>
      <c r="Q36" s="5" t="s">
        <v>99</v>
      </c>
      <c r="R36" s="2">
        <f t="shared" si="5"/>
        <v>4534.2388205700245</v>
      </c>
      <c r="S36" s="5" t="s">
        <v>100</v>
      </c>
      <c r="T36" s="4">
        <v>0</v>
      </c>
      <c r="U36" s="5" t="s">
        <v>102</v>
      </c>
      <c r="V36" s="2">
        <f>D36*1/6+H36*5+(F36+J36+L36+N36+P36+R36)*4</f>
        <v>161976.78799874388</v>
      </c>
      <c r="W36" s="5" t="s">
        <v>103</v>
      </c>
      <c r="X36" s="4">
        <f t="shared" si="1"/>
        <v>118314880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6"/>
  <sheetViews>
    <sheetView zoomScale="70" zoomScaleNormal="70" workbookViewId="0">
      <selection activeCell="K20" sqref="K20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9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2.6640625" style="1" bestFit="1" customWidth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839</v>
      </c>
      <c r="E2" s="5" t="s">
        <v>93</v>
      </c>
      <c r="F2" s="1">
        <v>15</v>
      </c>
      <c r="G2" s="5" t="s">
        <v>94</v>
      </c>
      <c r="H2" s="1">
        <v>34</v>
      </c>
      <c r="I2" s="5" t="s">
        <v>95</v>
      </c>
      <c r="J2" s="1">
        <v>61</v>
      </c>
      <c r="K2" s="5" t="s">
        <v>96</v>
      </c>
      <c r="L2" s="1">
        <v>60</v>
      </c>
      <c r="M2" s="5" t="s">
        <v>97</v>
      </c>
      <c r="N2" s="1">
        <v>20</v>
      </c>
      <c r="O2" s="5" t="s">
        <v>98</v>
      </c>
      <c r="P2" s="1">
        <v>26</v>
      </c>
      <c r="Q2" s="5" t="s">
        <v>99</v>
      </c>
      <c r="R2" s="1">
        <v>14</v>
      </c>
      <c r="S2" s="5" t="s">
        <v>100</v>
      </c>
      <c r="T2" s="1">
        <v>23069</v>
      </c>
      <c r="U2" s="5" t="s">
        <v>102</v>
      </c>
      <c r="V2" s="1">
        <v>1595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1345</v>
      </c>
      <c r="E3" s="5" t="s">
        <v>93</v>
      </c>
      <c r="F3" s="1">
        <v>24</v>
      </c>
      <c r="G3" s="5" t="s">
        <v>94</v>
      </c>
      <c r="H3" s="1">
        <v>54</v>
      </c>
      <c r="I3" s="5" t="s">
        <v>95</v>
      </c>
      <c r="J3" s="1">
        <v>98</v>
      </c>
      <c r="K3" s="5" t="s">
        <v>96</v>
      </c>
      <c r="L3" s="1">
        <v>96</v>
      </c>
      <c r="M3" s="5" t="s">
        <v>97</v>
      </c>
      <c r="N3" s="1">
        <v>32</v>
      </c>
      <c r="O3" s="5" t="s">
        <v>98</v>
      </c>
      <c r="P3" s="1">
        <v>41</v>
      </c>
      <c r="Q3" s="5" t="s">
        <v>99</v>
      </c>
      <c r="R3" s="1">
        <v>22</v>
      </c>
      <c r="S3" s="5" t="s">
        <v>100</v>
      </c>
      <c r="T3" s="1">
        <v>34135</v>
      </c>
      <c r="U3" s="5" t="s">
        <v>102</v>
      </c>
      <c r="V3" s="1">
        <v>2247</v>
      </c>
      <c r="W3" s="5" t="s">
        <v>103</v>
      </c>
      <c r="X3" s="1">
        <v>184552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2080</v>
      </c>
      <c r="E4" s="5" t="s">
        <v>93</v>
      </c>
      <c r="F4" s="1">
        <v>37</v>
      </c>
      <c r="G4" s="5" t="s">
        <v>94</v>
      </c>
      <c r="H4" s="1">
        <v>84</v>
      </c>
      <c r="I4" s="5" t="s">
        <v>95</v>
      </c>
      <c r="J4" s="1">
        <v>151</v>
      </c>
      <c r="K4" s="5" t="s">
        <v>96</v>
      </c>
      <c r="L4" s="1">
        <v>149</v>
      </c>
      <c r="M4" s="5" t="s">
        <v>97</v>
      </c>
      <c r="N4" s="1">
        <v>49</v>
      </c>
      <c r="O4" s="5" t="s">
        <v>98</v>
      </c>
      <c r="P4" s="1">
        <v>63</v>
      </c>
      <c r="Q4" s="5" t="s">
        <v>99</v>
      </c>
      <c r="R4" s="1">
        <v>34</v>
      </c>
      <c r="S4" s="5" t="s">
        <v>100</v>
      </c>
      <c r="T4" s="1">
        <v>45665</v>
      </c>
      <c r="U4" s="5" t="s">
        <v>102</v>
      </c>
      <c r="V4" s="1">
        <v>3200</v>
      </c>
      <c r="W4" s="5" t="s">
        <v>103</v>
      </c>
      <c r="X4" s="1">
        <v>457632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3040</v>
      </c>
      <c r="E5" s="5" t="s">
        <v>93</v>
      </c>
      <c r="F5" s="1">
        <v>54</v>
      </c>
      <c r="G5" s="5" t="s">
        <v>94</v>
      </c>
      <c r="H5" s="1">
        <v>123</v>
      </c>
      <c r="I5" s="5" t="s">
        <v>95</v>
      </c>
      <c r="J5" s="1">
        <v>220</v>
      </c>
      <c r="K5" s="5" t="s">
        <v>96</v>
      </c>
      <c r="L5" s="1">
        <v>218</v>
      </c>
      <c r="M5" s="5" t="s">
        <v>97</v>
      </c>
      <c r="N5" s="1">
        <v>71</v>
      </c>
      <c r="O5" s="5" t="s">
        <v>98</v>
      </c>
      <c r="P5" s="1">
        <v>92</v>
      </c>
      <c r="Q5" s="5" t="s">
        <v>99</v>
      </c>
      <c r="R5" s="1">
        <v>50</v>
      </c>
      <c r="S5" s="5" t="s">
        <v>100</v>
      </c>
      <c r="T5" s="1">
        <v>57818</v>
      </c>
      <c r="U5" s="5" t="s">
        <v>102</v>
      </c>
      <c r="V5" s="1">
        <v>4443</v>
      </c>
      <c r="W5" s="5" t="s">
        <v>103</v>
      </c>
      <c r="X5" s="1">
        <v>822152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4222</v>
      </c>
      <c r="E6" s="5" t="s">
        <v>93</v>
      </c>
      <c r="F6" s="1">
        <v>75</v>
      </c>
      <c r="G6" s="5" t="s">
        <v>94</v>
      </c>
      <c r="H6" s="1">
        <v>171</v>
      </c>
      <c r="I6" s="5" t="s">
        <v>95</v>
      </c>
      <c r="J6" s="1">
        <v>306</v>
      </c>
      <c r="K6" s="5" t="s">
        <v>96</v>
      </c>
      <c r="L6" s="1">
        <v>303</v>
      </c>
      <c r="M6" s="5" t="s">
        <v>97</v>
      </c>
      <c r="N6" s="1">
        <v>99</v>
      </c>
      <c r="O6" s="5" t="s">
        <v>98</v>
      </c>
      <c r="P6" s="1">
        <v>128</v>
      </c>
      <c r="Q6" s="5" t="s">
        <v>99</v>
      </c>
      <c r="R6" s="1">
        <v>69</v>
      </c>
      <c r="S6" s="5" t="s">
        <v>100</v>
      </c>
      <c r="T6" s="1">
        <v>70742</v>
      </c>
      <c r="U6" s="5" t="s">
        <v>102</v>
      </c>
      <c r="V6" s="1">
        <v>5980</v>
      </c>
      <c r="W6" s="5" t="s">
        <v>103</v>
      </c>
      <c r="X6" s="1">
        <v>1284696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5623</v>
      </c>
      <c r="E7" s="5" t="s">
        <v>93</v>
      </c>
      <c r="F7" s="1">
        <v>100</v>
      </c>
      <c r="G7" s="5" t="s">
        <v>94</v>
      </c>
      <c r="H7" s="1">
        <v>228</v>
      </c>
      <c r="I7" s="5" t="s">
        <v>95</v>
      </c>
      <c r="J7" s="1">
        <v>407</v>
      </c>
      <c r="K7" s="5" t="s">
        <v>96</v>
      </c>
      <c r="L7" s="1">
        <v>404</v>
      </c>
      <c r="M7" s="5" t="s">
        <v>97</v>
      </c>
      <c r="N7" s="1">
        <v>132</v>
      </c>
      <c r="O7" s="5" t="s">
        <v>98</v>
      </c>
      <c r="P7" s="1">
        <v>171</v>
      </c>
      <c r="Q7" s="5" t="s">
        <v>99</v>
      </c>
      <c r="R7" s="1">
        <v>92</v>
      </c>
      <c r="S7" s="5" t="s">
        <v>100</v>
      </c>
      <c r="T7" s="1">
        <v>84578</v>
      </c>
      <c r="U7" s="5" t="s">
        <v>102</v>
      </c>
      <c r="V7" s="1">
        <v>7802</v>
      </c>
      <c r="W7" s="5" t="s">
        <v>103</v>
      </c>
      <c r="X7" s="1">
        <v>1850632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7239</v>
      </c>
      <c r="E8" s="5" t="s">
        <v>93</v>
      </c>
      <c r="F8" s="1">
        <v>128</v>
      </c>
      <c r="G8" s="5" t="s">
        <v>94</v>
      </c>
      <c r="H8" s="1">
        <v>293</v>
      </c>
      <c r="I8" s="5" t="s">
        <v>95</v>
      </c>
      <c r="J8" s="1">
        <v>524</v>
      </c>
      <c r="K8" s="5" t="s">
        <v>96</v>
      </c>
      <c r="L8" s="1">
        <v>520</v>
      </c>
      <c r="M8" s="5" t="s">
        <v>97</v>
      </c>
      <c r="N8" s="1">
        <v>170</v>
      </c>
      <c r="O8" s="5" t="s">
        <v>98</v>
      </c>
      <c r="P8" s="1">
        <v>220</v>
      </c>
      <c r="Q8" s="5" t="s">
        <v>99</v>
      </c>
      <c r="R8" s="1">
        <v>118</v>
      </c>
      <c r="S8" s="5" t="s">
        <v>100</v>
      </c>
      <c r="T8" s="1">
        <v>99456</v>
      </c>
      <c r="U8" s="5" t="s">
        <v>102</v>
      </c>
      <c r="V8" s="1">
        <v>9892</v>
      </c>
      <c r="W8" s="5" t="s">
        <v>103</v>
      </c>
      <c r="X8" s="1">
        <v>2527256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9066</v>
      </c>
      <c r="E9" s="5" t="s">
        <v>93</v>
      </c>
      <c r="F9" s="1">
        <v>160</v>
      </c>
      <c r="G9" s="5" t="s">
        <v>94</v>
      </c>
      <c r="H9" s="1">
        <v>367</v>
      </c>
      <c r="I9" s="5" t="s">
        <v>95</v>
      </c>
      <c r="J9" s="1">
        <v>656</v>
      </c>
      <c r="K9" s="5" t="s">
        <v>96</v>
      </c>
      <c r="L9" s="1">
        <v>651</v>
      </c>
      <c r="M9" s="5" t="s">
        <v>97</v>
      </c>
      <c r="N9" s="1">
        <v>213</v>
      </c>
      <c r="O9" s="5" t="s">
        <v>98</v>
      </c>
      <c r="P9" s="1">
        <v>276</v>
      </c>
      <c r="Q9" s="5" t="s">
        <v>99</v>
      </c>
      <c r="R9" s="1">
        <v>148</v>
      </c>
      <c r="S9" s="5" t="s">
        <v>100</v>
      </c>
      <c r="T9" s="1">
        <v>115500</v>
      </c>
      <c r="U9" s="5" t="s">
        <v>102</v>
      </c>
      <c r="V9" s="1">
        <v>12263</v>
      </c>
      <c r="W9" s="5" t="s">
        <v>103</v>
      </c>
      <c r="X9" s="1">
        <v>3322904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11101</v>
      </c>
      <c r="E10" s="5" t="s">
        <v>93</v>
      </c>
      <c r="F10" s="1">
        <v>196</v>
      </c>
      <c r="G10" s="5" t="s">
        <v>94</v>
      </c>
      <c r="H10" s="1">
        <v>449</v>
      </c>
      <c r="I10" s="5" t="s">
        <v>95</v>
      </c>
      <c r="J10" s="1">
        <v>803</v>
      </c>
      <c r="K10" s="5" t="s">
        <v>96</v>
      </c>
      <c r="L10" s="1">
        <v>797</v>
      </c>
      <c r="M10" s="5" t="s">
        <v>97</v>
      </c>
      <c r="N10" s="1">
        <v>260</v>
      </c>
      <c r="O10" s="5" t="s">
        <v>98</v>
      </c>
      <c r="P10" s="1">
        <v>338</v>
      </c>
      <c r="Q10" s="5" t="s">
        <v>99</v>
      </c>
      <c r="R10" s="1">
        <v>181</v>
      </c>
      <c r="S10" s="5" t="s">
        <v>100</v>
      </c>
      <c r="T10" s="1">
        <v>132823</v>
      </c>
      <c r="U10" s="5" t="s">
        <v>102</v>
      </c>
      <c r="V10" s="1">
        <v>14896</v>
      </c>
      <c r="W10" s="5" t="s">
        <v>103</v>
      </c>
      <c r="X10" s="1">
        <v>4246904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13341</v>
      </c>
      <c r="E11" s="5" t="s">
        <v>93</v>
      </c>
      <c r="F11" s="1">
        <v>235</v>
      </c>
      <c r="G11" s="5" t="s">
        <v>94</v>
      </c>
      <c r="H11" s="1">
        <v>540</v>
      </c>
      <c r="I11" s="5" t="s">
        <v>95</v>
      </c>
      <c r="J11" s="1">
        <v>965</v>
      </c>
      <c r="K11" s="5" t="s">
        <v>96</v>
      </c>
      <c r="L11" s="1">
        <v>958</v>
      </c>
      <c r="M11" s="5" t="s">
        <v>97</v>
      </c>
      <c r="N11" s="1">
        <v>312</v>
      </c>
      <c r="O11" s="5" t="s">
        <v>98</v>
      </c>
      <c r="P11" s="1">
        <v>406</v>
      </c>
      <c r="Q11" s="5" t="s">
        <v>99</v>
      </c>
      <c r="R11" s="1">
        <v>217</v>
      </c>
      <c r="S11" s="5" t="s">
        <v>100</v>
      </c>
      <c r="T11" s="1">
        <v>151533</v>
      </c>
      <c r="U11" s="5" t="s">
        <v>102</v>
      </c>
      <c r="V11" s="1">
        <v>17796</v>
      </c>
      <c r="W11" s="5" t="s">
        <v>103</v>
      </c>
      <c r="X11" s="1">
        <v>5309488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15781</v>
      </c>
      <c r="E12" s="5" t="s">
        <v>93</v>
      </c>
      <c r="F12" s="1">
        <v>278</v>
      </c>
      <c r="G12" s="5" t="s">
        <v>94</v>
      </c>
      <c r="H12" s="1">
        <v>639</v>
      </c>
      <c r="I12" s="5" t="s">
        <v>95</v>
      </c>
      <c r="J12" s="1">
        <v>1142</v>
      </c>
      <c r="K12" s="5" t="s">
        <v>96</v>
      </c>
      <c r="L12" s="1">
        <v>1133</v>
      </c>
      <c r="M12" s="5" t="s">
        <v>97</v>
      </c>
      <c r="N12" s="1">
        <v>369</v>
      </c>
      <c r="O12" s="5" t="s">
        <v>98</v>
      </c>
      <c r="P12" s="1">
        <v>480</v>
      </c>
      <c r="Q12" s="5" t="s">
        <v>99</v>
      </c>
      <c r="R12" s="1">
        <v>257</v>
      </c>
      <c r="S12" s="5" t="s">
        <v>100</v>
      </c>
      <c r="T12" s="1">
        <v>171727</v>
      </c>
      <c r="U12" s="5" t="s">
        <v>102</v>
      </c>
      <c r="V12" s="1">
        <v>20962</v>
      </c>
      <c r="W12" s="5" t="s">
        <v>103</v>
      </c>
      <c r="X12" s="1">
        <v>6521752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18419</v>
      </c>
      <c r="E13" s="5" t="s">
        <v>93</v>
      </c>
      <c r="F13" s="1">
        <v>324</v>
      </c>
      <c r="G13" s="5" t="s">
        <v>94</v>
      </c>
      <c r="H13" s="1">
        <v>746</v>
      </c>
      <c r="I13" s="5" t="s">
        <v>95</v>
      </c>
      <c r="J13" s="1">
        <v>1333</v>
      </c>
      <c r="K13" s="5" t="s">
        <v>96</v>
      </c>
      <c r="L13" s="1">
        <v>1323</v>
      </c>
      <c r="M13" s="5" t="s">
        <v>97</v>
      </c>
      <c r="N13" s="1">
        <v>431</v>
      </c>
      <c r="O13" s="5" t="s">
        <v>98</v>
      </c>
      <c r="P13" s="1">
        <v>560</v>
      </c>
      <c r="Q13" s="5" t="s">
        <v>99</v>
      </c>
      <c r="R13" s="1">
        <v>300</v>
      </c>
      <c r="S13" s="5" t="s">
        <v>100</v>
      </c>
      <c r="T13" s="1">
        <v>193495</v>
      </c>
      <c r="U13" s="5" t="s">
        <v>102</v>
      </c>
      <c r="V13" s="1">
        <v>24385</v>
      </c>
      <c r="W13" s="5" t="s">
        <v>103</v>
      </c>
      <c r="X13" s="1">
        <v>7895568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21251</v>
      </c>
      <c r="E14" s="5" t="s">
        <v>93</v>
      </c>
      <c r="F14" s="1">
        <v>374</v>
      </c>
      <c r="G14" s="5" t="s">
        <v>94</v>
      </c>
      <c r="H14" s="1">
        <v>861</v>
      </c>
      <c r="I14" s="5" t="s">
        <v>95</v>
      </c>
      <c r="J14" s="1">
        <v>1538</v>
      </c>
      <c r="K14" s="5" t="s">
        <v>96</v>
      </c>
      <c r="L14" s="1">
        <v>1527</v>
      </c>
      <c r="M14" s="5" t="s">
        <v>97</v>
      </c>
      <c r="N14" s="1">
        <v>497</v>
      </c>
      <c r="O14" s="5" t="s">
        <v>98</v>
      </c>
      <c r="P14" s="1">
        <v>646</v>
      </c>
      <c r="Q14" s="5" t="s">
        <v>99</v>
      </c>
      <c r="R14" s="1">
        <v>346</v>
      </c>
      <c r="S14" s="5" t="s">
        <v>100</v>
      </c>
      <c r="T14" s="1">
        <v>216921</v>
      </c>
      <c r="U14" s="5" t="s">
        <v>102</v>
      </c>
      <c r="V14" s="1">
        <v>28060</v>
      </c>
      <c r="W14" s="5" t="s">
        <v>103</v>
      </c>
      <c r="X14" s="1">
        <v>9443528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24273</v>
      </c>
      <c r="E15" s="5" t="s">
        <v>93</v>
      </c>
      <c r="F15" s="1">
        <v>427</v>
      </c>
      <c r="G15" s="5" t="s">
        <v>94</v>
      </c>
      <c r="H15" s="1">
        <v>983</v>
      </c>
      <c r="I15" s="5" t="s">
        <v>95</v>
      </c>
      <c r="J15" s="1">
        <v>1757</v>
      </c>
      <c r="K15" s="5" t="s">
        <v>96</v>
      </c>
      <c r="L15" s="1">
        <v>1744</v>
      </c>
      <c r="M15" s="5" t="s">
        <v>97</v>
      </c>
      <c r="N15" s="1">
        <v>568</v>
      </c>
      <c r="O15" s="5" t="s">
        <v>98</v>
      </c>
      <c r="P15" s="1">
        <v>738</v>
      </c>
      <c r="Q15" s="5" t="s">
        <v>99</v>
      </c>
      <c r="R15" s="1">
        <v>395</v>
      </c>
      <c r="S15" s="5" t="s">
        <v>100</v>
      </c>
      <c r="T15" s="1">
        <v>242077</v>
      </c>
      <c r="U15" s="5" t="s">
        <v>102</v>
      </c>
      <c r="V15" s="1">
        <v>31977</v>
      </c>
      <c r="W15" s="5" t="s">
        <v>103</v>
      </c>
      <c r="X15" s="1">
        <v>11178896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27482</v>
      </c>
      <c r="E16" s="5" t="s">
        <v>93</v>
      </c>
      <c r="F16" s="1">
        <v>484</v>
      </c>
      <c r="G16" s="5" t="s">
        <v>94</v>
      </c>
      <c r="H16" s="1">
        <v>1113</v>
      </c>
      <c r="I16" s="5" t="s">
        <v>95</v>
      </c>
      <c r="J16" s="1">
        <v>1989</v>
      </c>
      <c r="K16" s="5" t="s">
        <v>96</v>
      </c>
      <c r="L16" s="1">
        <v>1975</v>
      </c>
      <c r="M16" s="5" t="s">
        <v>97</v>
      </c>
      <c r="N16" s="1">
        <v>643</v>
      </c>
      <c r="O16" s="5" t="s">
        <v>98</v>
      </c>
      <c r="P16" s="1">
        <v>836</v>
      </c>
      <c r="Q16" s="5" t="s">
        <v>99</v>
      </c>
      <c r="R16" s="1">
        <v>447</v>
      </c>
      <c r="S16" s="5" t="s">
        <v>100</v>
      </c>
      <c r="T16" s="1">
        <v>269032</v>
      </c>
      <c r="U16" s="5" t="s">
        <v>102</v>
      </c>
      <c r="V16" s="1">
        <v>36142</v>
      </c>
      <c r="W16" s="5" t="s">
        <v>103</v>
      </c>
      <c r="X16" s="1">
        <v>13115512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30874</v>
      </c>
      <c r="E17" s="5" t="s">
        <v>93</v>
      </c>
      <c r="F17" s="1">
        <v>544</v>
      </c>
      <c r="G17" s="5" t="s">
        <v>94</v>
      </c>
      <c r="H17" s="1">
        <v>1250</v>
      </c>
      <c r="I17" s="5" t="s">
        <v>95</v>
      </c>
      <c r="J17" s="1">
        <v>2235</v>
      </c>
      <c r="K17" s="5" t="s">
        <v>96</v>
      </c>
      <c r="L17" s="1">
        <v>2219</v>
      </c>
      <c r="M17" s="5" t="s">
        <v>97</v>
      </c>
      <c r="N17" s="1">
        <v>722</v>
      </c>
      <c r="O17" s="5" t="s">
        <v>98</v>
      </c>
      <c r="P17" s="1">
        <v>939</v>
      </c>
      <c r="Q17" s="5" t="s">
        <v>99</v>
      </c>
      <c r="R17" s="1">
        <v>502</v>
      </c>
      <c r="S17" s="5" t="s">
        <v>100</v>
      </c>
      <c r="T17" s="1">
        <v>297844</v>
      </c>
      <c r="U17" s="5" t="s">
        <v>102</v>
      </c>
      <c r="V17" s="1">
        <v>40541</v>
      </c>
      <c r="W17" s="5" t="s">
        <v>103</v>
      </c>
      <c r="X17" s="1">
        <v>15267768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34446</v>
      </c>
      <c r="E18" s="5" t="s">
        <v>93</v>
      </c>
      <c r="F18" s="1">
        <v>607</v>
      </c>
      <c r="G18" s="5" t="s">
        <v>94</v>
      </c>
      <c r="H18" s="1">
        <v>1395</v>
      </c>
      <c r="I18" s="5" t="s">
        <v>95</v>
      </c>
      <c r="J18" s="1">
        <v>2494</v>
      </c>
      <c r="K18" s="5" t="s">
        <v>96</v>
      </c>
      <c r="L18" s="1">
        <v>2476</v>
      </c>
      <c r="M18" s="5" t="s">
        <v>97</v>
      </c>
      <c r="N18" s="1">
        <v>805</v>
      </c>
      <c r="O18" s="5" t="s">
        <v>98</v>
      </c>
      <c r="P18" s="1">
        <v>1048</v>
      </c>
      <c r="Q18" s="5" t="s">
        <v>99</v>
      </c>
      <c r="R18" s="1">
        <v>560</v>
      </c>
      <c r="S18" s="5" t="s">
        <v>100</v>
      </c>
      <c r="T18" s="1">
        <v>328568</v>
      </c>
      <c r="U18" s="5" t="s">
        <v>102</v>
      </c>
      <c r="V18" s="1">
        <v>45177</v>
      </c>
      <c r="W18" s="5" t="s">
        <v>103</v>
      </c>
      <c r="X18" s="1">
        <v>17650520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38194</v>
      </c>
      <c r="E19" s="5" t="s">
        <v>93</v>
      </c>
      <c r="F19" s="1">
        <v>673</v>
      </c>
      <c r="G19" s="5" t="s">
        <v>94</v>
      </c>
      <c r="H19" s="1">
        <v>1547</v>
      </c>
      <c r="I19" s="5" t="s">
        <v>95</v>
      </c>
      <c r="J19" s="1">
        <v>2765</v>
      </c>
      <c r="K19" s="5" t="s">
        <v>96</v>
      </c>
      <c r="L19" s="1">
        <v>2745</v>
      </c>
      <c r="M19" s="5" t="s">
        <v>97</v>
      </c>
      <c r="N19" s="1">
        <v>892</v>
      </c>
      <c r="O19" s="5" t="s">
        <v>98</v>
      </c>
      <c r="P19" s="1">
        <v>1162</v>
      </c>
      <c r="Q19" s="5" t="s">
        <v>99</v>
      </c>
      <c r="R19" s="1">
        <v>621</v>
      </c>
      <c r="S19" s="5" t="s">
        <v>100</v>
      </c>
      <c r="T19" s="1">
        <v>361247</v>
      </c>
      <c r="U19" s="5" t="s">
        <v>102</v>
      </c>
      <c r="V19" s="1">
        <v>50034</v>
      </c>
      <c r="W19" s="5" t="s">
        <v>103</v>
      </c>
      <c r="X19" s="1">
        <v>20279064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42115</v>
      </c>
      <c r="E20" s="5" t="s">
        <v>93</v>
      </c>
      <c r="F20" s="1">
        <v>742</v>
      </c>
      <c r="G20" s="5" t="s">
        <v>94</v>
      </c>
      <c r="H20" s="1">
        <v>1706</v>
      </c>
      <c r="I20" s="5" t="s">
        <v>95</v>
      </c>
      <c r="J20" s="1">
        <v>3049</v>
      </c>
      <c r="K20" s="5" t="s">
        <v>96</v>
      </c>
      <c r="L20" s="1">
        <v>3027</v>
      </c>
      <c r="M20" s="5" t="s">
        <v>97</v>
      </c>
      <c r="N20" s="1">
        <v>983</v>
      </c>
      <c r="O20" s="5" t="s">
        <v>98</v>
      </c>
      <c r="P20" s="1">
        <v>1281</v>
      </c>
      <c r="Q20" s="5" t="s">
        <v>99</v>
      </c>
      <c r="R20" s="1">
        <v>684</v>
      </c>
      <c r="S20" s="5" t="s">
        <v>100</v>
      </c>
      <c r="T20" s="1">
        <v>395920</v>
      </c>
      <c r="U20" s="5" t="s">
        <v>102</v>
      </c>
      <c r="V20" s="1">
        <v>55114</v>
      </c>
      <c r="W20" s="5" t="s">
        <v>103</v>
      </c>
      <c r="X20" s="1">
        <v>23169040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46205</v>
      </c>
      <c r="E21" s="5" t="s">
        <v>93</v>
      </c>
      <c r="F21" s="1">
        <v>814</v>
      </c>
      <c r="G21" s="5" t="s">
        <v>94</v>
      </c>
      <c r="H21" s="1">
        <v>1872</v>
      </c>
      <c r="I21" s="5" t="s">
        <v>95</v>
      </c>
      <c r="J21" s="1">
        <v>3345</v>
      </c>
      <c r="K21" s="5" t="s">
        <v>96</v>
      </c>
      <c r="L21" s="1">
        <v>3321</v>
      </c>
      <c r="M21" s="5" t="s">
        <v>97</v>
      </c>
      <c r="N21" s="1">
        <v>1078</v>
      </c>
      <c r="O21" s="5" t="s">
        <v>98</v>
      </c>
      <c r="P21" s="1">
        <v>1406</v>
      </c>
      <c r="Q21" s="5" t="s">
        <v>99</v>
      </c>
      <c r="R21" s="1">
        <v>750</v>
      </c>
      <c r="S21" s="5" t="s">
        <v>100</v>
      </c>
      <c r="T21" s="1">
        <v>432619</v>
      </c>
      <c r="U21" s="5" t="s">
        <v>102</v>
      </c>
      <c r="V21" s="1">
        <v>60418</v>
      </c>
      <c r="W21" s="5" t="s">
        <v>103</v>
      </c>
      <c r="X21" s="1">
        <v>26336400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50461</v>
      </c>
      <c r="E22" s="5" t="s">
        <v>93</v>
      </c>
      <c r="F22" s="1">
        <v>889</v>
      </c>
      <c r="G22" s="5" t="s">
        <v>94</v>
      </c>
      <c r="H22" s="1">
        <v>2044</v>
      </c>
      <c r="I22" s="5" t="s">
        <v>95</v>
      </c>
      <c r="J22" s="1">
        <v>3653</v>
      </c>
      <c r="K22" s="5" t="s">
        <v>96</v>
      </c>
      <c r="L22" s="1">
        <v>3627</v>
      </c>
      <c r="M22" s="5" t="s">
        <v>97</v>
      </c>
      <c r="N22" s="1">
        <v>1177</v>
      </c>
      <c r="O22" s="5" t="s">
        <v>98</v>
      </c>
      <c r="P22" s="1">
        <v>1536</v>
      </c>
      <c r="Q22" s="5" t="s">
        <v>99</v>
      </c>
      <c r="R22" s="1">
        <v>819</v>
      </c>
      <c r="S22" s="5" t="s">
        <v>100</v>
      </c>
      <c r="T22" s="1">
        <v>471368</v>
      </c>
      <c r="U22" s="5" t="s">
        <v>102</v>
      </c>
      <c r="V22" s="1">
        <v>65935</v>
      </c>
      <c r="W22" s="5" t="s">
        <v>103</v>
      </c>
      <c r="X22" s="1">
        <v>29797352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54879</v>
      </c>
      <c r="E23" s="5" t="s">
        <v>93</v>
      </c>
      <c r="F23" s="1">
        <v>967</v>
      </c>
      <c r="G23" s="5" t="s">
        <v>94</v>
      </c>
      <c r="H23" s="1">
        <v>2223</v>
      </c>
      <c r="I23" s="5" t="s">
        <v>95</v>
      </c>
      <c r="J23" s="1">
        <v>3973</v>
      </c>
      <c r="K23" s="5" t="s">
        <v>96</v>
      </c>
      <c r="L23" s="1">
        <v>3945</v>
      </c>
      <c r="M23" s="5" t="s">
        <v>97</v>
      </c>
      <c r="N23" s="1">
        <v>1280</v>
      </c>
      <c r="O23" s="5" t="s">
        <v>98</v>
      </c>
      <c r="P23" s="1">
        <v>1671</v>
      </c>
      <c r="Q23" s="5" t="s">
        <v>99</v>
      </c>
      <c r="R23" s="1">
        <v>891</v>
      </c>
      <c r="S23" s="5" t="s">
        <v>100</v>
      </c>
      <c r="T23" s="1">
        <v>512186</v>
      </c>
      <c r="U23" s="5" t="s">
        <v>102</v>
      </c>
      <c r="V23" s="1">
        <v>71670</v>
      </c>
      <c r="W23" s="5" t="s">
        <v>103</v>
      </c>
      <c r="X23" s="1">
        <v>33568296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59456</v>
      </c>
      <c r="E24" s="5" t="s">
        <v>93</v>
      </c>
      <c r="F24" s="1">
        <v>1048</v>
      </c>
      <c r="G24" s="5" t="s">
        <v>94</v>
      </c>
      <c r="H24" s="1">
        <v>2408</v>
      </c>
      <c r="I24" s="5" t="s">
        <v>95</v>
      </c>
      <c r="J24" s="1">
        <v>4304</v>
      </c>
      <c r="K24" s="5" t="s">
        <v>96</v>
      </c>
      <c r="L24" s="1">
        <v>4274</v>
      </c>
      <c r="M24" s="5" t="s">
        <v>97</v>
      </c>
      <c r="N24" s="1">
        <v>1387</v>
      </c>
      <c r="O24" s="5" t="s">
        <v>98</v>
      </c>
      <c r="P24" s="1">
        <v>1810</v>
      </c>
      <c r="Q24" s="5" t="s">
        <v>99</v>
      </c>
      <c r="R24" s="1">
        <v>965</v>
      </c>
      <c r="S24" s="5" t="s">
        <v>100</v>
      </c>
      <c r="T24" s="1">
        <v>555084</v>
      </c>
      <c r="U24" s="5" t="s">
        <v>102</v>
      </c>
      <c r="V24" s="1">
        <v>77602</v>
      </c>
      <c r="W24" s="5" t="s">
        <v>103</v>
      </c>
      <c r="X24" s="1">
        <v>37665784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64188</v>
      </c>
      <c r="E25" s="5" t="s">
        <v>93</v>
      </c>
      <c r="F25" s="1">
        <v>1131</v>
      </c>
      <c r="G25" s="5" t="s">
        <v>94</v>
      </c>
      <c r="H25" s="1">
        <v>2600</v>
      </c>
      <c r="I25" s="5" t="s">
        <v>95</v>
      </c>
      <c r="J25" s="1">
        <v>4646</v>
      </c>
      <c r="K25" s="5" t="s">
        <v>96</v>
      </c>
      <c r="L25" s="1">
        <v>4614</v>
      </c>
      <c r="M25" s="5" t="s">
        <v>97</v>
      </c>
      <c r="N25" s="1">
        <v>1497</v>
      </c>
      <c r="O25" s="5" t="s">
        <v>98</v>
      </c>
      <c r="P25" s="1">
        <v>1954</v>
      </c>
      <c r="Q25" s="5" t="s">
        <v>99</v>
      </c>
      <c r="R25" s="1">
        <v>1042</v>
      </c>
      <c r="S25" s="5" t="s">
        <v>100</v>
      </c>
      <c r="T25" s="1">
        <v>600069</v>
      </c>
      <c r="U25" s="5" t="s">
        <v>102</v>
      </c>
      <c r="V25" s="1">
        <v>83735</v>
      </c>
      <c r="W25" s="5" t="s">
        <v>103</v>
      </c>
      <c r="X25" s="1">
        <v>42106456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69071</v>
      </c>
      <c r="E26" s="5" t="s">
        <v>93</v>
      </c>
      <c r="F26" s="1">
        <v>1217</v>
      </c>
      <c r="G26" s="5" t="s">
        <v>94</v>
      </c>
      <c r="H26" s="1">
        <v>2798</v>
      </c>
      <c r="I26" s="5" t="s">
        <v>95</v>
      </c>
      <c r="J26" s="1">
        <v>4999</v>
      </c>
      <c r="K26" s="5" t="s">
        <v>96</v>
      </c>
      <c r="L26" s="1">
        <v>4965</v>
      </c>
      <c r="M26" s="5" t="s">
        <v>97</v>
      </c>
      <c r="N26" s="1">
        <v>1611</v>
      </c>
      <c r="O26" s="5" t="s">
        <v>98</v>
      </c>
      <c r="P26" s="1">
        <v>2103</v>
      </c>
      <c r="Q26" s="5" t="s">
        <v>99</v>
      </c>
      <c r="R26" s="1">
        <v>1121</v>
      </c>
      <c r="S26" s="5" t="s">
        <v>100</v>
      </c>
      <c r="T26" s="1">
        <v>647139</v>
      </c>
      <c r="U26" s="5" t="s">
        <v>102</v>
      </c>
      <c r="V26" s="1">
        <v>90067</v>
      </c>
      <c r="W26" s="5" t="s">
        <v>103</v>
      </c>
      <c r="X26" s="1">
        <v>46907008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74102</v>
      </c>
      <c r="E27" s="5" t="s">
        <v>93</v>
      </c>
      <c r="F27" s="1">
        <v>1306</v>
      </c>
      <c r="G27" s="5" t="s">
        <v>94</v>
      </c>
      <c r="H27" s="1">
        <v>3002</v>
      </c>
      <c r="I27" s="5" t="s">
        <v>95</v>
      </c>
      <c r="J27" s="1">
        <v>5363</v>
      </c>
      <c r="K27" s="5" t="s">
        <v>96</v>
      </c>
      <c r="L27" s="1">
        <v>5327</v>
      </c>
      <c r="M27" s="5" t="s">
        <v>97</v>
      </c>
      <c r="N27" s="1">
        <v>1728</v>
      </c>
      <c r="O27" s="5" t="s">
        <v>98</v>
      </c>
      <c r="P27" s="1">
        <v>2256</v>
      </c>
      <c r="Q27" s="5" t="s">
        <v>99</v>
      </c>
      <c r="R27" s="1">
        <v>1202</v>
      </c>
      <c r="S27" s="5" t="s">
        <v>100</v>
      </c>
      <c r="T27" s="1">
        <v>696288</v>
      </c>
      <c r="U27" s="5" t="s">
        <v>102</v>
      </c>
      <c r="V27" s="1">
        <v>96589</v>
      </c>
      <c r="W27" s="5" t="s">
        <v>103</v>
      </c>
      <c r="X27" s="1">
        <v>52084120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79278</v>
      </c>
      <c r="E28" s="5" t="s">
        <v>93</v>
      </c>
      <c r="F28" s="1">
        <v>1397</v>
      </c>
      <c r="G28" s="5" t="s">
        <v>94</v>
      </c>
      <c r="H28" s="1">
        <v>3211</v>
      </c>
      <c r="I28" s="5" t="s">
        <v>95</v>
      </c>
      <c r="J28" s="1">
        <v>5738</v>
      </c>
      <c r="K28" s="5" t="s">
        <v>96</v>
      </c>
      <c r="L28" s="1">
        <v>5699</v>
      </c>
      <c r="M28" s="5" t="s">
        <v>97</v>
      </c>
      <c r="N28" s="1">
        <v>1849</v>
      </c>
      <c r="O28" s="5" t="s">
        <v>98</v>
      </c>
      <c r="P28" s="1">
        <v>2414</v>
      </c>
      <c r="Q28" s="5" t="s">
        <v>99</v>
      </c>
      <c r="R28" s="1">
        <v>1286</v>
      </c>
      <c r="S28" s="5" t="s">
        <v>100</v>
      </c>
      <c r="T28" s="1">
        <v>747504</v>
      </c>
      <c r="U28" s="5" t="s">
        <v>102</v>
      </c>
      <c r="V28" s="1">
        <v>103301</v>
      </c>
      <c r="W28" s="5" t="s">
        <v>103</v>
      </c>
      <c r="X28" s="1">
        <v>57654424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84595</v>
      </c>
      <c r="E29" s="5" t="s">
        <v>93</v>
      </c>
      <c r="F29" s="1">
        <v>1491</v>
      </c>
      <c r="G29" s="5" t="s">
        <v>94</v>
      </c>
      <c r="H29" s="1">
        <v>3426</v>
      </c>
      <c r="I29" s="5" t="s">
        <v>95</v>
      </c>
      <c r="J29" s="1">
        <v>6123</v>
      </c>
      <c r="K29" s="5" t="s">
        <v>96</v>
      </c>
      <c r="L29" s="1">
        <v>6081</v>
      </c>
      <c r="M29" s="5" t="s">
        <v>97</v>
      </c>
      <c r="N29" s="1">
        <v>1973</v>
      </c>
      <c r="O29" s="5" t="s">
        <v>98</v>
      </c>
      <c r="P29" s="1">
        <v>2576</v>
      </c>
      <c r="Q29" s="5" t="s">
        <v>99</v>
      </c>
      <c r="R29" s="1">
        <v>1372</v>
      </c>
      <c r="S29" s="5" t="s">
        <v>100</v>
      </c>
      <c r="T29" s="1">
        <v>800769</v>
      </c>
      <c r="U29" s="5" t="s">
        <v>102</v>
      </c>
      <c r="V29" s="1">
        <v>110194</v>
      </c>
      <c r="W29" s="5" t="s">
        <v>103</v>
      </c>
      <c r="X29" s="1">
        <v>63634456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90049</v>
      </c>
      <c r="E30" s="5" t="s">
        <v>93</v>
      </c>
      <c r="F30" s="1">
        <v>1587</v>
      </c>
      <c r="G30" s="5" t="s">
        <v>94</v>
      </c>
      <c r="H30" s="1">
        <v>3647</v>
      </c>
      <c r="I30" s="5" t="s">
        <v>95</v>
      </c>
      <c r="J30" s="1">
        <v>6518</v>
      </c>
      <c r="K30" s="5" t="s">
        <v>96</v>
      </c>
      <c r="L30" s="1">
        <v>6473</v>
      </c>
      <c r="M30" s="5" t="s">
        <v>97</v>
      </c>
      <c r="N30" s="1">
        <v>2100</v>
      </c>
      <c r="O30" s="5" t="s">
        <v>98</v>
      </c>
      <c r="P30" s="1">
        <v>2742</v>
      </c>
      <c r="Q30" s="5" t="s">
        <v>99</v>
      </c>
      <c r="R30" s="1">
        <v>1460</v>
      </c>
      <c r="S30" s="5" t="s">
        <v>100</v>
      </c>
      <c r="T30" s="1">
        <v>856059</v>
      </c>
      <c r="U30" s="5" t="s">
        <v>102</v>
      </c>
      <c r="V30" s="1">
        <v>117264</v>
      </c>
      <c r="W30" s="5" t="s">
        <v>103</v>
      </c>
      <c r="X30" s="1">
        <v>70040608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95637</v>
      </c>
      <c r="E31" s="5" t="s">
        <v>93</v>
      </c>
      <c r="F31" s="1">
        <v>1685</v>
      </c>
      <c r="G31" s="5" t="s">
        <v>94</v>
      </c>
      <c r="H31" s="1">
        <v>3873</v>
      </c>
      <c r="I31" s="5" t="s">
        <v>95</v>
      </c>
      <c r="J31" s="1">
        <v>6922</v>
      </c>
      <c r="K31" s="5" t="s">
        <v>96</v>
      </c>
      <c r="L31" s="1">
        <v>6875</v>
      </c>
      <c r="M31" s="5" t="s">
        <v>97</v>
      </c>
      <c r="N31" s="1">
        <v>2230</v>
      </c>
      <c r="O31" s="5" t="s">
        <v>98</v>
      </c>
      <c r="P31" s="1">
        <v>2912</v>
      </c>
      <c r="Q31" s="5" t="s">
        <v>99</v>
      </c>
      <c r="R31" s="1">
        <v>1550</v>
      </c>
      <c r="S31" s="5" t="s">
        <v>100</v>
      </c>
      <c r="T31" s="1">
        <v>913346</v>
      </c>
      <c r="U31" s="5" t="s">
        <v>102</v>
      </c>
      <c r="V31" s="1">
        <v>124501</v>
      </c>
      <c r="W31" s="5" t="s">
        <v>103</v>
      </c>
      <c r="X31" s="1">
        <v>76889080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2">
        <f t="shared" ref="D32:R32" si="0">D31*1.0587</f>
        <v>101250.8919</v>
      </c>
      <c r="E32" s="5" t="s">
        <v>93</v>
      </c>
      <c r="F32" s="2">
        <f t="shared" si="0"/>
        <v>1783.9095</v>
      </c>
      <c r="G32" s="5" t="s">
        <v>94</v>
      </c>
      <c r="H32" s="2">
        <f t="shared" si="0"/>
        <v>4100.3450999999995</v>
      </c>
      <c r="I32" s="5" t="s">
        <v>95</v>
      </c>
      <c r="J32" s="2">
        <f t="shared" si="0"/>
        <v>7328.3213999999998</v>
      </c>
      <c r="K32" s="5" t="s">
        <v>96</v>
      </c>
      <c r="L32" s="2">
        <f t="shared" si="0"/>
        <v>7278.5625</v>
      </c>
      <c r="M32" s="5" t="s">
        <v>97</v>
      </c>
      <c r="N32" s="2">
        <f t="shared" si="0"/>
        <v>2360.9009999999998</v>
      </c>
      <c r="O32" s="5" t="s">
        <v>98</v>
      </c>
      <c r="P32" s="2">
        <f t="shared" si="0"/>
        <v>3082.9344000000001</v>
      </c>
      <c r="Q32" s="5" t="s">
        <v>99</v>
      </c>
      <c r="R32" s="2">
        <f t="shared" si="0"/>
        <v>1640.9849999999999</v>
      </c>
      <c r="S32" s="5" t="s">
        <v>100</v>
      </c>
      <c r="T32" s="4">
        <v>972594</v>
      </c>
      <c r="U32" s="5" t="s">
        <v>102</v>
      </c>
      <c r="V32" s="2">
        <f t="shared" ref="V32:V36" si="1">D32*1/6+H32*5+(F32+J32+L32+N32+P32+R32)*4</f>
        <v>131279.32934999999</v>
      </c>
      <c r="W32" s="5" t="s">
        <v>103</v>
      </c>
      <c r="X32" s="4">
        <f t="shared" ref="X32:X36" si="2">X31+T31*8</f>
        <v>84195848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2">
        <f t="shared" ref="D33:R33" si="3">D32*1.0567</f>
        <v>106991.81747073001</v>
      </c>
      <c r="E33" s="5" t="s">
        <v>93</v>
      </c>
      <c r="F33" s="2">
        <f t="shared" si="3"/>
        <v>1885.05716865</v>
      </c>
      <c r="G33" s="5" t="s">
        <v>94</v>
      </c>
      <c r="H33" s="2">
        <f t="shared" si="3"/>
        <v>4332.8346671699992</v>
      </c>
      <c r="I33" s="5" t="s">
        <v>95</v>
      </c>
      <c r="J33" s="2">
        <f t="shared" si="3"/>
        <v>7743.8372233799992</v>
      </c>
      <c r="K33" s="5" t="s">
        <v>96</v>
      </c>
      <c r="L33" s="2">
        <f t="shared" si="3"/>
        <v>7691.2569937500002</v>
      </c>
      <c r="M33" s="5" t="s">
        <v>97</v>
      </c>
      <c r="N33" s="2">
        <f t="shared" si="3"/>
        <v>2494.7640866999996</v>
      </c>
      <c r="O33" s="5" t="s">
        <v>98</v>
      </c>
      <c r="P33" s="2">
        <f t="shared" si="3"/>
        <v>3257.7367804800001</v>
      </c>
      <c r="Q33" s="5" t="s">
        <v>99</v>
      </c>
      <c r="R33" s="2">
        <f t="shared" si="3"/>
        <v>1734.0288494999998</v>
      </c>
      <c r="S33" s="5" t="s">
        <v>100</v>
      </c>
      <c r="T33" s="4">
        <v>1033764</v>
      </c>
      <c r="U33" s="5" t="s">
        <v>102</v>
      </c>
      <c r="V33" s="2">
        <f t="shared" si="1"/>
        <v>138722.86732414499</v>
      </c>
      <c r="W33" s="5" t="s">
        <v>103</v>
      </c>
      <c r="X33" s="4">
        <f t="shared" si="2"/>
        <v>91976600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2">
        <f t="shared" ref="D34:R34" si="4">D33*1.0548</f>
        <v>112854.96906812601</v>
      </c>
      <c r="E34" s="5" t="s">
        <v>93</v>
      </c>
      <c r="F34" s="2">
        <f t="shared" si="4"/>
        <v>1988.35830149202</v>
      </c>
      <c r="G34" s="5" t="s">
        <v>94</v>
      </c>
      <c r="H34" s="2">
        <f t="shared" si="4"/>
        <v>4570.2740069309148</v>
      </c>
      <c r="I34" s="5" t="s">
        <v>95</v>
      </c>
      <c r="J34" s="2">
        <f t="shared" si="4"/>
        <v>8168.1995032212226</v>
      </c>
      <c r="K34" s="5" t="s">
        <v>96</v>
      </c>
      <c r="L34" s="2">
        <f t="shared" si="4"/>
        <v>8112.7378770075002</v>
      </c>
      <c r="M34" s="5" t="s">
        <v>97</v>
      </c>
      <c r="N34" s="2">
        <f t="shared" si="4"/>
        <v>2631.4771586511592</v>
      </c>
      <c r="O34" s="5" t="s">
        <v>98</v>
      </c>
      <c r="P34" s="2">
        <f t="shared" si="4"/>
        <v>3436.2607560503038</v>
      </c>
      <c r="Q34" s="5" t="s">
        <v>99</v>
      </c>
      <c r="R34" s="2">
        <f t="shared" si="4"/>
        <v>1829.0536304525997</v>
      </c>
      <c r="S34" s="5" t="s">
        <v>100</v>
      </c>
      <c r="T34" s="4">
        <v>1096831</v>
      </c>
      <c r="U34" s="5" t="s">
        <v>102</v>
      </c>
      <c r="V34" s="2">
        <f t="shared" si="1"/>
        <v>146324.88045350811</v>
      </c>
      <c r="W34" s="5" t="s">
        <v>103</v>
      </c>
      <c r="X34" s="4">
        <f t="shared" si="2"/>
        <v>100246712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2">
        <f t="shared" ref="D35:R35" si="5">D34*1.053</f>
        <v>118836.28242873668</v>
      </c>
      <c r="E35" s="5" t="s">
        <v>93</v>
      </c>
      <c r="F35" s="2">
        <f t="shared" si="5"/>
        <v>2093.7412914710972</v>
      </c>
      <c r="G35" s="5" t="s">
        <v>94</v>
      </c>
      <c r="H35" s="2">
        <f t="shared" si="5"/>
        <v>4812.4985292982528</v>
      </c>
      <c r="I35" s="5" t="s">
        <v>95</v>
      </c>
      <c r="J35" s="2">
        <f t="shared" si="5"/>
        <v>8601.1140768919468</v>
      </c>
      <c r="K35" s="5" t="s">
        <v>96</v>
      </c>
      <c r="L35" s="2">
        <f t="shared" si="5"/>
        <v>8542.7129844888968</v>
      </c>
      <c r="M35" s="5" t="s">
        <v>97</v>
      </c>
      <c r="N35" s="2">
        <f t="shared" si="5"/>
        <v>2770.9454480596705</v>
      </c>
      <c r="O35" s="5" t="s">
        <v>98</v>
      </c>
      <c r="P35" s="2">
        <f t="shared" si="5"/>
        <v>3618.3825761209696</v>
      </c>
      <c r="Q35" s="5" t="s">
        <v>99</v>
      </c>
      <c r="R35" s="2">
        <f t="shared" si="5"/>
        <v>1925.9934728665874</v>
      </c>
      <c r="S35" s="5" t="s">
        <v>100</v>
      </c>
      <c r="T35" s="4">
        <v>1161690</v>
      </c>
      <c r="U35" s="5" t="s">
        <v>102</v>
      </c>
      <c r="V35" s="2">
        <f t="shared" si="1"/>
        <v>154080.09911754407</v>
      </c>
      <c r="W35" s="5" t="s">
        <v>103</v>
      </c>
      <c r="X35" s="4">
        <f t="shared" si="2"/>
        <v>109021360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2">
        <f t="shared" ref="D36:R36" si="6">D35*1.0513</f>
        <v>124932.58371733087</v>
      </c>
      <c r="E36" s="5" t="s">
        <v>93</v>
      </c>
      <c r="F36" s="2">
        <f t="shared" si="6"/>
        <v>2201.1502197235641</v>
      </c>
      <c r="G36" s="5" t="s">
        <v>94</v>
      </c>
      <c r="H36" s="2">
        <f t="shared" si="6"/>
        <v>5059.379703851253</v>
      </c>
      <c r="I36" s="5" t="s">
        <v>95</v>
      </c>
      <c r="J36" s="2">
        <f t="shared" si="6"/>
        <v>9042.3512290365034</v>
      </c>
      <c r="K36" s="5" t="s">
        <v>96</v>
      </c>
      <c r="L36" s="2">
        <f t="shared" si="6"/>
        <v>8980.9541605931772</v>
      </c>
      <c r="M36" s="5" t="s">
        <v>97</v>
      </c>
      <c r="N36" s="2">
        <f t="shared" si="6"/>
        <v>2913.0949495451314</v>
      </c>
      <c r="O36" s="5" t="s">
        <v>98</v>
      </c>
      <c r="P36" s="2">
        <f t="shared" si="6"/>
        <v>3804.005602275975</v>
      </c>
      <c r="Q36" s="5" t="s">
        <v>99</v>
      </c>
      <c r="R36" s="2">
        <f t="shared" si="6"/>
        <v>2024.7969380246432</v>
      </c>
      <c r="S36" s="5" t="s">
        <v>100</v>
      </c>
      <c r="T36" s="4">
        <v>0</v>
      </c>
      <c r="U36" s="5" t="s">
        <v>102</v>
      </c>
      <c r="V36" s="2">
        <f t="shared" si="1"/>
        <v>161984.40820227406</v>
      </c>
      <c r="W36" s="5" t="s">
        <v>103</v>
      </c>
      <c r="X36" s="4">
        <f t="shared" si="2"/>
        <v>118314880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6"/>
  <sheetViews>
    <sheetView topLeftCell="L1" workbookViewId="0">
      <selection activeCell="Y1" sqref="Y1:Y1048576"/>
    </sheetView>
  </sheetViews>
  <sheetFormatPr defaultColWidth="10.6640625" defaultRowHeight="13.8" x14ac:dyDescent="0.25"/>
  <cols>
    <col min="1" max="1" width="10.6640625" style="2"/>
    <col min="2" max="3" width="10.6640625" style="5"/>
    <col min="4" max="4" width="12.6640625" style="2"/>
    <col min="5" max="5" width="10.6640625" style="5"/>
    <col min="6" max="6" width="12.6640625" style="2"/>
    <col min="7" max="7" width="10.6640625" style="5"/>
    <col min="8" max="8" width="12.6640625" style="2"/>
    <col min="9" max="9" width="10.6640625" style="5"/>
    <col min="10" max="10" width="12.6640625" style="2"/>
    <col min="11" max="11" width="10.6640625" style="5"/>
    <col min="12" max="12" width="12.6640625" style="2"/>
    <col min="13" max="13" width="10.6640625" style="5"/>
    <col min="14" max="14" width="12.6640625" style="2"/>
    <col min="15" max="15" width="10.6640625" style="5"/>
    <col min="16" max="16" width="12.6640625" style="2"/>
    <col min="17" max="17" width="10.6640625" style="5"/>
    <col min="18" max="18" width="12.6640625" style="2"/>
    <col min="19" max="19" width="10.6640625" style="5"/>
    <col min="20" max="20" width="12.6640625" style="2"/>
    <col min="21" max="21" width="10.6640625" style="5"/>
    <col min="22" max="22" width="12.6640625" style="2"/>
    <col min="23" max="23" width="10.6640625" style="5"/>
    <col min="24" max="24" width="11" style="2"/>
    <col min="25" max="16384" width="10.6640625" style="5"/>
  </cols>
  <sheetData>
    <row r="1" spans="1:25" x14ac:dyDescent="0.25">
      <c r="D1" s="2" t="s">
        <v>2</v>
      </c>
      <c r="F1" s="2" t="s">
        <v>14</v>
      </c>
      <c r="H1" s="2" t="s">
        <v>4</v>
      </c>
      <c r="J1" s="2" t="s">
        <v>3</v>
      </c>
      <c r="L1" s="2" t="s">
        <v>15</v>
      </c>
      <c r="N1" s="2" t="s">
        <v>16</v>
      </c>
      <c r="P1" s="2" t="s">
        <v>17</v>
      </c>
      <c r="R1" s="2" t="s">
        <v>18</v>
      </c>
      <c r="T1" s="2" t="s">
        <v>19</v>
      </c>
      <c r="V1" s="2" t="s">
        <v>20</v>
      </c>
      <c r="X1" s="2" t="s">
        <v>21</v>
      </c>
    </row>
    <row r="2" spans="1:25" x14ac:dyDescent="0.25">
      <c r="A2" s="4" t="s">
        <v>22</v>
      </c>
      <c r="B2" s="1" t="s">
        <v>58</v>
      </c>
      <c r="C2" s="1" t="s">
        <v>104</v>
      </c>
      <c r="D2" s="2">
        <v>10262</v>
      </c>
      <c r="E2" s="5" t="s">
        <v>93</v>
      </c>
      <c r="F2" s="2">
        <v>130</v>
      </c>
      <c r="G2" s="5" t="s">
        <v>94</v>
      </c>
      <c r="H2" s="2">
        <v>352</v>
      </c>
      <c r="I2" s="5" t="s">
        <v>95</v>
      </c>
      <c r="J2" s="2">
        <v>501</v>
      </c>
      <c r="K2" s="5" t="s">
        <v>96</v>
      </c>
      <c r="L2" s="2">
        <v>508</v>
      </c>
      <c r="M2" s="5" t="s">
        <v>97</v>
      </c>
      <c r="N2" s="2">
        <v>219</v>
      </c>
      <c r="O2" s="5" t="s">
        <v>98</v>
      </c>
      <c r="P2" s="2">
        <v>296</v>
      </c>
      <c r="Q2" s="5" t="s">
        <v>99</v>
      </c>
      <c r="R2" s="2">
        <v>292</v>
      </c>
      <c r="S2" s="5" t="s">
        <v>100</v>
      </c>
      <c r="T2" s="2">
        <v>58160</v>
      </c>
      <c r="U2" s="5" t="s">
        <v>102</v>
      </c>
      <c r="V2" s="2">
        <v>13255</v>
      </c>
      <c r="W2" s="5" t="s">
        <v>103</v>
      </c>
      <c r="Y2" s="5" t="s">
        <v>101</v>
      </c>
    </row>
    <row r="3" spans="1:25" x14ac:dyDescent="0.25">
      <c r="A3" s="4" t="s">
        <v>23</v>
      </c>
      <c r="B3" s="1" t="s">
        <v>59</v>
      </c>
      <c r="C3" s="1" t="s">
        <v>104</v>
      </c>
      <c r="D3" s="2">
        <v>11258</v>
      </c>
      <c r="E3" s="5" t="s">
        <v>93</v>
      </c>
      <c r="F3" s="2">
        <v>143</v>
      </c>
      <c r="G3" s="5" t="s">
        <v>94</v>
      </c>
      <c r="H3" s="2">
        <v>386</v>
      </c>
      <c r="I3" s="5" t="s">
        <v>95</v>
      </c>
      <c r="J3" s="2">
        <v>550</v>
      </c>
      <c r="K3" s="5" t="s">
        <v>96</v>
      </c>
      <c r="L3" s="2">
        <v>557</v>
      </c>
      <c r="M3" s="5" t="s">
        <v>97</v>
      </c>
      <c r="N3" s="2">
        <v>240</v>
      </c>
      <c r="O3" s="5" t="s">
        <v>98</v>
      </c>
      <c r="P3" s="2">
        <v>325</v>
      </c>
      <c r="Q3" s="5" t="s">
        <v>99</v>
      </c>
      <c r="R3" s="2">
        <v>320</v>
      </c>
      <c r="S3" s="5" t="s">
        <v>100</v>
      </c>
      <c r="T3" s="2">
        <v>87071</v>
      </c>
      <c r="U3" s="5" t="s">
        <v>102</v>
      </c>
      <c r="V3" s="2">
        <v>14347</v>
      </c>
      <c r="W3" s="5" t="s">
        <v>103</v>
      </c>
      <c r="X3" s="2">
        <v>465280</v>
      </c>
      <c r="Y3" s="5" t="s">
        <v>101</v>
      </c>
    </row>
    <row r="4" spans="1:25" x14ac:dyDescent="0.25">
      <c r="A4" s="4" t="s">
        <v>24</v>
      </c>
      <c r="B4" s="1" t="s">
        <v>60</v>
      </c>
      <c r="C4" s="1" t="s">
        <v>104</v>
      </c>
      <c r="D4" s="2">
        <v>12705</v>
      </c>
      <c r="E4" s="5" t="s">
        <v>93</v>
      </c>
      <c r="F4" s="2">
        <v>161</v>
      </c>
      <c r="G4" s="5" t="s">
        <v>94</v>
      </c>
      <c r="H4" s="2">
        <v>436</v>
      </c>
      <c r="I4" s="5" t="s">
        <v>95</v>
      </c>
      <c r="J4" s="2">
        <v>621</v>
      </c>
      <c r="K4" s="5" t="s">
        <v>96</v>
      </c>
      <c r="L4" s="2">
        <v>629</v>
      </c>
      <c r="M4" s="5" t="s">
        <v>97</v>
      </c>
      <c r="N4" s="2">
        <v>271</v>
      </c>
      <c r="O4" s="5" t="s">
        <v>98</v>
      </c>
      <c r="P4" s="2">
        <v>367</v>
      </c>
      <c r="Q4" s="5" t="s">
        <v>99</v>
      </c>
      <c r="R4" s="2">
        <v>361</v>
      </c>
      <c r="S4" s="5" t="s">
        <v>100</v>
      </c>
      <c r="T4" s="2">
        <v>118184</v>
      </c>
      <c r="U4" s="5" t="s">
        <v>102</v>
      </c>
      <c r="V4" s="2">
        <v>15938</v>
      </c>
      <c r="W4" s="5" t="s">
        <v>103</v>
      </c>
      <c r="X4" s="2">
        <v>1161848</v>
      </c>
      <c r="Y4" s="5" t="s">
        <v>101</v>
      </c>
    </row>
    <row r="5" spans="1:25" x14ac:dyDescent="0.25">
      <c r="A5" s="4" t="s">
        <v>25</v>
      </c>
      <c r="B5" s="1" t="s">
        <v>61</v>
      </c>
      <c r="C5" s="1" t="s">
        <v>104</v>
      </c>
      <c r="D5" s="2">
        <v>14597</v>
      </c>
      <c r="E5" s="5" t="s">
        <v>93</v>
      </c>
      <c r="F5" s="2">
        <v>185</v>
      </c>
      <c r="G5" s="5" t="s">
        <v>94</v>
      </c>
      <c r="H5" s="2">
        <v>501</v>
      </c>
      <c r="I5" s="5" t="s">
        <v>95</v>
      </c>
      <c r="J5" s="2">
        <v>713</v>
      </c>
      <c r="K5" s="5" t="s">
        <v>96</v>
      </c>
      <c r="L5" s="2">
        <v>723</v>
      </c>
      <c r="M5" s="5" t="s">
        <v>97</v>
      </c>
      <c r="N5" s="2">
        <v>311</v>
      </c>
      <c r="O5" s="5" t="s">
        <v>98</v>
      </c>
      <c r="P5" s="2">
        <v>422</v>
      </c>
      <c r="Q5" s="5" t="s">
        <v>99</v>
      </c>
      <c r="R5" s="2">
        <v>415</v>
      </c>
      <c r="S5" s="5" t="s">
        <v>100</v>
      </c>
      <c r="T5" s="2">
        <v>152154</v>
      </c>
      <c r="U5" s="5" t="s">
        <v>102</v>
      </c>
      <c r="V5" s="2">
        <v>18015</v>
      </c>
      <c r="W5" s="5" t="s">
        <v>103</v>
      </c>
      <c r="X5" s="2">
        <v>2107320</v>
      </c>
      <c r="Y5" s="5" t="s">
        <v>101</v>
      </c>
    </row>
    <row r="6" spans="1:25" x14ac:dyDescent="0.25">
      <c r="A6" s="4" t="s">
        <v>26</v>
      </c>
      <c r="B6" s="1" t="s">
        <v>62</v>
      </c>
      <c r="C6" s="1" t="s">
        <v>104</v>
      </c>
      <c r="D6" s="2">
        <v>16927</v>
      </c>
      <c r="E6" s="5" t="s">
        <v>93</v>
      </c>
      <c r="F6" s="2">
        <v>214</v>
      </c>
      <c r="G6" s="5" t="s">
        <v>94</v>
      </c>
      <c r="H6" s="2">
        <v>581</v>
      </c>
      <c r="I6" s="5" t="s">
        <v>95</v>
      </c>
      <c r="J6" s="2">
        <v>827</v>
      </c>
      <c r="K6" s="5" t="s">
        <v>96</v>
      </c>
      <c r="L6" s="2">
        <v>838</v>
      </c>
      <c r="M6" s="5" t="s">
        <v>97</v>
      </c>
      <c r="N6" s="2">
        <v>361</v>
      </c>
      <c r="O6" s="5" t="s">
        <v>98</v>
      </c>
      <c r="P6" s="2">
        <v>489</v>
      </c>
      <c r="Q6" s="5" t="s">
        <v>99</v>
      </c>
      <c r="R6" s="2">
        <v>481</v>
      </c>
      <c r="S6" s="5" t="s">
        <v>100</v>
      </c>
      <c r="T6" s="2">
        <v>189602</v>
      </c>
      <c r="U6" s="5" t="s">
        <v>102</v>
      </c>
      <c r="V6" s="2">
        <v>20567</v>
      </c>
      <c r="W6" s="5" t="s">
        <v>103</v>
      </c>
      <c r="X6" s="2">
        <v>3324552</v>
      </c>
      <c r="Y6" s="5" t="s">
        <v>101</v>
      </c>
    </row>
    <row r="7" spans="1:25" x14ac:dyDescent="0.25">
      <c r="A7" s="4" t="s">
        <v>27</v>
      </c>
      <c r="B7" s="1" t="s">
        <v>63</v>
      </c>
      <c r="C7" s="1" t="s">
        <v>104</v>
      </c>
      <c r="D7" s="2">
        <v>19687</v>
      </c>
      <c r="E7" s="5" t="s">
        <v>93</v>
      </c>
      <c r="F7" s="2">
        <v>249</v>
      </c>
      <c r="G7" s="5" t="s">
        <v>94</v>
      </c>
      <c r="H7" s="2">
        <v>676</v>
      </c>
      <c r="I7" s="5" t="s">
        <v>95</v>
      </c>
      <c r="J7" s="2">
        <v>962</v>
      </c>
      <c r="K7" s="5" t="s">
        <v>96</v>
      </c>
      <c r="L7" s="2">
        <v>975</v>
      </c>
      <c r="M7" s="5" t="s">
        <v>97</v>
      </c>
      <c r="N7" s="2">
        <v>420</v>
      </c>
      <c r="O7" s="5" t="s">
        <v>98</v>
      </c>
      <c r="P7" s="2">
        <v>568</v>
      </c>
      <c r="Q7" s="5" t="s">
        <v>99</v>
      </c>
      <c r="R7" s="2">
        <v>560</v>
      </c>
      <c r="S7" s="5" t="s">
        <v>100</v>
      </c>
      <c r="T7" s="2">
        <v>231112</v>
      </c>
      <c r="U7" s="5" t="s">
        <v>102</v>
      </c>
      <c r="V7" s="2">
        <v>23598</v>
      </c>
      <c r="W7" s="5" t="s">
        <v>103</v>
      </c>
      <c r="X7" s="2">
        <v>4841368</v>
      </c>
      <c r="Y7" s="5" t="s">
        <v>101</v>
      </c>
    </row>
    <row r="8" spans="1:25" x14ac:dyDescent="0.25">
      <c r="A8" s="4" t="s">
        <v>28</v>
      </c>
      <c r="B8" s="1" t="s">
        <v>64</v>
      </c>
      <c r="C8" s="1" t="s">
        <v>104</v>
      </c>
      <c r="D8" s="2">
        <v>22871</v>
      </c>
      <c r="E8" s="5" t="s">
        <v>93</v>
      </c>
      <c r="F8" s="2">
        <v>289</v>
      </c>
      <c r="G8" s="5" t="s">
        <v>94</v>
      </c>
      <c r="H8" s="2">
        <v>785</v>
      </c>
      <c r="I8" s="5" t="s">
        <v>95</v>
      </c>
      <c r="J8" s="2">
        <v>1118</v>
      </c>
      <c r="K8" s="5" t="s">
        <v>96</v>
      </c>
      <c r="L8" s="2">
        <v>1133</v>
      </c>
      <c r="M8" s="5" t="s">
        <v>97</v>
      </c>
      <c r="N8" s="2">
        <v>488</v>
      </c>
      <c r="O8" s="5" t="s">
        <v>98</v>
      </c>
      <c r="P8" s="2">
        <v>660</v>
      </c>
      <c r="Q8" s="5" t="s">
        <v>99</v>
      </c>
      <c r="R8" s="2">
        <v>651</v>
      </c>
      <c r="S8" s="5" t="s">
        <v>100</v>
      </c>
      <c r="T8" s="2">
        <v>277232</v>
      </c>
      <c r="U8" s="5" t="s">
        <v>102</v>
      </c>
      <c r="V8" s="2">
        <v>27094</v>
      </c>
      <c r="W8" s="5" t="s">
        <v>103</v>
      </c>
      <c r="X8" s="2">
        <v>6690264</v>
      </c>
      <c r="Y8" s="5" t="s">
        <v>101</v>
      </c>
    </row>
    <row r="9" spans="1:25" x14ac:dyDescent="0.25">
      <c r="A9" s="4" t="s">
        <v>29</v>
      </c>
      <c r="B9" s="1" t="s">
        <v>65</v>
      </c>
      <c r="C9" s="1" t="s">
        <v>104</v>
      </c>
      <c r="D9" s="2">
        <v>26471</v>
      </c>
      <c r="E9" s="5" t="s">
        <v>93</v>
      </c>
      <c r="F9" s="2">
        <v>334</v>
      </c>
      <c r="G9" s="5" t="s">
        <v>94</v>
      </c>
      <c r="H9" s="2">
        <v>909</v>
      </c>
      <c r="I9" s="5" t="s">
        <v>95</v>
      </c>
      <c r="J9" s="2">
        <v>1294</v>
      </c>
      <c r="K9" s="5" t="s">
        <v>96</v>
      </c>
      <c r="L9" s="2">
        <v>1311</v>
      </c>
      <c r="M9" s="5" t="s">
        <v>97</v>
      </c>
      <c r="N9" s="2">
        <v>565</v>
      </c>
      <c r="O9" s="5" t="s">
        <v>98</v>
      </c>
      <c r="P9" s="2">
        <v>764</v>
      </c>
      <c r="Q9" s="5" t="s">
        <v>99</v>
      </c>
      <c r="R9" s="2">
        <v>754</v>
      </c>
      <c r="S9" s="5" t="s">
        <v>100</v>
      </c>
      <c r="T9" s="2">
        <v>328472</v>
      </c>
      <c r="U9" s="5" t="s">
        <v>102</v>
      </c>
      <c r="V9" s="2">
        <v>31046</v>
      </c>
      <c r="W9" s="5" t="s">
        <v>103</v>
      </c>
      <c r="X9" s="2">
        <v>8908120</v>
      </c>
      <c r="Y9" s="5" t="s">
        <v>101</v>
      </c>
    </row>
    <row r="10" spans="1:25" x14ac:dyDescent="0.25">
      <c r="A10" s="4" t="s">
        <v>30</v>
      </c>
      <c r="B10" s="1" t="s">
        <v>66</v>
      </c>
      <c r="C10" s="1" t="s">
        <v>104</v>
      </c>
      <c r="D10" s="2">
        <v>30482</v>
      </c>
      <c r="E10" s="5" t="s">
        <v>93</v>
      </c>
      <c r="F10" s="2">
        <v>385</v>
      </c>
      <c r="G10" s="5" t="s">
        <v>94</v>
      </c>
      <c r="H10" s="2">
        <v>1047</v>
      </c>
      <c r="I10" s="5" t="s">
        <v>95</v>
      </c>
      <c r="J10" s="2">
        <v>1490</v>
      </c>
      <c r="K10" s="5" t="s">
        <v>96</v>
      </c>
      <c r="L10" s="2">
        <v>1510</v>
      </c>
      <c r="M10" s="5" t="s">
        <v>97</v>
      </c>
      <c r="N10" s="2">
        <v>651</v>
      </c>
      <c r="O10" s="5" t="s">
        <v>98</v>
      </c>
      <c r="P10" s="2">
        <v>880</v>
      </c>
      <c r="Q10" s="5" t="s">
        <v>99</v>
      </c>
      <c r="R10" s="2">
        <v>868</v>
      </c>
      <c r="S10" s="5" t="s">
        <v>100</v>
      </c>
      <c r="T10" s="2">
        <v>385310</v>
      </c>
      <c r="U10" s="5" t="s">
        <v>102</v>
      </c>
      <c r="V10" s="2">
        <v>35452</v>
      </c>
      <c r="W10" s="5" t="s">
        <v>103</v>
      </c>
      <c r="X10" s="2">
        <v>11535896</v>
      </c>
      <c r="Y10" s="5" t="s">
        <v>101</v>
      </c>
    </row>
    <row r="11" spans="1:25" x14ac:dyDescent="0.25">
      <c r="A11" s="4" t="s">
        <v>31</v>
      </c>
      <c r="B11" s="1" t="s">
        <v>67</v>
      </c>
      <c r="C11" s="1" t="s">
        <v>104</v>
      </c>
      <c r="D11" s="2">
        <v>34895</v>
      </c>
      <c r="E11" s="5" t="s">
        <v>93</v>
      </c>
      <c r="F11" s="2">
        <v>441</v>
      </c>
      <c r="G11" s="5" t="s">
        <v>94</v>
      </c>
      <c r="H11" s="2">
        <v>1198</v>
      </c>
      <c r="I11" s="5" t="s">
        <v>95</v>
      </c>
      <c r="J11" s="2">
        <v>1706</v>
      </c>
      <c r="K11" s="5" t="s">
        <v>96</v>
      </c>
      <c r="L11" s="2">
        <v>1728</v>
      </c>
      <c r="M11" s="5" t="s">
        <v>97</v>
      </c>
      <c r="N11" s="2">
        <v>745</v>
      </c>
      <c r="O11" s="5" t="s">
        <v>98</v>
      </c>
      <c r="P11" s="2">
        <v>1007</v>
      </c>
      <c r="Q11" s="5" t="s">
        <v>99</v>
      </c>
      <c r="R11" s="2">
        <v>994</v>
      </c>
      <c r="S11" s="5" t="s">
        <v>100</v>
      </c>
      <c r="T11" s="2">
        <v>448188</v>
      </c>
      <c r="U11" s="5" t="s">
        <v>102</v>
      </c>
      <c r="V11" s="2">
        <v>40291</v>
      </c>
      <c r="W11" s="5" t="s">
        <v>103</v>
      </c>
      <c r="X11" s="2">
        <v>14619176</v>
      </c>
      <c r="Y11" s="5" t="s">
        <v>101</v>
      </c>
    </row>
    <row r="12" spans="1:25" x14ac:dyDescent="0.25">
      <c r="A12" s="4" t="s">
        <v>32</v>
      </c>
      <c r="B12" s="1" t="s">
        <v>68</v>
      </c>
      <c r="C12" s="1" t="s">
        <v>104</v>
      </c>
      <c r="D12" s="2">
        <v>39704</v>
      </c>
      <c r="E12" s="5" t="s">
        <v>93</v>
      </c>
      <c r="F12" s="2">
        <v>502</v>
      </c>
      <c r="G12" s="5" t="s">
        <v>94</v>
      </c>
      <c r="H12" s="2">
        <v>1363</v>
      </c>
      <c r="I12" s="5" t="s">
        <v>95</v>
      </c>
      <c r="J12" s="2">
        <v>1941</v>
      </c>
      <c r="K12" s="5" t="s">
        <v>96</v>
      </c>
      <c r="L12" s="2">
        <v>1966</v>
      </c>
      <c r="M12" s="5" t="s">
        <v>97</v>
      </c>
      <c r="N12" s="2">
        <v>848</v>
      </c>
      <c r="O12" s="5" t="s">
        <v>98</v>
      </c>
      <c r="P12" s="2">
        <v>1146</v>
      </c>
      <c r="Q12" s="5" t="s">
        <v>99</v>
      </c>
      <c r="R12" s="2">
        <v>1131</v>
      </c>
      <c r="S12" s="5" t="s">
        <v>100</v>
      </c>
      <c r="T12" s="2">
        <v>517515</v>
      </c>
      <c r="U12" s="5" t="s">
        <v>102</v>
      </c>
      <c r="V12" s="2">
        <v>45569</v>
      </c>
      <c r="W12" s="5" t="s">
        <v>103</v>
      </c>
      <c r="X12" s="2">
        <v>18204680</v>
      </c>
      <c r="Y12" s="5" t="s">
        <v>101</v>
      </c>
    </row>
    <row r="13" spans="1:25" x14ac:dyDescent="0.25">
      <c r="A13" s="4" t="s">
        <v>33</v>
      </c>
      <c r="B13" s="1" t="s">
        <v>69</v>
      </c>
      <c r="C13" s="1" t="s">
        <v>104</v>
      </c>
      <c r="D13" s="2">
        <v>44901</v>
      </c>
      <c r="E13" s="5" t="s">
        <v>93</v>
      </c>
      <c r="F13" s="2">
        <v>568</v>
      </c>
      <c r="G13" s="5" t="s">
        <v>94</v>
      </c>
      <c r="H13" s="2">
        <v>1541</v>
      </c>
      <c r="I13" s="5" t="s">
        <v>95</v>
      </c>
      <c r="J13" s="2">
        <v>2195</v>
      </c>
      <c r="K13" s="5" t="s">
        <v>96</v>
      </c>
      <c r="L13" s="2">
        <v>2223</v>
      </c>
      <c r="M13" s="5" t="s">
        <v>97</v>
      </c>
      <c r="N13" s="2">
        <v>959</v>
      </c>
      <c r="O13" s="5" t="s">
        <v>98</v>
      </c>
      <c r="P13" s="2">
        <v>1296</v>
      </c>
      <c r="Q13" s="5" t="s">
        <v>99</v>
      </c>
      <c r="R13" s="2">
        <v>1279</v>
      </c>
      <c r="S13" s="5" t="s">
        <v>100</v>
      </c>
      <c r="T13" s="2">
        <v>593666</v>
      </c>
      <c r="U13" s="5" t="s">
        <v>102</v>
      </c>
      <c r="V13" s="2">
        <v>51269</v>
      </c>
      <c r="W13" s="5" t="s">
        <v>103</v>
      </c>
      <c r="X13" s="2">
        <v>22344800</v>
      </c>
      <c r="Y13" s="5" t="s">
        <v>101</v>
      </c>
    </row>
    <row r="14" spans="1:25" x14ac:dyDescent="0.25">
      <c r="A14" s="4" t="s">
        <v>34</v>
      </c>
      <c r="B14" s="1" t="s">
        <v>70</v>
      </c>
      <c r="C14" s="1" t="s">
        <v>104</v>
      </c>
      <c r="D14" s="2">
        <v>50480</v>
      </c>
      <c r="E14" s="5" t="s">
        <v>93</v>
      </c>
      <c r="F14" s="2">
        <v>638</v>
      </c>
      <c r="G14" s="5" t="s">
        <v>94</v>
      </c>
      <c r="H14" s="2">
        <v>1732</v>
      </c>
      <c r="I14" s="5" t="s">
        <v>95</v>
      </c>
      <c r="J14" s="2">
        <v>2468</v>
      </c>
      <c r="K14" s="5" t="s">
        <v>96</v>
      </c>
      <c r="L14" s="2">
        <v>2499</v>
      </c>
      <c r="M14" s="5" t="s">
        <v>97</v>
      </c>
      <c r="N14" s="2">
        <v>1078</v>
      </c>
      <c r="O14" s="5" t="s">
        <v>98</v>
      </c>
      <c r="P14" s="2">
        <v>1457</v>
      </c>
      <c r="Q14" s="5" t="s">
        <v>99</v>
      </c>
      <c r="R14" s="2">
        <v>1438</v>
      </c>
      <c r="S14" s="5" t="s">
        <v>100</v>
      </c>
      <c r="T14" s="2">
        <v>676985</v>
      </c>
      <c r="U14" s="5" t="s">
        <v>102</v>
      </c>
      <c r="V14" s="2">
        <v>57386</v>
      </c>
      <c r="W14" s="5" t="s">
        <v>103</v>
      </c>
      <c r="X14" s="2">
        <v>27094128</v>
      </c>
      <c r="Y14" s="5" t="s">
        <v>101</v>
      </c>
    </row>
    <row r="15" spans="1:25" x14ac:dyDescent="0.25">
      <c r="A15" s="4" t="s">
        <v>35</v>
      </c>
      <c r="B15" s="1" t="s">
        <v>71</v>
      </c>
      <c r="C15" s="1" t="s">
        <v>104</v>
      </c>
      <c r="D15" s="2">
        <v>56435</v>
      </c>
      <c r="E15" s="5" t="s">
        <v>93</v>
      </c>
      <c r="F15" s="2">
        <v>713</v>
      </c>
      <c r="G15" s="5" t="s">
        <v>94</v>
      </c>
      <c r="H15" s="2">
        <v>1936</v>
      </c>
      <c r="I15" s="5" t="s">
        <v>95</v>
      </c>
      <c r="J15" s="2">
        <v>2759</v>
      </c>
      <c r="K15" s="5" t="s">
        <v>96</v>
      </c>
      <c r="L15" s="2">
        <v>2794</v>
      </c>
      <c r="M15" s="5" t="s">
        <v>97</v>
      </c>
      <c r="N15" s="2">
        <v>1205</v>
      </c>
      <c r="O15" s="5" t="s">
        <v>98</v>
      </c>
      <c r="P15" s="2">
        <v>1629</v>
      </c>
      <c r="Q15" s="5" t="s">
        <v>99</v>
      </c>
      <c r="R15" s="2">
        <v>1608</v>
      </c>
      <c r="S15" s="5" t="s">
        <v>100</v>
      </c>
      <c r="T15" s="2">
        <v>767782</v>
      </c>
      <c r="U15" s="5" t="s">
        <v>102</v>
      </c>
      <c r="V15" s="2">
        <v>63919</v>
      </c>
      <c r="W15" s="5" t="s">
        <v>103</v>
      </c>
      <c r="X15" s="2">
        <v>32510008</v>
      </c>
      <c r="Y15" s="5" t="s">
        <v>101</v>
      </c>
    </row>
    <row r="16" spans="1:25" x14ac:dyDescent="0.25">
      <c r="A16" s="4" t="s">
        <v>36</v>
      </c>
      <c r="B16" s="1" t="s">
        <v>72</v>
      </c>
      <c r="C16" s="1" t="s">
        <v>104</v>
      </c>
      <c r="D16" s="2">
        <v>62758</v>
      </c>
      <c r="E16" s="5" t="s">
        <v>93</v>
      </c>
      <c r="F16" s="2">
        <v>793</v>
      </c>
      <c r="G16" s="5" t="s">
        <v>94</v>
      </c>
      <c r="H16" s="2">
        <v>2153</v>
      </c>
      <c r="I16" s="5" t="s">
        <v>95</v>
      </c>
      <c r="J16" s="2">
        <v>3068</v>
      </c>
      <c r="K16" s="5" t="s">
        <v>96</v>
      </c>
      <c r="L16" s="2">
        <v>3107</v>
      </c>
      <c r="M16" s="5" t="s">
        <v>97</v>
      </c>
      <c r="N16" s="2">
        <v>1340</v>
      </c>
      <c r="O16" s="5" t="s">
        <v>98</v>
      </c>
      <c r="P16" s="2">
        <v>1811</v>
      </c>
      <c r="Q16" s="5" t="s">
        <v>99</v>
      </c>
      <c r="R16" s="2">
        <v>1788</v>
      </c>
      <c r="S16" s="5" t="s">
        <v>100</v>
      </c>
      <c r="T16" s="2">
        <v>866337</v>
      </c>
      <c r="U16" s="5" t="s">
        <v>102</v>
      </c>
      <c r="V16" s="2">
        <v>70854</v>
      </c>
      <c r="W16" s="5" t="s">
        <v>103</v>
      </c>
      <c r="X16" s="2">
        <v>38652264</v>
      </c>
      <c r="Y16" s="5" t="s">
        <v>101</v>
      </c>
    </row>
    <row r="17" spans="1:25" x14ac:dyDescent="0.25">
      <c r="A17" s="4" t="s">
        <v>37</v>
      </c>
      <c r="B17" s="1" t="s">
        <v>73</v>
      </c>
      <c r="C17" s="1" t="s">
        <v>104</v>
      </c>
      <c r="D17" s="2">
        <v>69442</v>
      </c>
      <c r="E17" s="5" t="s">
        <v>93</v>
      </c>
      <c r="F17" s="2">
        <v>877</v>
      </c>
      <c r="G17" s="5" t="s">
        <v>94</v>
      </c>
      <c r="H17" s="2">
        <v>2382</v>
      </c>
      <c r="I17" s="5" t="s">
        <v>95</v>
      </c>
      <c r="J17" s="2">
        <v>3395</v>
      </c>
      <c r="K17" s="5" t="s">
        <v>96</v>
      </c>
      <c r="L17" s="2">
        <v>3438</v>
      </c>
      <c r="M17" s="5" t="s">
        <v>97</v>
      </c>
      <c r="N17" s="2">
        <v>1483</v>
      </c>
      <c r="O17" s="5" t="s">
        <v>98</v>
      </c>
      <c r="P17" s="2">
        <v>2004</v>
      </c>
      <c r="Q17" s="5" t="s">
        <v>99</v>
      </c>
      <c r="R17" s="2">
        <v>1978</v>
      </c>
      <c r="S17" s="5" t="s">
        <v>100</v>
      </c>
      <c r="T17" s="2">
        <v>972898</v>
      </c>
      <c r="U17" s="5" t="s">
        <v>102</v>
      </c>
      <c r="V17" s="2">
        <v>78185</v>
      </c>
      <c r="W17" s="5" t="s">
        <v>103</v>
      </c>
      <c r="X17" s="2">
        <v>45582960</v>
      </c>
      <c r="Y17" s="5" t="s">
        <v>101</v>
      </c>
    </row>
    <row r="18" spans="1:25" x14ac:dyDescent="0.25">
      <c r="A18" s="4" t="s">
        <v>38</v>
      </c>
      <c r="B18" s="1" t="s">
        <v>74</v>
      </c>
      <c r="C18" s="1" t="s">
        <v>104</v>
      </c>
      <c r="D18" s="2">
        <v>76480</v>
      </c>
      <c r="E18" s="5" t="s">
        <v>93</v>
      </c>
      <c r="F18" s="2">
        <v>966</v>
      </c>
      <c r="G18" s="5" t="s">
        <v>94</v>
      </c>
      <c r="H18" s="2">
        <v>2623</v>
      </c>
      <c r="I18" s="5" t="s">
        <v>95</v>
      </c>
      <c r="J18" s="2">
        <v>3739</v>
      </c>
      <c r="K18" s="5" t="s">
        <v>96</v>
      </c>
      <c r="L18" s="2">
        <v>3786</v>
      </c>
      <c r="M18" s="5" t="s">
        <v>97</v>
      </c>
      <c r="N18" s="2">
        <v>1633</v>
      </c>
      <c r="O18" s="5" t="s">
        <v>98</v>
      </c>
      <c r="P18" s="2">
        <v>2207</v>
      </c>
      <c r="Q18" s="5" t="s">
        <v>99</v>
      </c>
      <c r="R18" s="2">
        <v>2178</v>
      </c>
      <c r="S18" s="5" t="s">
        <v>100</v>
      </c>
      <c r="T18" s="2">
        <v>1087684</v>
      </c>
      <c r="U18" s="5" t="s">
        <v>102</v>
      </c>
      <c r="V18" s="2">
        <v>85899</v>
      </c>
      <c r="W18" s="5" t="s">
        <v>103</v>
      </c>
      <c r="X18" s="2">
        <v>53366144</v>
      </c>
      <c r="Y18" s="5" t="s">
        <v>101</v>
      </c>
    </row>
    <row r="19" spans="1:25" x14ac:dyDescent="0.25">
      <c r="A19" s="4" t="s">
        <v>39</v>
      </c>
      <c r="B19" s="1" t="s">
        <v>75</v>
      </c>
      <c r="C19" s="1" t="s">
        <v>104</v>
      </c>
      <c r="D19" s="2">
        <v>83865</v>
      </c>
      <c r="E19" s="5" t="s">
        <v>93</v>
      </c>
      <c r="F19" s="2">
        <v>1059</v>
      </c>
      <c r="G19" s="5" t="s">
        <v>94</v>
      </c>
      <c r="H19" s="2">
        <v>2876</v>
      </c>
      <c r="I19" s="5" t="s">
        <v>95</v>
      </c>
      <c r="J19" s="2">
        <v>4100</v>
      </c>
      <c r="K19" s="5" t="s">
        <v>96</v>
      </c>
      <c r="L19" s="2">
        <v>4152</v>
      </c>
      <c r="M19" s="5" t="s">
        <v>97</v>
      </c>
      <c r="N19" s="2">
        <v>1791</v>
      </c>
      <c r="O19" s="5" t="s">
        <v>98</v>
      </c>
      <c r="P19" s="2">
        <v>2420</v>
      </c>
      <c r="Q19" s="5" t="s">
        <v>99</v>
      </c>
      <c r="R19" s="2">
        <v>2388</v>
      </c>
      <c r="S19" s="5" t="s">
        <v>100</v>
      </c>
      <c r="T19" s="2">
        <v>1210884</v>
      </c>
      <c r="U19" s="5" t="s">
        <v>102</v>
      </c>
      <c r="V19" s="2">
        <v>93998</v>
      </c>
      <c r="W19" s="5" t="s">
        <v>103</v>
      </c>
      <c r="X19" s="2">
        <v>62067616</v>
      </c>
      <c r="Y19" s="5" t="s">
        <v>101</v>
      </c>
    </row>
    <row r="20" spans="1:25" x14ac:dyDescent="0.25">
      <c r="A20" s="4" t="s">
        <v>40</v>
      </c>
      <c r="B20" s="1" t="s">
        <v>76</v>
      </c>
      <c r="C20" s="1" t="s">
        <v>104</v>
      </c>
      <c r="D20" s="2">
        <v>91591</v>
      </c>
      <c r="E20" s="5" t="s">
        <v>93</v>
      </c>
      <c r="F20" s="2">
        <v>1157</v>
      </c>
      <c r="G20" s="5" t="s">
        <v>94</v>
      </c>
      <c r="H20" s="2">
        <v>3141</v>
      </c>
      <c r="I20" s="5" t="s">
        <v>95</v>
      </c>
      <c r="J20" s="2">
        <v>4478</v>
      </c>
      <c r="K20" s="5" t="s">
        <v>96</v>
      </c>
      <c r="L20" s="2">
        <v>4535</v>
      </c>
      <c r="M20" s="5" t="s">
        <v>97</v>
      </c>
      <c r="N20" s="2">
        <v>1956</v>
      </c>
      <c r="O20" s="5" t="s">
        <v>98</v>
      </c>
      <c r="P20" s="2">
        <v>2643</v>
      </c>
      <c r="Q20" s="5" t="s">
        <v>99</v>
      </c>
      <c r="R20" s="2">
        <v>2608</v>
      </c>
      <c r="S20" s="5" t="s">
        <v>100</v>
      </c>
      <c r="T20" s="2">
        <v>1342657</v>
      </c>
      <c r="U20" s="5" t="s">
        <v>102</v>
      </c>
      <c r="V20" s="2">
        <v>102479</v>
      </c>
      <c r="W20" s="5" t="s">
        <v>103</v>
      </c>
      <c r="X20" s="2">
        <v>71754688</v>
      </c>
      <c r="Y20" s="5" t="s">
        <v>101</v>
      </c>
    </row>
    <row r="21" spans="1:25" x14ac:dyDescent="0.25">
      <c r="A21" s="4" t="s">
        <v>41</v>
      </c>
      <c r="B21" s="1" t="s">
        <v>77</v>
      </c>
      <c r="C21" s="1" t="s">
        <v>104</v>
      </c>
      <c r="D21" s="2">
        <v>99650</v>
      </c>
      <c r="E21" s="5" t="s">
        <v>93</v>
      </c>
      <c r="F21" s="2">
        <v>1259</v>
      </c>
      <c r="G21" s="5" t="s">
        <v>94</v>
      </c>
      <c r="H21" s="2">
        <v>3417</v>
      </c>
      <c r="I21" s="5" t="s">
        <v>95</v>
      </c>
      <c r="J21" s="2">
        <v>4872</v>
      </c>
      <c r="K21" s="5" t="s">
        <v>96</v>
      </c>
      <c r="L21" s="2">
        <v>4934</v>
      </c>
      <c r="M21" s="5" t="s">
        <v>97</v>
      </c>
      <c r="N21" s="2">
        <v>2128</v>
      </c>
      <c r="O21" s="5" t="s">
        <v>98</v>
      </c>
      <c r="P21" s="2">
        <v>2875</v>
      </c>
      <c r="Q21" s="5" t="s">
        <v>99</v>
      </c>
      <c r="R21" s="2">
        <v>2837</v>
      </c>
      <c r="S21" s="5" t="s">
        <v>100</v>
      </c>
      <c r="T21" s="2">
        <v>1483134</v>
      </c>
      <c r="U21" s="5" t="s">
        <v>102</v>
      </c>
      <c r="V21" s="2">
        <v>111314</v>
      </c>
      <c r="W21" s="5" t="s">
        <v>103</v>
      </c>
      <c r="X21" s="2">
        <v>82495944</v>
      </c>
      <c r="Y21" s="5" t="s">
        <v>101</v>
      </c>
    </row>
    <row r="22" spans="1:25" x14ac:dyDescent="0.25">
      <c r="A22" s="4" t="s">
        <v>42</v>
      </c>
      <c r="B22" s="1" t="s">
        <v>78</v>
      </c>
      <c r="C22" s="1" t="s">
        <v>104</v>
      </c>
      <c r="D22" s="2">
        <v>108036</v>
      </c>
      <c r="E22" s="5" t="s">
        <v>93</v>
      </c>
      <c r="F22" s="2">
        <v>1365</v>
      </c>
      <c r="G22" s="5" t="s">
        <v>94</v>
      </c>
      <c r="H22" s="2">
        <v>3705</v>
      </c>
      <c r="I22" s="5" t="s">
        <v>95</v>
      </c>
      <c r="J22" s="2">
        <v>5282</v>
      </c>
      <c r="K22" s="5" t="s">
        <v>96</v>
      </c>
      <c r="L22" s="2">
        <v>5349</v>
      </c>
      <c r="M22" s="5" t="s">
        <v>97</v>
      </c>
      <c r="N22" s="2">
        <v>2307</v>
      </c>
      <c r="O22" s="5" t="s">
        <v>98</v>
      </c>
      <c r="P22" s="2">
        <v>3117</v>
      </c>
      <c r="Q22" s="5" t="s">
        <v>99</v>
      </c>
      <c r="R22" s="2">
        <v>3076</v>
      </c>
      <c r="S22" s="5" t="s">
        <v>100</v>
      </c>
      <c r="T22" s="2">
        <v>1632420</v>
      </c>
      <c r="U22" s="5" t="s">
        <v>102</v>
      </c>
      <c r="V22" s="2">
        <v>120516</v>
      </c>
      <c r="W22" s="5" t="s">
        <v>103</v>
      </c>
      <c r="X22" s="2">
        <v>94361016</v>
      </c>
      <c r="Y22" s="5" t="s">
        <v>101</v>
      </c>
    </row>
    <row r="23" spans="1:25" x14ac:dyDescent="0.25">
      <c r="A23" s="4" t="s">
        <v>43</v>
      </c>
      <c r="B23" s="1" t="s">
        <v>79</v>
      </c>
      <c r="C23" s="1" t="s">
        <v>104</v>
      </c>
      <c r="D23" s="2">
        <v>116741</v>
      </c>
      <c r="E23" s="5" t="s">
        <v>93</v>
      </c>
      <c r="F23" s="2">
        <v>1475</v>
      </c>
      <c r="G23" s="5" t="s">
        <v>94</v>
      </c>
      <c r="H23" s="2">
        <v>4004</v>
      </c>
      <c r="I23" s="5" t="s">
        <v>95</v>
      </c>
      <c r="J23" s="2">
        <v>5707</v>
      </c>
      <c r="K23" s="5" t="s">
        <v>96</v>
      </c>
      <c r="L23" s="2">
        <v>5780</v>
      </c>
      <c r="M23" s="5" t="s">
        <v>97</v>
      </c>
      <c r="N23" s="2">
        <v>2493</v>
      </c>
      <c r="O23" s="5" t="s">
        <v>98</v>
      </c>
      <c r="P23" s="2">
        <v>3368</v>
      </c>
      <c r="Q23" s="5" t="s">
        <v>99</v>
      </c>
      <c r="R23" s="2">
        <v>3324</v>
      </c>
      <c r="S23" s="5" t="s">
        <v>100</v>
      </c>
      <c r="T23" s="2">
        <v>1790590</v>
      </c>
      <c r="U23" s="5" t="s">
        <v>102</v>
      </c>
      <c r="V23" s="2">
        <v>130066</v>
      </c>
      <c r="W23" s="5" t="s">
        <v>103</v>
      </c>
      <c r="X23" s="2">
        <v>107419576</v>
      </c>
      <c r="Y23" s="5" t="s">
        <v>101</v>
      </c>
    </row>
    <row r="24" spans="1:25" x14ac:dyDescent="0.25">
      <c r="A24" s="4" t="s">
        <v>44</v>
      </c>
      <c r="B24" s="1" t="s">
        <v>80</v>
      </c>
      <c r="C24" s="1" t="s">
        <v>104</v>
      </c>
      <c r="D24" s="2">
        <v>125758</v>
      </c>
      <c r="E24" s="5" t="s">
        <v>93</v>
      </c>
      <c r="F24" s="2">
        <v>1589</v>
      </c>
      <c r="G24" s="5" t="s">
        <v>94</v>
      </c>
      <c r="H24" s="2">
        <v>4313</v>
      </c>
      <c r="I24" s="5" t="s">
        <v>95</v>
      </c>
      <c r="J24" s="2">
        <v>6148</v>
      </c>
      <c r="K24" s="5" t="s">
        <v>96</v>
      </c>
      <c r="L24" s="2">
        <v>6226</v>
      </c>
      <c r="M24" s="5" t="s">
        <v>97</v>
      </c>
      <c r="N24" s="2">
        <v>2686</v>
      </c>
      <c r="O24" s="5" t="s">
        <v>98</v>
      </c>
      <c r="P24" s="2">
        <v>3628</v>
      </c>
      <c r="Q24" s="5" t="s">
        <v>99</v>
      </c>
      <c r="R24" s="2">
        <v>3581</v>
      </c>
      <c r="S24" s="5" t="s">
        <v>100</v>
      </c>
      <c r="T24" s="2">
        <v>1957693</v>
      </c>
      <c r="U24" s="5" t="s">
        <v>102</v>
      </c>
      <c r="V24" s="2">
        <v>139958</v>
      </c>
      <c r="W24" s="5" t="s">
        <v>103</v>
      </c>
      <c r="X24" s="2">
        <v>121744296</v>
      </c>
      <c r="Y24" s="5" t="s">
        <v>101</v>
      </c>
    </row>
    <row r="25" spans="1:25" x14ac:dyDescent="0.25">
      <c r="A25" s="4" t="s">
        <v>45</v>
      </c>
      <c r="B25" s="1" t="s">
        <v>81</v>
      </c>
      <c r="C25" s="1" t="s">
        <v>104</v>
      </c>
      <c r="D25" s="2">
        <v>135081</v>
      </c>
      <c r="E25" s="5" t="s">
        <v>93</v>
      </c>
      <c r="F25" s="2">
        <v>1707</v>
      </c>
      <c r="G25" s="5" t="s">
        <v>94</v>
      </c>
      <c r="H25" s="2">
        <v>4633</v>
      </c>
      <c r="I25" s="5" t="s">
        <v>95</v>
      </c>
      <c r="J25" s="2">
        <v>6604</v>
      </c>
      <c r="K25" s="5" t="s">
        <v>96</v>
      </c>
      <c r="L25" s="2">
        <v>6688</v>
      </c>
      <c r="M25" s="5" t="s">
        <v>97</v>
      </c>
      <c r="N25" s="2">
        <v>2885</v>
      </c>
      <c r="O25" s="5" t="s">
        <v>98</v>
      </c>
      <c r="P25" s="2">
        <v>3897</v>
      </c>
      <c r="Q25" s="5" t="s">
        <v>99</v>
      </c>
      <c r="R25" s="2">
        <v>3847</v>
      </c>
      <c r="S25" s="5" t="s">
        <v>100</v>
      </c>
      <c r="T25" s="2">
        <v>2133753</v>
      </c>
      <c r="U25" s="5" t="s">
        <v>102</v>
      </c>
      <c r="V25" s="2">
        <v>150191</v>
      </c>
      <c r="W25" s="5" t="s">
        <v>103</v>
      </c>
      <c r="X25" s="2">
        <v>137405840</v>
      </c>
      <c r="Y25" s="5" t="s">
        <v>101</v>
      </c>
    </row>
    <row r="26" spans="1:25" x14ac:dyDescent="0.25">
      <c r="A26" s="4" t="s">
        <v>46</v>
      </c>
      <c r="B26" s="1" t="s">
        <v>82</v>
      </c>
      <c r="C26" s="1" t="s">
        <v>104</v>
      </c>
      <c r="D26" s="2">
        <v>144703</v>
      </c>
      <c r="E26" s="5" t="s">
        <v>93</v>
      </c>
      <c r="F26" s="2">
        <v>1828</v>
      </c>
      <c r="G26" s="5" t="s">
        <v>94</v>
      </c>
      <c r="H26" s="2">
        <v>4963</v>
      </c>
      <c r="I26" s="5" t="s">
        <v>95</v>
      </c>
      <c r="J26" s="2">
        <v>7074</v>
      </c>
      <c r="K26" s="5" t="s">
        <v>96</v>
      </c>
      <c r="L26" s="2">
        <v>7164</v>
      </c>
      <c r="M26" s="5" t="s">
        <v>97</v>
      </c>
      <c r="N26" s="2">
        <v>3091</v>
      </c>
      <c r="O26" s="5" t="s">
        <v>98</v>
      </c>
      <c r="P26" s="2">
        <v>4174</v>
      </c>
      <c r="Q26" s="5" t="s">
        <v>99</v>
      </c>
      <c r="R26" s="2">
        <v>4121</v>
      </c>
      <c r="S26" s="5" t="s">
        <v>100</v>
      </c>
      <c r="T26" s="2">
        <v>2318768</v>
      </c>
      <c r="U26" s="5" t="s">
        <v>102</v>
      </c>
      <c r="V26" s="2">
        <v>160741</v>
      </c>
      <c r="W26" s="5" t="s">
        <v>103</v>
      </c>
      <c r="X26" s="2">
        <v>154475864</v>
      </c>
      <c r="Y26" s="5" t="s">
        <v>101</v>
      </c>
    </row>
    <row r="27" spans="1:25" ht="12.75" customHeight="1" x14ac:dyDescent="0.25">
      <c r="A27" s="4" t="s">
        <v>47</v>
      </c>
      <c r="B27" s="1" t="s">
        <v>83</v>
      </c>
      <c r="C27" s="1" t="s">
        <v>104</v>
      </c>
      <c r="D27" s="2">
        <v>154616</v>
      </c>
      <c r="E27" s="5" t="s">
        <v>93</v>
      </c>
      <c r="F27" s="2">
        <v>1953</v>
      </c>
      <c r="G27" s="5" t="s">
        <v>94</v>
      </c>
      <c r="H27" s="2">
        <v>5303</v>
      </c>
      <c r="I27" s="5" t="s">
        <v>95</v>
      </c>
      <c r="J27" s="2">
        <v>7558</v>
      </c>
      <c r="K27" s="5" t="s">
        <v>96</v>
      </c>
      <c r="L27" s="2">
        <v>7655</v>
      </c>
      <c r="M27" s="5" t="s">
        <v>97</v>
      </c>
      <c r="N27" s="2">
        <v>3303</v>
      </c>
      <c r="O27" s="5" t="s">
        <v>98</v>
      </c>
      <c r="P27" s="2">
        <v>4460</v>
      </c>
      <c r="Q27" s="5" t="s">
        <v>99</v>
      </c>
      <c r="R27" s="2">
        <v>4403</v>
      </c>
      <c r="S27" s="5" t="s">
        <v>100</v>
      </c>
      <c r="T27" s="2">
        <v>2512711</v>
      </c>
      <c r="U27" s="5" t="s">
        <v>102</v>
      </c>
      <c r="V27" s="2">
        <v>171613</v>
      </c>
      <c r="W27" s="5" t="s">
        <v>103</v>
      </c>
      <c r="X27" s="2">
        <v>173026008</v>
      </c>
      <c r="Y27" s="5" t="s">
        <v>101</v>
      </c>
    </row>
    <row r="28" spans="1:25" x14ac:dyDescent="0.25">
      <c r="A28" s="4" t="s">
        <v>48</v>
      </c>
      <c r="B28" s="1" t="s">
        <v>84</v>
      </c>
      <c r="C28" s="1" t="s">
        <v>104</v>
      </c>
      <c r="D28" s="2">
        <v>164814</v>
      </c>
      <c r="E28" s="5" t="s">
        <v>93</v>
      </c>
      <c r="F28" s="2">
        <v>2082</v>
      </c>
      <c r="G28" s="5" t="s">
        <v>94</v>
      </c>
      <c r="H28" s="2">
        <v>5653</v>
      </c>
      <c r="I28" s="5" t="s">
        <v>95</v>
      </c>
      <c r="J28" s="2">
        <v>8056</v>
      </c>
      <c r="K28" s="5" t="s">
        <v>96</v>
      </c>
      <c r="L28" s="2">
        <v>8160</v>
      </c>
      <c r="M28" s="5" t="s">
        <v>97</v>
      </c>
      <c r="N28" s="2">
        <v>3521</v>
      </c>
      <c r="O28" s="5" t="s">
        <v>98</v>
      </c>
      <c r="P28" s="2">
        <v>4754</v>
      </c>
      <c r="Q28" s="5" t="s">
        <v>99</v>
      </c>
      <c r="R28" s="2">
        <v>4693</v>
      </c>
      <c r="S28" s="5" t="s">
        <v>100</v>
      </c>
      <c r="T28" s="2">
        <v>2715529</v>
      </c>
      <c r="U28" s="5" t="s">
        <v>102</v>
      </c>
      <c r="V28" s="2">
        <v>182799</v>
      </c>
      <c r="W28" s="5" t="s">
        <v>103</v>
      </c>
      <c r="X28" s="2">
        <v>193127696</v>
      </c>
      <c r="Y28" s="5" t="s">
        <v>101</v>
      </c>
    </row>
    <row r="29" spans="1:25" x14ac:dyDescent="0.25">
      <c r="A29" s="4" t="s">
        <v>49</v>
      </c>
      <c r="B29" s="1" t="s">
        <v>85</v>
      </c>
      <c r="C29" s="1" t="s">
        <v>104</v>
      </c>
      <c r="D29" s="2">
        <v>175290</v>
      </c>
      <c r="E29" s="5" t="s">
        <v>93</v>
      </c>
      <c r="F29" s="2">
        <v>2214</v>
      </c>
      <c r="G29" s="5" t="s">
        <v>94</v>
      </c>
      <c r="H29" s="2">
        <v>6012</v>
      </c>
      <c r="I29" s="5" t="s">
        <v>95</v>
      </c>
      <c r="J29" s="2">
        <v>8568</v>
      </c>
      <c r="K29" s="5" t="s">
        <v>96</v>
      </c>
      <c r="L29" s="2">
        <v>8679</v>
      </c>
      <c r="M29" s="5" t="s">
        <v>97</v>
      </c>
      <c r="N29" s="2">
        <v>3745</v>
      </c>
      <c r="O29" s="5" t="s">
        <v>98</v>
      </c>
      <c r="P29" s="2">
        <v>5056</v>
      </c>
      <c r="Q29" s="5" t="s">
        <v>99</v>
      </c>
      <c r="R29" s="2">
        <v>4991</v>
      </c>
      <c r="S29" s="5" t="s">
        <v>100</v>
      </c>
      <c r="T29" s="2">
        <v>2927149</v>
      </c>
      <c r="U29" s="5" t="s">
        <v>102</v>
      </c>
      <c r="V29" s="2">
        <v>194288</v>
      </c>
      <c r="W29" s="5" t="s">
        <v>103</v>
      </c>
      <c r="X29" s="2">
        <v>214851928</v>
      </c>
      <c r="Y29" s="5" t="s">
        <v>101</v>
      </c>
    </row>
    <row r="30" spans="1:25" x14ac:dyDescent="0.25">
      <c r="A30" s="4" t="s">
        <v>50</v>
      </c>
      <c r="B30" s="1" t="s">
        <v>86</v>
      </c>
      <c r="C30" s="1" t="s">
        <v>104</v>
      </c>
      <c r="D30" s="2">
        <v>186037</v>
      </c>
      <c r="E30" s="5" t="s">
        <v>93</v>
      </c>
      <c r="F30" s="2">
        <v>2350</v>
      </c>
      <c r="G30" s="5" t="s">
        <v>94</v>
      </c>
      <c r="H30" s="2">
        <v>6381</v>
      </c>
      <c r="I30" s="5" t="s">
        <v>95</v>
      </c>
      <c r="J30" s="2">
        <v>9093</v>
      </c>
      <c r="K30" s="5" t="s">
        <v>96</v>
      </c>
      <c r="L30" s="2">
        <v>9211</v>
      </c>
      <c r="M30" s="5" t="s">
        <v>97</v>
      </c>
      <c r="N30" s="2">
        <v>3975</v>
      </c>
      <c r="O30" s="5" t="s">
        <v>98</v>
      </c>
      <c r="P30" s="2">
        <v>5366</v>
      </c>
      <c r="Q30" s="5" t="s">
        <v>99</v>
      </c>
      <c r="R30" s="2">
        <v>5297</v>
      </c>
      <c r="S30" s="5" t="s">
        <v>100</v>
      </c>
      <c r="T30" s="2">
        <v>3147471</v>
      </c>
      <c r="U30" s="5" t="s">
        <v>102</v>
      </c>
      <c r="V30" s="2">
        <v>206080</v>
      </c>
      <c r="W30" s="5" t="s">
        <v>103</v>
      </c>
      <c r="X30" s="2">
        <v>238269120</v>
      </c>
      <c r="Y30" s="5" t="s">
        <v>101</v>
      </c>
    </row>
    <row r="31" spans="1:25" x14ac:dyDescent="0.25">
      <c r="A31" s="4" t="s">
        <v>51</v>
      </c>
      <c r="B31" s="1" t="s">
        <v>87</v>
      </c>
      <c r="C31" s="1" t="s">
        <v>104</v>
      </c>
      <c r="D31" s="2">
        <v>197048</v>
      </c>
      <c r="E31" s="5" t="s">
        <v>93</v>
      </c>
      <c r="F31" s="2">
        <v>2489</v>
      </c>
      <c r="G31" s="5" t="s">
        <v>94</v>
      </c>
      <c r="H31" s="2">
        <v>6759</v>
      </c>
      <c r="I31" s="5" t="s">
        <v>95</v>
      </c>
      <c r="J31" s="2">
        <v>9631</v>
      </c>
      <c r="K31" s="5" t="s">
        <v>96</v>
      </c>
      <c r="L31" s="2">
        <v>9756</v>
      </c>
      <c r="M31" s="5" t="s">
        <v>97</v>
      </c>
      <c r="N31" s="2">
        <v>4210</v>
      </c>
      <c r="O31" s="5" t="s">
        <v>98</v>
      </c>
      <c r="P31" s="2">
        <v>5683</v>
      </c>
      <c r="Q31" s="5" t="s">
        <v>99</v>
      </c>
      <c r="R31" s="2">
        <v>5611</v>
      </c>
      <c r="S31" s="5" t="s">
        <v>100</v>
      </c>
      <c r="T31" s="2">
        <v>3376375</v>
      </c>
      <c r="U31" s="5" t="s">
        <v>102</v>
      </c>
      <c r="V31" s="2">
        <v>218157</v>
      </c>
      <c r="W31" s="5" t="s">
        <v>103</v>
      </c>
      <c r="X31" s="2">
        <v>263448888</v>
      </c>
      <c r="Y31" s="5" t="s">
        <v>101</v>
      </c>
    </row>
    <row r="32" spans="1:25" x14ac:dyDescent="0.25">
      <c r="A32" s="4" t="s">
        <v>52</v>
      </c>
      <c r="B32" s="1" t="s">
        <v>88</v>
      </c>
      <c r="C32" s="1" t="s">
        <v>104</v>
      </c>
      <c r="D32" s="2">
        <f>D31*1.057</f>
        <v>208279.73599999998</v>
      </c>
      <c r="E32" s="5" t="s">
        <v>93</v>
      </c>
      <c r="F32" s="2">
        <f t="shared" ref="F32:R32" si="0">F31*1.057</f>
        <v>2630.873</v>
      </c>
      <c r="G32" s="5" t="s">
        <v>94</v>
      </c>
      <c r="H32" s="2">
        <f t="shared" si="0"/>
        <v>7144.2629999999999</v>
      </c>
      <c r="I32" s="5" t="s">
        <v>95</v>
      </c>
      <c r="J32" s="2">
        <f t="shared" si="0"/>
        <v>10179.966999999999</v>
      </c>
      <c r="K32" s="5" t="s">
        <v>96</v>
      </c>
      <c r="L32" s="2">
        <f t="shared" si="0"/>
        <v>10312.091999999999</v>
      </c>
      <c r="M32" s="5" t="s">
        <v>97</v>
      </c>
      <c r="N32" s="2">
        <f t="shared" si="0"/>
        <v>4449.9699999999993</v>
      </c>
      <c r="O32" s="5" t="s">
        <v>98</v>
      </c>
      <c r="P32" s="2">
        <f t="shared" si="0"/>
        <v>6006.9309999999996</v>
      </c>
      <c r="Q32" s="5" t="s">
        <v>99</v>
      </c>
      <c r="R32" s="2">
        <f t="shared" si="0"/>
        <v>5930.8269999999993</v>
      </c>
      <c r="S32" s="5" t="s">
        <v>100</v>
      </c>
      <c r="T32" s="2">
        <v>3613718</v>
      </c>
      <c r="U32" s="5" t="s">
        <v>102</v>
      </c>
      <c r="V32" s="2">
        <f>D32*1/6+H32*5+(F32+J32+L32+N32+P32+R32)*4</f>
        <v>228477.24433333328</v>
      </c>
      <c r="W32" s="5" t="s">
        <v>103</v>
      </c>
      <c r="X32" s="2">
        <v>290459888</v>
      </c>
      <c r="Y32" s="5" t="s">
        <v>101</v>
      </c>
    </row>
    <row r="33" spans="1:25" x14ac:dyDescent="0.25">
      <c r="A33" s="4" t="s">
        <v>53</v>
      </c>
      <c r="B33" s="1" t="s">
        <v>89</v>
      </c>
      <c r="C33" s="1" t="s">
        <v>104</v>
      </c>
      <c r="D33" s="2">
        <f>D32*1.055</f>
        <v>219735.12147999997</v>
      </c>
      <c r="E33" s="5" t="s">
        <v>93</v>
      </c>
      <c r="F33" s="2">
        <f t="shared" ref="F33:R33" si="1">F32*1.055</f>
        <v>2775.571015</v>
      </c>
      <c r="G33" s="5" t="s">
        <v>94</v>
      </c>
      <c r="H33" s="2">
        <f t="shared" si="1"/>
        <v>7537.1974649999993</v>
      </c>
      <c r="I33" s="5" t="s">
        <v>95</v>
      </c>
      <c r="J33" s="2">
        <f t="shared" si="1"/>
        <v>10739.865184999999</v>
      </c>
      <c r="K33" s="5" t="s">
        <v>96</v>
      </c>
      <c r="L33" s="2">
        <f t="shared" si="1"/>
        <v>10879.257059999998</v>
      </c>
      <c r="M33" s="5" t="s">
        <v>97</v>
      </c>
      <c r="N33" s="2">
        <f t="shared" si="1"/>
        <v>4694.7183499999992</v>
      </c>
      <c r="O33" s="5" t="s">
        <v>98</v>
      </c>
      <c r="P33" s="2">
        <f t="shared" si="1"/>
        <v>6337.3122049999993</v>
      </c>
      <c r="Q33" s="5" t="s">
        <v>99</v>
      </c>
      <c r="R33" s="2">
        <f t="shared" si="1"/>
        <v>6257.0224849999986</v>
      </c>
      <c r="S33" s="5" t="s">
        <v>100</v>
      </c>
      <c r="T33" s="2">
        <v>3859336</v>
      </c>
      <c r="U33" s="5" t="s">
        <v>102</v>
      </c>
      <c r="V33" s="2">
        <f>D33*1/6+H33*5+(F33+J33+L33+N33+P33+R33)*4</f>
        <v>241043.49277166664</v>
      </c>
      <c r="W33" s="5" t="s">
        <v>103</v>
      </c>
      <c r="X33" s="2">
        <v>319369632</v>
      </c>
      <c r="Y33" s="5" t="s">
        <v>101</v>
      </c>
    </row>
    <row r="34" spans="1:25" x14ac:dyDescent="0.25">
      <c r="A34" s="4" t="s">
        <v>54</v>
      </c>
      <c r="B34" s="1" t="s">
        <v>90</v>
      </c>
      <c r="C34" s="1" t="s">
        <v>104</v>
      </c>
      <c r="D34" s="2">
        <f>D33*1.053</f>
        <v>231381.08291843996</v>
      </c>
      <c r="E34" s="5" t="s">
        <v>93</v>
      </c>
      <c r="F34" s="2">
        <f t="shared" ref="F34:R34" si="2">F33*1.053</f>
        <v>2922.6762787949997</v>
      </c>
      <c r="G34" s="5" t="s">
        <v>94</v>
      </c>
      <c r="H34" s="2">
        <f t="shared" si="2"/>
        <v>7936.6689306449989</v>
      </c>
      <c r="I34" s="5" t="s">
        <v>95</v>
      </c>
      <c r="J34" s="2">
        <f t="shared" si="2"/>
        <v>11309.078039804997</v>
      </c>
      <c r="K34" s="5" t="s">
        <v>96</v>
      </c>
      <c r="L34" s="2">
        <f t="shared" si="2"/>
        <v>11455.857684179997</v>
      </c>
      <c r="M34" s="5" t="s">
        <v>97</v>
      </c>
      <c r="N34" s="2">
        <f t="shared" si="2"/>
        <v>4943.5384225499993</v>
      </c>
      <c r="O34" s="5" t="s">
        <v>98</v>
      </c>
      <c r="P34" s="2">
        <f t="shared" si="2"/>
        <v>6673.1897518649985</v>
      </c>
      <c r="Q34" s="5" t="s">
        <v>99</v>
      </c>
      <c r="R34" s="2">
        <f t="shared" si="2"/>
        <v>6588.6446767049983</v>
      </c>
      <c r="S34" s="5" t="s">
        <v>100</v>
      </c>
      <c r="T34" s="2">
        <v>4062763.8971492802</v>
      </c>
      <c r="U34" s="5" t="s">
        <v>102</v>
      </c>
      <c r="V34" s="2">
        <f>D34*1/6+H34*5+(F34+J34+L34+N34+P34+R34)*4</f>
        <v>253818.79788856494</v>
      </c>
      <c r="W34" s="5" t="s">
        <v>103</v>
      </c>
      <c r="X34" s="2">
        <v>350244320</v>
      </c>
      <c r="Y34" s="5" t="s">
        <v>101</v>
      </c>
    </row>
    <row r="35" spans="1:25" x14ac:dyDescent="0.25">
      <c r="A35" s="4" t="s">
        <v>55</v>
      </c>
      <c r="B35" s="1" t="s">
        <v>91</v>
      </c>
      <c r="C35" s="1" t="s">
        <v>104</v>
      </c>
      <c r="D35" s="2">
        <f>D34*1.051</f>
        <v>243181.51814728038</v>
      </c>
      <c r="E35" s="5" t="s">
        <v>93</v>
      </c>
      <c r="F35" s="2">
        <f t="shared" ref="F35:R35" si="3">F34*1.051</f>
        <v>3071.7327690135444</v>
      </c>
      <c r="G35" s="5" t="s">
        <v>94</v>
      </c>
      <c r="H35" s="2">
        <f t="shared" si="3"/>
        <v>8341.4390461078929</v>
      </c>
      <c r="I35" s="5" t="s">
        <v>95</v>
      </c>
      <c r="J35" s="2">
        <f t="shared" si="3"/>
        <v>11885.841019835052</v>
      </c>
      <c r="K35" s="5" t="s">
        <v>96</v>
      </c>
      <c r="L35" s="2">
        <f t="shared" si="3"/>
        <v>12040.106426073176</v>
      </c>
      <c r="M35" s="5" t="s">
        <v>97</v>
      </c>
      <c r="N35" s="2">
        <f t="shared" si="3"/>
        <v>5195.6588821000487</v>
      </c>
      <c r="O35" s="5" t="s">
        <v>98</v>
      </c>
      <c r="P35" s="2">
        <f t="shared" si="3"/>
        <v>7013.5224292101129</v>
      </c>
      <c r="Q35" s="5" t="s">
        <v>99</v>
      </c>
      <c r="R35" s="2">
        <f t="shared" si="3"/>
        <v>6924.6655552169532</v>
      </c>
      <c r="S35" s="5" t="s">
        <v>100</v>
      </c>
      <c r="T35" s="2">
        <v>4269454.9010590501</v>
      </c>
      <c r="U35" s="5" t="s">
        <v>102</v>
      </c>
      <c r="V35" s="2">
        <f>D35*1/6+H35*5+(F35+J35+L35+N35+P35+R35)*4</f>
        <v>266763.55658088176</v>
      </c>
      <c r="W35" s="5" t="s">
        <v>103</v>
      </c>
      <c r="X35" s="2">
        <v>382746431.177194</v>
      </c>
      <c r="Y35" s="5" t="s">
        <v>101</v>
      </c>
    </row>
    <row r="36" spans="1:25" x14ac:dyDescent="0.25">
      <c r="A36" s="4" t="s">
        <v>56</v>
      </c>
      <c r="B36" s="1" t="s">
        <v>92</v>
      </c>
      <c r="C36" s="1" t="s">
        <v>104</v>
      </c>
      <c r="D36" s="2">
        <f>D35*1.049</f>
        <v>255097.41253649711</v>
      </c>
      <c r="E36" s="5" t="s">
        <v>93</v>
      </c>
      <c r="F36" s="2">
        <f t="shared" ref="F36:R36" si="4">F35*1.049</f>
        <v>3222.2476746952079</v>
      </c>
      <c r="G36" s="5" t="s">
        <v>94</v>
      </c>
      <c r="H36" s="2">
        <f t="shared" si="4"/>
        <v>8750.1695593671793</v>
      </c>
      <c r="I36" s="5" t="s">
        <v>95</v>
      </c>
      <c r="J36" s="2">
        <f t="shared" si="4"/>
        <v>12468.24722980697</v>
      </c>
      <c r="K36" s="5" t="s">
        <v>96</v>
      </c>
      <c r="L36" s="2">
        <f t="shared" si="4"/>
        <v>12630.07164095076</v>
      </c>
      <c r="M36" s="5" t="s">
        <v>97</v>
      </c>
      <c r="N36" s="2">
        <f t="shared" si="4"/>
        <v>5450.2461673229509</v>
      </c>
      <c r="O36" s="5" t="s">
        <v>98</v>
      </c>
      <c r="P36" s="2">
        <f t="shared" si="4"/>
        <v>7357.185028241408</v>
      </c>
      <c r="Q36" s="5" t="s">
        <v>99</v>
      </c>
      <c r="R36" s="2">
        <f t="shared" si="4"/>
        <v>7263.9741674225834</v>
      </c>
      <c r="S36" s="5" t="s">
        <v>100</v>
      </c>
      <c r="U36" s="5" t="s">
        <v>102</v>
      </c>
      <c r="V36" s="2">
        <f>D36*1/6+H36*5+(F36+J36+L36+N36+P36+R36)*4</f>
        <v>279834.97085334489</v>
      </c>
      <c r="W36" s="5" t="s">
        <v>103</v>
      </c>
      <c r="X36" s="2">
        <v>416902070.38566703</v>
      </c>
      <c r="Y36" s="5" t="s">
        <v>101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6"/>
  <sheetViews>
    <sheetView topLeftCell="E1" zoomScale="70" zoomScaleNormal="70" workbookViewId="0">
      <selection activeCell="Y1" sqref="Y1:Y104857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2.6640625" style="1"/>
    <col min="5" max="5" width="10.6640625" style="5"/>
    <col min="6" max="6" width="12.6640625" style="1"/>
    <col min="7" max="7" width="10.6640625" style="5"/>
    <col min="8" max="8" width="12.6640625" style="1"/>
    <col min="9" max="9" width="10.6640625" style="5"/>
    <col min="10" max="10" width="12.6640625" style="1"/>
    <col min="11" max="11" width="10.6640625" style="5"/>
    <col min="12" max="12" width="12.6640625" style="1"/>
    <col min="13" max="13" width="10.6640625" style="5"/>
    <col min="14" max="14" width="12.6640625" style="1"/>
    <col min="15" max="15" width="10.6640625" style="5"/>
    <col min="16" max="16" width="12.6640625" style="1"/>
    <col min="17" max="17" width="10.6640625" style="5"/>
    <col min="18" max="18" width="12.6640625" style="1"/>
    <col min="19" max="19" width="10.6640625" style="5"/>
    <col min="20" max="20" width="12.6640625" style="1"/>
    <col min="21" max="21" width="10.6640625" style="5"/>
    <col min="22" max="22" width="12.6640625" style="1"/>
    <col min="23" max="23" width="10.6640625" style="5"/>
    <col min="24" max="24" width="10.6640625" style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10161</v>
      </c>
      <c r="E2" s="5" t="s">
        <v>93</v>
      </c>
      <c r="F2" s="1">
        <v>387</v>
      </c>
      <c r="G2" s="5" t="s">
        <v>94</v>
      </c>
      <c r="H2" s="1">
        <v>384</v>
      </c>
      <c r="I2" s="5" t="s">
        <v>95</v>
      </c>
      <c r="J2" s="1">
        <v>252</v>
      </c>
      <c r="K2" s="5" t="s">
        <v>96</v>
      </c>
      <c r="L2" s="1">
        <v>200</v>
      </c>
      <c r="M2" s="5" t="s">
        <v>97</v>
      </c>
      <c r="N2" s="1">
        <v>445</v>
      </c>
      <c r="O2" s="5" t="s">
        <v>98</v>
      </c>
      <c r="P2" s="1">
        <v>519</v>
      </c>
      <c r="Q2" s="5" t="s">
        <v>99</v>
      </c>
      <c r="R2" s="1">
        <v>255</v>
      </c>
      <c r="S2" s="5" t="s">
        <v>100</v>
      </c>
      <c r="T2" s="1">
        <v>58160</v>
      </c>
      <c r="U2" s="5" t="s">
        <v>102</v>
      </c>
      <c r="V2" s="1">
        <v>13846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11098</v>
      </c>
      <c r="E3" s="5" t="s">
        <v>93</v>
      </c>
      <c r="F3" s="1">
        <v>423</v>
      </c>
      <c r="G3" s="5" t="s">
        <v>94</v>
      </c>
      <c r="H3" s="1">
        <v>419</v>
      </c>
      <c r="I3" s="5" t="s">
        <v>95</v>
      </c>
      <c r="J3" s="1">
        <v>275</v>
      </c>
      <c r="K3" s="5" t="s">
        <v>96</v>
      </c>
      <c r="L3" s="1">
        <v>218</v>
      </c>
      <c r="M3" s="5" t="s">
        <v>97</v>
      </c>
      <c r="N3" s="1">
        <v>486</v>
      </c>
      <c r="O3" s="5" t="s">
        <v>98</v>
      </c>
      <c r="P3" s="1">
        <v>567</v>
      </c>
      <c r="Q3" s="5" t="s">
        <v>99</v>
      </c>
      <c r="R3" s="1">
        <v>279</v>
      </c>
      <c r="S3" s="5" t="s">
        <v>100</v>
      </c>
      <c r="T3" s="1">
        <v>87071</v>
      </c>
      <c r="U3" s="5" t="s">
        <v>102</v>
      </c>
      <c r="V3" s="1">
        <v>14938</v>
      </c>
      <c r="W3" s="5" t="s">
        <v>103</v>
      </c>
      <c r="X3" s="1">
        <v>465280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12460</v>
      </c>
      <c r="E4" s="5" t="s">
        <v>93</v>
      </c>
      <c r="F4" s="1">
        <v>475</v>
      </c>
      <c r="G4" s="5" t="s">
        <v>94</v>
      </c>
      <c r="H4" s="1">
        <v>470</v>
      </c>
      <c r="I4" s="5" t="s">
        <v>95</v>
      </c>
      <c r="J4" s="1">
        <v>309</v>
      </c>
      <c r="K4" s="5" t="s">
        <v>96</v>
      </c>
      <c r="L4" s="1">
        <v>245</v>
      </c>
      <c r="M4" s="5" t="s">
        <v>97</v>
      </c>
      <c r="N4" s="1">
        <v>546</v>
      </c>
      <c r="O4" s="5" t="s">
        <v>98</v>
      </c>
      <c r="P4" s="1">
        <v>637</v>
      </c>
      <c r="Q4" s="5" t="s">
        <v>99</v>
      </c>
      <c r="R4" s="1">
        <v>313</v>
      </c>
      <c r="S4" s="5" t="s">
        <v>100</v>
      </c>
      <c r="T4" s="1">
        <v>118184</v>
      </c>
      <c r="U4" s="5" t="s">
        <v>102</v>
      </c>
      <c r="V4" s="1">
        <v>16528</v>
      </c>
      <c r="W4" s="5" t="s">
        <v>103</v>
      </c>
      <c r="X4" s="1">
        <v>1161848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14240</v>
      </c>
      <c r="E5" s="5" t="s">
        <v>93</v>
      </c>
      <c r="F5" s="1">
        <v>543</v>
      </c>
      <c r="G5" s="5" t="s">
        <v>94</v>
      </c>
      <c r="H5" s="1">
        <v>537</v>
      </c>
      <c r="I5" s="5" t="s">
        <v>95</v>
      </c>
      <c r="J5" s="1">
        <v>353</v>
      </c>
      <c r="K5" s="5" t="s">
        <v>96</v>
      </c>
      <c r="L5" s="1">
        <v>280</v>
      </c>
      <c r="M5" s="5" t="s">
        <v>97</v>
      </c>
      <c r="N5" s="1">
        <v>624</v>
      </c>
      <c r="O5" s="5" t="s">
        <v>98</v>
      </c>
      <c r="P5" s="1">
        <v>728</v>
      </c>
      <c r="Q5" s="5" t="s">
        <v>99</v>
      </c>
      <c r="R5" s="1">
        <v>358</v>
      </c>
      <c r="S5" s="5" t="s">
        <v>100</v>
      </c>
      <c r="T5" s="1">
        <v>152154</v>
      </c>
      <c r="U5" s="5" t="s">
        <v>102</v>
      </c>
      <c r="V5" s="1">
        <v>18603</v>
      </c>
      <c r="W5" s="5" t="s">
        <v>103</v>
      </c>
      <c r="X5" s="1">
        <v>2107320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16432</v>
      </c>
      <c r="E6" s="5" t="s">
        <v>93</v>
      </c>
      <c r="F6" s="1">
        <v>627</v>
      </c>
      <c r="G6" s="5" t="s">
        <v>94</v>
      </c>
      <c r="H6" s="1">
        <v>620</v>
      </c>
      <c r="I6" s="5" t="s">
        <v>95</v>
      </c>
      <c r="J6" s="1">
        <v>407</v>
      </c>
      <c r="K6" s="5" t="s">
        <v>96</v>
      </c>
      <c r="L6" s="1">
        <v>323</v>
      </c>
      <c r="M6" s="5" t="s">
        <v>97</v>
      </c>
      <c r="N6" s="1">
        <v>720</v>
      </c>
      <c r="O6" s="5" t="s">
        <v>98</v>
      </c>
      <c r="P6" s="1">
        <v>840</v>
      </c>
      <c r="Q6" s="5" t="s">
        <v>99</v>
      </c>
      <c r="R6" s="1">
        <v>413</v>
      </c>
      <c r="S6" s="5" t="s">
        <v>100</v>
      </c>
      <c r="T6" s="1">
        <v>189602</v>
      </c>
      <c r="U6" s="5" t="s">
        <v>102</v>
      </c>
      <c r="V6" s="1">
        <v>21160</v>
      </c>
      <c r="W6" s="5" t="s">
        <v>103</v>
      </c>
      <c r="X6" s="1">
        <v>3324552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19029</v>
      </c>
      <c r="E7" s="5" t="s">
        <v>93</v>
      </c>
      <c r="F7" s="1">
        <v>726</v>
      </c>
      <c r="G7" s="5" t="s">
        <v>94</v>
      </c>
      <c r="H7" s="1">
        <v>718</v>
      </c>
      <c r="I7" s="5" t="s">
        <v>95</v>
      </c>
      <c r="J7" s="1">
        <v>471</v>
      </c>
      <c r="K7" s="5" t="s">
        <v>96</v>
      </c>
      <c r="L7" s="1">
        <v>374</v>
      </c>
      <c r="M7" s="5" t="s">
        <v>97</v>
      </c>
      <c r="N7" s="1">
        <v>834</v>
      </c>
      <c r="O7" s="5" t="s">
        <v>98</v>
      </c>
      <c r="P7" s="1">
        <v>973</v>
      </c>
      <c r="Q7" s="5" t="s">
        <v>99</v>
      </c>
      <c r="R7" s="1">
        <v>478</v>
      </c>
      <c r="S7" s="5" t="s">
        <v>100</v>
      </c>
      <c r="T7" s="1">
        <v>231112</v>
      </c>
      <c r="U7" s="5" t="s">
        <v>102</v>
      </c>
      <c r="V7" s="1">
        <v>24186</v>
      </c>
      <c r="W7" s="5" t="s">
        <v>103</v>
      </c>
      <c r="X7" s="1">
        <v>4841368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22025</v>
      </c>
      <c r="E8" s="5" t="s">
        <v>93</v>
      </c>
      <c r="F8" s="1">
        <v>840</v>
      </c>
      <c r="G8" s="5" t="s">
        <v>94</v>
      </c>
      <c r="H8" s="1">
        <v>831</v>
      </c>
      <c r="I8" s="5" t="s">
        <v>95</v>
      </c>
      <c r="J8" s="1">
        <v>545</v>
      </c>
      <c r="K8" s="5" t="s">
        <v>96</v>
      </c>
      <c r="L8" s="1">
        <v>433</v>
      </c>
      <c r="M8" s="5" t="s">
        <v>97</v>
      </c>
      <c r="N8" s="1">
        <v>965</v>
      </c>
      <c r="O8" s="5" t="s">
        <v>98</v>
      </c>
      <c r="P8" s="1">
        <v>1126</v>
      </c>
      <c r="Q8" s="5" t="s">
        <v>99</v>
      </c>
      <c r="R8" s="1">
        <v>553</v>
      </c>
      <c r="S8" s="5" t="s">
        <v>100</v>
      </c>
      <c r="T8" s="1">
        <v>277232</v>
      </c>
      <c r="U8" s="5" t="s">
        <v>102</v>
      </c>
      <c r="V8" s="1">
        <v>27675</v>
      </c>
      <c r="W8" s="5" t="s">
        <v>103</v>
      </c>
      <c r="X8" s="1">
        <v>6690264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25413</v>
      </c>
      <c r="E9" s="5" t="s">
        <v>93</v>
      </c>
      <c r="F9" s="1">
        <v>969</v>
      </c>
      <c r="G9" s="5" t="s">
        <v>94</v>
      </c>
      <c r="H9" s="1">
        <v>959</v>
      </c>
      <c r="I9" s="5" t="s">
        <v>95</v>
      </c>
      <c r="J9" s="1">
        <v>629</v>
      </c>
      <c r="K9" s="5" t="s">
        <v>96</v>
      </c>
      <c r="L9" s="1">
        <v>500</v>
      </c>
      <c r="M9" s="5" t="s">
        <v>97</v>
      </c>
      <c r="N9" s="1">
        <v>1113</v>
      </c>
      <c r="O9" s="5" t="s">
        <v>98</v>
      </c>
      <c r="P9" s="1">
        <v>1299</v>
      </c>
      <c r="Q9" s="5" t="s">
        <v>99</v>
      </c>
      <c r="R9" s="1">
        <v>638</v>
      </c>
      <c r="S9" s="5" t="s">
        <v>100</v>
      </c>
      <c r="T9" s="1">
        <v>328472</v>
      </c>
      <c r="U9" s="5" t="s">
        <v>102</v>
      </c>
      <c r="V9" s="1">
        <v>31623</v>
      </c>
      <c r="W9" s="5" t="s">
        <v>103</v>
      </c>
      <c r="X9" s="1">
        <v>8908120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29186</v>
      </c>
      <c r="E10" s="5" t="s">
        <v>93</v>
      </c>
      <c r="F10" s="1">
        <v>1113</v>
      </c>
      <c r="G10" s="5" t="s">
        <v>94</v>
      </c>
      <c r="H10" s="1">
        <v>1102</v>
      </c>
      <c r="I10" s="5" t="s">
        <v>95</v>
      </c>
      <c r="J10" s="1">
        <v>722</v>
      </c>
      <c r="K10" s="5" t="s">
        <v>96</v>
      </c>
      <c r="L10" s="1">
        <v>574</v>
      </c>
      <c r="M10" s="5" t="s">
        <v>97</v>
      </c>
      <c r="N10" s="1">
        <v>1278</v>
      </c>
      <c r="O10" s="5" t="s">
        <v>98</v>
      </c>
      <c r="P10" s="1">
        <v>1492</v>
      </c>
      <c r="Q10" s="5" t="s">
        <v>99</v>
      </c>
      <c r="R10" s="1">
        <v>733</v>
      </c>
      <c r="S10" s="5" t="s">
        <v>100</v>
      </c>
      <c r="T10" s="1">
        <v>385310</v>
      </c>
      <c r="U10" s="5" t="s">
        <v>102</v>
      </c>
      <c r="V10" s="1">
        <v>36023</v>
      </c>
      <c r="W10" s="5" t="s">
        <v>103</v>
      </c>
      <c r="X10" s="1">
        <v>11535896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33338</v>
      </c>
      <c r="E11" s="5" t="s">
        <v>93</v>
      </c>
      <c r="F11" s="1">
        <v>1271</v>
      </c>
      <c r="G11" s="5" t="s">
        <v>94</v>
      </c>
      <c r="H11" s="1">
        <v>1259</v>
      </c>
      <c r="I11" s="5" t="s">
        <v>95</v>
      </c>
      <c r="J11" s="1">
        <v>825</v>
      </c>
      <c r="K11" s="5" t="s">
        <v>96</v>
      </c>
      <c r="L11" s="1">
        <v>656</v>
      </c>
      <c r="M11" s="5" t="s">
        <v>97</v>
      </c>
      <c r="N11" s="1">
        <v>1460</v>
      </c>
      <c r="O11" s="5" t="s">
        <v>98</v>
      </c>
      <c r="P11" s="1">
        <v>1704</v>
      </c>
      <c r="Q11" s="5" t="s">
        <v>99</v>
      </c>
      <c r="R11" s="1">
        <v>837</v>
      </c>
      <c r="S11" s="5" t="s">
        <v>100</v>
      </c>
      <c r="T11" s="1">
        <v>448188</v>
      </c>
      <c r="U11" s="5" t="s">
        <v>102</v>
      </c>
      <c r="V11" s="1">
        <v>40864</v>
      </c>
      <c r="W11" s="5" t="s">
        <v>103</v>
      </c>
      <c r="X11" s="1">
        <v>14619176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37863</v>
      </c>
      <c r="E12" s="5" t="s">
        <v>93</v>
      </c>
      <c r="F12" s="1">
        <v>1443</v>
      </c>
      <c r="G12" s="5" t="s">
        <v>94</v>
      </c>
      <c r="H12" s="1">
        <v>1430</v>
      </c>
      <c r="I12" s="5" t="s">
        <v>95</v>
      </c>
      <c r="J12" s="1">
        <v>937</v>
      </c>
      <c r="K12" s="5" t="s">
        <v>96</v>
      </c>
      <c r="L12" s="1">
        <v>745</v>
      </c>
      <c r="M12" s="5" t="s">
        <v>97</v>
      </c>
      <c r="N12" s="1">
        <v>1658</v>
      </c>
      <c r="O12" s="5" t="s">
        <v>98</v>
      </c>
      <c r="P12" s="1">
        <v>1935</v>
      </c>
      <c r="Q12" s="5" t="s">
        <v>99</v>
      </c>
      <c r="R12" s="1">
        <v>950</v>
      </c>
      <c r="S12" s="5" t="s">
        <v>100</v>
      </c>
      <c r="T12" s="1">
        <v>517515</v>
      </c>
      <c r="U12" s="5" t="s">
        <v>102</v>
      </c>
      <c r="V12" s="1">
        <v>46133</v>
      </c>
      <c r="W12" s="5" t="s">
        <v>103</v>
      </c>
      <c r="X12" s="1">
        <v>18204680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42753</v>
      </c>
      <c r="E13" s="5" t="s">
        <v>93</v>
      </c>
      <c r="F13" s="1">
        <v>1629</v>
      </c>
      <c r="G13" s="5" t="s">
        <v>94</v>
      </c>
      <c r="H13" s="1">
        <v>1615</v>
      </c>
      <c r="I13" s="5" t="s">
        <v>95</v>
      </c>
      <c r="J13" s="1">
        <v>1058</v>
      </c>
      <c r="K13" s="5" t="s">
        <v>96</v>
      </c>
      <c r="L13" s="1">
        <v>841</v>
      </c>
      <c r="M13" s="5" t="s">
        <v>97</v>
      </c>
      <c r="N13" s="1">
        <v>1872</v>
      </c>
      <c r="O13" s="5" t="s">
        <v>98</v>
      </c>
      <c r="P13" s="1">
        <v>2185</v>
      </c>
      <c r="Q13" s="5" t="s">
        <v>99</v>
      </c>
      <c r="R13" s="1">
        <v>1073</v>
      </c>
      <c r="S13" s="5" t="s">
        <v>100</v>
      </c>
      <c r="T13" s="1">
        <v>593666</v>
      </c>
      <c r="U13" s="5" t="s">
        <v>102</v>
      </c>
      <c r="V13" s="1">
        <v>51833</v>
      </c>
      <c r="W13" s="5" t="s">
        <v>103</v>
      </c>
      <c r="X13" s="1">
        <v>22344800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48002</v>
      </c>
      <c r="E14" s="5" t="s">
        <v>93</v>
      </c>
      <c r="F14" s="1">
        <v>1829</v>
      </c>
      <c r="G14" s="5" t="s">
        <v>94</v>
      </c>
      <c r="H14" s="1">
        <v>1813</v>
      </c>
      <c r="I14" s="5" t="s">
        <v>95</v>
      </c>
      <c r="J14" s="1">
        <v>1188</v>
      </c>
      <c r="K14" s="5" t="s">
        <v>96</v>
      </c>
      <c r="L14" s="1">
        <v>944</v>
      </c>
      <c r="M14" s="5" t="s">
        <v>97</v>
      </c>
      <c r="N14" s="1">
        <v>2102</v>
      </c>
      <c r="O14" s="5" t="s">
        <v>98</v>
      </c>
      <c r="P14" s="1">
        <v>2453</v>
      </c>
      <c r="Q14" s="5" t="s">
        <v>99</v>
      </c>
      <c r="R14" s="1">
        <v>1205</v>
      </c>
      <c r="S14" s="5" t="s">
        <v>100</v>
      </c>
      <c r="T14" s="1">
        <v>676985</v>
      </c>
      <c r="U14" s="5" t="s">
        <v>102</v>
      </c>
      <c r="V14" s="1">
        <v>57950</v>
      </c>
      <c r="W14" s="5" t="s">
        <v>103</v>
      </c>
      <c r="X14" s="1">
        <v>27094128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53605</v>
      </c>
      <c r="E15" s="5" t="s">
        <v>93</v>
      </c>
      <c r="F15" s="1">
        <v>2042</v>
      </c>
      <c r="G15" s="5" t="s">
        <v>94</v>
      </c>
      <c r="H15" s="1">
        <v>2025</v>
      </c>
      <c r="I15" s="5" t="s">
        <v>95</v>
      </c>
      <c r="J15" s="1">
        <v>1327</v>
      </c>
      <c r="K15" s="5" t="s">
        <v>96</v>
      </c>
      <c r="L15" s="1">
        <v>1054</v>
      </c>
      <c r="M15" s="5" t="s">
        <v>97</v>
      </c>
      <c r="N15" s="1">
        <v>2347</v>
      </c>
      <c r="O15" s="5" t="s">
        <v>98</v>
      </c>
      <c r="P15" s="1">
        <v>2739</v>
      </c>
      <c r="Q15" s="5" t="s">
        <v>99</v>
      </c>
      <c r="R15" s="1">
        <v>1346</v>
      </c>
      <c r="S15" s="5" t="s">
        <v>100</v>
      </c>
      <c r="T15" s="1">
        <v>767782</v>
      </c>
      <c r="U15" s="5" t="s">
        <v>102</v>
      </c>
      <c r="V15" s="1">
        <v>64480</v>
      </c>
      <c r="W15" s="5" t="s">
        <v>103</v>
      </c>
      <c r="X15" s="1">
        <v>32510008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59554</v>
      </c>
      <c r="E16" s="5" t="s">
        <v>93</v>
      </c>
      <c r="F16" s="1">
        <v>2269</v>
      </c>
      <c r="G16" s="5" t="s">
        <v>94</v>
      </c>
      <c r="H16" s="1">
        <v>2250</v>
      </c>
      <c r="I16" s="5" t="s">
        <v>95</v>
      </c>
      <c r="J16" s="1">
        <v>1474</v>
      </c>
      <c r="K16" s="5" t="s">
        <v>96</v>
      </c>
      <c r="L16" s="1">
        <v>1171</v>
      </c>
      <c r="M16" s="5" t="s">
        <v>97</v>
      </c>
      <c r="N16" s="1">
        <v>2608</v>
      </c>
      <c r="O16" s="5" t="s">
        <v>98</v>
      </c>
      <c r="P16" s="1">
        <v>3043</v>
      </c>
      <c r="Q16" s="5" t="s">
        <v>99</v>
      </c>
      <c r="R16" s="1">
        <v>1495</v>
      </c>
      <c r="S16" s="5" t="s">
        <v>100</v>
      </c>
      <c r="T16" s="1">
        <v>866337</v>
      </c>
      <c r="U16" s="5" t="s">
        <v>102</v>
      </c>
      <c r="V16" s="1">
        <v>71417</v>
      </c>
      <c r="W16" s="5" t="s">
        <v>103</v>
      </c>
      <c r="X16" s="1">
        <v>38652264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65843</v>
      </c>
      <c r="E17" s="5" t="s">
        <v>93</v>
      </c>
      <c r="F17" s="1">
        <v>2509</v>
      </c>
      <c r="G17" s="5" t="s">
        <v>94</v>
      </c>
      <c r="H17" s="1">
        <v>2488</v>
      </c>
      <c r="I17" s="5" t="s">
        <v>95</v>
      </c>
      <c r="J17" s="1">
        <v>1630</v>
      </c>
      <c r="K17" s="5" t="s">
        <v>96</v>
      </c>
      <c r="L17" s="1">
        <v>1295</v>
      </c>
      <c r="M17" s="5" t="s">
        <v>97</v>
      </c>
      <c r="N17" s="1">
        <v>2884</v>
      </c>
      <c r="O17" s="5" t="s">
        <v>98</v>
      </c>
      <c r="P17" s="1">
        <v>3364</v>
      </c>
      <c r="Q17" s="5" t="s">
        <v>99</v>
      </c>
      <c r="R17" s="1">
        <v>1653</v>
      </c>
      <c r="S17" s="5" t="s">
        <v>100</v>
      </c>
      <c r="T17" s="1">
        <v>972898</v>
      </c>
      <c r="U17" s="5" t="s">
        <v>102</v>
      </c>
      <c r="V17" s="1">
        <v>78755</v>
      </c>
      <c r="W17" s="5" t="s">
        <v>103</v>
      </c>
      <c r="X17" s="1">
        <v>45582960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72465</v>
      </c>
      <c r="E18" s="5" t="s">
        <v>93</v>
      </c>
      <c r="F18" s="1">
        <v>2761</v>
      </c>
      <c r="G18" s="5" t="s">
        <v>94</v>
      </c>
      <c r="H18" s="1">
        <v>2738</v>
      </c>
      <c r="I18" s="5" t="s">
        <v>95</v>
      </c>
      <c r="J18" s="1">
        <v>1794</v>
      </c>
      <c r="K18" s="5" t="s">
        <v>96</v>
      </c>
      <c r="L18" s="1">
        <v>1425</v>
      </c>
      <c r="M18" s="5" t="s">
        <v>97</v>
      </c>
      <c r="N18" s="1">
        <v>3174</v>
      </c>
      <c r="O18" s="5" t="s">
        <v>98</v>
      </c>
      <c r="P18" s="1">
        <v>3702</v>
      </c>
      <c r="Q18" s="5" t="s">
        <v>99</v>
      </c>
      <c r="R18" s="1">
        <v>1819</v>
      </c>
      <c r="S18" s="5" t="s">
        <v>100</v>
      </c>
      <c r="T18" s="1">
        <v>1087684</v>
      </c>
      <c r="U18" s="5" t="s">
        <v>102</v>
      </c>
      <c r="V18" s="1">
        <v>86468</v>
      </c>
      <c r="W18" s="5" t="s">
        <v>103</v>
      </c>
      <c r="X18" s="1">
        <v>53366144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79413</v>
      </c>
      <c r="E19" s="5" t="s">
        <v>93</v>
      </c>
      <c r="F19" s="1">
        <v>3026</v>
      </c>
      <c r="G19" s="5" t="s">
        <v>94</v>
      </c>
      <c r="H19" s="1">
        <v>3000</v>
      </c>
      <c r="I19" s="5" t="s">
        <v>95</v>
      </c>
      <c r="J19" s="1">
        <v>1966</v>
      </c>
      <c r="K19" s="5" t="s">
        <v>96</v>
      </c>
      <c r="L19" s="1">
        <v>1562</v>
      </c>
      <c r="M19" s="5" t="s">
        <v>97</v>
      </c>
      <c r="N19" s="1">
        <v>3478</v>
      </c>
      <c r="O19" s="5" t="s">
        <v>98</v>
      </c>
      <c r="P19" s="1">
        <v>4057</v>
      </c>
      <c r="Q19" s="5" t="s">
        <v>99</v>
      </c>
      <c r="R19" s="1">
        <v>1993</v>
      </c>
      <c r="S19" s="5" t="s">
        <v>100</v>
      </c>
      <c r="T19" s="1">
        <v>1210884</v>
      </c>
      <c r="U19" s="5" t="s">
        <v>102</v>
      </c>
      <c r="V19" s="1">
        <v>94564</v>
      </c>
      <c r="W19" s="5" t="s">
        <v>103</v>
      </c>
      <c r="X19" s="1">
        <v>62067616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86682</v>
      </c>
      <c r="E20" s="5" t="s">
        <v>93</v>
      </c>
      <c r="F20" s="1">
        <v>3303</v>
      </c>
      <c r="G20" s="5" t="s">
        <v>94</v>
      </c>
      <c r="H20" s="1">
        <v>3275</v>
      </c>
      <c r="I20" s="5" t="s">
        <v>95</v>
      </c>
      <c r="J20" s="1">
        <v>2146</v>
      </c>
      <c r="K20" s="5" t="s">
        <v>96</v>
      </c>
      <c r="L20" s="1">
        <v>1705</v>
      </c>
      <c r="M20" s="5" t="s">
        <v>97</v>
      </c>
      <c r="N20" s="1">
        <v>3796</v>
      </c>
      <c r="O20" s="5" t="s">
        <v>98</v>
      </c>
      <c r="P20" s="1">
        <v>4429</v>
      </c>
      <c r="Q20" s="5" t="s">
        <v>99</v>
      </c>
      <c r="R20" s="1">
        <v>2175</v>
      </c>
      <c r="S20" s="5" t="s">
        <v>100</v>
      </c>
      <c r="T20" s="1">
        <v>1342657</v>
      </c>
      <c r="U20" s="5" t="s">
        <v>102</v>
      </c>
      <c r="V20" s="1">
        <v>103039</v>
      </c>
      <c r="W20" s="5" t="s">
        <v>103</v>
      </c>
      <c r="X20" s="1">
        <v>71754688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94264</v>
      </c>
      <c r="E21" s="5" t="s">
        <v>93</v>
      </c>
      <c r="F21" s="1">
        <v>3592</v>
      </c>
      <c r="G21" s="5" t="s">
        <v>94</v>
      </c>
      <c r="H21" s="1">
        <v>3561</v>
      </c>
      <c r="I21" s="5" t="s">
        <v>95</v>
      </c>
      <c r="J21" s="1">
        <v>2334</v>
      </c>
      <c r="K21" s="5" t="s">
        <v>96</v>
      </c>
      <c r="L21" s="1">
        <v>1854</v>
      </c>
      <c r="M21" s="5" t="s">
        <v>97</v>
      </c>
      <c r="N21" s="1">
        <v>4128</v>
      </c>
      <c r="O21" s="5" t="s">
        <v>98</v>
      </c>
      <c r="P21" s="1">
        <v>4817</v>
      </c>
      <c r="Q21" s="5" t="s">
        <v>99</v>
      </c>
      <c r="R21" s="1">
        <v>2365</v>
      </c>
      <c r="S21" s="5" t="s">
        <v>100</v>
      </c>
      <c r="T21" s="1">
        <v>1483134</v>
      </c>
      <c r="U21" s="5" t="s">
        <v>102</v>
      </c>
      <c r="V21" s="1">
        <v>111877</v>
      </c>
      <c r="W21" s="5" t="s">
        <v>103</v>
      </c>
      <c r="X21" s="1">
        <v>82495944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102154</v>
      </c>
      <c r="E22" s="5" t="s">
        <v>93</v>
      </c>
      <c r="F22" s="1">
        <v>3893</v>
      </c>
      <c r="G22" s="5" t="s">
        <v>94</v>
      </c>
      <c r="H22" s="1">
        <v>3859</v>
      </c>
      <c r="I22" s="5" t="s">
        <v>95</v>
      </c>
      <c r="J22" s="1">
        <v>2529</v>
      </c>
      <c r="K22" s="5" t="s">
        <v>96</v>
      </c>
      <c r="L22" s="1">
        <v>2009</v>
      </c>
      <c r="M22" s="5" t="s">
        <v>97</v>
      </c>
      <c r="N22" s="1">
        <v>4474</v>
      </c>
      <c r="O22" s="5" t="s">
        <v>98</v>
      </c>
      <c r="P22" s="1">
        <v>5220</v>
      </c>
      <c r="Q22" s="5" t="s">
        <v>99</v>
      </c>
      <c r="R22" s="1">
        <v>2563</v>
      </c>
      <c r="S22" s="5" t="s">
        <v>100</v>
      </c>
      <c r="T22" s="1">
        <v>1632420</v>
      </c>
      <c r="U22" s="5" t="s">
        <v>102</v>
      </c>
      <c r="V22" s="1">
        <v>121074</v>
      </c>
      <c r="W22" s="5" t="s">
        <v>103</v>
      </c>
      <c r="X22" s="1">
        <v>94361016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110344</v>
      </c>
      <c r="E23" s="5" t="s">
        <v>93</v>
      </c>
      <c r="F23" s="1">
        <v>4205</v>
      </c>
      <c r="G23" s="5" t="s">
        <v>94</v>
      </c>
      <c r="H23" s="1">
        <v>4168</v>
      </c>
      <c r="I23" s="5" t="s">
        <v>95</v>
      </c>
      <c r="J23" s="1">
        <v>2732</v>
      </c>
      <c r="K23" s="5" t="s">
        <v>96</v>
      </c>
      <c r="L23" s="1">
        <v>2170</v>
      </c>
      <c r="M23" s="5" t="s">
        <v>97</v>
      </c>
      <c r="N23" s="1">
        <v>4833</v>
      </c>
      <c r="O23" s="5" t="s">
        <v>98</v>
      </c>
      <c r="P23" s="1">
        <v>5639</v>
      </c>
      <c r="Q23" s="5" t="s">
        <v>99</v>
      </c>
      <c r="R23" s="1">
        <v>2768</v>
      </c>
      <c r="S23" s="5" t="s">
        <v>100</v>
      </c>
      <c r="T23" s="1">
        <v>1790590</v>
      </c>
      <c r="U23" s="5" t="s">
        <v>102</v>
      </c>
      <c r="V23" s="1">
        <v>130620</v>
      </c>
      <c r="W23" s="5" t="s">
        <v>103</v>
      </c>
      <c r="X23" s="1">
        <v>107419576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118828</v>
      </c>
      <c r="E24" s="5" t="s">
        <v>93</v>
      </c>
      <c r="F24" s="1">
        <v>4528</v>
      </c>
      <c r="G24" s="5" t="s">
        <v>94</v>
      </c>
      <c r="H24" s="1">
        <v>4489</v>
      </c>
      <c r="I24" s="5" t="s">
        <v>95</v>
      </c>
      <c r="J24" s="1">
        <v>2942</v>
      </c>
      <c r="K24" s="5" t="s">
        <v>96</v>
      </c>
      <c r="L24" s="1">
        <v>2337</v>
      </c>
      <c r="M24" s="5" t="s">
        <v>97</v>
      </c>
      <c r="N24" s="1">
        <v>5205</v>
      </c>
      <c r="O24" s="5" t="s">
        <v>98</v>
      </c>
      <c r="P24" s="1">
        <v>6073</v>
      </c>
      <c r="Q24" s="5" t="s">
        <v>99</v>
      </c>
      <c r="R24" s="1">
        <v>2981</v>
      </c>
      <c r="S24" s="5" t="s">
        <v>100</v>
      </c>
      <c r="T24" s="1">
        <v>1957693</v>
      </c>
      <c r="U24" s="5" t="s">
        <v>102</v>
      </c>
      <c r="V24" s="1">
        <v>140515</v>
      </c>
      <c r="W24" s="5" t="s">
        <v>103</v>
      </c>
      <c r="X24" s="1">
        <v>121744296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127600</v>
      </c>
      <c r="E25" s="5" t="s">
        <v>93</v>
      </c>
      <c r="F25" s="1">
        <v>4862</v>
      </c>
      <c r="G25" s="5" t="s">
        <v>94</v>
      </c>
      <c r="H25" s="1">
        <v>4820</v>
      </c>
      <c r="I25" s="5" t="s">
        <v>95</v>
      </c>
      <c r="J25" s="1">
        <v>3159</v>
      </c>
      <c r="K25" s="5" t="s">
        <v>96</v>
      </c>
      <c r="L25" s="1">
        <v>2510</v>
      </c>
      <c r="M25" s="5" t="s">
        <v>97</v>
      </c>
      <c r="N25" s="1">
        <v>5589</v>
      </c>
      <c r="O25" s="5" t="s">
        <v>98</v>
      </c>
      <c r="P25" s="1">
        <v>6521</v>
      </c>
      <c r="Q25" s="5" t="s">
        <v>99</v>
      </c>
      <c r="R25" s="1">
        <v>3201</v>
      </c>
      <c r="S25" s="5" t="s">
        <v>100</v>
      </c>
      <c r="T25" s="1">
        <v>2133753</v>
      </c>
      <c r="U25" s="5" t="s">
        <v>102</v>
      </c>
      <c r="V25" s="1">
        <v>150736</v>
      </c>
      <c r="W25" s="5" t="s">
        <v>103</v>
      </c>
      <c r="X25" s="1">
        <v>137405840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136653</v>
      </c>
      <c r="E26" s="5" t="s">
        <v>93</v>
      </c>
      <c r="F26" s="1">
        <v>5207</v>
      </c>
      <c r="G26" s="5" t="s">
        <v>94</v>
      </c>
      <c r="H26" s="1">
        <v>5162</v>
      </c>
      <c r="I26" s="5" t="s">
        <v>95</v>
      </c>
      <c r="J26" s="1">
        <v>3383</v>
      </c>
      <c r="K26" s="5" t="s">
        <v>96</v>
      </c>
      <c r="L26" s="1">
        <v>2688</v>
      </c>
      <c r="M26" s="5" t="s">
        <v>97</v>
      </c>
      <c r="N26" s="1">
        <v>5986</v>
      </c>
      <c r="O26" s="5" t="s">
        <v>98</v>
      </c>
      <c r="P26" s="1">
        <v>6984</v>
      </c>
      <c r="Q26" s="5" t="s">
        <v>99</v>
      </c>
      <c r="R26" s="1">
        <v>3428</v>
      </c>
      <c r="S26" s="5" t="s">
        <v>100</v>
      </c>
      <c r="T26" s="1">
        <v>2318768</v>
      </c>
      <c r="U26" s="5" t="s">
        <v>102</v>
      </c>
      <c r="V26" s="1">
        <v>161290</v>
      </c>
      <c r="W26" s="5" t="s">
        <v>103</v>
      </c>
      <c r="X26" s="1">
        <v>154475864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145980</v>
      </c>
      <c r="E27" s="5" t="s">
        <v>93</v>
      </c>
      <c r="F27" s="1">
        <v>5562</v>
      </c>
      <c r="G27" s="5" t="s">
        <v>94</v>
      </c>
      <c r="H27" s="1">
        <v>5514</v>
      </c>
      <c r="I27" s="5" t="s">
        <v>95</v>
      </c>
      <c r="J27" s="1">
        <v>3614</v>
      </c>
      <c r="K27" s="5" t="s">
        <v>96</v>
      </c>
      <c r="L27" s="1">
        <v>2872</v>
      </c>
      <c r="M27" s="5" t="s">
        <v>97</v>
      </c>
      <c r="N27" s="1">
        <v>6395</v>
      </c>
      <c r="O27" s="5" t="s">
        <v>98</v>
      </c>
      <c r="P27" s="1">
        <v>7461</v>
      </c>
      <c r="Q27" s="5" t="s">
        <v>99</v>
      </c>
      <c r="R27" s="1">
        <v>3662</v>
      </c>
      <c r="S27" s="5" t="s">
        <v>100</v>
      </c>
      <c r="T27" s="1">
        <v>2512711</v>
      </c>
      <c r="U27" s="5" t="s">
        <v>102</v>
      </c>
      <c r="V27" s="1">
        <v>172165</v>
      </c>
      <c r="W27" s="5" t="s">
        <v>103</v>
      </c>
      <c r="X27" s="1">
        <v>173026008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155575</v>
      </c>
      <c r="E28" s="5" t="s">
        <v>93</v>
      </c>
      <c r="F28" s="1">
        <v>5928</v>
      </c>
      <c r="G28" s="5" t="s">
        <v>94</v>
      </c>
      <c r="H28" s="1">
        <v>5876</v>
      </c>
      <c r="I28" s="5" t="s">
        <v>95</v>
      </c>
      <c r="J28" s="1">
        <v>3852</v>
      </c>
      <c r="K28" s="5" t="s">
        <v>96</v>
      </c>
      <c r="L28" s="1">
        <v>3061</v>
      </c>
      <c r="M28" s="5" t="s">
        <v>97</v>
      </c>
      <c r="N28" s="1">
        <v>6815</v>
      </c>
      <c r="O28" s="5" t="s">
        <v>98</v>
      </c>
      <c r="P28" s="1">
        <v>7951</v>
      </c>
      <c r="Q28" s="5" t="s">
        <v>99</v>
      </c>
      <c r="R28" s="1">
        <v>3903</v>
      </c>
      <c r="S28" s="5" t="s">
        <v>100</v>
      </c>
      <c r="T28" s="1">
        <v>2715529</v>
      </c>
      <c r="U28" s="5" t="s">
        <v>102</v>
      </c>
      <c r="V28" s="1">
        <v>183350</v>
      </c>
      <c r="W28" s="5" t="s">
        <v>103</v>
      </c>
      <c r="X28" s="1">
        <v>193127696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165431</v>
      </c>
      <c r="E29" s="5" t="s">
        <v>93</v>
      </c>
      <c r="F29" s="1">
        <v>6303</v>
      </c>
      <c r="G29" s="5" t="s">
        <v>94</v>
      </c>
      <c r="H29" s="1">
        <v>6248</v>
      </c>
      <c r="I29" s="5" t="s">
        <v>95</v>
      </c>
      <c r="J29" s="1">
        <v>4096</v>
      </c>
      <c r="K29" s="5" t="s">
        <v>96</v>
      </c>
      <c r="L29" s="1">
        <v>3255</v>
      </c>
      <c r="M29" s="5" t="s">
        <v>97</v>
      </c>
      <c r="N29" s="1">
        <v>7247</v>
      </c>
      <c r="O29" s="5" t="s">
        <v>98</v>
      </c>
      <c r="P29" s="1">
        <v>8455</v>
      </c>
      <c r="Q29" s="5" t="s">
        <v>99</v>
      </c>
      <c r="R29" s="1">
        <v>4150</v>
      </c>
      <c r="S29" s="5" t="s">
        <v>100</v>
      </c>
      <c r="T29" s="1">
        <v>2927149</v>
      </c>
      <c r="U29" s="5" t="s">
        <v>102</v>
      </c>
      <c r="V29" s="1">
        <v>194837</v>
      </c>
      <c r="W29" s="5" t="s">
        <v>103</v>
      </c>
      <c r="X29" s="1">
        <v>214851928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175542</v>
      </c>
      <c r="E30" s="5" t="s">
        <v>93</v>
      </c>
      <c r="F30" s="1">
        <v>6688</v>
      </c>
      <c r="G30" s="5" t="s">
        <v>94</v>
      </c>
      <c r="H30" s="1">
        <v>6630</v>
      </c>
      <c r="I30" s="5" t="s">
        <v>95</v>
      </c>
      <c r="J30" s="1">
        <v>4346</v>
      </c>
      <c r="K30" s="5" t="s">
        <v>96</v>
      </c>
      <c r="L30" s="1">
        <v>3454</v>
      </c>
      <c r="M30" s="5" t="s">
        <v>97</v>
      </c>
      <c r="N30" s="1">
        <v>7690</v>
      </c>
      <c r="O30" s="5" t="s">
        <v>98</v>
      </c>
      <c r="P30" s="1">
        <v>8972</v>
      </c>
      <c r="Q30" s="5" t="s">
        <v>99</v>
      </c>
      <c r="R30" s="1">
        <v>4404</v>
      </c>
      <c r="S30" s="5" t="s">
        <v>100</v>
      </c>
      <c r="T30" s="1">
        <v>3147471</v>
      </c>
      <c r="U30" s="5" t="s">
        <v>102</v>
      </c>
      <c r="V30" s="1">
        <v>206624</v>
      </c>
      <c r="W30" s="5" t="s">
        <v>103</v>
      </c>
      <c r="X30" s="1">
        <v>238269120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185902</v>
      </c>
      <c r="E31" s="5" t="s">
        <v>93</v>
      </c>
      <c r="F31" s="1">
        <v>7083</v>
      </c>
      <c r="G31" s="5" t="s">
        <v>94</v>
      </c>
      <c r="H31" s="1">
        <v>7021</v>
      </c>
      <c r="I31" s="5" t="s">
        <v>95</v>
      </c>
      <c r="J31" s="1">
        <v>4603</v>
      </c>
      <c r="K31" s="5" t="s">
        <v>96</v>
      </c>
      <c r="L31" s="1">
        <v>3658</v>
      </c>
      <c r="M31" s="5" t="s">
        <v>97</v>
      </c>
      <c r="N31" s="1">
        <v>8144</v>
      </c>
      <c r="O31" s="5" t="s">
        <v>98</v>
      </c>
      <c r="P31" s="1">
        <v>9502</v>
      </c>
      <c r="Q31" s="5" t="s">
        <v>99</v>
      </c>
      <c r="R31" s="1">
        <v>4664</v>
      </c>
      <c r="S31" s="5" t="s">
        <v>100</v>
      </c>
      <c r="T31" s="1">
        <v>3376375</v>
      </c>
      <c r="U31" s="5" t="s">
        <v>102</v>
      </c>
      <c r="V31" s="1">
        <v>218706</v>
      </c>
      <c r="W31" s="5" t="s">
        <v>103</v>
      </c>
      <c r="X31" s="1">
        <v>263448888</v>
      </c>
      <c r="Y31" s="5" t="s">
        <v>101</v>
      </c>
    </row>
    <row r="32" spans="1:25" x14ac:dyDescent="0.25">
      <c r="A32" s="4" t="s">
        <v>52</v>
      </c>
      <c r="B32" s="1" t="s">
        <v>88</v>
      </c>
      <c r="C32" s="1" t="s">
        <v>104</v>
      </c>
      <c r="D32" s="2">
        <f t="shared" ref="D32:R32" si="0">D31*1.057</f>
        <v>196498.41399999999</v>
      </c>
      <c r="E32" s="5" t="s">
        <v>93</v>
      </c>
      <c r="F32" s="2">
        <f t="shared" si="0"/>
        <v>7486.7309999999998</v>
      </c>
      <c r="G32" s="5" t="s">
        <v>94</v>
      </c>
      <c r="H32" s="2">
        <f t="shared" si="0"/>
        <v>7421.1969999999992</v>
      </c>
      <c r="I32" s="5" t="s">
        <v>95</v>
      </c>
      <c r="J32" s="2">
        <f t="shared" si="0"/>
        <v>4865.3710000000001</v>
      </c>
      <c r="K32" s="5" t="s">
        <v>96</v>
      </c>
      <c r="L32" s="2">
        <f t="shared" si="0"/>
        <v>3866.5059999999999</v>
      </c>
      <c r="M32" s="5" t="s">
        <v>97</v>
      </c>
      <c r="N32" s="2">
        <f t="shared" si="0"/>
        <v>8608.2079999999987</v>
      </c>
      <c r="O32" s="5" t="s">
        <v>98</v>
      </c>
      <c r="P32" s="2">
        <f t="shared" si="0"/>
        <v>10043.614</v>
      </c>
      <c r="Q32" s="5" t="s">
        <v>99</v>
      </c>
      <c r="R32" s="2">
        <f t="shared" si="0"/>
        <v>4929.848</v>
      </c>
      <c r="S32" s="5" t="s">
        <v>100</v>
      </c>
      <c r="T32" s="2">
        <v>3613718</v>
      </c>
      <c r="U32" s="5" t="s">
        <v>102</v>
      </c>
      <c r="V32" s="2">
        <f>D32*1/6+H32*5+(F32+J32+L32+N32+P32+R32)*4</f>
        <v>229056.83266666665</v>
      </c>
      <c r="W32" s="5" t="s">
        <v>103</v>
      </c>
      <c r="X32" s="2">
        <v>290459888</v>
      </c>
      <c r="Y32" s="5" t="s">
        <v>101</v>
      </c>
    </row>
    <row r="33" spans="1:25" x14ac:dyDescent="0.25">
      <c r="A33" s="4" t="s">
        <v>53</v>
      </c>
      <c r="B33" s="1" t="s">
        <v>89</v>
      </c>
      <c r="C33" s="1" t="s">
        <v>104</v>
      </c>
      <c r="D33" s="2">
        <f t="shared" ref="D33:R33" si="1">D32*1.055</f>
        <v>207305.82676999999</v>
      </c>
      <c r="E33" s="5" t="s">
        <v>93</v>
      </c>
      <c r="F33" s="2">
        <f t="shared" si="1"/>
        <v>7898.5012049999996</v>
      </c>
      <c r="G33" s="5" t="s">
        <v>94</v>
      </c>
      <c r="H33" s="2">
        <f t="shared" si="1"/>
        <v>7829.362834999999</v>
      </c>
      <c r="I33" s="5" t="s">
        <v>95</v>
      </c>
      <c r="J33" s="2">
        <f t="shared" si="1"/>
        <v>5132.9664050000001</v>
      </c>
      <c r="K33" s="5" t="s">
        <v>96</v>
      </c>
      <c r="L33" s="2">
        <f t="shared" si="1"/>
        <v>4079.1638299999995</v>
      </c>
      <c r="M33" s="5" t="s">
        <v>97</v>
      </c>
      <c r="N33" s="2">
        <f t="shared" si="1"/>
        <v>9081.6594399999976</v>
      </c>
      <c r="O33" s="5" t="s">
        <v>98</v>
      </c>
      <c r="P33" s="2">
        <f t="shared" si="1"/>
        <v>10596.012769999999</v>
      </c>
      <c r="Q33" s="5" t="s">
        <v>99</v>
      </c>
      <c r="R33" s="2">
        <f t="shared" si="1"/>
        <v>5200.9896399999998</v>
      </c>
      <c r="S33" s="5" t="s">
        <v>100</v>
      </c>
      <c r="T33" s="2">
        <v>3859336</v>
      </c>
      <c r="U33" s="5" t="s">
        <v>102</v>
      </c>
      <c r="V33" s="2">
        <f>D33*1/6+H33*5+(F33+J33+L33+N33+P33+R33)*4</f>
        <v>241654.95846333331</v>
      </c>
      <c r="W33" s="5" t="s">
        <v>103</v>
      </c>
      <c r="X33" s="2">
        <v>319369632</v>
      </c>
      <c r="Y33" s="5" t="s">
        <v>101</v>
      </c>
    </row>
    <row r="34" spans="1:25" x14ac:dyDescent="0.25">
      <c r="A34" s="4" t="s">
        <v>54</v>
      </c>
      <c r="B34" s="1" t="s">
        <v>90</v>
      </c>
      <c r="C34" s="1" t="s">
        <v>104</v>
      </c>
      <c r="D34" s="2">
        <f t="shared" ref="D34:R34" si="2">D33*1.053</f>
        <v>218293.03558880996</v>
      </c>
      <c r="E34" s="5" t="s">
        <v>93</v>
      </c>
      <c r="F34" s="2">
        <f t="shared" si="2"/>
        <v>8317.1217688649995</v>
      </c>
      <c r="G34" s="5" t="s">
        <v>94</v>
      </c>
      <c r="H34" s="2">
        <f t="shared" si="2"/>
        <v>8244.3190652549983</v>
      </c>
      <c r="I34" s="5" t="s">
        <v>95</v>
      </c>
      <c r="J34" s="2">
        <f t="shared" si="2"/>
        <v>5405.0136244650002</v>
      </c>
      <c r="K34" s="5" t="s">
        <v>96</v>
      </c>
      <c r="L34" s="2">
        <f t="shared" si="2"/>
        <v>4295.3595129899995</v>
      </c>
      <c r="M34" s="5" t="s">
        <v>97</v>
      </c>
      <c r="N34" s="2">
        <f t="shared" si="2"/>
        <v>9562.9873903199968</v>
      </c>
      <c r="O34" s="5" t="s">
        <v>98</v>
      </c>
      <c r="P34" s="2">
        <f t="shared" si="2"/>
        <v>11157.601446809998</v>
      </c>
      <c r="Q34" s="5" t="s">
        <v>99</v>
      </c>
      <c r="R34" s="2">
        <f t="shared" si="2"/>
        <v>5476.6420909199996</v>
      </c>
      <c r="S34" s="5" t="s">
        <v>100</v>
      </c>
      <c r="T34" s="2">
        <v>4062763.8971492802</v>
      </c>
      <c r="U34" s="5" t="s">
        <v>102</v>
      </c>
      <c r="V34" s="2">
        <f>D34*1/6+H34*5+(F34+J34+L34+N34+P34+R34)*4</f>
        <v>254462.67126188998</v>
      </c>
      <c r="W34" s="5" t="s">
        <v>103</v>
      </c>
      <c r="X34" s="2">
        <v>350244320</v>
      </c>
      <c r="Y34" s="5" t="s">
        <v>101</v>
      </c>
    </row>
    <row r="35" spans="1:25" x14ac:dyDescent="0.25">
      <c r="A35" s="4" t="s">
        <v>55</v>
      </c>
      <c r="B35" s="1" t="s">
        <v>91</v>
      </c>
      <c r="C35" s="1" t="s">
        <v>104</v>
      </c>
      <c r="D35" s="2">
        <f t="shared" ref="D35:R35" si="3">D34*1.051</f>
        <v>229425.98040383926</v>
      </c>
      <c r="E35" s="5" t="s">
        <v>93</v>
      </c>
      <c r="F35" s="2">
        <f t="shared" si="3"/>
        <v>8741.2949790771145</v>
      </c>
      <c r="G35" s="5" t="s">
        <v>94</v>
      </c>
      <c r="H35" s="2">
        <f t="shared" si="3"/>
        <v>8664.7793375830024</v>
      </c>
      <c r="I35" s="5" t="s">
        <v>95</v>
      </c>
      <c r="J35" s="2">
        <f t="shared" si="3"/>
        <v>5680.6693193127148</v>
      </c>
      <c r="K35" s="5" t="s">
        <v>96</v>
      </c>
      <c r="L35" s="2">
        <f t="shared" si="3"/>
        <v>4514.4228481524897</v>
      </c>
      <c r="M35" s="5" t="s">
        <v>97</v>
      </c>
      <c r="N35" s="2">
        <f t="shared" si="3"/>
        <v>10050.699747226316</v>
      </c>
      <c r="O35" s="5" t="s">
        <v>98</v>
      </c>
      <c r="P35" s="2">
        <f t="shared" si="3"/>
        <v>11726.639120597307</v>
      </c>
      <c r="Q35" s="5" t="s">
        <v>99</v>
      </c>
      <c r="R35" s="2">
        <f t="shared" si="3"/>
        <v>5755.9508375569194</v>
      </c>
      <c r="S35" s="5" t="s">
        <v>100</v>
      </c>
      <c r="T35" s="2">
        <v>4269454.9010590501</v>
      </c>
      <c r="U35" s="5" t="s">
        <v>102</v>
      </c>
      <c r="V35" s="2">
        <f>D35*1/6+H35*5+(F35+J35+L35+N35+P35+R35)*4</f>
        <v>267440.26749624638</v>
      </c>
      <c r="W35" s="5" t="s">
        <v>103</v>
      </c>
      <c r="X35" s="2">
        <v>382746431.177194</v>
      </c>
      <c r="Y35" s="5" t="s">
        <v>101</v>
      </c>
    </row>
    <row r="36" spans="1:25" x14ac:dyDescent="0.25">
      <c r="A36" s="4" t="s">
        <v>56</v>
      </c>
      <c r="B36" s="1" t="s">
        <v>92</v>
      </c>
      <c r="C36" s="1" t="s">
        <v>104</v>
      </c>
      <c r="D36" s="2">
        <f t="shared" ref="D36:R36" si="4">D35*1.049</f>
        <v>240667.85344362736</v>
      </c>
      <c r="E36" s="5" t="s">
        <v>93</v>
      </c>
      <c r="F36" s="2">
        <f t="shared" si="4"/>
        <v>9169.6184330518918</v>
      </c>
      <c r="G36" s="5" t="s">
        <v>94</v>
      </c>
      <c r="H36" s="2">
        <f t="shared" si="4"/>
        <v>9089.3535251245685</v>
      </c>
      <c r="I36" s="5" t="s">
        <v>95</v>
      </c>
      <c r="J36" s="2">
        <f t="shared" si="4"/>
        <v>5959.0221159590374</v>
      </c>
      <c r="K36" s="5" t="s">
        <v>96</v>
      </c>
      <c r="L36" s="2">
        <f t="shared" si="4"/>
        <v>4735.6295677119615</v>
      </c>
      <c r="M36" s="5" t="s">
        <v>97</v>
      </c>
      <c r="N36" s="2">
        <f t="shared" si="4"/>
        <v>10543.184034840404</v>
      </c>
      <c r="O36" s="5" t="s">
        <v>98</v>
      </c>
      <c r="P36" s="2">
        <f t="shared" si="4"/>
        <v>12301.244437506573</v>
      </c>
      <c r="Q36" s="5" t="s">
        <v>99</v>
      </c>
      <c r="R36" s="2">
        <f t="shared" si="4"/>
        <v>6037.9924285972083</v>
      </c>
      <c r="S36" s="5" t="s">
        <v>100</v>
      </c>
      <c r="T36" s="2"/>
      <c r="U36" s="5" t="s">
        <v>102</v>
      </c>
      <c r="V36" s="2">
        <f>D36*1/6+H36*5+(F36+J36+L36+N36+P36+R36)*4</f>
        <v>280544.84060356236</v>
      </c>
      <c r="W36" s="5" t="s">
        <v>103</v>
      </c>
      <c r="X36" s="2">
        <v>416902070.38566703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6"/>
  <sheetViews>
    <sheetView topLeftCell="C1" zoomScale="70" zoomScaleNormal="70" workbookViewId="0">
      <selection activeCell="Y1" sqref="Y1:Y104857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10.6640625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2.6640625" style="1" bestFit="1" customWidth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12769</v>
      </c>
      <c r="E2" s="5" t="s">
        <v>93</v>
      </c>
      <c r="F2" s="1">
        <v>271</v>
      </c>
      <c r="G2" s="5" t="s">
        <v>94</v>
      </c>
      <c r="H2" s="1">
        <v>404</v>
      </c>
      <c r="I2" s="5" t="s">
        <v>95</v>
      </c>
      <c r="J2" s="1">
        <v>390</v>
      </c>
      <c r="K2" s="5" t="s">
        <v>96</v>
      </c>
      <c r="L2" s="1">
        <v>249</v>
      </c>
      <c r="M2" s="5" t="s">
        <v>97</v>
      </c>
      <c r="N2" s="1">
        <v>325</v>
      </c>
      <c r="O2" s="5" t="s">
        <v>98</v>
      </c>
      <c r="P2" s="1">
        <v>292</v>
      </c>
      <c r="Q2" s="5" t="s">
        <v>99</v>
      </c>
      <c r="R2" s="1">
        <v>505</v>
      </c>
      <c r="S2" s="5" t="s">
        <v>100</v>
      </c>
      <c r="T2" s="1">
        <v>58160</v>
      </c>
      <c r="U2" s="5" t="s">
        <v>102</v>
      </c>
      <c r="V2" s="1">
        <v>14277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13907</v>
      </c>
      <c r="E3" s="5" t="s">
        <v>93</v>
      </c>
      <c r="F3" s="1">
        <v>295</v>
      </c>
      <c r="G3" s="5" t="s">
        <v>94</v>
      </c>
      <c r="H3" s="1">
        <v>440</v>
      </c>
      <c r="I3" s="5" t="s">
        <v>95</v>
      </c>
      <c r="J3" s="1">
        <v>425</v>
      </c>
      <c r="K3" s="5" t="s">
        <v>96</v>
      </c>
      <c r="L3" s="1">
        <v>271</v>
      </c>
      <c r="M3" s="5" t="s">
        <v>97</v>
      </c>
      <c r="N3" s="1">
        <v>354</v>
      </c>
      <c r="O3" s="5" t="s">
        <v>98</v>
      </c>
      <c r="P3" s="1">
        <v>318</v>
      </c>
      <c r="Q3" s="5" t="s">
        <v>99</v>
      </c>
      <c r="R3" s="1">
        <v>550</v>
      </c>
      <c r="S3" s="5" t="s">
        <v>100</v>
      </c>
      <c r="T3" s="1">
        <v>87071</v>
      </c>
      <c r="U3" s="5" t="s">
        <v>102</v>
      </c>
      <c r="V3" s="1">
        <v>15371</v>
      </c>
      <c r="W3" s="5" t="s">
        <v>103</v>
      </c>
      <c r="X3" s="1">
        <v>465280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15560</v>
      </c>
      <c r="E4" s="5" t="s">
        <v>93</v>
      </c>
      <c r="F4" s="1">
        <v>330</v>
      </c>
      <c r="G4" s="5" t="s">
        <v>94</v>
      </c>
      <c r="H4" s="1">
        <v>492</v>
      </c>
      <c r="I4" s="5" t="s">
        <v>95</v>
      </c>
      <c r="J4" s="1">
        <v>475</v>
      </c>
      <c r="K4" s="5" t="s">
        <v>96</v>
      </c>
      <c r="L4" s="1">
        <v>303</v>
      </c>
      <c r="M4" s="5" t="s">
        <v>97</v>
      </c>
      <c r="N4" s="1">
        <v>396</v>
      </c>
      <c r="O4" s="5" t="s">
        <v>98</v>
      </c>
      <c r="P4" s="1">
        <v>356</v>
      </c>
      <c r="Q4" s="5" t="s">
        <v>99</v>
      </c>
      <c r="R4" s="1">
        <v>615</v>
      </c>
      <c r="S4" s="5" t="s">
        <v>100</v>
      </c>
      <c r="T4" s="1">
        <v>118184</v>
      </c>
      <c r="U4" s="5" t="s">
        <v>102</v>
      </c>
      <c r="V4" s="1">
        <v>16954</v>
      </c>
      <c r="W4" s="5" t="s">
        <v>103</v>
      </c>
      <c r="X4" s="1">
        <v>1161848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17721</v>
      </c>
      <c r="E5" s="5" t="s">
        <v>93</v>
      </c>
      <c r="F5" s="1">
        <v>376</v>
      </c>
      <c r="G5" s="5" t="s">
        <v>94</v>
      </c>
      <c r="H5" s="1">
        <v>560</v>
      </c>
      <c r="I5" s="5" t="s">
        <v>95</v>
      </c>
      <c r="J5" s="1">
        <v>541</v>
      </c>
      <c r="K5" s="5" t="s">
        <v>96</v>
      </c>
      <c r="L5" s="1">
        <v>345</v>
      </c>
      <c r="M5" s="5" t="s">
        <v>97</v>
      </c>
      <c r="N5" s="1">
        <v>451</v>
      </c>
      <c r="O5" s="5" t="s">
        <v>98</v>
      </c>
      <c r="P5" s="1">
        <v>405</v>
      </c>
      <c r="Q5" s="5" t="s">
        <v>99</v>
      </c>
      <c r="R5" s="1">
        <v>700</v>
      </c>
      <c r="S5" s="5" t="s">
        <v>100</v>
      </c>
      <c r="T5" s="1">
        <v>152154</v>
      </c>
      <c r="U5" s="5" t="s">
        <v>102</v>
      </c>
      <c r="V5" s="1">
        <v>19026</v>
      </c>
      <c r="W5" s="5" t="s">
        <v>103</v>
      </c>
      <c r="X5" s="1">
        <v>2107320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20381</v>
      </c>
      <c r="E6" s="5" t="s">
        <v>93</v>
      </c>
      <c r="F6" s="1">
        <v>432</v>
      </c>
      <c r="G6" s="5" t="s">
        <v>94</v>
      </c>
      <c r="H6" s="1">
        <v>644</v>
      </c>
      <c r="I6" s="5" t="s">
        <v>95</v>
      </c>
      <c r="J6" s="1">
        <v>622</v>
      </c>
      <c r="K6" s="5" t="s">
        <v>96</v>
      </c>
      <c r="L6" s="1">
        <v>397</v>
      </c>
      <c r="M6" s="5" t="s">
        <v>97</v>
      </c>
      <c r="N6" s="1">
        <v>519</v>
      </c>
      <c r="O6" s="5" t="s">
        <v>98</v>
      </c>
      <c r="P6" s="1">
        <v>466</v>
      </c>
      <c r="Q6" s="5" t="s">
        <v>99</v>
      </c>
      <c r="R6" s="1">
        <v>805</v>
      </c>
      <c r="S6" s="5" t="s">
        <v>100</v>
      </c>
      <c r="T6" s="1">
        <v>189602</v>
      </c>
      <c r="U6" s="5" t="s">
        <v>102</v>
      </c>
      <c r="V6" s="1">
        <v>21582</v>
      </c>
      <c r="W6" s="5" t="s">
        <v>103</v>
      </c>
      <c r="X6" s="1">
        <v>3324552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23533</v>
      </c>
      <c r="E7" s="5" t="s">
        <v>93</v>
      </c>
      <c r="F7" s="1">
        <v>499</v>
      </c>
      <c r="G7" s="5" t="s">
        <v>94</v>
      </c>
      <c r="H7" s="1">
        <v>744</v>
      </c>
      <c r="I7" s="5" t="s">
        <v>95</v>
      </c>
      <c r="J7" s="1">
        <v>718</v>
      </c>
      <c r="K7" s="5" t="s">
        <v>96</v>
      </c>
      <c r="L7" s="1">
        <v>458</v>
      </c>
      <c r="M7" s="5" t="s">
        <v>97</v>
      </c>
      <c r="N7" s="1">
        <v>599</v>
      </c>
      <c r="O7" s="5" t="s">
        <v>98</v>
      </c>
      <c r="P7" s="1">
        <v>538</v>
      </c>
      <c r="Q7" s="5" t="s">
        <v>99</v>
      </c>
      <c r="R7" s="1">
        <v>930</v>
      </c>
      <c r="S7" s="5" t="s">
        <v>100</v>
      </c>
      <c r="T7" s="1">
        <v>231112</v>
      </c>
      <c r="U7" s="5" t="s">
        <v>102</v>
      </c>
      <c r="V7" s="1">
        <v>24611</v>
      </c>
      <c r="W7" s="5" t="s">
        <v>103</v>
      </c>
      <c r="X7" s="1">
        <v>4841368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27169</v>
      </c>
      <c r="E8" s="5" t="s">
        <v>93</v>
      </c>
      <c r="F8" s="1">
        <v>576</v>
      </c>
      <c r="G8" s="5" t="s">
        <v>94</v>
      </c>
      <c r="H8" s="1">
        <v>859</v>
      </c>
      <c r="I8" s="5" t="s">
        <v>95</v>
      </c>
      <c r="J8" s="1">
        <v>829</v>
      </c>
      <c r="K8" s="5" t="s">
        <v>96</v>
      </c>
      <c r="L8" s="1">
        <v>529</v>
      </c>
      <c r="M8" s="5" t="s">
        <v>97</v>
      </c>
      <c r="N8" s="1">
        <v>691</v>
      </c>
      <c r="O8" s="5" t="s">
        <v>98</v>
      </c>
      <c r="P8" s="1">
        <v>621</v>
      </c>
      <c r="Q8" s="5" t="s">
        <v>99</v>
      </c>
      <c r="R8" s="1">
        <v>1074</v>
      </c>
      <c r="S8" s="5" t="s">
        <v>100</v>
      </c>
      <c r="T8" s="1">
        <v>277232</v>
      </c>
      <c r="U8" s="5" t="s">
        <v>102</v>
      </c>
      <c r="V8" s="1">
        <v>28104</v>
      </c>
      <c r="W8" s="5" t="s">
        <v>103</v>
      </c>
      <c r="X8" s="1">
        <v>6690264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31280</v>
      </c>
      <c r="E9" s="5" t="s">
        <v>93</v>
      </c>
      <c r="F9" s="1">
        <v>663</v>
      </c>
      <c r="G9" s="5" t="s">
        <v>94</v>
      </c>
      <c r="H9" s="1">
        <v>989</v>
      </c>
      <c r="I9" s="5" t="s">
        <v>95</v>
      </c>
      <c r="J9" s="1">
        <v>954</v>
      </c>
      <c r="K9" s="5" t="s">
        <v>96</v>
      </c>
      <c r="L9" s="1">
        <v>609</v>
      </c>
      <c r="M9" s="5" t="s">
        <v>97</v>
      </c>
      <c r="N9" s="1">
        <v>796</v>
      </c>
      <c r="O9" s="5" t="s">
        <v>98</v>
      </c>
      <c r="P9" s="1">
        <v>715</v>
      </c>
      <c r="Q9" s="5" t="s">
        <v>99</v>
      </c>
      <c r="R9" s="1">
        <v>1237</v>
      </c>
      <c r="S9" s="5" t="s">
        <v>100</v>
      </c>
      <c r="T9" s="1">
        <v>328472</v>
      </c>
      <c r="U9" s="5" t="s">
        <v>102</v>
      </c>
      <c r="V9" s="1">
        <v>32055</v>
      </c>
      <c r="W9" s="5" t="s">
        <v>103</v>
      </c>
      <c r="X9" s="1">
        <v>8908120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35860</v>
      </c>
      <c r="E10" s="5" t="s">
        <v>93</v>
      </c>
      <c r="F10" s="1">
        <v>760</v>
      </c>
      <c r="G10" s="5" t="s">
        <v>94</v>
      </c>
      <c r="H10" s="1">
        <v>1134</v>
      </c>
      <c r="I10" s="5" t="s">
        <v>95</v>
      </c>
      <c r="J10" s="1">
        <v>1094</v>
      </c>
      <c r="K10" s="5" t="s">
        <v>96</v>
      </c>
      <c r="L10" s="1">
        <v>698</v>
      </c>
      <c r="M10" s="5" t="s">
        <v>97</v>
      </c>
      <c r="N10" s="1">
        <v>912</v>
      </c>
      <c r="O10" s="5" t="s">
        <v>98</v>
      </c>
      <c r="P10" s="1">
        <v>820</v>
      </c>
      <c r="Q10" s="5" t="s">
        <v>99</v>
      </c>
      <c r="R10" s="1">
        <v>1418</v>
      </c>
      <c r="S10" s="5" t="s">
        <v>100</v>
      </c>
      <c r="T10" s="1">
        <v>385310</v>
      </c>
      <c r="U10" s="5" t="s">
        <v>102</v>
      </c>
      <c r="V10" s="1">
        <v>36456</v>
      </c>
      <c r="W10" s="5" t="s">
        <v>103</v>
      </c>
      <c r="X10" s="1">
        <v>11535896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40899</v>
      </c>
      <c r="E11" s="5" t="s">
        <v>93</v>
      </c>
      <c r="F11" s="1">
        <v>867</v>
      </c>
      <c r="G11" s="5" t="s">
        <v>94</v>
      </c>
      <c r="H11" s="1">
        <v>1293</v>
      </c>
      <c r="I11" s="5" t="s">
        <v>95</v>
      </c>
      <c r="J11" s="1">
        <v>1248</v>
      </c>
      <c r="K11" s="5" t="s">
        <v>96</v>
      </c>
      <c r="L11" s="1">
        <v>796</v>
      </c>
      <c r="M11" s="5" t="s">
        <v>97</v>
      </c>
      <c r="N11" s="1">
        <v>1040</v>
      </c>
      <c r="O11" s="5" t="s">
        <v>98</v>
      </c>
      <c r="P11" s="1">
        <v>935</v>
      </c>
      <c r="Q11" s="5" t="s">
        <v>99</v>
      </c>
      <c r="R11" s="1">
        <v>1617</v>
      </c>
      <c r="S11" s="5" t="s">
        <v>100</v>
      </c>
      <c r="T11" s="1">
        <v>448188</v>
      </c>
      <c r="U11" s="5" t="s">
        <v>102</v>
      </c>
      <c r="V11" s="1">
        <v>41294</v>
      </c>
      <c r="W11" s="5" t="s">
        <v>103</v>
      </c>
      <c r="X11" s="1">
        <v>14619176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46391</v>
      </c>
      <c r="E12" s="5" t="s">
        <v>93</v>
      </c>
      <c r="F12" s="1">
        <v>983</v>
      </c>
      <c r="G12" s="5" t="s">
        <v>94</v>
      </c>
      <c r="H12" s="1">
        <v>1467</v>
      </c>
      <c r="I12" s="5" t="s">
        <v>95</v>
      </c>
      <c r="J12" s="1">
        <v>1416</v>
      </c>
      <c r="K12" s="5" t="s">
        <v>96</v>
      </c>
      <c r="L12" s="1">
        <v>903</v>
      </c>
      <c r="M12" s="5" t="s">
        <v>97</v>
      </c>
      <c r="N12" s="1">
        <v>1180</v>
      </c>
      <c r="O12" s="5" t="s">
        <v>98</v>
      </c>
      <c r="P12" s="1">
        <v>1061</v>
      </c>
      <c r="Q12" s="5" t="s">
        <v>99</v>
      </c>
      <c r="R12" s="1">
        <v>1834</v>
      </c>
      <c r="S12" s="5" t="s">
        <v>100</v>
      </c>
      <c r="T12" s="1">
        <v>517515</v>
      </c>
      <c r="U12" s="5" t="s">
        <v>102</v>
      </c>
      <c r="V12" s="1">
        <v>46576</v>
      </c>
      <c r="W12" s="5" t="s">
        <v>103</v>
      </c>
      <c r="X12" s="1">
        <v>18204680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52326</v>
      </c>
      <c r="E13" s="5" t="s">
        <v>93</v>
      </c>
      <c r="F13" s="1">
        <v>1109</v>
      </c>
      <c r="G13" s="5" t="s">
        <v>94</v>
      </c>
      <c r="H13" s="1">
        <v>1655</v>
      </c>
      <c r="I13" s="5" t="s">
        <v>95</v>
      </c>
      <c r="J13" s="1">
        <v>1597</v>
      </c>
      <c r="K13" s="5" t="s">
        <v>96</v>
      </c>
      <c r="L13" s="1">
        <v>1019</v>
      </c>
      <c r="M13" s="5" t="s">
        <v>97</v>
      </c>
      <c r="N13" s="1">
        <v>1331</v>
      </c>
      <c r="O13" s="5" t="s">
        <v>98</v>
      </c>
      <c r="P13" s="1">
        <v>1197</v>
      </c>
      <c r="Q13" s="5" t="s">
        <v>99</v>
      </c>
      <c r="R13" s="1">
        <v>2069</v>
      </c>
      <c r="S13" s="5" t="s">
        <v>100</v>
      </c>
      <c r="T13" s="1">
        <v>593666</v>
      </c>
      <c r="U13" s="5" t="s">
        <v>102</v>
      </c>
      <c r="V13" s="1">
        <v>52285</v>
      </c>
      <c r="W13" s="5" t="s">
        <v>103</v>
      </c>
      <c r="X13" s="1">
        <v>22344800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58697</v>
      </c>
      <c r="E14" s="5" t="s">
        <v>93</v>
      </c>
      <c r="F14" s="1">
        <v>1244</v>
      </c>
      <c r="G14" s="5" t="s">
        <v>94</v>
      </c>
      <c r="H14" s="1">
        <v>1857</v>
      </c>
      <c r="I14" s="5" t="s">
        <v>95</v>
      </c>
      <c r="J14" s="1">
        <v>1791</v>
      </c>
      <c r="K14" s="5" t="s">
        <v>96</v>
      </c>
      <c r="L14" s="1">
        <v>1143</v>
      </c>
      <c r="M14" s="5" t="s">
        <v>97</v>
      </c>
      <c r="N14" s="1">
        <v>1493</v>
      </c>
      <c r="O14" s="5" t="s">
        <v>98</v>
      </c>
      <c r="P14" s="1">
        <v>1343</v>
      </c>
      <c r="Q14" s="5" t="s">
        <v>99</v>
      </c>
      <c r="R14" s="1">
        <v>2321</v>
      </c>
      <c r="S14" s="5" t="s">
        <v>100</v>
      </c>
      <c r="T14" s="1">
        <v>676985</v>
      </c>
      <c r="U14" s="5" t="s">
        <v>102</v>
      </c>
      <c r="V14" s="1">
        <v>58409</v>
      </c>
      <c r="W14" s="5" t="s">
        <v>103</v>
      </c>
      <c r="X14" s="1">
        <v>27094128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65497</v>
      </c>
      <c r="E15" s="5" t="s">
        <v>93</v>
      </c>
      <c r="F15" s="1">
        <v>1388</v>
      </c>
      <c r="G15" s="5" t="s">
        <v>94</v>
      </c>
      <c r="H15" s="1">
        <v>2072</v>
      </c>
      <c r="I15" s="5" t="s">
        <v>95</v>
      </c>
      <c r="J15" s="1">
        <v>1998</v>
      </c>
      <c r="K15" s="5" t="s">
        <v>96</v>
      </c>
      <c r="L15" s="1">
        <v>1276</v>
      </c>
      <c r="M15" s="5" t="s">
        <v>97</v>
      </c>
      <c r="N15" s="1">
        <v>1666</v>
      </c>
      <c r="O15" s="5" t="s">
        <v>98</v>
      </c>
      <c r="P15" s="1">
        <v>1499</v>
      </c>
      <c r="Q15" s="5" t="s">
        <v>99</v>
      </c>
      <c r="R15" s="1">
        <v>2590</v>
      </c>
      <c r="S15" s="5" t="s">
        <v>100</v>
      </c>
      <c r="T15" s="1">
        <v>767782</v>
      </c>
      <c r="U15" s="5" t="s">
        <v>102</v>
      </c>
      <c r="V15" s="1">
        <v>64945</v>
      </c>
      <c r="W15" s="5" t="s">
        <v>103</v>
      </c>
      <c r="X15" s="1">
        <v>32510008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72718</v>
      </c>
      <c r="E16" s="5" t="s">
        <v>93</v>
      </c>
      <c r="F16" s="1">
        <v>1541</v>
      </c>
      <c r="G16" s="5" t="s">
        <v>94</v>
      </c>
      <c r="H16" s="1">
        <v>2300</v>
      </c>
      <c r="I16" s="5" t="s">
        <v>95</v>
      </c>
      <c r="J16" s="1">
        <v>2218</v>
      </c>
      <c r="K16" s="5" t="s">
        <v>96</v>
      </c>
      <c r="L16" s="1">
        <v>1417</v>
      </c>
      <c r="M16" s="5" t="s">
        <v>97</v>
      </c>
      <c r="N16" s="1">
        <v>1850</v>
      </c>
      <c r="O16" s="5" t="s">
        <v>98</v>
      </c>
      <c r="P16" s="1">
        <v>1664</v>
      </c>
      <c r="Q16" s="5" t="s">
        <v>99</v>
      </c>
      <c r="R16" s="1">
        <v>2876</v>
      </c>
      <c r="S16" s="5" t="s">
        <v>100</v>
      </c>
      <c r="T16" s="1">
        <v>866337</v>
      </c>
      <c r="U16" s="5" t="s">
        <v>102</v>
      </c>
      <c r="V16" s="1">
        <v>71885</v>
      </c>
      <c r="W16" s="5" t="s">
        <v>103</v>
      </c>
      <c r="X16" s="1">
        <v>38652264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80351</v>
      </c>
      <c r="E17" s="5" t="s">
        <v>93</v>
      </c>
      <c r="F17" s="1">
        <v>1703</v>
      </c>
      <c r="G17" s="5" t="s">
        <v>94</v>
      </c>
      <c r="H17" s="1">
        <v>2541</v>
      </c>
      <c r="I17" s="5" t="s">
        <v>95</v>
      </c>
      <c r="J17" s="1">
        <v>2451</v>
      </c>
      <c r="K17" s="5" t="s">
        <v>96</v>
      </c>
      <c r="L17" s="1">
        <v>1566</v>
      </c>
      <c r="M17" s="5" t="s">
        <v>97</v>
      </c>
      <c r="N17" s="1">
        <v>2044</v>
      </c>
      <c r="O17" s="5" t="s">
        <v>98</v>
      </c>
      <c r="P17" s="1">
        <v>1839</v>
      </c>
      <c r="Q17" s="5" t="s">
        <v>99</v>
      </c>
      <c r="R17" s="1">
        <v>3178</v>
      </c>
      <c r="S17" s="5" t="s">
        <v>100</v>
      </c>
      <c r="T17" s="1">
        <v>972898</v>
      </c>
      <c r="U17" s="5" t="s">
        <v>102</v>
      </c>
      <c r="V17" s="1">
        <v>79222</v>
      </c>
      <c r="W17" s="5" t="s">
        <v>103</v>
      </c>
      <c r="X17" s="1">
        <v>45582960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88388</v>
      </c>
      <c r="E18" s="5" t="s">
        <v>93</v>
      </c>
      <c r="F18" s="1">
        <v>1873</v>
      </c>
      <c r="G18" s="5" t="s">
        <v>94</v>
      </c>
      <c r="H18" s="1">
        <v>2795</v>
      </c>
      <c r="I18" s="5" t="s">
        <v>95</v>
      </c>
      <c r="J18" s="1">
        <v>2696</v>
      </c>
      <c r="K18" s="5" t="s">
        <v>96</v>
      </c>
      <c r="L18" s="1">
        <v>1723</v>
      </c>
      <c r="M18" s="5" t="s">
        <v>97</v>
      </c>
      <c r="N18" s="1">
        <v>2248</v>
      </c>
      <c r="O18" s="5" t="s">
        <v>98</v>
      </c>
      <c r="P18" s="1">
        <v>2023</v>
      </c>
      <c r="Q18" s="5" t="s">
        <v>99</v>
      </c>
      <c r="R18" s="1">
        <v>3496</v>
      </c>
      <c r="S18" s="5" t="s">
        <v>100</v>
      </c>
      <c r="T18" s="1">
        <v>1087684</v>
      </c>
      <c r="U18" s="5" t="s">
        <v>102</v>
      </c>
      <c r="V18" s="1">
        <v>86943</v>
      </c>
      <c r="W18" s="5" t="s">
        <v>103</v>
      </c>
      <c r="X18" s="1">
        <v>53366144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96821</v>
      </c>
      <c r="E19" s="5" t="s">
        <v>93</v>
      </c>
      <c r="F19" s="1">
        <v>2052</v>
      </c>
      <c r="G19" s="5" t="s">
        <v>94</v>
      </c>
      <c r="H19" s="1">
        <v>3062</v>
      </c>
      <c r="I19" s="5" t="s">
        <v>95</v>
      </c>
      <c r="J19" s="1">
        <v>2953</v>
      </c>
      <c r="K19" s="5" t="s">
        <v>96</v>
      </c>
      <c r="L19" s="1">
        <v>1887</v>
      </c>
      <c r="M19" s="5" t="s">
        <v>97</v>
      </c>
      <c r="N19" s="1">
        <v>2462</v>
      </c>
      <c r="O19" s="5" t="s">
        <v>98</v>
      </c>
      <c r="P19" s="1">
        <v>2216</v>
      </c>
      <c r="Q19" s="5" t="s">
        <v>99</v>
      </c>
      <c r="R19" s="1">
        <v>3830</v>
      </c>
      <c r="S19" s="5" t="s">
        <v>100</v>
      </c>
      <c r="T19" s="1">
        <v>1210884</v>
      </c>
      <c r="U19" s="5" t="s">
        <v>102</v>
      </c>
      <c r="V19" s="1">
        <v>95048</v>
      </c>
      <c r="W19" s="5" t="s">
        <v>103</v>
      </c>
      <c r="X19" s="1">
        <v>62067616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105643</v>
      </c>
      <c r="E20" s="5" t="s">
        <v>93</v>
      </c>
      <c r="F20" s="1">
        <v>2239</v>
      </c>
      <c r="G20" s="5" t="s">
        <v>94</v>
      </c>
      <c r="H20" s="1">
        <v>3341</v>
      </c>
      <c r="I20" s="5" t="s">
        <v>95</v>
      </c>
      <c r="J20" s="1">
        <v>3222</v>
      </c>
      <c r="K20" s="5" t="s">
        <v>96</v>
      </c>
      <c r="L20" s="1">
        <v>2059</v>
      </c>
      <c r="M20" s="5" t="s">
        <v>97</v>
      </c>
      <c r="N20" s="1">
        <v>2686</v>
      </c>
      <c r="O20" s="5" t="s">
        <v>98</v>
      </c>
      <c r="P20" s="1">
        <v>2418</v>
      </c>
      <c r="Q20" s="5" t="s">
        <v>99</v>
      </c>
      <c r="R20" s="1">
        <v>4179</v>
      </c>
      <c r="S20" s="5" t="s">
        <v>100</v>
      </c>
      <c r="T20" s="1">
        <v>1342657</v>
      </c>
      <c r="U20" s="5" t="s">
        <v>102</v>
      </c>
      <c r="V20" s="1">
        <v>103525</v>
      </c>
      <c r="W20" s="5" t="s">
        <v>103</v>
      </c>
      <c r="X20" s="1">
        <v>71754688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114845</v>
      </c>
      <c r="E21" s="5" t="s">
        <v>93</v>
      </c>
      <c r="F21" s="1">
        <v>2434</v>
      </c>
      <c r="G21" s="5" t="s">
        <v>94</v>
      </c>
      <c r="H21" s="1">
        <v>3632</v>
      </c>
      <c r="I21" s="5" t="s">
        <v>95</v>
      </c>
      <c r="J21" s="1">
        <v>3503</v>
      </c>
      <c r="K21" s="5" t="s">
        <v>96</v>
      </c>
      <c r="L21" s="1">
        <v>2238</v>
      </c>
      <c r="M21" s="5" t="s">
        <v>97</v>
      </c>
      <c r="N21" s="1">
        <v>2920</v>
      </c>
      <c r="O21" s="5" t="s">
        <v>98</v>
      </c>
      <c r="P21" s="1">
        <v>2629</v>
      </c>
      <c r="Q21" s="5" t="s">
        <v>99</v>
      </c>
      <c r="R21" s="1">
        <v>4543</v>
      </c>
      <c r="S21" s="5" t="s">
        <v>100</v>
      </c>
      <c r="T21" s="1">
        <v>1483134</v>
      </c>
      <c r="U21" s="5" t="s">
        <v>102</v>
      </c>
      <c r="V21" s="1">
        <v>112370</v>
      </c>
      <c r="W21" s="5" t="s">
        <v>103</v>
      </c>
      <c r="X21" s="1">
        <v>82495944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124421</v>
      </c>
      <c r="E22" s="5" t="s">
        <v>93</v>
      </c>
      <c r="F22" s="1">
        <v>2637</v>
      </c>
      <c r="G22" s="5" t="s">
        <v>94</v>
      </c>
      <c r="H22" s="1">
        <v>3935</v>
      </c>
      <c r="I22" s="5" t="s">
        <v>95</v>
      </c>
      <c r="J22" s="1">
        <v>3795</v>
      </c>
      <c r="K22" s="5" t="s">
        <v>96</v>
      </c>
      <c r="L22" s="1">
        <v>2425</v>
      </c>
      <c r="M22" s="5" t="s">
        <v>97</v>
      </c>
      <c r="N22" s="1">
        <v>3163</v>
      </c>
      <c r="O22" s="5" t="s">
        <v>98</v>
      </c>
      <c r="P22" s="1">
        <v>2848</v>
      </c>
      <c r="Q22" s="5" t="s">
        <v>99</v>
      </c>
      <c r="R22" s="1">
        <v>4922</v>
      </c>
      <c r="S22" s="5" t="s">
        <v>100</v>
      </c>
      <c r="T22" s="1">
        <v>1632420</v>
      </c>
      <c r="U22" s="5" t="s">
        <v>102</v>
      </c>
      <c r="V22" s="1">
        <v>121573</v>
      </c>
      <c r="W22" s="5" t="s">
        <v>103</v>
      </c>
      <c r="X22" s="1">
        <v>94361016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134361</v>
      </c>
      <c r="E23" s="5" t="s">
        <v>93</v>
      </c>
      <c r="F23" s="1">
        <v>2848</v>
      </c>
      <c r="G23" s="5" t="s">
        <v>94</v>
      </c>
      <c r="H23" s="1">
        <v>4249</v>
      </c>
      <c r="I23" s="5" t="s">
        <v>95</v>
      </c>
      <c r="J23" s="1">
        <v>4098</v>
      </c>
      <c r="K23" s="5" t="s">
        <v>96</v>
      </c>
      <c r="L23" s="1">
        <v>2619</v>
      </c>
      <c r="M23" s="5" t="s">
        <v>97</v>
      </c>
      <c r="N23" s="1">
        <v>3416</v>
      </c>
      <c r="O23" s="5" t="s">
        <v>98</v>
      </c>
      <c r="P23" s="1">
        <v>3075</v>
      </c>
      <c r="Q23" s="5" t="s">
        <v>99</v>
      </c>
      <c r="R23" s="1">
        <v>5315</v>
      </c>
      <c r="S23" s="5" t="s">
        <v>100</v>
      </c>
      <c r="T23" s="1">
        <v>1790590</v>
      </c>
      <c r="U23" s="5" t="s">
        <v>102</v>
      </c>
      <c r="V23" s="1">
        <v>131123</v>
      </c>
      <c r="W23" s="5" t="s">
        <v>103</v>
      </c>
      <c r="X23" s="1">
        <v>107419576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144658</v>
      </c>
      <c r="E24" s="5" t="s">
        <v>93</v>
      </c>
      <c r="F24" s="1">
        <v>3066</v>
      </c>
      <c r="G24" s="5" t="s">
        <v>94</v>
      </c>
      <c r="H24" s="1">
        <v>4575</v>
      </c>
      <c r="I24" s="5" t="s">
        <v>95</v>
      </c>
      <c r="J24" s="1">
        <v>4412</v>
      </c>
      <c r="K24" s="5" t="s">
        <v>96</v>
      </c>
      <c r="L24" s="1">
        <v>2820</v>
      </c>
      <c r="M24" s="5" t="s">
        <v>97</v>
      </c>
      <c r="N24" s="1">
        <v>3678</v>
      </c>
      <c r="O24" s="5" t="s">
        <v>98</v>
      </c>
      <c r="P24" s="1">
        <v>3311</v>
      </c>
      <c r="Q24" s="5" t="s">
        <v>99</v>
      </c>
      <c r="R24" s="1">
        <v>5722</v>
      </c>
      <c r="S24" s="5" t="s">
        <v>100</v>
      </c>
      <c r="T24" s="1">
        <v>1957693</v>
      </c>
      <c r="U24" s="5" t="s">
        <v>102</v>
      </c>
      <c r="V24" s="1">
        <v>141022</v>
      </c>
      <c r="W24" s="5" t="s">
        <v>103</v>
      </c>
      <c r="X24" s="1">
        <v>121744296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155304</v>
      </c>
      <c r="E25" s="5" t="s">
        <v>93</v>
      </c>
      <c r="F25" s="1">
        <v>3292</v>
      </c>
      <c r="G25" s="5" t="s">
        <v>94</v>
      </c>
      <c r="H25" s="1">
        <v>4912</v>
      </c>
      <c r="I25" s="5" t="s">
        <v>95</v>
      </c>
      <c r="J25" s="1">
        <v>4737</v>
      </c>
      <c r="K25" s="5" t="s">
        <v>96</v>
      </c>
      <c r="L25" s="1">
        <v>3028</v>
      </c>
      <c r="M25" s="5" t="s">
        <v>97</v>
      </c>
      <c r="N25" s="1">
        <v>3949</v>
      </c>
      <c r="O25" s="5" t="s">
        <v>98</v>
      </c>
      <c r="P25" s="1">
        <v>3555</v>
      </c>
      <c r="Q25" s="5" t="s">
        <v>99</v>
      </c>
      <c r="R25" s="1">
        <v>6143</v>
      </c>
      <c r="S25" s="5" t="s">
        <v>100</v>
      </c>
      <c r="T25" s="1">
        <v>2133753</v>
      </c>
      <c r="U25" s="5" t="s">
        <v>102</v>
      </c>
      <c r="V25" s="1">
        <v>151261</v>
      </c>
      <c r="W25" s="5" t="s">
        <v>103</v>
      </c>
      <c r="X25" s="1">
        <v>137405840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166291</v>
      </c>
      <c r="E26" s="5" t="s">
        <v>93</v>
      </c>
      <c r="F26" s="1">
        <v>3525</v>
      </c>
      <c r="G26" s="5" t="s">
        <v>94</v>
      </c>
      <c r="H26" s="1">
        <v>5260</v>
      </c>
      <c r="I26" s="5" t="s">
        <v>95</v>
      </c>
      <c r="J26" s="1">
        <v>5072</v>
      </c>
      <c r="K26" s="5" t="s">
        <v>96</v>
      </c>
      <c r="L26" s="1">
        <v>3242</v>
      </c>
      <c r="M26" s="5" t="s">
        <v>97</v>
      </c>
      <c r="N26" s="1">
        <v>4228</v>
      </c>
      <c r="O26" s="5" t="s">
        <v>98</v>
      </c>
      <c r="P26" s="1">
        <v>3806</v>
      </c>
      <c r="Q26" s="5" t="s">
        <v>99</v>
      </c>
      <c r="R26" s="1">
        <v>6578</v>
      </c>
      <c r="S26" s="5" t="s">
        <v>100</v>
      </c>
      <c r="T26" s="1">
        <v>2318768</v>
      </c>
      <c r="U26" s="5" t="s">
        <v>102</v>
      </c>
      <c r="V26" s="1">
        <v>161820</v>
      </c>
      <c r="W26" s="5" t="s">
        <v>103</v>
      </c>
      <c r="X26" s="1">
        <v>154475864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177612</v>
      </c>
      <c r="E27" s="5" t="s">
        <v>93</v>
      </c>
      <c r="F27" s="1">
        <v>3765</v>
      </c>
      <c r="G27" s="5" t="s">
        <v>94</v>
      </c>
      <c r="H27" s="1">
        <v>5618</v>
      </c>
      <c r="I27" s="5" t="s">
        <v>95</v>
      </c>
      <c r="J27" s="1">
        <v>5417</v>
      </c>
      <c r="K27" s="5" t="s">
        <v>96</v>
      </c>
      <c r="L27" s="1">
        <v>3463</v>
      </c>
      <c r="M27" s="5" t="s">
        <v>97</v>
      </c>
      <c r="N27" s="1">
        <v>4516</v>
      </c>
      <c r="O27" s="5" t="s">
        <v>98</v>
      </c>
      <c r="P27" s="1">
        <v>4065</v>
      </c>
      <c r="Q27" s="5" t="s">
        <v>99</v>
      </c>
      <c r="R27" s="1">
        <v>7026</v>
      </c>
      <c r="S27" s="5" t="s">
        <v>100</v>
      </c>
      <c r="T27" s="1">
        <v>2512711</v>
      </c>
      <c r="U27" s="5" t="s">
        <v>102</v>
      </c>
      <c r="V27" s="1">
        <v>172701</v>
      </c>
      <c r="W27" s="5" t="s">
        <v>103</v>
      </c>
      <c r="X27" s="1">
        <v>173026008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189257</v>
      </c>
      <c r="E28" s="5" t="s">
        <v>93</v>
      </c>
      <c r="F28" s="1">
        <v>4012</v>
      </c>
      <c r="G28" s="5" t="s">
        <v>94</v>
      </c>
      <c r="H28" s="1">
        <v>5986</v>
      </c>
      <c r="I28" s="5" t="s">
        <v>95</v>
      </c>
      <c r="J28" s="1">
        <v>5772</v>
      </c>
      <c r="K28" s="5" t="s">
        <v>96</v>
      </c>
      <c r="L28" s="1">
        <v>3690</v>
      </c>
      <c r="M28" s="5" t="s">
        <v>97</v>
      </c>
      <c r="N28" s="1">
        <v>4812</v>
      </c>
      <c r="O28" s="5" t="s">
        <v>98</v>
      </c>
      <c r="P28" s="1">
        <v>4331</v>
      </c>
      <c r="Q28" s="5" t="s">
        <v>99</v>
      </c>
      <c r="R28" s="1">
        <v>7487</v>
      </c>
      <c r="S28" s="5" t="s">
        <v>100</v>
      </c>
      <c r="T28" s="1">
        <v>2715529</v>
      </c>
      <c r="U28" s="5" t="s">
        <v>102</v>
      </c>
      <c r="V28" s="1">
        <v>183890</v>
      </c>
      <c r="W28" s="5" t="s">
        <v>103</v>
      </c>
      <c r="X28" s="1">
        <v>193127696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201220</v>
      </c>
      <c r="E29" s="5" t="s">
        <v>93</v>
      </c>
      <c r="F29" s="1">
        <v>4265</v>
      </c>
      <c r="G29" s="5" t="s">
        <v>94</v>
      </c>
      <c r="H29" s="1">
        <v>6364</v>
      </c>
      <c r="I29" s="5" t="s">
        <v>95</v>
      </c>
      <c r="J29" s="1">
        <v>6137</v>
      </c>
      <c r="K29" s="5" t="s">
        <v>96</v>
      </c>
      <c r="L29" s="1">
        <v>3923</v>
      </c>
      <c r="M29" s="5" t="s">
        <v>97</v>
      </c>
      <c r="N29" s="1">
        <v>5116</v>
      </c>
      <c r="O29" s="5" t="s">
        <v>98</v>
      </c>
      <c r="P29" s="1">
        <v>4605</v>
      </c>
      <c r="Q29" s="5" t="s">
        <v>99</v>
      </c>
      <c r="R29" s="1">
        <v>7960</v>
      </c>
      <c r="S29" s="5" t="s">
        <v>100</v>
      </c>
      <c r="T29" s="1">
        <v>2927149</v>
      </c>
      <c r="U29" s="5" t="s">
        <v>102</v>
      </c>
      <c r="V29" s="1">
        <v>195382</v>
      </c>
      <c r="W29" s="5" t="s">
        <v>103</v>
      </c>
      <c r="X29" s="1">
        <v>214851928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213492</v>
      </c>
      <c r="E30" s="5" t="s">
        <v>93</v>
      </c>
      <c r="F30" s="1">
        <v>4525</v>
      </c>
      <c r="G30" s="5" t="s">
        <v>94</v>
      </c>
      <c r="H30" s="1">
        <v>6752</v>
      </c>
      <c r="I30" s="5" t="s">
        <v>95</v>
      </c>
      <c r="J30" s="1">
        <v>6511</v>
      </c>
      <c r="K30" s="5" t="s">
        <v>96</v>
      </c>
      <c r="L30" s="1">
        <v>4162</v>
      </c>
      <c r="M30" s="5" t="s">
        <v>97</v>
      </c>
      <c r="N30" s="1">
        <v>5428</v>
      </c>
      <c r="O30" s="5" t="s">
        <v>98</v>
      </c>
      <c r="P30" s="1">
        <v>4886</v>
      </c>
      <c r="Q30" s="5" t="s">
        <v>99</v>
      </c>
      <c r="R30" s="1">
        <v>8445</v>
      </c>
      <c r="S30" s="5" t="s">
        <v>100</v>
      </c>
      <c r="T30" s="1">
        <v>3147471</v>
      </c>
      <c r="U30" s="5" t="s">
        <v>102</v>
      </c>
      <c r="V30" s="1">
        <v>207171</v>
      </c>
      <c r="W30" s="5" t="s">
        <v>103</v>
      </c>
      <c r="X30" s="1">
        <v>238269120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226066</v>
      </c>
      <c r="E31" s="5" t="s">
        <v>93</v>
      </c>
      <c r="F31" s="1">
        <v>4791</v>
      </c>
      <c r="G31" s="5" t="s">
        <v>94</v>
      </c>
      <c r="H31" s="1">
        <v>7150</v>
      </c>
      <c r="I31" s="5" t="s">
        <v>95</v>
      </c>
      <c r="J31" s="1">
        <v>6895</v>
      </c>
      <c r="K31" s="5" t="s">
        <v>96</v>
      </c>
      <c r="L31" s="1">
        <v>4407</v>
      </c>
      <c r="M31" s="5" t="s">
        <v>97</v>
      </c>
      <c r="N31" s="1">
        <v>5748</v>
      </c>
      <c r="O31" s="5" t="s">
        <v>98</v>
      </c>
      <c r="P31" s="1">
        <v>5174</v>
      </c>
      <c r="Q31" s="5" t="s">
        <v>99</v>
      </c>
      <c r="R31" s="1">
        <v>8942</v>
      </c>
      <c r="S31" s="5" t="s">
        <v>100</v>
      </c>
      <c r="T31" s="1">
        <v>3376375</v>
      </c>
      <c r="U31" s="5" t="s">
        <v>102</v>
      </c>
      <c r="V31" s="1">
        <v>219257</v>
      </c>
      <c r="W31" s="5" t="s">
        <v>103</v>
      </c>
      <c r="X31" s="1">
        <v>263448888</v>
      </c>
      <c r="Y31" s="5" t="s">
        <v>101</v>
      </c>
    </row>
    <row r="32" spans="1:25" x14ac:dyDescent="0.25">
      <c r="A32" s="4" t="s">
        <v>52</v>
      </c>
      <c r="B32" s="1" t="s">
        <v>88</v>
      </c>
      <c r="C32" s="1" t="s">
        <v>104</v>
      </c>
      <c r="D32" s="2">
        <f t="shared" ref="D32:R32" si="0">D31*1.057</f>
        <v>238951.76199999999</v>
      </c>
      <c r="E32" s="5" t="s">
        <v>93</v>
      </c>
      <c r="F32" s="2">
        <f t="shared" si="0"/>
        <v>5064.0869999999995</v>
      </c>
      <c r="G32" s="5" t="s">
        <v>94</v>
      </c>
      <c r="H32" s="2">
        <f t="shared" si="0"/>
        <v>7557.5499999999993</v>
      </c>
      <c r="I32" s="5" t="s">
        <v>95</v>
      </c>
      <c r="J32" s="2">
        <f t="shared" si="0"/>
        <v>7288.0149999999994</v>
      </c>
      <c r="K32" s="5" t="s">
        <v>96</v>
      </c>
      <c r="L32" s="2">
        <f t="shared" si="0"/>
        <v>4658.1989999999996</v>
      </c>
      <c r="M32" s="5" t="s">
        <v>97</v>
      </c>
      <c r="N32" s="2">
        <f t="shared" si="0"/>
        <v>6075.6359999999995</v>
      </c>
      <c r="O32" s="5" t="s">
        <v>98</v>
      </c>
      <c r="P32" s="2">
        <f t="shared" si="0"/>
        <v>5468.9179999999997</v>
      </c>
      <c r="Q32" s="5" t="s">
        <v>99</v>
      </c>
      <c r="R32" s="2">
        <f t="shared" si="0"/>
        <v>9451.6939999999995</v>
      </c>
      <c r="S32" s="5" t="s">
        <v>100</v>
      </c>
      <c r="T32" s="2">
        <v>3613718</v>
      </c>
      <c r="U32" s="5" t="s">
        <v>102</v>
      </c>
      <c r="V32" s="2">
        <f t="shared" ref="V32:V36" si="1">D32*1/6+H32*5+(F32+J32+L32+N32+P32+R32)*4</f>
        <v>229639.23966666666</v>
      </c>
      <c r="W32" s="5" t="s">
        <v>103</v>
      </c>
      <c r="X32" s="2">
        <v>290459888</v>
      </c>
      <c r="Y32" s="5" t="s">
        <v>101</v>
      </c>
    </row>
    <row r="33" spans="1:25" x14ac:dyDescent="0.25">
      <c r="A33" s="4" t="s">
        <v>53</v>
      </c>
      <c r="B33" s="1" t="s">
        <v>89</v>
      </c>
      <c r="C33" s="1" t="s">
        <v>104</v>
      </c>
      <c r="D33" s="2">
        <f t="shared" ref="D33:R33" si="2">D32*1.055</f>
        <v>252094.10890999998</v>
      </c>
      <c r="E33" s="5" t="s">
        <v>93</v>
      </c>
      <c r="F33" s="2">
        <f t="shared" si="2"/>
        <v>5342.6117849999991</v>
      </c>
      <c r="G33" s="5" t="s">
        <v>94</v>
      </c>
      <c r="H33" s="2">
        <f t="shared" si="2"/>
        <v>7973.2152499999984</v>
      </c>
      <c r="I33" s="5" t="s">
        <v>95</v>
      </c>
      <c r="J33" s="2">
        <f t="shared" si="2"/>
        <v>7688.8558249999987</v>
      </c>
      <c r="K33" s="5" t="s">
        <v>96</v>
      </c>
      <c r="L33" s="2">
        <f t="shared" si="2"/>
        <v>4914.3999449999992</v>
      </c>
      <c r="M33" s="5" t="s">
        <v>97</v>
      </c>
      <c r="N33" s="2">
        <f t="shared" si="2"/>
        <v>6409.795979999999</v>
      </c>
      <c r="O33" s="5" t="s">
        <v>98</v>
      </c>
      <c r="P33" s="2">
        <f t="shared" si="2"/>
        <v>5769.7084899999991</v>
      </c>
      <c r="Q33" s="5" t="s">
        <v>99</v>
      </c>
      <c r="R33" s="2">
        <f t="shared" si="2"/>
        <v>9971.5371699999996</v>
      </c>
      <c r="S33" s="5" t="s">
        <v>100</v>
      </c>
      <c r="T33" s="2">
        <v>3859336</v>
      </c>
      <c r="U33" s="5" t="s">
        <v>102</v>
      </c>
      <c r="V33" s="2">
        <f t="shared" si="1"/>
        <v>242269.39784833332</v>
      </c>
      <c r="W33" s="5" t="s">
        <v>103</v>
      </c>
      <c r="X33" s="2">
        <v>319369632</v>
      </c>
      <c r="Y33" s="5" t="s">
        <v>101</v>
      </c>
    </row>
    <row r="34" spans="1:25" x14ac:dyDescent="0.25">
      <c r="A34" s="4" t="s">
        <v>54</v>
      </c>
      <c r="B34" s="1" t="s">
        <v>90</v>
      </c>
      <c r="C34" s="1" t="s">
        <v>104</v>
      </c>
      <c r="D34" s="2">
        <f t="shared" ref="D34:R34" si="3">D33*1.053</f>
        <v>265455.09668222995</v>
      </c>
      <c r="E34" s="5" t="s">
        <v>93</v>
      </c>
      <c r="F34" s="2">
        <f t="shared" si="3"/>
        <v>5625.7702096049989</v>
      </c>
      <c r="G34" s="5" t="s">
        <v>94</v>
      </c>
      <c r="H34" s="2">
        <f t="shared" si="3"/>
        <v>8395.7956582499974</v>
      </c>
      <c r="I34" s="5" t="s">
        <v>95</v>
      </c>
      <c r="J34" s="2">
        <f t="shared" si="3"/>
        <v>8096.3651837249981</v>
      </c>
      <c r="K34" s="5" t="s">
        <v>96</v>
      </c>
      <c r="L34" s="2">
        <f t="shared" si="3"/>
        <v>5174.8631420849988</v>
      </c>
      <c r="M34" s="5" t="s">
        <v>97</v>
      </c>
      <c r="N34" s="2">
        <f t="shared" si="3"/>
        <v>6749.5151669399984</v>
      </c>
      <c r="O34" s="5" t="s">
        <v>98</v>
      </c>
      <c r="P34" s="2">
        <f t="shared" si="3"/>
        <v>6075.503039969999</v>
      </c>
      <c r="Q34" s="5" t="s">
        <v>99</v>
      </c>
      <c r="R34" s="2">
        <f t="shared" si="3"/>
        <v>10500.028640009999</v>
      </c>
      <c r="S34" s="5" t="s">
        <v>100</v>
      </c>
      <c r="T34" s="2">
        <v>4062763.8971492802</v>
      </c>
      <c r="U34" s="5" t="s">
        <v>102</v>
      </c>
      <c r="V34" s="2">
        <f t="shared" si="1"/>
        <v>255109.67593429497</v>
      </c>
      <c r="W34" s="5" t="s">
        <v>103</v>
      </c>
      <c r="X34" s="2">
        <v>350244320</v>
      </c>
      <c r="Y34" s="5" t="s">
        <v>101</v>
      </c>
    </row>
    <row r="35" spans="1:25" x14ac:dyDescent="0.25">
      <c r="A35" s="4" t="s">
        <v>55</v>
      </c>
      <c r="B35" s="1" t="s">
        <v>91</v>
      </c>
      <c r="C35" s="1" t="s">
        <v>104</v>
      </c>
      <c r="D35" s="2">
        <f t="shared" ref="D35:R35" si="4">D34*1.051</f>
        <v>278993.30661302368</v>
      </c>
      <c r="E35" s="5" t="s">
        <v>93</v>
      </c>
      <c r="F35" s="2">
        <f t="shared" si="4"/>
        <v>5912.6844902948533</v>
      </c>
      <c r="G35" s="5" t="s">
        <v>94</v>
      </c>
      <c r="H35" s="2">
        <f t="shared" si="4"/>
        <v>8823.9812368207458</v>
      </c>
      <c r="I35" s="5" t="s">
        <v>95</v>
      </c>
      <c r="J35" s="2">
        <f t="shared" si="4"/>
        <v>8509.2798080949724</v>
      </c>
      <c r="K35" s="5" t="s">
        <v>96</v>
      </c>
      <c r="L35" s="2">
        <f t="shared" si="4"/>
        <v>5438.7811623313337</v>
      </c>
      <c r="M35" s="5" t="s">
        <v>97</v>
      </c>
      <c r="N35" s="2">
        <f t="shared" si="4"/>
        <v>7093.7404404539375</v>
      </c>
      <c r="O35" s="5" t="s">
        <v>98</v>
      </c>
      <c r="P35" s="2">
        <f t="shared" si="4"/>
        <v>6385.353695008469</v>
      </c>
      <c r="Q35" s="5" t="s">
        <v>99</v>
      </c>
      <c r="R35" s="2">
        <f t="shared" si="4"/>
        <v>11035.530100650509</v>
      </c>
      <c r="S35" s="5" t="s">
        <v>100</v>
      </c>
      <c r="T35" s="2">
        <v>4269454.9010590501</v>
      </c>
      <c r="U35" s="5" t="s">
        <v>102</v>
      </c>
      <c r="V35" s="2">
        <f t="shared" si="1"/>
        <v>268120.26940694399</v>
      </c>
      <c r="W35" s="5" t="s">
        <v>103</v>
      </c>
      <c r="X35" s="2">
        <v>382746431.177194</v>
      </c>
      <c r="Y35" s="5" t="s">
        <v>101</v>
      </c>
    </row>
    <row r="36" spans="1:25" x14ac:dyDescent="0.25">
      <c r="A36" s="4" t="s">
        <v>56</v>
      </c>
      <c r="B36" s="1" t="s">
        <v>92</v>
      </c>
      <c r="C36" s="1" t="s">
        <v>104</v>
      </c>
      <c r="D36" s="2">
        <f t="shared" ref="D36:R36" si="5">D35*1.049</f>
        <v>292663.97863706184</v>
      </c>
      <c r="E36" s="5" t="s">
        <v>93</v>
      </c>
      <c r="F36" s="2">
        <f t="shared" si="5"/>
        <v>6202.406030319301</v>
      </c>
      <c r="G36" s="5" t="s">
        <v>94</v>
      </c>
      <c r="H36" s="2">
        <f t="shared" si="5"/>
        <v>9256.3563174249612</v>
      </c>
      <c r="I36" s="5" t="s">
        <v>95</v>
      </c>
      <c r="J36" s="2">
        <f t="shared" si="5"/>
        <v>8926.2345186916264</v>
      </c>
      <c r="K36" s="5" t="s">
        <v>96</v>
      </c>
      <c r="L36" s="2">
        <f t="shared" si="5"/>
        <v>5705.2814392855689</v>
      </c>
      <c r="M36" s="5" t="s">
        <v>97</v>
      </c>
      <c r="N36" s="2">
        <f t="shared" si="5"/>
        <v>7441.33372203618</v>
      </c>
      <c r="O36" s="5" t="s">
        <v>98</v>
      </c>
      <c r="P36" s="2">
        <f t="shared" si="5"/>
        <v>6698.2360260638834</v>
      </c>
      <c r="Q36" s="5" t="s">
        <v>99</v>
      </c>
      <c r="R36" s="2">
        <f t="shared" si="5"/>
        <v>11576.271075582383</v>
      </c>
      <c r="S36" s="5" t="s">
        <v>100</v>
      </c>
      <c r="T36" s="2"/>
      <c r="U36" s="5" t="s">
        <v>102</v>
      </c>
      <c r="V36" s="2">
        <f t="shared" si="1"/>
        <v>281258.16260788421</v>
      </c>
      <c r="W36" s="5" t="s">
        <v>103</v>
      </c>
      <c r="X36" s="2">
        <v>416902070.38566703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8"/>
  <sheetViews>
    <sheetView zoomScale="70" zoomScaleNormal="70" workbookViewId="0">
      <selection activeCell="H25" sqref="H25"/>
    </sheetView>
  </sheetViews>
  <sheetFormatPr defaultColWidth="10.6640625" defaultRowHeight="13.8" x14ac:dyDescent="0.25"/>
  <cols>
    <col min="1" max="3" width="10.6640625" style="5"/>
    <col min="4" max="4" width="12.6640625" style="5"/>
    <col min="5" max="5" width="10.6640625" style="5"/>
    <col min="6" max="6" width="12.6640625" style="5"/>
    <col min="7" max="7" width="10.6640625" style="5"/>
    <col min="8" max="8" width="12.6640625" style="5"/>
    <col min="9" max="9" width="10.6640625" style="5"/>
    <col min="10" max="10" width="12.6640625" style="5"/>
    <col min="11" max="11" width="10.6640625" style="5"/>
    <col min="12" max="12" width="12.6640625" style="5"/>
    <col min="13" max="13" width="10.6640625" style="5"/>
    <col min="14" max="14" width="12.6640625" style="5"/>
    <col min="15" max="15" width="10.6640625" style="5"/>
    <col min="16" max="16" width="12.6640625" style="5"/>
    <col min="17" max="17" width="10.6640625" style="5"/>
    <col min="18" max="18" width="12.6640625" style="5"/>
    <col min="19" max="19" width="10.6640625" style="5"/>
    <col min="20" max="20" width="12.6640625" style="5"/>
    <col min="21" max="21" width="10.6640625" style="5"/>
    <col min="22" max="22" width="12.6640625" style="5"/>
    <col min="23" max="23" width="10.6640625" style="5"/>
    <col min="24" max="24" width="14.44140625" style="5" customWidth="1"/>
    <col min="25" max="25" width="10.6640625" style="5"/>
    <col min="26" max="26" width="12.6640625" style="5"/>
    <col min="27" max="16384" width="10.6640625" style="5"/>
  </cols>
  <sheetData>
    <row r="1" spans="1:25" x14ac:dyDescent="0.25">
      <c r="D1" s="5" t="s">
        <v>2</v>
      </c>
      <c r="F1" s="5" t="s">
        <v>14</v>
      </c>
      <c r="H1" s="5" t="s">
        <v>4</v>
      </c>
      <c r="J1" s="5" t="s">
        <v>3</v>
      </c>
      <c r="L1" s="5" t="s">
        <v>15</v>
      </c>
      <c r="N1" s="5" t="s">
        <v>16</v>
      </c>
      <c r="P1" s="5" t="s">
        <v>17</v>
      </c>
      <c r="R1" s="5" t="s">
        <v>18</v>
      </c>
      <c r="T1" s="5" t="s">
        <v>19</v>
      </c>
      <c r="V1" s="5" t="s">
        <v>20</v>
      </c>
      <c r="X1" s="5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5">
        <v>12445</v>
      </c>
      <c r="E2" s="5" t="s">
        <v>93</v>
      </c>
      <c r="F2" s="5">
        <v>361</v>
      </c>
      <c r="G2" s="5" t="s">
        <v>94</v>
      </c>
      <c r="H2" s="5">
        <v>379</v>
      </c>
      <c r="I2" s="5" t="s">
        <v>95</v>
      </c>
      <c r="J2" s="5">
        <v>289</v>
      </c>
      <c r="K2" s="5" t="s">
        <v>96</v>
      </c>
      <c r="L2" s="5">
        <v>271</v>
      </c>
      <c r="M2" s="5" t="s">
        <v>97</v>
      </c>
      <c r="N2" s="5">
        <v>325</v>
      </c>
      <c r="O2" s="5" t="s">
        <v>98</v>
      </c>
      <c r="P2" s="5">
        <v>451</v>
      </c>
      <c r="Q2" s="5" t="s">
        <v>99</v>
      </c>
      <c r="R2" s="5">
        <v>397</v>
      </c>
      <c r="S2" s="5" t="s">
        <v>100</v>
      </c>
      <c r="T2" s="1">
        <v>58160</v>
      </c>
      <c r="U2" s="5" t="s">
        <v>102</v>
      </c>
      <c r="V2" s="5">
        <v>14345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5">
        <v>13554</v>
      </c>
      <c r="E3" s="5" t="s">
        <v>93</v>
      </c>
      <c r="F3" s="5">
        <v>393</v>
      </c>
      <c r="G3" s="5" t="s">
        <v>94</v>
      </c>
      <c r="H3" s="5">
        <v>413</v>
      </c>
      <c r="I3" s="5" t="s">
        <v>95</v>
      </c>
      <c r="J3" s="5">
        <v>315</v>
      </c>
      <c r="K3" s="5" t="s">
        <v>96</v>
      </c>
      <c r="L3" s="5">
        <v>295</v>
      </c>
      <c r="M3" s="5" t="s">
        <v>97</v>
      </c>
      <c r="N3" s="5">
        <v>354</v>
      </c>
      <c r="O3" s="5" t="s">
        <v>98</v>
      </c>
      <c r="P3" s="5">
        <v>491</v>
      </c>
      <c r="Q3" s="5" t="s">
        <v>99</v>
      </c>
      <c r="R3" s="5">
        <v>432</v>
      </c>
      <c r="S3" s="5" t="s">
        <v>100</v>
      </c>
      <c r="T3" s="1">
        <v>87071</v>
      </c>
      <c r="U3" s="5" t="s">
        <v>102</v>
      </c>
      <c r="V3" s="5">
        <v>15444</v>
      </c>
      <c r="W3" s="5" t="s">
        <v>103</v>
      </c>
      <c r="X3" s="5">
        <v>465280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5">
        <v>15165</v>
      </c>
      <c r="E4" s="5" t="s">
        <v>93</v>
      </c>
      <c r="F4" s="5">
        <v>440</v>
      </c>
      <c r="G4" s="5" t="s">
        <v>94</v>
      </c>
      <c r="H4" s="5">
        <v>462</v>
      </c>
      <c r="I4" s="5" t="s">
        <v>95</v>
      </c>
      <c r="J4" s="5">
        <v>352</v>
      </c>
      <c r="K4" s="5" t="s">
        <v>96</v>
      </c>
      <c r="L4" s="5">
        <v>330</v>
      </c>
      <c r="M4" s="5" t="s">
        <v>97</v>
      </c>
      <c r="N4" s="5">
        <v>396</v>
      </c>
      <c r="O4" s="5" t="s">
        <v>98</v>
      </c>
      <c r="P4" s="5">
        <v>549</v>
      </c>
      <c r="Q4" s="5" t="s">
        <v>99</v>
      </c>
      <c r="R4" s="5">
        <v>483</v>
      </c>
      <c r="S4" s="5" t="s">
        <v>100</v>
      </c>
      <c r="T4" s="1">
        <v>118184</v>
      </c>
      <c r="U4" s="5" t="s">
        <v>102</v>
      </c>
      <c r="V4" s="5">
        <v>17038</v>
      </c>
      <c r="W4" s="5" t="s">
        <v>103</v>
      </c>
      <c r="X4" s="5">
        <v>1161848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5">
        <v>17271</v>
      </c>
      <c r="E5" s="5" t="s">
        <v>93</v>
      </c>
      <c r="F5" s="5">
        <v>501</v>
      </c>
      <c r="G5" s="5" t="s">
        <v>94</v>
      </c>
      <c r="H5" s="5">
        <v>526</v>
      </c>
      <c r="I5" s="5" t="s">
        <v>95</v>
      </c>
      <c r="J5" s="5">
        <v>401</v>
      </c>
      <c r="K5" s="5" t="s">
        <v>96</v>
      </c>
      <c r="L5" s="5">
        <v>376</v>
      </c>
      <c r="M5" s="5" t="s">
        <v>97</v>
      </c>
      <c r="N5" s="5">
        <v>451</v>
      </c>
      <c r="O5" s="5" t="s">
        <v>98</v>
      </c>
      <c r="P5" s="5">
        <v>625</v>
      </c>
      <c r="Q5" s="5" t="s">
        <v>99</v>
      </c>
      <c r="R5" s="5">
        <v>550</v>
      </c>
      <c r="S5" s="5" t="s">
        <v>100</v>
      </c>
      <c r="T5" s="1">
        <v>152154</v>
      </c>
      <c r="U5" s="5" t="s">
        <v>102</v>
      </c>
      <c r="V5" s="5">
        <v>19125</v>
      </c>
      <c r="W5" s="5" t="s">
        <v>103</v>
      </c>
      <c r="X5" s="5">
        <v>2107320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5">
        <v>19864</v>
      </c>
      <c r="E6" s="5" t="s">
        <v>93</v>
      </c>
      <c r="F6" s="5">
        <v>576</v>
      </c>
      <c r="G6" s="5" t="s">
        <v>94</v>
      </c>
      <c r="H6" s="5">
        <v>605</v>
      </c>
      <c r="I6" s="5" t="s">
        <v>95</v>
      </c>
      <c r="J6" s="5">
        <v>461</v>
      </c>
      <c r="K6" s="5" t="s">
        <v>96</v>
      </c>
      <c r="L6" s="5">
        <v>432</v>
      </c>
      <c r="M6" s="5" t="s">
        <v>97</v>
      </c>
      <c r="N6" s="5">
        <v>519</v>
      </c>
      <c r="O6" s="5" t="s">
        <v>98</v>
      </c>
      <c r="P6" s="5">
        <v>719</v>
      </c>
      <c r="Q6" s="5" t="s">
        <v>99</v>
      </c>
      <c r="R6" s="5">
        <v>633</v>
      </c>
      <c r="S6" s="5" t="s">
        <v>100</v>
      </c>
      <c r="T6" s="1">
        <v>189602</v>
      </c>
      <c r="U6" s="5" t="s">
        <v>102</v>
      </c>
      <c r="V6" s="5">
        <v>21696</v>
      </c>
      <c r="W6" s="5" t="s">
        <v>103</v>
      </c>
      <c r="X6" s="5">
        <v>3324552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5">
        <v>22936</v>
      </c>
      <c r="E7" s="5" t="s">
        <v>93</v>
      </c>
      <c r="F7" s="5">
        <v>665</v>
      </c>
      <c r="G7" s="5" t="s">
        <v>94</v>
      </c>
      <c r="H7" s="5">
        <v>698</v>
      </c>
      <c r="I7" s="5" t="s">
        <v>95</v>
      </c>
      <c r="J7" s="5">
        <v>532</v>
      </c>
      <c r="K7" s="5" t="s">
        <v>96</v>
      </c>
      <c r="L7" s="5">
        <v>499</v>
      </c>
      <c r="M7" s="5" t="s">
        <v>97</v>
      </c>
      <c r="N7" s="5">
        <v>599</v>
      </c>
      <c r="O7" s="5" t="s">
        <v>98</v>
      </c>
      <c r="P7" s="5">
        <v>830</v>
      </c>
      <c r="Q7" s="5" t="s">
        <v>99</v>
      </c>
      <c r="R7" s="5">
        <v>731</v>
      </c>
      <c r="S7" s="5" t="s">
        <v>100</v>
      </c>
      <c r="T7" s="1">
        <v>231112</v>
      </c>
      <c r="U7" s="5" t="s">
        <v>102</v>
      </c>
      <c r="V7" s="5">
        <v>24737</v>
      </c>
      <c r="W7" s="5" t="s">
        <v>103</v>
      </c>
      <c r="X7" s="5">
        <v>4841368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5">
        <v>26479</v>
      </c>
      <c r="E8" s="5" t="s">
        <v>93</v>
      </c>
      <c r="F8" s="5">
        <v>768</v>
      </c>
      <c r="G8" s="5" t="s">
        <v>94</v>
      </c>
      <c r="H8" s="5">
        <v>806</v>
      </c>
      <c r="I8" s="5" t="s">
        <v>95</v>
      </c>
      <c r="J8" s="5">
        <v>614</v>
      </c>
      <c r="K8" s="5" t="s">
        <v>96</v>
      </c>
      <c r="L8" s="5">
        <v>576</v>
      </c>
      <c r="M8" s="5" t="s">
        <v>97</v>
      </c>
      <c r="N8" s="5">
        <v>691</v>
      </c>
      <c r="O8" s="5" t="s">
        <v>98</v>
      </c>
      <c r="P8" s="5">
        <v>958</v>
      </c>
      <c r="Q8" s="5" t="s">
        <v>99</v>
      </c>
      <c r="R8" s="5">
        <v>844</v>
      </c>
      <c r="S8" s="5" t="s">
        <v>100</v>
      </c>
      <c r="T8" s="1">
        <v>277232</v>
      </c>
      <c r="U8" s="5" t="s">
        <v>102</v>
      </c>
      <c r="V8" s="5">
        <v>28248</v>
      </c>
      <c r="W8" s="5" t="s">
        <v>103</v>
      </c>
      <c r="X8" s="5">
        <v>6690264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5">
        <v>30486</v>
      </c>
      <c r="E9" s="5" t="s">
        <v>93</v>
      </c>
      <c r="F9" s="5">
        <v>884</v>
      </c>
      <c r="G9" s="5" t="s">
        <v>94</v>
      </c>
      <c r="H9" s="5">
        <v>928</v>
      </c>
      <c r="I9" s="5" t="s">
        <v>95</v>
      </c>
      <c r="J9" s="5">
        <v>707</v>
      </c>
      <c r="K9" s="5" t="s">
        <v>96</v>
      </c>
      <c r="L9" s="5">
        <v>663</v>
      </c>
      <c r="M9" s="5" t="s">
        <v>97</v>
      </c>
      <c r="N9" s="5">
        <v>796</v>
      </c>
      <c r="O9" s="5" t="s">
        <v>98</v>
      </c>
      <c r="P9" s="5">
        <v>1103</v>
      </c>
      <c r="Q9" s="5" t="s">
        <v>99</v>
      </c>
      <c r="R9" s="5">
        <v>972</v>
      </c>
      <c r="S9" s="5" t="s">
        <v>100</v>
      </c>
      <c r="T9" s="1">
        <v>328472</v>
      </c>
      <c r="U9" s="5" t="s">
        <v>102</v>
      </c>
      <c r="V9" s="5">
        <v>32222</v>
      </c>
      <c r="W9" s="5" t="s">
        <v>103</v>
      </c>
      <c r="X9" s="5">
        <v>8908120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5">
        <v>34949</v>
      </c>
      <c r="E10" s="5" t="s">
        <v>93</v>
      </c>
      <c r="F10" s="5">
        <v>1013</v>
      </c>
      <c r="G10" s="5" t="s">
        <v>94</v>
      </c>
      <c r="H10" s="5">
        <v>1064</v>
      </c>
      <c r="I10" s="5" t="s">
        <v>95</v>
      </c>
      <c r="J10" s="5">
        <v>810</v>
      </c>
      <c r="K10" s="5" t="s">
        <v>96</v>
      </c>
      <c r="L10" s="5">
        <v>760</v>
      </c>
      <c r="M10" s="5" t="s">
        <v>97</v>
      </c>
      <c r="N10" s="5">
        <v>912</v>
      </c>
      <c r="O10" s="5" t="s">
        <v>98</v>
      </c>
      <c r="P10" s="5">
        <v>1265</v>
      </c>
      <c r="Q10" s="5" t="s">
        <v>99</v>
      </c>
      <c r="R10" s="5">
        <v>1114</v>
      </c>
      <c r="S10" s="5" t="s">
        <v>100</v>
      </c>
      <c r="T10" s="1">
        <v>385310</v>
      </c>
      <c r="U10" s="5" t="s">
        <v>102</v>
      </c>
      <c r="V10" s="5">
        <v>36641</v>
      </c>
      <c r="W10" s="5" t="s">
        <v>103</v>
      </c>
      <c r="X10" s="5">
        <v>11535896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5">
        <v>39860</v>
      </c>
      <c r="E11" s="5" t="s">
        <v>93</v>
      </c>
      <c r="F11" s="5">
        <v>1155</v>
      </c>
      <c r="G11" s="5" t="s">
        <v>94</v>
      </c>
      <c r="H11" s="5">
        <v>1213</v>
      </c>
      <c r="I11" s="5" t="s">
        <v>95</v>
      </c>
      <c r="J11" s="5">
        <v>924</v>
      </c>
      <c r="K11" s="5" t="s">
        <v>96</v>
      </c>
      <c r="L11" s="5">
        <v>867</v>
      </c>
      <c r="M11" s="5" t="s">
        <v>97</v>
      </c>
      <c r="N11" s="5">
        <v>1040</v>
      </c>
      <c r="O11" s="5" t="s">
        <v>98</v>
      </c>
      <c r="P11" s="5">
        <v>1443</v>
      </c>
      <c r="Q11" s="5" t="s">
        <v>99</v>
      </c>
      <c r="R11" s="5">
        <v>1271</v>
      </c>
      <c r="S11" s="5" t="s">
        <v>100</v>
      </c>
      <c r="T11" s="1">
        <v>448188</v>
      </c>
      <c r="U11" s="5" t="s">
        <v>102</v>
      </c>
      <c r="V11" s="5">
        <v>41509</v>
      </c>
      <c r="W11" s="5" t="s">
        <v>103</v>
      </c>
      <c r="X11" s="5">
        <v>14619176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5">
        <v>45212</v>
      </c>
      <c r="E12" s="5" t="s">
        <v>93</v>
      </c>
      <c r="F12" s="5">
        <v>1310</v>
      </c>
      <c r="G12" s="5" t="s">
        <v>94</v>
      </c>
      <c r="H12" s="5">
        <v>1376</v>
      </c>
      <c r="I12" s="5" t="s">
        <v>95</v>
      </c>
      <c r="J12" s="5">
        <v>1048</v>
      </c>
      <c r="K12" s="5" t="s">
        <v>96</v>
      </c>
      <c r="L12" s="5">
        <v>983</v>
      </c>
      <c r="M12" s="5" t="s">
        <v>97</v>
      </c>
      <c r="N12" s="5">
        <v>1180</v>
      </c>
      <c r="O12" s="5" t="s">
        <v>98</v>
      </c>
      <c r="P12" s="5">
        <v>1637</v>
      </c>
      <c r="Q12" s="5" t="s">
        <v>99</v>
      </c>
      <c r="R12" s="5">
        <v>1442</v>
      </c>
      <c r="S12" s="5" t="s">
        <v>100</v>
      </c>
      <c r="T12" s="1">
        <v>517515</v>
      </c>
      <c r="U12" s="5" t="s">
        <v>102</v>
      </c>
      <c r="V12" s="5">
        <v>46816</v>
      </c>
      <c r="W12" s="5" t="s">
        <v>103</v>
      </c>
      <c r="X12" s="5">
        <v>18204680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5">
        <v>50996</v>
      </c>
      <c r="E13" s="5" t="s">
        <v>93</v>
      </c>
      <c r="F13" s="5">
        <v>1478</v>
      </c>
      <c r="G13" s="5" t="s">
        <v>94</v>
      </c>
      <c r="H13" s="5">
        <v>1552</v>
      </c>
      <c r="I13" s="5" t="s">
        <v>95</v>
      </c>
      <c r="J13" s="5">
        <v>1182</v>
      </c>
      <c r="K13" s="5" t="s">
        <v>96</v>
      </c>
      <c r="L13" s="5">
        <v>1109</v>
      </c>
      <c r="M13" s="5" t="s">
        <v>97</v>
      </c>
      <c r="N13" s="5">
        <v>1331</v>
      </c>
      <c r="O13" s="5" t="s">
        <v>98</v>
      </c>
      <c r="P13" s="5">
        <v>1847</v>
      </c>
      <c r="Q13" s="5" t="s">
        <v>99</v>
      </c>
      <c r="R13" s="5">
        <v>1626</v>
      </c>
      <c r="S13" s="5" t="s">
        <v>100</v>
      </c>
      <c r="T13" s="1">
        <v>593666</v>
      </c>
      <c r="U13" s="5" t="s">
        <v>102</v>
      </c>
      <c r="V13" s="5">
        <v>52553</v>
      </c>
      <c r="W13" s="5" t="s">
        <v>103</v>
      </c>
      <c r="X13" s="5">
        <v>22344800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5">
        <v>57205</v>
      </c>
      <c r="E14" s="5" t="s">
        <v>93</v>
      </c>
      <c r="F14" s="5">
        <v>1658</v>
      </c>
      <c r="G14" s="5" t="s">
        <v>94</v>
      </c>
      <c r="H14" s="5">
        <v>1741</v>
      </c>
      <c r="I14" s="5" t="s">
        <v>95</v>
      </c>
      <c r="J14" s="5">
        <v>1326</v>
      </c>
      <c r="K14" s="5" t="s">
        <v>96</v>
      </c>
      <c r="L14" s="5">
        <v>1244</v>
      </c>
      <c r="M14" s="5" t="s">
        <v>97</v>
      </c>
      <c r="N14" s="5">
        <v>1493</v>
      </c>
      <c r="O14" s="5" t="s">
        <v>98</v>
      </c>
      <c r="P14" s="5">
        <v>2072</v>
      </c>
      <c r="Q14" s="5" t="s">
        <v>99</v>
      </c>
      <c r="R14" s="5">
        <v>1824</v>
      </c>
      <c r="S14" s="5" t="s">
        <v>100</v>
      </c>
      <c r="T14" s="1">
        <v>676985</v>
      </c>
      <c r="U14" s="5" t="s">
        <v>102</v>
      </c>
      <c r="V14" s="5">
        <v>58709</v>
      </c>
      <c r="W14" s="5" t="s">
        <v>103</v>
      </c>
      <c r="X14" s="5">
        <v>27094128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5">
        <v>63832</v>
      </c>
      <c r="E15" s="5" t="s">
        <v>93</v>
      </c>
      <c r="F15" s="5">
        <v>1850</v>
      </c>
      <c r="G15" s="5" t="s">
        <v>94</v>
      </c>
      <c r="H15" s="5">
        <v>1943</v>
      </c>
      <c r="I15" s="5" t="s">
        <v>95</v>
      </c>
      <c r="J15" s="5">
        <v>1480</v>
      </c>
      <c r="K15" s="5" t="s">
        <v>96</v>
      </c>
      <c r="L15" s="5">
        <v>1388</v>
      </c>
      <c r="M15" s="5" t="s">
        <v>97</v>
      </c>
      <c r="N15" s="5">
        <v>1666</v>
      </c>
      <c r="O15" s="5" t="s">
        <v>98</v>
      </c>
      <c r="P15" s="5">
        <v>2312</v>
      </c>
      <c r="Q15" s="5" t="s">
        <v>99</v>
      </c>
      <c r="R15" s="5">
        <v>2035</v>
      </c>
      <c r="S15" s="5" t="s">
        <v>100</v>
      </c>
      <c r="T15" s="1">
        <v>767782</v>
      </c>
      <c r="U15" s="5" t="s">
        <v>102</v>
      </c>
      <c r="V15" s="5">
        <v>65279</v>
      </c>
      <c r="W15" s="5" t="s">
        <v>103</v>
      </c>
      <c r="X15" s="5">
        <v>32510008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5">
        <v>70859</v>
      </c>
      <c r="E16" s="5" t="s">
        <v>93</v>
      </c>
      <c r="F16" s="5">
        <v>2054</v>
      </c>
      <c r="G16" s="5" t="s">
        <v>94</v>
      </c>
      <c r="H16" s="5">
        <v>2157</v>
      </c>
      <c r="I16" s="5" t="s">
        <v>95</v>
      </c>
      <c r="J16" s="5">
        <v>1643</v>
      </c>
      <c r="K16" s="5" t="s">
        <v>96</v>
      </c>
      <c r="L16" s="5">
        <v>1541</v>
      </c>
      <c r="M16" s="5" t="s">
        <v>97</v>
      </c>
      <c r="N16" s="5">
        <v>1850</v>
      </c>
      <c r="O16" s="5" t="s">
        <v>98</v>
      </c>
      <c r="P16" s="5">
        <v>2567</v>
      </c>
      <c r="Q16" s="5" t="s">
        <v>99</v>
      </c>
      <c r="R16" s="5">
        <v>2259</v>
      </c>
      <c r="S16" s="5" t="s">
        <v>100</v>
      </c>
      <c r="T16" s="1">
        <v>866337</v>
      </c>
      <c r="U16" s="5" t="s">
        <v>102</v>
      </c>
      <c r="V16" s="5">
        <v>72254</v>
      </c>
      <c r="W16" s="5" t="s">
        <v>103</v>
      </c>
      <c r="X16" s="5">
        <v>38652264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5">
        <v>78308</v>
      </c>
      <c r="E17" s="5" t="s">
        <v>93</v>
      </c>
      <c r="F17" s="5">
        <v>2270</v>
      </c>
      <c r="G17" s="5" t="s">
        <v>94</v>
      </c>
      <c r="H17" s="5">
        <v>2383</v>
      </c>
      <c r="I17" s="5" t="s">
        <v>95</v>
      </c>
      <c r="J17" s="5">
        <v>1815</v>
      </c>
      <c r="K17" s="5" t="s">
        <v>96</v>
      </c>
      <c r="L17" s="5">
        <v>1703</v>
      </c>
      <c r="M17" s="5" t="s">
        <v>97</v>
      </c>
      <c r="N17" s="5">
        <v>2044</v>
      </c>
      <c r="O17" s="5" t="s">
        <v>98</v>
      </c>
      <c r="P17" s="5">
        <v>2837</v>
      </c>
      <c r="Q17" s="5" t="s">
        <v>99</v>
      </c>
      <c r="R17" s="5">
        <v>2496</v>
      </c>
      <c r="S17" s="5" t="s">
        <v>100</v>
      </c>
      <c r="T17" s="1">
        <v>972898</v>
      </c>
      <c r="U17" s="5" t="s">
        <v>102</v>
      </c>
      <c r="V17" s="5">
        <v>79628</v>
      </c>
      <c r="W17" s="5" t="s">
        <v>103</v>
      </c>
      <c r="X17" s="5">
        <v>45582960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5">
        <v>86140</v>
      </c>
      <c r="E18" s="5" t="s">
        <v>93</v>
      </c>
      <c r="F18" s="5">
        <v>2497</v>
      </c>
      <c r="G18" s="5" t="s">
        <v>94</v>
      </c>
      <c r="H18" s="5">
        <v>2621</v>
      </c>
      <c r="I18" s="5" t="s">
        <v>95</v>
      </c>
      <c r="J18" s="5">
        <v>1997</v>
      </c>
      <c r="K18" s="5" t="s">
        <v>96</v>
      </c>
      <c r="L18" s="5">
        <v>1873</v>
      </c>
      <c r="M18" s="5" t="s">
        <v>97</v>
      </c>
      <c r="N18" s="5">
        <v>2248</v>
      </c>
      <c r="O18" s="5" t="s">
        <v>98</v>
      </c>
      <c r="P18" s="5">
        <v>3121</v>
      </c>
      <c r="Q18" s="5" t="s">
        <v>99</v>
      </c>
      <c r="R18" s="5">
        <v>2746</v>
      </c>
      <c r="S18" s="5" t="s">
        <v>100</v>
      </c>
      <c r="T18" s="1">
        <v>1087684</v>
      </c>
      <c r="U18" s="5" t="s">
        <v>102</v>
      </c>
      <c r="V18" s="5">
        <v>87392</v>
      </c>
      <c r="W18" s="5" t="s">
        <v>103</v>
      </c>
      <c r="X18" s="5">
        <v>53366144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5">
        <v>94359</v>
      </c>
      <c r="E19" s="5" t="s">
        <v>93</v>
      </c>
      <c r="F19" s="5">
        <v>2735</v>
      </c>
      <c r="G19" s="5" t="s">
        <v>94</v>
      </c>
      <c r="H19" s="5">
        <v>2871</v>
      </c>
      <c r="I19" s="5" t="s">
        <v>95</v>
      </c>
      <c r="J19" s="5">
        <v>2188</v>
      </c>
      <c r="K19" s="5" t="s">
        <v>96</v>
      </c>
      <c r="L19" s="5">
        <v>2052</v>
      </c>
      <c r="M19" s="5" t="s">
        <v>97</v>
      </c>
      <c r="N19" s="5">
        <v>2462</v>
      </c>
      <c r="O19" s="5" t="s">
        <v>98</v>
      </c>
      <c r="P19" s="5">
        <v>3419</v>
      </c>
      <c r="Q19" s="5" t="s">
        <v>99</v>
      </c>
      <c r="R19" s="5">
        <v>3008</v>
      </c>
      <c r="S19" s="5" t="s">
        <v>100</v>
      </c>
      <c r="T19" s="1">
        <v>1210884</v>
      </c>
      <c r="U19" s="5" t="s">
        <v>102</v>
      </c>
      <c r="V19" s="5">
        <v>95540</v>
      </c>
      <c r="W19" s="5" t="s">
        <v>103</v>
      </c>
      <c r="X19" s="5">
        <v>62067616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5">
        <v>102947</v>
      </c>
      <c r="E20" s="5" t="s">
        <v>93</v>
      </c>
      <c r="F20" s="5">
        <v>2984</v>
      </c>
      <c r="G20" s="5" t="s">
        <v>94</v>
      </c>
      <c r="H20" s="5">
        <v>3133</v>
      </c>
      <c r="I20" s="5" t="s">
        <v>95</v>
      </c>
      <c r="J20" s="5">
        <v>2387</v>
      </c>
      <c r="K20" s="5" t="s">
        <v>96</v>
      </c>
      <c r="L20" s="5">
        <v>2239</v>
      </c>
      <c r="M20" s="5" t="s">
        <v>97</v>
      </c>
      <c r="N20" s="5">
        <v>2686</v>
      </c>
      <c r="O20" s="5" t="s">
        <v>98</v>
      </c>
      <c r="P20" s="5">
        <v>3731</v>
      </c>
      <c r="Q20" s="5" t="s">
        <v>99</v>
      </c>
      <c r="R20" s="5">
        <v>3282</v>
      </c>
      <c r="S20" s="5" t="s">
        <v>100</v>
      </c>
      <c r="T20" s="1">
        <v>1342657</v>
      </c>
      <c r="U20" s="5" t="s">
        <v>102</v>
      </c>
      <c r="V20" s="5">
        <v>104063</v>
      </c>
      <c r="W20" s="5" t="s">
        <v>103</v>
      </c>
      <c r="X20" s="5">
        <v>71754688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5">
        <v>111925</v>
      </c>
      <c r="E21" s="5" t="s">
        <v>93</v>
      </c>
      <c r="F21" s="5">
        <v>3244</v>
      </c>
      <c r="G21" s="5" t="s">
        <v>94</v>
      </c>
      <c r="H21" s="5">
        <v>3406</v>
      </c>
      <c r="I21" s="5" t="s">
        <v>95</v>
      </c>
      <c r="J21" s="5">
        <v>2595</v>
      </c>
      <c r="K21" s="5" t="s">
        <v>96</v>
      </c>
      <c r="L21" s="5">
        <v>2434</v>
      </c>
      <c r="M21" s="5" t="s">
        <v>97</v>
      </c>
      <c r="N21" s="5">
        <v>2920</v>
      </c>
      <c r="O21" s="5" t="s">
        <v>98</v>
      </c>
      <c r="P21" s="5">
        <v>4056</v>
      </c>
      <c r="Q21" s="5" t="s">
        <v>99</v>
      </c>
      <c r="R21" s="5">
        <v>3568</v>
      </c>
      <c r="S21" s="5" t="s">
        <v>100</v>
      </c>
      <c r="T21" s="1">
        <v>1483134</v>
      </c>
      <c r="U21" s="5" t="s">
        <v>102</v>
      </c>
      <c r="V21" s="5">
        <v>112955</v>
      </c>
      <c r="W21" s="5" t="s">
        <v>103</v>
      </c>
      <c r="X21" s="5">
        <v>82495944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5">
        <v>121258</v>
      </c>
      <c r="E22" s="5" t="s">
        <v>93</v>
      </c>
      <c r="F22" s="5">
        <v>3515</v>
      </c>
      <c r="G22" s="5" t="s">
        <v>94</v>
      </c>
      <c r="H22" s="5">
        <v>3690</v>
      </c>
      <c r="I22" s="5" t="s">
        <v>95</v>
      </c>
      <c r="J22" s="5">
        <v>2811</v>
      </c>
      <c r="K22" s="5" t="s">
        <v>96</v>
      </c>
      <c r="L22" s="5">
        <v>2637</v>
      </c>
      <c r="M22" s="5" t="s">
        <v>97</v>
      </c>
      <c r="N22" s="5">
        <v>3163</v>
      </c>
      <c r="O22" s="5" t="s">
        <v>98</v>
      </c>
      <c r="P22" s="5">
        <v>4394</v>
      </c>
      <c r="Q22" s="5" t="s">
        <v>99</v>
      </c>
      <c r="R22" s="5">
        <v>3866</v>
      </c>
      <c r="S22" s="5" t="s">
        <v>100</v>
      </c>
      <c r="T22" s="1">
        <v>1632420</v>
      </c>
      <c r="U22" s="5" t="s">
        <v>102</v>
      </c>
      <c r="V22" s="5">
        <v>122207</v>
      </c>
      <c r="W22" s="5" t="s">
        <v>103</v>
      </c>
      <c r="X22" s="5">
        <v>94361016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5">
        <v>130946</v>
      </c>
      <c r="E23" s="5" t="s">
        <v>93</v>
      </c>
      <c r="F23" s="5">
        <v>3796</v>
      </c>
      <c r="G23" s="5" t="s">
        <v>94</v>
      </c>
      <c r="H23" s="5">
        <v>3985</v>
      </c>
      <c r="I23" s="5" t="s">
        <v>95</v>
      </c>
      <c r="J23" s="5">
        <v>3036</v>
      </c>
      <c r="K23" s="5" t="s">
        <v>96</v>
      </c>
      <c r="L23" s="5">
        <v>2848</v>
      </c>
      <c r="M23" s="5" t="s">
        <v>97</v>
      </c>
      <c r="N23" s="5">
        <v>3416</v>
      </c>
      <c r="O23" s="5" t="s">
        <v>98</v>
      </c>
      <c r="P23" s="5">
        <v>4745</v>
      </c>
      <c r="Q23" s="5" t="s">
        <v>99</v>
      </c>
      <c r="R23" s="5">
        <v>4175</v>
      </c>
      <c r="S23" s="5" t="s">
        <v>100</v>
      </c>
      <c r="T23" s="1">
        <v>1790590</v>
      </c>
      <c r="U23" s="5" t="s">
        <v>102</v>
      </c>
      <c r="V23" s="5">
        <v>131817</v>
      </c>
      <c r="W23" s="5" t="s">
        <v>103</v>
      </c>
      <c r="X23" s="5">
        <v>107419576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5">
        <v>140982</v>
      </c>
      <c r="E24" s="5" t="s">
        <v>93</v>
      </c>
      <c r="F24" s="5">
        <v>4087</v>
      </c>
      <c r="G24" s="5" t="s">
        <v>94</v>
      </c>
      <c r="H24" s="5">
        <v>4290</v>
      </c>
      <c r="I24" s="5" t="s">
        <v>95</v>
      </c>
      <c r="J24" s="5">
        <v>3269</v>
      </c>
      <c r="K24" s="5" t="s">
        <v>96</v>
      </c>
      <c r="L24" s="5">
        <v>3066</v>
      </c>
      <c r="M24" s="5" t="s">
        <v>97</v>
      </c>
      <c r="N24" s="5">
        <v>3678</v>
      </c>
      <c r="O24" s="5" t="s">
        <v>98</v>
      </c>
      <c r="P24" s="5">
        <v>5109</v>
      </c>
      <c r="Q24" s="5" t="s">
        <v>99</v>
      </c>
      <c r="R24" s="5">
        <v>4495</v>
      </c>
      <c r="S24" s="5" t="s">
        <v>100</v>
      </c>
      <c r="T24" s="1">
        <v>1957693</v>
      </c>
      <c r="U24" s="5" t="s">
        <v>102</v>
      </c>
      <c r="V24" s="5">
        <v>141767</v>
      </c>
      <c r="W24" s="5" t="s">
        <v>103</v>
      </c>
      <c r="X24" s="5">
        <v>121744296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5">
        <v>151357</v>
      </c>
      <c r="E25" s="5" t="s">
        <v>93</v>
      </c>
      <c r="F25" s="5">
        <v>4388</v>
      </c>
      <c r="G25" s="5" t="s">
        <v>94</v>
      </c>
      <c r="H25" s="5">
        <v>4606</v>
      </c>
      <c r="I25" s="5" t="s">
        <v>95</v>
      </c>
      <c r="J25" s="5">
        <v>3510</v>
      </c>
      <c r="K25" s="5" t="s">
        <v>96</v>
      </c>
      <c r="L25" s="5">
        <v>3292</v>
      </c>
      <c r="M25" s="5" t="s">
        <v>97</v>
      </c>
      <c r="N25" s="5">
        <v>3949</v>
      </c>
      <c r="O25" s="5" t="s">
        <v>98</v>
      </c>
      <c r="P25" s="5">
        <v>5485</v>
      </c>
      <c r="Q25" s="5" t="s">
        <v>99</v>
      </c>
      <c r="R25" s="5">
        <v>4826</v>
      </c>
      <c r="S25" s="5" t="s">
        <v>100</v>
      </c>
      <c r="T25" s="1">
        <v>2133753</v>
      </c>
      <c r="U25" s="5" t="s">
        <v>102</v>
      </c>
      <c r="V25" s="5">
        <v>152061</v>
      </c>
      <c r="W25" s="5" t="s">
        <v>103</v>
      </c>
      <c r="X25" s="5">
        <v>137405840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5">
        <v>162065</v>
      </c>
      <c r="E26" s="5" t="s">
        <v>93</v>
      </c>
      <c r="F26" s="5">
        <v>4698</v>
      </c>
      <c r="G26" s="5" t="s">
        <v>94</v>
      </c>
      <c r="H26" s="5">
        <v>4932</v>
      </c>
      <c r="I26" s="5" t="s">
        <v>95</v>
      </c>
      <c r="J26" s="5">
        <v>3758</v>
      </c>
      <c r="K26" s="5" t="s">
        <v>96</v>
      </c>
      <c r="L26" s="5">
        <v>3525</v>
      </c>
      <c r="M26" s="5" t="s">
        <v>97</v>
      </c>
      <c r="N26" s="5">
        <v>4288</v>
      </c>
      <c r="O26" s="5" t="s">
        <v>98</v>
      </c>
      <c r="P26" s="5">
        <v>5873</v>
      </c>
      <c r="Q26" s="5" t="s">
        <v>99</v>
      </c>
      <c r="R26" s="5">
        <v>5167</v>
      </c>
      <c r="S26" s="5" t="s">
        <v>100</v>
      </c>
      <c r="T26" s="1">
        <v>2318768</v>
      </c>
      <c r="U26" s="5" t="s">
        <v>102</v>
      </c>
      <c r="V26" s="5">
        <v>162672</v>
      </c>
      <c r="W26" s="5" t="s">
        <v>103</v>
      </c>
      <c r="X26" s="5">
        <v>154475864</v>
      </c>
      <c r="Y26" s="5" t="s">
        <v>101</v>
      </c>
    </row>
    <row r="27" spans="1:25" ht="12.75" customHeight="1" x14ac:dyDescent="0.25">
      <c r="A27" s="1" t="s">
        <v>47</v>
      </c>
      <c r="B27" s="1" t="s">
        <v>83</v>
      </c>
      <c r="C27" s="1" t="s">
        <v>104</v>
      </c>
      <c r="D27" s="5">
        <v>173098</v>
      </c>
      <c r="E27" s="5" t="s">
        <v>93</v>
      </c>
      <c r="F27" s="5">
        <v>5018</v>
      </c>
      <c r="G27" s="5" t="s">
        <v>94</v>
      </c>
      <c r="H27" s="5">
        <v>5268</v>
      </c>
      <c r="I27" s="5" t="s">
        <v>95</v>
      </c>
      <c r="J27" s="5">
        <v>4014</v>
      </c>
      <c r="K27" s="5" t="s">
        <v>96</v>
      </c>
      <c r="L27" s="5">
        <v>3765</v>
      </c>
      <c r="M27" s="5" t="s">
        <v>97</v>
      </c>
      <c r="N27" s="5">
        <v>4516</v>
      </c>
      <c r="O27" s="5" t="s">
        <v>98</v>
      </c>
      <c r="P27" s="5">
        <v>6273</v>
      </c>
      <c r="Q27" s="5" t="s">
        <v>99</v>
      </c>
      <c r="R27" s="5">
        <v>5519</v>
      </c>
      <c r="S27" s="5" t="s">
        <v>100</v>
      </c>
      <c r="T27" s="1">
        <v>2512711</v>
      </c>
      <c r="U27" s="5" t="s">
        <v>102</v>
      </c>
      <c r="V27" s="5">
        <v>173615</v>
      </c>
      <c r="W27" s="5" t="s">
        <v>103</v>
      </c>
      <c r="X27" s="5">
        <v>173026008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5">
        <v>184447</v>
      </c>
      <c r="E28" s="5" t="s">
        <v>93</v>
      </c>
      <c r="F28" s="5">
        <v>5347</v>
      </c>
      <c r="G28" s="5" t="s">
        <v>94</v>
      </c>
      <c r="H28" s="5">
        <v>5613</v>
      </c>
      <c r="I28" s="5" t="s">
        <v>95</v>
      </c>
      <c r="J28" s="5">
        <v>4277</v>
      </c>
      <c r="K28" s="5" t="s">
        <v>96</v>
      </c>
      <c r="L28" s="5">
        <v>4012</v>
      </c>
      <c r="M28" s="5" t="s">
        <v>97</v>
      </c>
      <c r="N28" s="5">
        <v>4812</v>
      </c>
      <c r="O28" s="5" t="s">
        <v>98</v>
      </c>
      <c r="P28" s="5">
        <v>6684</v>
      </c>
      <c r="Q28" s="5" t="s">
        <v>99</v>
      </c>
      <c r="R28" s="5">
        <v>5881</v>
      </c>
      <c r="S28" s="5" t="s">
        <v>100</v>
      </c>
      <c r="T28" s="1">
        <v>2715529</v>
      </c>
      <c r="U28" s="5" t="s">
        <v>102</v>
      </c>
      <c r="V28" s="5">
        <v>184864</v>
      </c>
      <c r="W28" s="5" t="s">
        <v>103</v>
      </c>
      <c r="X28" s="5">
        <v>193127696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5">
        <v>196106</v>
      </c>
      <c r="E29" s="5" t="s">
        <v>93</v>
      </c>
      <c r="F29" s="5">
        <v>5685</v>
      </c>
      <c r="G29" s="5" t="s">
        <v>94</v>
      </c>
      <c r="H29" s="5">
        <v>5968</v>
      </c>
      <c r="I29" s="5" t="s">
        <v>95</v>
      </c>
      <c r="J29" s="5">
        <v>4547</v>
      </c>
      <c r="K29" s="5" t="s">
        <v>96</v>
      </c>
      <c r="L29" s="5">
        <v>4265</v>
      </c>
      <c r="M29" s="5" t="s">
        <v>97</v>
      </c>
      <c r="N29" s="5">
        <v>5116</v>
      </c>
      <c r="O29" s="5" t="s">
        <v>98</v>
      </c>
      <c r="P29" s="5">
        <v>7106</v>
      </c>
      <c r="Q29" s="5" t="s">
        <v>99</v>
      </c>
      <c r="R29" s="5">
        <v>6253</v>
      </c>
      <c r="S29" s="5" t="s">
        <v>100</v>
      </c>
      <c r="T29" s="1">
        <v>2927149</v>
      </c>
      <c r="U29" s="5" t="s">
        <v>102</v>
      </c>
      <c r="V29" s="5">
        <v>196418</v>
      </c>
      <c r="W29" s="5" t="s">
        <v>103</v>
      </c>
      <c r="X29" s="5">
        <v>214851928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5">
        <v>208066</v>
      </c>
      <c r="E30" s="5" t="s">
        <v>93</v>
      </c>
      <c r="F30" s="5">
        <v>6032</v>
      </c>
      <c r="G30" s="5" t="s">
        <v>94</v>
      </c>
      <c r="H30" s="5">
        <v>6332</v>
      </c>
      <c r="I30" s="5" t="s">
        <v>95</v>
      </c>
      <c r="J30" s="5">
        <v>4824</v>
      </c>
      <c r="K30" s="5" t="s">
        <v>96</v>
      </c>
      <c r="L30" s="5">
        <v>4525</v>
      </c>
      <c r="M30" s="5" t="s">
        <v>97</v>
      </c>
      <c r="N30" s="5">
        <v>5428</v>
      </c>
      <c r="O30" s="5" t="s">
        <v>98</v>
      </c>
      <c r="P30" s="5">
        <v>7539</v>
      </c>
      <c r="Q30" s="5" t="s">
        <v>99</v>
      </c>
      <c r="R30" s="5">
        <v>6634</v>
      </c>
      <c r="S30" s="5" t="s">
        <v>100</v>
      </c>
      <c r="T30" s="1">
        <v>3147471</v>
      </c>
      <c r="U30" s="5" t="s">
        <v>102</v>
      </c>
      <c r="V30" s="5">
        <v>208272</v>
      </c>
      <c r="W30" s="5" t="s">
        <v>103</v>
      </c>
      <c r="X30" s="5">
        <v>238269120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5">
        <v>220320</v>
      </c>
      <c r="E31" s="5" t="s">
        <v>93</v>
      </c>
      <c r="F31" s="5">
        <v>6387</v>
      </c>
      <c r="G31" s="5" t="s">
        <v>94</v>
      </c>
      <c r="H31" s="5">
        <v>6705</v>
      </c>
      <c r="I31" s="5" t="s">
        <v>95</v>
      </c>
      <c r="J31" s="5">
        <v>5108</v>
      </c>
      <c r="K31" s="5" t="s">
        <v>96</v>
      </c>
      <c r="L31" s="5">
        <v>4791</v>
      </c>
      <c r="M31" s="5" t="s">
        <v>97</v>
      </c>
      <c r="N31" s="5">
        <v>5748</v>
      </c>
      <c r="O31" s="5" t="s">
        <v>98</v>
      </c>
      <c r="P31" s="5">
        <v>7983</v>
      </c>
      <c r="Q31" s="5" t="s">
        <v>99</v>
      </c>
      <c r="R31" s="5">
        <v>7025</v>
      </c>
      <c r="S31" s="5" t="s">
        <v>100</v>
      </c>
      <c r="T31" s="1">
        <v>3376375</v>
      </c>
      <c r="U31" s="5" t="s">
        <v>102</v>
      </c>
      <c r="V31" s="5">
        <v>220420</v>
      </c>
      <c r="W31" s="5" t="s">
        <v>103</v>
      </c>
      <c r="X31" s="5">
        <v>263448888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5">
        <v>232859</v>
      </c>
      <c r="E32" s="5" t="s">
        <v>93</v>
      </c>
      <c r="F32" s="5">
        <v>6759</v>
      </c>
      <c r="G32" s="5" t="s">
        <v>94</v>
      </c>
      <c r="H32" s="5">
        <v>7087</v>
      </c>
      <c r="I32" s="5" t="s">
        <v>95</v>
      </c>
      <c r="J32" s="5">
        <v>5399</v>
      </c>
      <c r="K32" s="5" t="s">
        <v>96</v>
      </c>
      <c r="L32" s="5">
        <v>5064</v>
      </c>
      <c r="M32" s="5" t="s">
        <v>97</v>
      </c>
      <c r="N32" s="5">
        <v>6075</v>
      </c>
      <c r="O32" s="5" t="s">
        <v>98</v>
      </c>
      <c r="P32" s="5">
        <v>8437</v>
      </c>
      <c r="Q32" s="5" t="s">
        <v>99</v>
      </c>
      <c r="R32" s="5">
        <v>7425</v>
      </c>
      <c r="S32" s="5" t="s">
        <v>100</v>
      </c>
      <c r="T32" s="5">
        <v>3613718</v>
      </c>
      <c r="U32" s="5" t="s">
        <v>102</v>
      </c>
      <c r="V32" s="5">
        <v>232852</v>
      </c>
      <c r="W32" s="5" t="s">
        <v>103</v>
      </c>
      <c r="X32" s="5">
        <f>X31+T31*8</f>
        <v>290459888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5">
        <v>245677</v>
      </c>
      <c r="E33" s="5" t="s">
        <v>93</v>
      </c>
      <c r="F33" s="5">
        <v>7122</v>
      </c>
      <c r="G33" s="5" t="s">
        <v>94</v>
      </c>
      <c r="H33" s="5">
        <v>7477</v>
      </c>
      <c r="I33" s="5" t="s">
        <v>95</v>
      </c>
      <c r="J33" s="5">
        <v>5696</v>
      </c>
      <c r="K33" s="5" t="s">
        <v>96</v>
      </c>
      <c r="L33" s="5">
        <v>5341</v>
      </c>
      <c r="M33" s="5" t="s">
        <v>97</v>
      </c>
      <c r="N33" s="5">
        <v>6409</v>
      </c>
      <c r="O33" s="5" t="s">
        <v>98</v>
      </c>
      <c r="P33" s="5">
        <v>8901</v>
      </c>
      <c r="Q33" s="5" t="s">
        <v>99</v>
      </c>
      <c r="R33" s="5">
        <v>7834</v>
      </c>
      <c r="S33" s="5" t="s">
        <v>100</v>
      </c>
      <c r="T33" s="5">
        <v>3859336</v>
      </c>
      <c r="U33" s="5" t="s">
        <v>102</v>
      </c>
      <c r="V33" s="5">
        <v>245559</v>
      </c>
      <c r="W33" s="5" t="s">
        <v>103</v>
      </c>
      <c r="X33" s="5">
        <f>X32+T32*8</f>
        <v>319369632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2">
        <f>D33*1.053</f>
        <v>258697.88099999999</v>
      </c>
      <c r="E34" s="5" t="s">
        <v>93</v>
      </c>
      <c r="F34" s="2">
        <f>F33*1.053</f>
        <v>7499.4659999999994</v>
      </c>
      <c r="G34" s="5" t="s">
        <v>94</v>
      </c>
      <c r="H34" s="2">
        <f>H33*1.053</f>
        <v>7873.2809999999999</v>
      </c>
      <c r="I34" s="5" t="s">
        <v>95</v>
      </c>
      <c r="J34" s="2">
        <f>J33*1.053</f>
        <v>5997.8879999999999</v>
      </c>
      <c r="K34" s="5" t="s">
        <v>96</v>
      </c>
      <c r="L34" s="2">
        <f t="shared" ref="L34:R34" si="0">L33*1.053</f>
        <v>5624.0729999999994</v>
      </c>
      <c r="M34" s="5" t="s">
        <v>97</v>
      </c>
      <c r="N34" s="2">
        <f t="shared" si="0"/>
        <v>6748.6769999999997</v>
      </c>
      <c r="O34" s="5" t="s">
        <v>98</v>
      </c>
      <c r="P34" s="2">
        <f t="shared" si="0"/>
        <v>9372.7529999999988</v>
      </c>
      <c r="Q34" s="5" t="s">
        <v>99</v>
      </c>
      <c r="R34" s="2">
        <f t="shared" si="0"/>
        <v>8249.2019999999993</v>
      </c>
      <c r="S34" s="5" t="s">
        <v>100</v>
      </c>
      <c r="T34" s="2">
        <v>4062763.8971492802</v>
      </c>
      <c r="U34" s="5" t="s">
        <v>102</v>
      </c>
      <c r="V34" s="2">
        <f>D34*1/6+H34*5+(F34+J34+L34+N34+P34+R34)*4</f>
        <v>256450.95449999996</v>
      </c>
      <c r="W34" s="5" t="s">
        <v>103</v>
      </c>
      <c r="X34" s="2">
        <v>350244320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2">
        <f>D34*1.051</f>
        <v>271891.472931</v>
      </c>
      <c r="E35" s="5" t="s">
        <v>93</v>
      </c>
      <c r="F35" s="2">
        <f>F34*1.051</f>
        <v>7881.9387659999993</v>
      </c>
      <c r="G35" s="5" t="s">
        <v>94</v>
      </c>
      <c r="H35" s="2">
        <f>H34*1.051</f>
        <v>8274.8183309999986</v>
      </c>
      <c r="I35" s="5" t="s">
        <v>95</v>
      </c>
      <c r="J35" s="2">
        <f>J34*1.051</f>
        <v>6303.7802879999999</v>
      </c>
      <c r="K35" s="5" t="s">
        <v>96</v>
      </c>
      <c r="L35" s="2">
        <f t="shared" ref="L35:R35" si="1">L34*1.051</f>
        <v>5910.9007229999988</v>
      </c>
      <c r="M35" s="5" t="s">
        <v>97</v>
      </c>
      <c r="N35" s="2">
        <f t="shared" si="1"/>
        <v>7092.8595269999996</v>
      </c>
      <c r="O35" s="5" t="s">
        <v>98</v>
      </c>
      <c r="P35" s="2">
        <f t="shared" si="1"/>
        <v>9850.763402999999</v>
      </c>
      <c r="Q35" s="5" t="s">
        <v>99</v>
      </c>
      <c r="R35" s="2">
        <f t="shared" si="1"/>
        <v>8669.9113019999986</v>
      </c>
      <c r="S35" s="5" t="s">
        <v>100</v>
      </c>
      <c r="T35" s="2">
        <v>4269454.9010590501</v>
      </c>
      <c r="U35" s="5" t="s">
        <v>102</v>
      </c>
      <c r="V35" s="2">
        <f>D35*1/6+H35*5+(F35+J35+L35+N35+P35+R35)*4</f>
        <v>269529.95317949995</v>
      </c>
      <c r="W35" s="5" t="s">
        <v>103</v>
      </c>
      <c r="X35" s="2">
        <v>382746431.177194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2">
        <f>D35*1.049</f>
        <v>285214.15510461899</v>
      </c>
      <c r="E36" s="5" t="s">
        <v>93</v>
      </c>
      <c r="F36" s="2">
        <f>F35*1.049</f>
        <v>8268.153765533998</v>
      </c>
      <c r="G36" s="5" t="s">
        <v>94</v>
      </c>
      <c r="H36" s="2">
        <f>H35*1.049</f>
        <v>8680.2844292189984</v>
      </c>
      <c r="I36" s="5" t="s">
        <v>95</v>
      </c>
      <c r="J36" s="2">
        <f>J35*1.049</f>
        <v>6612.6655221119991</v>
      </c>
      <c r="K36" s="5" t="s">
        <v>96</v>
      </c>
      <c r="L36" s="2">
        <f t="shared" ref="L36:R36" si="2">L35*1.049</f>
        <v>6200.5348584269987</v>
      </c>
      <c r="M36" s="5" t="s">
        <v>97</v>
      </c>
      <c r="N36" s="2">
        <f t="shared" si="2"/>
        <v>7440.409643822999</v>
      </c>
      <c r="O36" s="5" t="s">
        <v>98</v>
      </c>
      <c r="P36" s="2">
        <f t="shared" si="2"/>
        <v>10333.450809746999</v>
      </c>
      <c r="Q36" s="5" t="s">
        <v>99</v>
      </c>
      <c r="R36" s="2">
        <f t="shared" si="2"/>
        <v>9094.7369557979982</v>
      </c>
      <c r="S36" s="5" t="s">
        <v>100</v>
      </c>
      <c r="T36" s="2"/>
      <c r="U36" s="5" t="s">
        <v>102</v>
      </c>
      <c r="V36" s="2">
        <f>D36*1/6+H36*5+(F36+J36+L36+N36+P36+R36)*4</f>
        <v>282736.92088529543</v>
      </c>
      <c r="W36" s="5" t="s">
        <v>103</v>
      </c>
      <c r="X36" s="2">
        <v>416902070.38566703</v>
      </c>
      <c r="Y36" s="5" t="s">
        <v>101</v>
      </c>
    </row>
    <row r="37" spans="1:25" x14ac:dyDescent="0.25">
      <c r="A37" s="4"/>
      <c r="T37" s="2"/>
      <c r="V37" s="2"/>
      <c r="X37" s="2"/>
    </row>
    <row r="38" spans="1:25" x14ac:dyDescent="0.25">
      <c r="A38" s="4"/>
      <c r="T38" s="2"/>
      <c r="V38" s="2"/>
      <c r="X38" s="2"/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6"/>
  <sheetViews>
    <sheetView topLeftCell="F1" zoomScale="70" zoomScaleNormal="70" workbookViewId="0">
      <selection activeCell="U38" sqref="U38"/>
    </sheetView>
  </sheetViews>
  <sheetFormatPr defaultColWidth="10.6640625" defaultRowHeight="13.8" x14ac:dyDescent="0.25"/>
  <cols>
    <col min="1" max="3" width="10.6640625" style="5"/>
    <col min="4" max="4" width="12.6640625" style="5"/>
    <col min="5" max="5" width="10.6640625" style="5"/>
    <col min="6" max="6" width="12.6640625" style="5"/>
    <col min="7" max="7" width="10.6640625" style="5"/>
    <col min="8" max="8" width="12.6640625" style="5"/>
    <col min="9" max="9" width="10.6640625" style="5"/>
    <col min="10" max="10" width="12.6640625" style="5"/>
    <col min="11" max="11" width="10.6640625" style="5"/>
    <col min="12" max="12" width="12.6640625" style="5"/>
    <col min="13" max="13" width="10.6640625" style="5"/>
    <col min="14" max="14" width="12.6640625" style="5"/>
    <col min="15" max="15" width="10.6640625" style="5"/>
    <col min="16" max="16" width="12.6640625" style="5"/>
    <col min="17" max="17" width="10.6640625" style="5"/>
    <col min="18" max="18" width="12.6640625" style="5"/>
    <col min="19" max="19" width="10.6640625" style="5"/>
    <col min="20" max="20" width="18.109375" style="2" customWidth="1"/>
    <col min="21" max="21" width="10.6640625" style="5"/>
    <col min="22" max="22" width="12.6640625" style="2"/>
    <col min="23" max="23" width="10.6640625" style="5"/>
    <col min="24" max="24" width="12.77734375" style="2" customWidth="1"/>
    <col min="25" max="25" width="10.6640625" style="5"/>
    <col min="26" max="32" width="12.6640625" style="5"/>
    <col min="33" max="16384" width="10.6640625" style="5"/>
  </cols>
  <sheetData>
    <row r="1" spans="1:25" x14ac:dyDescent="0.25">
      <c r="A1" s="2"/>
      <c r="D1" s="2" t="s">
        <v>2</v>
      </c>
      <c r="F1" s="2" t="s">
        <v>14</v>
      </c>
      <c r="H1" s="2" t="s">
        <v>4</v>
      </c>
      <c r="J1" s="2" t="s">
        <v>3</v>
      </c>
      <c r="L1" s="2" t="s">
        <v>15</v>
      </c>
      <c r="N1" s="2" t="s">
        <v>16</v>
      </c>
      <c r="P1" s="2" t="s">
        <v>17</v>
      </c>
      <c r="R1" s="2" t="s">
        <v>18</v>
      </c>
      <c r="T1" s="2" t="s">
        <v>19</v>
      </c>
      <c r="V1" s="2" t="s">
        <v>20</v>
      </c>
      <c r="X1" s="2" t="s">
        <v>57</v>
      </c>
    </row>
    <row r="2" spans="1:25" x14ac:dyDescent="0.25">
      <c r="A2" s="4" t="s">
        <v>22</v>
      </c>
      <c r="B2" s="1" t="s">
        <v>58</v>
      </c>
      <c r="C2" s="1" t="s">
        <v>104</v>
      </c>
      <c r="D2" s="2">
        <v>10497</v>
      </c>
      <c r="E2" s="5" t="s">
        <v>93</v>
      </c>
      <c r="F2" s="2">
        <v>415</v>
      </c>
      <c r="G2" s="5" t="s">
        <v>94</v>
      </c>
      <c r="H2" s="2">
        <v>404</v>
      </c>
      <c r="I2" s="5" t="s">
        <v>95</v>
      </c>
      <c r="J2" s="2">
        <v>289</v>
      </c>
      <c r="K2" s="5" t="s">
        <v>96</v>
      </c>
      <c r="L2" s="2">
        <v>469</v>
      </c>
      <c r="M2" s="5" t="s">
        <v>97</v>
      </c>
      <c r="N2" s="2">
        <v>325</v>
      </c>
      <c r="O2" s="5" t="s">
        <v>98</v>
      </c>
      <c r="P2" s="2">
        <v>379</v>
      </c>
      <c r="Q2" s="5" t="s">
        <v>99</v>
      </c>
      <c r="R2" s="2">
        <v>253</v>
      </c>
      <c r="S2" s="5" t="s">
        <v>100</v>
      </c>
      <c r="T2" s="4">
        <v>58160</v>
      </c>
      <c r="U2" s="5" t="s">
        <v>102</v>
      </c>
      <c r="V2" s="2">
        <v>14289</v>
      </c>
      <c r="W2" s="5" t="s">
        <v>103</v>
      </c>
      <c r="Y2" s="5" t="s">
        <v>101</v>
      </c>
    </row>
    <row r="3" spans="1:25" x14ac:dyDescent="0.25">
      <c r="A3" s="4" t="s">
        <v>23</v>
      </c>
      <c r="B3" s="1" t="s">
        <v>59</v>
      </c>
      <c r="C3" s="1" t="s">
        <v>104</v>
      </c>
      <c r="D3" s="2">
        <v>11432</v>
      </c>
      <c r="E3" s="5" t="s">
        <v>93</v>
      </c>
      <c r="F3" s="2">
        <v>452</v>
      </c>
      <c r="G3" s="5" t="s">
        <v>94</v>
      </c>
      <c r="H3" s="2">
        <v>440</v>
      </c>
      <c r="I3" s="5" t="s">
        <v>95</v>
      </c>
      <c r="J3" s="2">
        <v>315</v>
      </c>
      <c r="K3" s="5" t="s">
        <v>96</v>
      </c>
      <c r="L3" s="2">
        <v>511</v>
      </c>
      <c r="M3" s="5" t="s">
        <v>97</v>
      </c>
      <c r="N3" s="2">
        <v>354</v>
      </c>
      <c r="O3" s="5" t="s">
        <v>98</v>
      </c>
      <c r="P3" s="2">
        <v>413</v>
      </c>
      <c r="Q3" s="5" t="s">
        <v>99</v>
      </c>
      <c r="R3" s="2">
        <v>275</v>
      </c>
      <c r="S3" s="5" t="s">
        <v>100</v>
      </c>
      <c r="T3" s="4">
        <v>87071</v>
      </c>
      <c r="U3" s="5" t="s">
        <v>102</v>
      </c>
      <c r="V3" s="2">
        <v>15385</v>
      </c>
      <c r="W3" s="5" t="s">
        <v>103</v>
      </c>
      <c r="X3" s="2">
        <v>465280</v>
      </c>
      <c r="Y3" s="5" t="s">
        <v>101</v>
      </c>
    </row>
    <row r="4" spans="1:25" x14ac:dyDescent="0.25">
      <c r="A4" s="4" t="s">
        <v>24</v>
      </c>
      <c r="B4" s="1" t="s">
        <v>60</v>
      </c>
      <c r="C4" s="1" t="s">
        <v>104</v>
      </c>
      <c r="D4" s="2">
        <v>12791</v>
      </c>
      <c r="E4" s="5" t="s">
        <v>93</v>
      </c>
      <c r="F4" s="2">
        <v>506</v>
      </c>
      <c r="G4" s="5" t="s">
        <v>94</v>
      </c>
      <c r="H4" s="2">
        <v>492</v>
      </c>
      <c r="I4" s="5" t="s">
        <v>95</v>
      </c>
      <c r="J4" s="2">
        <v>352</v>
      </c>
      <c r="K4" s="5" t="s">
        <v>96</v>
      </c>
      <c r="L4" s="2">
        <v>572</v>
      </c>
      <c r="M4" s="5" t="s">
        <v>97</v>
      </c>
      <c r="N4" s="2">
        <v>396</v>
      </c>
      <c r="O4" s="5" t="s">
        <v>98</v>
      </c>
      <c r="P4" s="2">
        <v>462</v>
      </c>
      <c r="Q4" s="5" t="s">
        <v>99</v>
      </c>
      <c r="R4" s="2">
        <v>308</v>
      </c>
      <c r="S4" s="5" t="s">
        <v>100</v>
      </c>
      <c r="T4" s="4">
        <v>118184</v>
      </c>
      <c r="U4" s="5" t="s">
        <v>102</v>
      </c>
      <c r="V4" s="2">
        <v>16976</v>
      </c>
      <c r="W4" s="5" t="s">
        <v>103</v>
      </c>
      <c r="X4" s="2">
        <v>1161848</v>
      </c>
      <c r="Y4" s="5" t="s">
        <v>101</v>
      </c>
    </row>
    <row r="5" spans="1:25" x14ac:dyDescent="0.25">
      <c r="A5" s="4" t="s">
        <v>25</v>
      </c>
      <c r="B5" s="1" t="s">
        <v>61</v>
      </c>
      <c r="C5" s="1" t="s">
        <v>104</v>
      </c>
      <c r="D5" s="2">
        <v>14567</v>
      </c>
      <c r="E5" s="5" t="s">
        <v>93</v>
      </c>
      <c r="F5" s="2">
        <v>451</v>
      </c>
      <c r="G5" s="5" t="s">
        <v>94</v>
      </c>
      <c r="H5" s="2">
        <v>560</v>
      </c>
      <c r="I5" s="5" t="s">
        <v>95</v>
      </c>
      <c r="J5" s="2">
        <v>401</v>
      </c>
      <c r="K5" s="5" t="s">
        <v>96</v>
      </c>
      <c r="L5" s="2">
        <v>651</v>
      </c>
      <c r="M5" s="5" t="s">
        <v>97</v>
      </c>
      <c r="N5" s="2">
        <v>451</v>
      </c>
      <c r="O5" s="5" t="s">
        <v>98</v>
      </c>
      <c r="P5" s="2">
        <v>526</v>
      </c>
      <c r="Q5" s="5" t="s">
        <v>99</v>
      </c>
      <c r="R5" s="2">
        <v>351</v>
      </c>
      <c r="S5" s="5" t="s">
        <v>100</v>
      </c>
      <c r="T5" s="4">
        <v>152154</v>
      </c>
      <c r="U5" s="5" t="s">
        <v>102</v>
      </c>
      <c r="V5" s="2">
        <v>19052</v>
      </c>
      <c r="W5" s="5" t="s">
        <v>103</v>
      </c>
      <c r="X5" s="2">
        <v>2107320</v>
      </c>
      <c r="Y5" s="5" t="s">
        <v>101</v>
      </c>
    </row>
    <row r="6" spans="1:25" x14ac:dyDescent="0.25">
      <c r="A6" s="4" t="s">
        <v>26</v>
      </c>
      <c r="B6" s="1" t="s">
        <v>62</v>
      </c>
      <c r="C6" s="1" t="s">
        <v>104</v>
      </c>
      <c r="D6" s="2">
        <v>16754</v>
      </c>
      <c r="E6" s="5" t="s">
        <v>93</v>
      </c>
      <c r="F6" s="2">
        <v>662</v>
      </c>
      <c r="G6" s="5" t="s">
        <v>94</v>
      </c>
      <c r="H6" s="2">
        <v>644</v>
      </c>
      <c r="I6" s="5" t="s">
        <v>95</v>
      </c>
      <c r="J6" s="2">
        <v>461</v>
      </c>
      <c r="K6" s="5" t="s">
        <v>96</v>
      </c>
      <c r="L6" s="2">
        <v>749</v>
      </c>
      <c r="M6" s="5" t="s">
        <v>97</v>
      </c>
      <c r="N6" s="2">
        <v>519</v>
      </c>
      <c r="O6" s="5" t="s">
        <v>98</v>
      </c>
      <c r="P6" s="2">
        <v>605</v>
      </c>
      <c r="Q6" s="5" t="s">
        <v>99</v>
      </c>
      <c r="R6" s="2">
        <v>404</v>
      </c>
      <c r="S6" s="5" t="s">
        <v>100</v>
      </c>
      <c r="T6" s="4">
        <v>189602</v>
      </c>
      <c r="U6" s="5" t="s">
        <v>102</v>
      </c>
      <c r="V6" s="2">
        <v>21612</v>
      </c>
      <c r="W6" s="5" t="s">
        <v>103</v>
      </c>
      <c r="X6" s="2">
        <v>3324552</v>
      </c>
      <c r="Y6" s="5" t="s">
        <v>101</v>
      </c>
    </row>
    <row r="7" spans="1:25" x14ac:dyDescent="0.25">
      <c r="A7" s="4" t="s">
        <v>27</v>
      </c>
      <c r="B7" s="1" t="s">
        <v>63</v>
      </c>
      <c r="C7" s="1" t="s">
        <v>104</v>
      </c>
      <c r="D7" s="2">
        <v>19345</v>
      </c>
      <c r="E7" s="5" t="s">
        <v>93</v>
      </c>
      <c r="F7" s="2">
        <v>764</v>
      </c>
      <c r="G7" s="5" t="s">
        <v>94</v>
      </c>
      <c r="H7" s="2">
        <v>744</v>
      </c>
      <c r="I7" s="5" t="s">
        <v>95</v>
      </c>
      <c r="J7" s="2">
        <v>532</v>
      </c>
      <c r="K7" s="5" t="s">
        <v>96</v>
      </c>
      <c r="L7" s="2">
        <v>865</v>
      </c>
      <c r="M7" s="5" t="s">
        <v>97</v>
      </c>
      <c r="N7" s="2">
        <v>599</v>
      </c>
      <c r="O7" s="5" t="s">
        <v>98</v>
      </c>
      <c r="P7" s="2">
        <v>698</v>
      </c>
      <c r="Q7" s="5" t="s">
        <v>99</v>
      </c>
      <c r="R7" s="2">
        <v>466</v>
      </c>
      <c r="S7" s="5" t="s">
        <v>100</v>
      </c>
      <c r="T7" s="4">
        <v>231112</v>
      </c>
      <c r="U7" s="5" t="s">
        <v>102</v>
      </c>
      <c r="V7" s="2">
        <v>24640</v>
      </c>
      <c r="W7" s="5" t="s">
        <v>103</v>
      </c>
      <c r="X7" s="2">
        <v>4841368</v>
      </c>
      <c r="Y7" s="5" t="s">
        <v>101</v>
      </c>
    </row>
    <row r="8" spans="1:25" x14ac:dyDescent="0.25">
      <c r="A8" s="4" t="s">
        <v>28</v>
      </c>
      <c r="B8" s="1" t="s">
        <v>64</v>
      </c>
      <c r="C8" s="1" t="s">
        <v>104</v>
      </c>
      <c r="D8" s="2">
        <v>22334</v>
      </c>
      <c r="E8" s="5" t="s">
        <v>93</v>
      </c>
      <c r="F8" s="2">
        <v>882</v>
      </c>
      <c r="G8" s="5" t="s">
        <v>94</v>
      </c>
      <c r="H8" s="2">
        <v>859</v>
      </c>
      <c r="I8" s="5" t="s">
        <v>95</v>
      </c>
      <c r="J8" s="2">
        <v>614</v>
      </c>
      <c r="K8" s="5" t="s">
        <v>96</v>
      </c>
      <c r="L8" s="2">
        <v>999</v>
      </c>
      <c r="M8" s="5" t="s">
        <v>97</v>
      </c>
      <c r="N8" s="2">
        <v>691</v>
      </c>
      <c r="O8" s="5" t="s">
        <v>98</v>
      </c>
      <c r="P8" s="2">
        <v>806</v>
      </c>
      <c r="Q8" s="5" t="s">
        <v>99</v>
      </c>
      <c r="R8" s="2">
        <v>538</v>
      </c>
      <c r="S8" s="5" t="s">
        <v>100</v>
      </c>
      <c r="T8" s="4">
        <v>277232</v>
      </c>
      <c r="U8" s="5" t="s">
        <v>102</v>
      </c>
      <c r="V8" s="2">
        <v>28138</v>
      </c>
      <c r="W8" s="5" t="s">
        <v>103</v>
      </c>
      <c r="X8" s="2">
        <v>6690264</v>
      </c>
      <c r="Y8" s="5" t="s">
        <v>101</v>
      </c>
    </row>
    <row r="9" spans="1:25" x14ac:dyDescent="0.25">
      <c r="A9" s="4" t="s">
        <v>29</v>
      </c>
      <c r="B9" s="1" t="s">
        <v>65</v>
      </c>
      <c r="C9" s="1" t="s">
        <v>104</v>
      </c>
      <c r="D9" s="2">
        <v>25714</v>
      </c>
      <c r="E9" s="5" t="s">
        <v>93</v>
      </c>
      <c r="F9" s="2">
        <v>1016</v>
      </c>
      <c r="G9" s="5" t="s">
        <v>94</v>
      </c>
      <c r="H9" s="2">
        <v>989</v>
      </c>
      <c r="I9" s="5" t="s">
        <v>95</v>
      </c>
      <c r="J9" s="2">
        <v>707</v>
      </c>
      <c r="K9" s="5" t="s">
        <v>96</v>
      </c>
      <c r="L9" s="2">
        <v>1150</v>
      </c>
      <c r="M9" s="5" t="s">
        <v>97</v>
      </c>
      <c r="N9" s="2">
        <v>796</v>
      </c>
      <c r="O9" s="5" t="s">
        <v>98</v>
      </c>
      <c r="P9" s="2">
        <v>928</v>
      </c>
      <c r="Q9" s="5" t="s">
        <v>99</v>
      </c>
      <c r="R9" s="2">
        <v>619</v>
      </c>
      <c r="S9" s="5" t="s">
        <v>100</v>
      </c>
      <c r="T9" s="4">
        <v>328472</v>
      </c>
      <c r="U9" s="5" t="s">
        <v>102</v>
      </c>
      <c r="V9" s="2">
        <v>32095</v>
      </c>
      <c r="W9" s="5" t="s">
        <v>103</v>
      </c>
      <c r="X9" s="2">
        <v>8908120</v>
      </c>
      <c r="Y9" s="5" t="s">
        <v>101</v>
      </c>
    </row>
    <row r="10" spans="1:25" x14ac:dyDescent="0.25">
      <c r="A10" s="4" t="s">
        <v>30</v>
      </c>
      <c r="B10" s="1" t="s">
        <v>66</v>
      </c>
      <c r="C10" s="1" t="s">
        <v>104</v>
      </c>
      <c r="D10" s="2">
        <v>29479</v>
      </c>
      <c r="E10" s="5" t="s">
        <v>93</v>
      </c>
      <c r="F10" s="2">
        <v>1165</v>
      </c>
      <c r="G10" s="5" t="s">
        <v>94</v>
      </c>
      <c r="H10" s="2">
        <v>1134</v>
      </c>
      <c r="I10" s="5" t="s">
        <v>95</v>
      </c>
      <c r="J10" s="2">
        <v>810</v>
      </c>
      <c r="K10" s="5" t="s">
        <v>96</v>
      </c>
      <c r="L10" s="2">
        <v>1318</v>
      </c>
      <c r="M10" s="5" t="s">
        <v>97</v>
      </c>
      <c r="N10" s="2">
        <v>912</v>
      </c>
      <c r="O10" s="5" t="s">
        <v>98</v>
      </c>
      <c r="P10" s="2">
        <v>1064</v>
      </c>
      <c r="Q10" s="5" t="s">
        <v>99</v>
      </c>
      <c r="R10" s="2">
        <v>710</v>
      </c>
      <c r="S10" s="5" t="s">
        <v>100</v>
      </c>
      <c r="T10" s="4">
        <v>385310</v>
      </c>
      <c r="U10" s="5" t="s">
        <v>102</v>
      </c>
      <c r="V10" s="2">
        <v>36500</v>
      </c>
      <c r="W10" s="5" t="s">
        <v>103</v>
      </c>
      <c r="X10" s="2">
        <v>11535896</v>
      </c>
      <c r="Y10" s="5" t="s">
        <v>101</v>
      </c>
    </row>
    <row r="11" spans="1:25" x14ac:dyDescent="0.25">
      <c r="A11" s="4" t="s">
        <v>31</v>
      </c>
      <c r="B11" s="1" t="s">
        <v>67</v>
      </c>
      <c r="C11" s="1" t="s">
        <v>104</v>
      </c>
      <c r="D11" s="2">
        <v>33621</v>
      </c>
      <c r="E11" s="5" t="s">
        <v>93</v>
      </c>
      <c r="F11" s="2">
        <v>1329</v>
      </c>
      <c r="G11" s="5" t="s">
        <v>94</v>
      </c>
      <c r="H11" s="2">
        <v>1293</v>
      </c>
      <c r="I11" s="5" t="s">
        <v>95</v>
      </c>
      <c r="J11" s="2">
        <v>924</v>
      </c>
      <c r="K11" s="5" t="s">
        <v>96</v>
      </c>
      <c r="L11" s="2">
        <v>1503</v>
      </c>
      <c r="M11" s="5" t="s">
        <v>97</v>
      </c>
      <c r="N11" s="2">
        <v>1040</v>
      </c>
      <c r="O11" s="5" t="s">
        <v>98</v>
      </c>
      <c r="P11" s="2">
        <v>1213</v>
      </c>
      <c r="Q11" s="5" t="s">
        <v>99</v>
      </c>
      <c r="R11" s="2">
        <v>810</v>
      </c>
      <c r="S11" s="5" t="s">
        <v>100</v>
      </c>
      <c r="T11" s="4">
        <v>448188</v>
      </c>
      <c r="U11" s="5" t="s">
        <v>102</v>
      </c>
      <c r="V11" s="2">
        <v>41345</v>
      </c>
      <c r="W11" s="5" t="s">
        <v>103</v>
      </c>
      <c r="X11" s="2">
        <v>14619176</v>
      </c>
      <c r="Y11" s="5" t="s">
        <v>101</v>
      </c>
    </row>
    <row r="12" spans="1:25" x14ac:dyDescent="0.25">
      <c r="A12" s="4" t="s">
        <v>32</v>
      </c>
      <c r="B12" s="1" t="s">
        <v>68</v>
      </c>
      <c r="C12" s="1" t="s">
        <v>104</v>
      </c>
      <c r="D12" s="2">
        <v>38135</v>
      </c>
      <c r="E12" s="5" t="s">
        <v>93</v>
      </c>
      <c r="F12" s="2">
        <v>1507</v>
      </c>
      <c r="G12" s="5" t="s">
        <v>94</v>
      </c>
      <c r="H12" s="2">
        <v>1467</v>
      </c>
      <c r="I12" s="5" t="s">
        <v>95</v>
      </c>
      <c r="J12" s="2">
        <v>1048</v>
      </c>
      <c r="K12" s="5" t="s">
        <v>96</v>
      </c>
      <c r="L12" s="2">
        <v>1705</v>
      </c>
      <c r="M12" s="5" t="s">
        <v>97</v>
      </c>
      <c r="N12" s="2">
        <v>1180</v>
      </c>
      <c r="O12" s="5" t="s">
        <v>98</v>
      </c>
      <c r="P12" s="2">
        <v>1376</v>
      </c>
      <c r="Q12" s="5" t="s">
        <v>99</v>
      </c>
      <c r="R12" s="2">
        <v>919</v>
      </c>
      <c r="S12" s="5" t="s">
        <v>100</v>
      </c>
      <c r="T12" s="4">
        <v>517515</v>
      </c>
      <c r="U12" s="5" t="s">
        <v>102</v>
      </c>
      <c r="V12" s="2">
        <v>46632</v>
      </c>
      <c r="W12" s="5" t="s">
        <v>103</v>
      </c>
      <c r="X12" s="2">
        <v>18204680</v>
      </c>
      <c r="Y12" s="5" t="s">
        <v>101</v>
      </c>
    </row>
    <row r="13" spans="1:25" x14ac:dyDescent="0.25">
      <c r="A13" s="4" t="s">
        <v>33</v>
      </c>
      <c r="B13" s="1" t="s">
        <v>69</v>
      </c>
      <c r="C13" s="1" t="s">
        <v>104</v>
      </c>
      <c r="D13" s="2">
        <v>43014</v>
      </c>
      <c r="E13" s="5" t="s">
        <v>93</v>
      </c>
      <c r="F13" s="2">
        <v>1700</v>
      </c>
      <c r="G13" s="5" t="s">
        <v>94</v>
      </c>
      <c r="H13" s="2">
        <v>1655</v>
      </c>
      <c r="I13" s="5" t="s">
        <v>95</v>
      </c>
      <c r="J13" s="2">
        <v>1182</v>
      </c>
      <c r="K13" s="5" t="s">
        <v>96</v>
      </c>
      <c r="L13" s="2">
        <v>1923</v>
      </c>
      <c r="M13" s="5" t="s">
        <v>97</v>
      </c>
      <c r="N13" s="2">
        <v>1331</v>
      </c>
      <c r="O13" s="5" t="s">
        <v>98</v>
      </c>
      <c r="P13" s="2">
        <v>1552</v>
      </c>
      <c r="Q13" s="5" t="s">
        <v>99</v>
      </c>
      <c r="R13" s="2">
        <v>1036</v>
      </c>
      <c r="S13" s="5" t="s">
        <v>100</v>
      </c>
      <c r="T13" s="4">
        <v>593666</v>
      </c>
      <c r="U13" s="5" t="s">
        <v>102</v>
      </c>
      <c r="V13" s="2">
        <v>52341</v>
      </c>
      <c r="W13" s="5" t="s">
        <v>103</v>
      </c>
      <c r="X13" s="2">
        <v>22344800</v>
      </c>
      <c r="Y13" s="5" t="s">
        <v>101</v>
      </c>
    </row>
    <row r="14" spans="1:25" x14ac:dyDescent="0.25">
      <c r="A14" s="4" t="s">
        <v>34</v>
      </c>
      <c r="B14" s="1" t="s">
        <v>70</v>
      </c>
      <c r="C14" s="1" t="s">
        <v>104</v>
      </c>
      <c r="D14" s="2">
        <v>48251</v>
      </c>
      <c r="E14" s="5" t="s">
        <v>93</v>
      </c>
      <c r="F14" s="2">
        <v>1907</v>
      </c>
      <c r="G14" s="5" t="s">
        <v>94</v>
      </c>
      <c r="H14" s="2">
        <v>1857</v>
      </c>
      <c r="I14" s="5" t="s">
        <v>95</v>
      </c>
      <c r="J14" s="2">
        <v>1326</v>
      </c>
      <c r="K14" s="5" t="s">
        <v>96</v>
      </c>
      <c r="L14" s="2">
        <v>2157</v>
      </c>
      <c r="M14" s="5" t="s">
        <v>97</v>
      </c>
      <c r="N14" s="2">
        <v>1493</v>
      </c>
      <c r="O14" s="5" t="s">
        <v>98</v>
      </c>
      <c r="P14" s="2">
        <v>1741</v>
      </c>
      <c r="Q14" s="5" t="s">
        <v>99</v>
      </c>
      <c r="R14" s="2">
        <v>1162</v>
      </c>
      <c r="S14" s="5" t="s">
        <v>100</v>
      </c>
      <c r="T14" s="4">
        <v>676985</v>
      </c>
      <c r="U14" s="5" t="s">
        <v>102</v>
      </c>
      <c r="V14" s="2">
        <v>58472</v>
      </c>
      <c r="W14" s="5" t="s">
        <v>103</v>
      </c>
      <c r="X14" s="2">
        <v>27094128</v>
      </c>
      <c r="Y14" s="5" t="s">
        <v>101</v>
      </c>
    </row>
    <row r="15" spans="1:25" x14ac:dyDescent="0.25">
      <c r="A15" s="4" t="s">
        <v>35</v>
      </c>
      <c r="B15" s="1" t="s">
        <v>71</v>
      </c>
      <c r="C15" s="1" t="s">
        <v>104</v>
      </c>
      <c r="D15" s="2">
        <v>53841</v>
      </c>
      <c r="E15" s="5" t="s">
        <v>93</v>
      </c>
      <c r="F15" s="2">
        <v>2128</v>
      </c>
      <c r="G15" s="5" t="s">
        <v>94</v>
      </c>
      <c r="H15" s="2">
        <v>2072</v>
      </c>
      <c r="I15" s="5" t="s">
        <v>95</v>
      </c>
      <c r="J15" s="2">
        <v>1480</v>
      </c>
      <c r="K15" s="5" t="s">
        <v>96</v>
      </c>
      <c r="L15" s="2">
        <v>2407</v>
      </c>
      <c r="M15" s="5" t="s">
        <v>97</v>
      </c>
      <c r="N15" s="2">
        <v>1666</v>
      </c>
      <c r="O15" s="5" t="s">
        <v>98</v>
      </c>
      <c r="P15" s="2">
        <v>1943</v>
      </c>
      <c r="Q15" s="5" t="s">
        <v>99</v>
      </c>
      <c r="R15" s="2">
        <v>1296</v>
      </c>
      <c r="S15" s="5" t="s">
        <v>100</v>
      </c>
      <c r="T15" s="4">
        <v>767782</v>
      </c>
      <c r="U15" s="5" t="s">
        <v>102</v>
      </c>
      <c r="V15" s="2">
        <v>65015</v>
      </c>
      <c r="W15" s="5" t="s">
        <v>103</v>
      </c>
      <c r="X15" s="2">
        <v>32510008</v>
      </c>
      <c r="Y15" s="5" t="s">
        <v>101</v>
      </c>
    </row>
    <row r="16" spans="1:25" x14ac:dyDescent="0.25">
      <c r="A16" s="4" t="s">
        <v>36</v>
      </c>
      <c r="B16" s="1" t="s">
        <v>72</v>
      </c>
      <c r="C16" s="1" t="s">
        <v>104</v>
      </c>
      <c r="D16" s="2">
        <v>59777</v>
      </c>
      <c r="E16" s="5" t="s">
        <v>93</v>
      </c>
      <c r="F16" s="2">
        <v>2363</v>
      </c>
      <c r="G16" s="5" t="s">
        <v>94</v>
      </c>
      <c r="H16" s="2">
        <v>2300</v>
      </c>
      <c r="I16" s="5" t="s">
        <v>95</v>
      </c>
      <c r="J16" s="2">
        <v>1643</v>
      </c>
      <c r="K16" s="5" t="s">
        <v>96</v>
      </c>
      <c r="L16" s="2">
        <v>2672</v>
      </c>
      <c r="M16" s="5" t="s">
        <v>97</v>
      </c>
      <c r="N16" s="2">
        <v>1850</v>
      </c>
      <c r="O16" s="5" t="s">
        <v>98</v>
      </c>
      <c r="P16" s="2">
        <v>2157</v>
      </c>
      <c r="Q16" s="5" t="s">
        <v>99</v>
      </c>
      <c r="R16" s="2">
        <v>1439</v>
      </c>
      <c r="S16" s="5" t="s">
        <v>100</v>
      </c>
      <c r="T16" s="4">
        <v>866337</v>
      </c>
      <c r="U16" s="5" t="s">
        <v>102</v>
      </c>
      <c r="V16" s="2">
        <v>71960</v>
      </c>
      <c r="W16" s="5" t="s">
        <v>103</v>
      </c>
      <c r="X16" s="2">
        <v>38652264</v>
      </c>
      <c r="Y16" s="5" t="s">
        <v>101</v>
      </c>
    </row>
    <row r="17" spans="1:25" x14ac:dyDescent="0.25">
      <c r="A17" s="4" t="s">
        <v>37</v>
      </c>
      <c r="B17" s="1" t="s">
        <v>73</v>
      </c>
      <c r="C17" s="1" t="s">
        <v>104</v>
      </c>
      <c r="D17" s="2">
        <v>66051</v>
      </c>
      <c r="E17" s="5" t="s">
        <v>93</v>
      </c>
      <c r="F17" s="2">
        <v>2611</v>
      </c>
      <c r="G17" s="5" t="s">
        <v>94</v>
      </c>
      <c r="H17" s="2">
        <v>2541</v>
      </c>
      <c r="I17" s="5" t="s">
        <v>95</v>
      </c>
      <c r="J17" s="2">
        <v>1815</v>
      </c>
      <c r="K17" s="5" t="s">
        <v>96</v>
      </c>
      <c r="L17" s="2">
        <v>2952</v>
      </c>
      <c r="M17" s="5" t="s">
        <v>97</v>
      </c>
      <c r="N17" s="2">
        <v>2044</v>
      </c>
      <c r="O17" s="5" t="s">
        <v>98</v>
      </c>
      <c r="P17" s="2">
        <v>2383</v>
      </c>
      <c r="Q17" s="5" t="s">
        <v>99</v>
      </c>
      <c r="R17" s="2">
        <v>1590</v>
      </c>
      <c r="S17" s="5" t="s">
        <v>100</v>
      </c>
      <c r="T17" s="4">
        <v>972898</v>
      </c>
      <c r="U17" s="5" t="s">
        <v>102</v>
      </c>
      <c r="V17" s="2">
        <v>79295</v>
      </c>
      <c r="W17" s="5" t="s">
        <v>103</v>
      </c>
      <c r="X17" s="2">
        <v>45582960</v>
      </c>
      <c r="Y17" s="5" t="s">
        <v>101</v>
      </c>
    </row>
    <row r="18" spans="1:25" x14ac:dyDescent="0.25">
      <c r="A18" s="4" t="s">
        <v>38</v>
      </c>
      <c r="B18" s="1" t="s">
        <v>74</v>
      </c>
      <c r="C18" s="1" t="s">
        <v>104</v>
      </c>
      <c r="D18" s="2">
        <v>72657</v>
      </c>
      <c r="E18" s="5" t="s">
        <v>93</v>
      </c>
      <c r="F18" s="2">
        <v>2872</v>
      </c>
      <c r="G18" s="5" t="s">
        <v>94</v>
      </c>
      <c r="H18" s="2">
        <v>2795</v>
      </c>
      <c r="I18" s="5" t="s">
        <v>95</v>
      </c>
      <c r="J18" s="2">
        <v>1997</v>
      </c>
      <c r="K18" s="5" t="s">
        <v>96</v>
      </c>
      <c r="L18" s="2">
        <v>3247</v>
      </c>
      <c r="M18" s="5" t="s">
        <v>97</v>
      </c>
      <c r="N18" s="2">
        <v>2248</v>
      </c>
      <c r="O18" s="5" t="s">
        <v>98</v>
      </c>
      <c r="P18" s="2">
        <v>2621</v>
      </c>
      <c r="Q18" s="5" t="s">
        <v>99</v>
      </c>
      <c r="R18" s="2">
        <v>1749</v>
      </c>
      <c r="S18" s="5" t="s">
        <v>100</v>
      </c>
      <c r="T18" s="4">
        <v>1087684</v>
      </c>
      <c r="U18" s="5" t="s">
        <v>102</v>
      </c>
      <c r="V18" s="2">
        <v>87022</v>
      </c>
      <c r="W18" s="5" t="s">
        <v>103</v>
      </c>
      <c r="X18" s="2">
        <v>53366144</v>
      </c>
      <c r="Y18" s="5" t="s">
        <v>101</v>
      </c>
    </row>
    <row r="19" spans="1:25" x14ac:dyDescent="0.25">
      <c r="A19" s="4" t="s">
        <v>39</v>
      </c>
      <c r="B19" s="1" t="s">
        <v>75</v>
      </c>
      <c r="C19" s="1" t="s">
        <v>104</v>
      </c>
      <c r="D19" s="2">
        <v>79589</v>
      </c>
      <c r="E19" s="5" t="s">
        <v>93</v>
      </c>
      <c r="F19" s="2">
        <v>3146</v>
      </c>
      <c r="G19" s="5" t="s">
        <v>94</v>
      </c>
      <c r="H19" s="2">
        <v>3062</v>
      </c>
      <c r="I19" s="5" t="s">
        <v>95</v>
      </c>
      <c r="J19" s="2">
        <v>2188</v>
      </c>
      <c r="K19" s="5" t="s">
        <v>96</v>
      </c>
      <c r="L19" s="2">
        <v>3557</v>
      </c>
      <c r="M19" s="5" t="s">
        <v>97</v>
      </c>
      <c r="N19" s="2">
        <v>2462</v>
      </c>
      <c r="O19" s="5" t="s">
        <v>98</v>
      </c>
      <c r="P19" s="2">
        <v>2871</v>
      </c>
      <c r="Q19" s="5" t="s">
        <v>99</v>
      </c>
      <c r="R19" s="2">
        <v>1916</v>
      </c>
      <c r="S19" s="5" t="s">
        <v>100</v>
      </c>
      <c r="T19" s="4">
        <v>1210884</v>
      </c>
      <c r="U19" s="5" t="s">
        <v>102</v>
      </c>
      <c r="V19" s="2">
        <v>95137</v>
      </c>
      <c r="W19" s="5" t="s">
        <v>103</v>
      </c>
      <c r="X19" s="2">
        <v>62067616</v>
      </c>
      <c r="Y19" s="5" t="s">
        <v>101</v>
      </c>
    </row>
    <row r="20" spans="1:25" x14ac:dyDescent="0.25">
      <c r="A20" s="4" t="s">
        <v>40</v>
      </c>
      <c r="B20" s="1" t="s">
        <v>76</v>
      </c>
      <c r="C20" s="1" t="s">
        <v>104</v>
      </c>
      <c r="D20" s="2">
        <v>86841</v>
      </c>
      <c r="E20" s="5" t="s">
        <v>93</v>
      </c>
      <c r="F20" s="2">
        <v>3433</v>
      </c>
      <c r="G20" s="5" t="s">
        <v>94</v>
      </c>
      <c r="H20" s="2">
        <v>3341</v>
      </c>
      <c r="I20" s="5" t="s">
        <v>95</v>
      </c>
      <c r="J20" s="2">
        <v>2387</v>
      </c>
      <c r="K20" s="5" t="s">
        <v>96</v>
      </c>
      <c r="L20" s="2">
        <v>3881</v>
      </c>
      <c r="M20" s="5" t="s">
        <v>97</v>
      </c>
      <c r="N20" s="2">
        <v>2686</v>
      </c>
      <c r="O20" s="5" t="s">
        <v>98</v>
      </c>
      <c r="P20" s="2">
        <v>3133</v>
      </c>
      <c r="Q20" s="5" t="s">
        <v>99</v>
      </c>
      <c r="R20" s="2">
        <v>2090</v>
      </c>
      <c r="S20" s="5" t="s">
        <v>100</v>
      </c>
      <c r="T20" s="4">
        <v>1342657</v>
      </c>
      <c r="U20" s="5" t="s">
        <v>102</v>
      </c>
      <c r="V20" s="2">
        <v>103621</v>
      </c>
      <c r="W20" s="5" t="s">
        <v>103</v>
      </c>
      <c r="X20" s="2">
        <v>71754688</v>
      </c>
      <c r="Y20" s="5" t="s">
        <v>101</v>
      </c>
    </row>
    <row r="21" spans="1:25" x14ac:dyDescent="0.25">
      <c r="A21" s="4" t="s">
        <v>41</v>
      </c>
      <c r="B21" s="1" t="s">
        <v>77</v>
      </c>
      <c r="C21" s="1" t="s">
        <v>104</v>
      </c>
      <c r="D21" s="2">
        <v>94406</v>
      </c>
      <c r="E21" s="5" t="s">
        <v>93</v>
      </c>
      <c r="F21" s="2">
        <v>3732</v>
      </c>
      <c r="G21" s="5" t="s">
        <v>94</v>
      </c>
      <c r="H21" s="2">
        <v>3632</v>
      </c>
      <c r="I21" s="5" t="s">
        <v>95</v>
      </c>
      <c r="J21" s="2">
        <v>2595</v>
      </c>
      <c r="K21" s="5" t="s">
        <v>96</v>
      </c>
      <c r="L21" s="2">
        <v>4219</v>
      </c>
      <c r="M21" s="5" t="s">
        <v>97</v>
      </c>
      <c r="N21" s="2">
        <v>2920</v>
      </c>
      <c r="O21" s="5" t="s">
        <v>98</v>
      </c>
      <c r="P21" s="2">
        <v>3406</v>
      </c>
      <c r="Q21" s="5" t="s">
        <v>99</v>
      </c>
      <c r="R21" s="2">
        <v>2272</v>
      </c>
      <c r="S21" s="5" t="s">
        <v>100</v>
      </c>
      <c r="T21" s="4">
        <v>1483134</v>
      </c>
      <c r="U21" s="5" t="s">
        <v>102</v>
      </c>
      <c r="V21" s="2">
        <v>112473</v>
      </c>
      <c r="W21" s="5" t="s">
        <v>103</v>
      </c>
      <c r="X21" s="2">
        <v>82495944</v>
      </c>
      <c r="Y21" s="5" t="s">
        <v>101</v>
      </c>
    </row>
    <row r="22" spans="1:25" x14ac:dyDescent="0.25">
      <c r="A22" s="4" t="s">
        <v>42</v>
      </c>
      <c r="B22" s="1" t="s">
        <v>78</v>
      </c>
      <c r="C22" s="1" t="s">
        <v>104</v>
      </c>
      <c r="D22" s="2">
        <v>102278</v>
      </c>
      <c r="E22" s="5" t="s">
        <v>93</v>
      </c>
      <c r="F22" s="2">
        <v>4043</v>
      </c>
      <c r="G22" s="5" t="s">
        <v>94</v>
      </c>
      <c r="H22" s="2">
        <v>3935</v>
      </c>
      <c r="I22" s="5" t="s">
        <v>95</v>
      </c>
      <c r="J22" s="2">
        <v>2811</v>
      </c>
      <c r="K22" s="5" t="s">
        <v>96</v>
      </c>
      <c r="L22" s="2">
        <v>4571</v>
      </c>
      <c r="M22" s="5" t="s">
        <v>97</v>
      </c>
      <c r="N22" s="2">
        <v>3163</v>
      </c>
      <c r="O22" s="5" t="s">
        <v>98</v>
      </c>
      <c r="P22" s="2">
        <v>3690</v>
      </c>
      <c r="Q22" s="5" t="s">
        <v>99</v>
      </c>
      <c r="R22" s="2">
        <v>2461</v>
      </c>
      <c r="S22" s="5" t="s">
        <v>100</v>
      </c>
      <c r="T22" s="4">
        <v>1632420</v>
      </c>
      <c r="U22" s="5" t="s">
        <v>102</v>
      </c>
      <c r="V22" s="2">
        <v>121680</v>
      </c>
      <c r="W22" s="5" t="s">
        <v>103</v>
      </c>
      <c r="X22" s="2">
        <v>94361016</v>
      </c>
      <c r="Y22" s="5" t="s">
        <v>101</v>
      </c>
    </row>
    <row r="23" spans="1:25" x14ac:dyDescent="0.25">
      <c r="A23" s="4" t="s">
        <v>43</v>
      </c>
      <c r="B23" s="1" t="s">
        <v>79</v>
      </c>
      <c r="C23" s="1" t="s">
        <v>104</v>
      </c>
      <c r="D23" s="2">
        <v>110449</v>
      </c>
      <c r="E23" s="5" t="s">
        <v>93</v>
      </c>
      <c r="F23" s="2">
        <v>4366</v>
      </c>
      <c r="G23" s="5" t="s">
        <v>94</v>
      </c>
      <c r="H23" s="2">
        <v>4269</v>
      </c>
      <c r="I23" s="5" t="s">
        <v>95</v>
      </c>
      <c r="J23" s="2">
        <v>3036</v>
      </c>
      <c r="K23" s="5" t="s">
        <v>96</v>
      </c>
      <c r="L23" s="2">
        <v>4936</v>
      </c>
      <c r="M23" s="5" t="s">
        <v>97</v>
      </c>
      <c r="N23" s="2">
        <v>3416</v>
      </c>
      <c r="O23" s="5" t="s">
        <v>98</v>
      </c>
      <c r="P23" s="2">
        <v>3985</v>
      </c>
      <c r="Q23" s="5" t="s">
        <v>99</v>
      </c>
      <c r="R23" s="2">
        <v>2658</v>
      </c>
      <c r="S23" s="5" t="s">
        <v>100</v>
      </c>
      <c r="T23" s="4">
        <v>1790590</v>
      </c>
      <c r="U23" s="5" t="s">
        <v>102</v>
      </c>
      <c r="V23" s="2">
        <v>131244</v>
      </c>
      <c r="W23" s="5" t="s">
        <v>103</v>
      </c>
      <c r="X23" s="2">
        <v>107419576</v>
      </c>
      <c r="Y23" s="5" t="s">
        <v>101</v>
      </c>
    </row>
    <row r="24" spans="1:25" x14ac:dyDescent="0.25">
      <c r="A24" s="4" t="s">
        <v>44</v>
      </c>
      <c r="B24" s="1" t="s">
        <v>80</v>
      </c>
      <c r="C24" s="1" t="s">
        <v>104</v>
      </c>
      <c r="D24" s="2">
        <v>118914</v>
      </c>
      <c r="E24" s="5" t="s">
        <v>93</v>
      </c>
      <c r="F24" s="2">
        <v>4701</v>
      </c>
      <c r="G24" s="5" t="s">
        <v>94</v>
      </c>
      <c r="H24" s="2">
        <v>4574</v>
      </c>
      <c r="I24" s="5" t="s">
        <v>95</v>
      </c>
      <c r="J24" s="2">
        <v>3269</v>
      </c>
      <c r="K24" s="5" t="s">
        <v>96</v>
      </c>
      <c r="L24" s="2">
        <v>5314</v>
      </c>
      <c r="M24" s="5" t="s">
        <v>97</v>
      </c>
      <c r="N24" s="2">
        <v>3678</v>
      </c>
      <c r="O24" s="5" t="s">
        <v>98</v>
      </c>
      <c r="P24" s="2">
        <v>4290</v>
      </c>
      <c r="Q24" s="5" t="s">
        <v>99</v>
      </c>
      <c r="R24" s="2">
        <v>2862</v>
      </c>
      <c r="S24" s="5" t="s">
        <v>100</v>
      </c>
      <c r="T24" s="4">
        <v>1957693</v>
      </c>
      <c r="U24" s="5" t="s">
        <v>102</v>
      </c>
      <c r="V24" s="2">
        <v>141153</v>
      </c>
      <c r="W24" s="5" t="s">
        <v>103</v>
      </c>
      <c r="X24" s="2">
        <v>121744296</v>
      </c>
      <c r="Y24" s="5" t="s">
        <v>101</v>
      </c>
    </row>
    <row r="25" spans="1:25" x14ac:dyDescent="0.25">
      <c r="A25" s="4" t="s">
        <v>45</v>
      </c>
      <c r="B25" s="1" t="s">
        <v>81</v>
      </c>
      <c r="C25" s="1" t="s">
        <v>104</v>
      </c>
      <c r="D25" s="2">
        <v>127665</v>
      </c>
      <c r="E25" s="5" t="s">
        <v>93</v>
      </c>
      <c r="F25" s="2">
        <v>5407</v>
      </c>
      <c r="G25" s="5" t="s">
        <v>94</v>
      </c>
      <c r="H25" s="2">
        <v>4912</v>
      </c>
      <c r="I25" s="5" t="s">
        <v>95</v>
      </c>
      <c r="J25" s="2">
        <v>3510</v>
      </c>
      <c r="K25" s="5" t="s">
        <v>96</v>
      </c>
      <c r="L25" s="2">
        <v>5705</v>
      </c>
      <c r="M25" s="5" t="s">
        <v>97</v>
      </c>
      <c r="N25" s="2">
        <v>3949</v>
      </c>
      <c r="O25" s="5" t="s">
        <v>98</v>
      </c>
      <c r="P25" s="2">
        <v>4606</v>
      </c>
      <c r="Q25" s="5" t="s">
        <v>99</v>
      </c>
      <c r="R25" s="2">
        <v>3073</v>
      </c>
      <c r="S25" s="5" t="s">
        <v>100</v>
      </c>
      <c r="T25" s="4">
        <v>2133753</v>
      </c>
      <c r="U25" s="5" t="s">
        <v>102</v>
      </c>
      <c r="V25" s="2">
        <v>151401</v>
      </c>
      <c r="W25" s="5" t="s">
        <v>103</v>
      </c>
      <c r="X25" s="2">
        <v>137405840</v>
      </c>
      <c r="Y25" s="5" t="s">
        <v>101</v>
      </c>
    </row>
    <row r="26" spans="1:25" x14ac:dyDescent="0.25">
      <c r="A26" s="4" t="s">
        <v>46</v>
      </c>
      <c r="B26" s="1" t="s">
        <v>82</v>
      </c>
      <c r="C26" s="1" t="s">
        <v>104</v>
      </c>
      <c r="D26" s="2">
        <v>136697</v>
      </c>
      <c r="E26" s="5" t="s">
        <v>93</v>
      </c>
      <c r="F26" s="2">
        <v>5404</v>
      </c>
      <c r="G26" s="5" t="s">
        <v>94</v>
      </c>
      <c r="H26" s="2">
        <v>5260</v>
      </c>
      <c r="I26" s="5" t="s">
        <v>95</v>
      </c>
      <c r="J26" s="2">
        <v>3758</v>
      </c>
      <c r="K26" s="5" t="s">
        <v>96</v>
      </c>
      <c r="L26" s="2">
        <v>6108</v>
      </c>
      <c r="M26" s="5" t="s">
        <v>97</v>
      </c>
      <c r="N26" s="2">
        <v>4228</v>
      </c>
      <c r="O26" s="5" t="s">
        <v>98</v>
      </c>
      <c r="P26" s="2">
        <v>4932</v>
      </c>
      <c r="Q26" s="5" t="s">
        <v>99</v>
      </c>
      <c r="R26" s="2">
        <v>3290</v>
      </c>
      <c r="S26" s="5" t="s">
        <v>100</v>
      </c>
      <c r="T26" s="4">
        <v>2318768</v>
      </c>
      <c r="U26" s="5" t="s">
        <v>102</v>
      </c>
      <c r="V26" s="2">
        <v>161967</v>
      </c>
      <c r="W26" s="5" t="s">
        <v>103</v>
      </c>
      <c r="X26" s="2">
        <v>154475864</v>
      </c>
      <c r="Y26" s="5" t="s">
        <v>101</v>
      </c>
    </row>
    <row r="27" spans="1:25" ht="12.75" customHeight="1" x14ac:dyDescent="0.25">
      <c r="A27" s="4" t="s">
        <v>47</v>
      </c>
      <c r="B27" s="1" t="s">
        <v>83</v>
      </c>
      <c r="C27" s="1" t="s">
        <v>104</v>
      </c>
      <c r="D27" s="2">
        <v>146003</v>
      </c>
      <c r="E27" s="5" t="s">
        <v>93</v>
      </c>
      <c r="F27" s="2">
        <v>5772</v>
      </c>
      <c r="G27" s="5" t="s">
        <v>94</v>
      </c>
      <c r="H27" s="2">
        <v>5618</v>
      </c>
      <c r="I27" s="5" t="s">
        <v>95</v>
      </c>
      <c r="J27" s="2">
        <v>4014</v>
      </c>
      <c r="K27" s="5" t="s">
        <v>96</v>
      </c>
      <c r="L27" s="2">
        <v>6524</v>
      </c>
      <c r="M27" s="5" t="s">
        <v>97</v>
      </c>
      <c r="N27" s="2">
        <v>4516</v>
      </c>
      <c r="O27" s="5" t="s">
        <v>98</v>
      </c>
      <c r="P27" s="2">
        <v>5268</v>
      </c>
      <c r="Q27" s="5" t="s">
        <v>99</v>
      </c>
      <c r="R27" s="2">
        <v>3514</v>
      </c>
      <c r="S27" s="5" t="s">
        <v>100</v>
      </c>
      <c r="T27" s="4">
        <v>2512711</v>
      </c>
      <c r="U27" s="5" t="s">
        <v>102</v>
      </c>
      <c r="V27" s="2">
        <v>172860</v>
      </c>
      <c r="W27" s="5" t="s">
        <v>103</v>
      </c>
      <c r="X27" s="2">
        <v>173026008</v>
      </c>
      <c r="Y27" s="5" t="s">
        <v>101</v>
      </c>
    </row>
    <row r="28" spans="1:25" x14ac:dyDescent="0.25">
      <c r="A28" s="4" t="s">
        <v>48</v>
      </c>
      <c r="B28" s="1" t="s">
        <v>84</v>
      </c>
      <c r="C28" s="1" t="s">
        <v>104</v>
      </c>
      <c r="D28" s="2">
        <v>155576</v>
      </c>
      <c r="E28" s="5" t="s">
        <v>93</v>
      </c>
      <c r="F28" s="2">
        <v>6150</v>
      </c>
      <c r="G28" s="5" t="s">
        <v>94</v>
      </c>
      <c r="H28" s="2">
        <v>5986</v>
      </c>
      <c r="I28" s="5" t="s">
        <v>95</v>
      </c>
      <c r="J28" s="2">
        <v>4277</v>
      </c>
      <c r="K28" s="5" t="s">
        <v>96</v>
      </c>
      <c r="L28" s="2">
        <v>6952</v>
      </c>
      <c r="M28" s="5" t="s">
        <v>97</v>
      </c>
      <c r="N28" s="2">
        <v>4812</v>
      </c>
      <c r="O28" s="5" t="s">
        <v>98</v>
      </c>
      <c r="P28" s="2">
        <v>5613</v>
      </c>
      <c r="Q28" s="5" t="s">
        <v>99</v>
      </c>
      <c r="R28" s="2">
        <v>3744</v>
      </c>
      <c r="S28" s="5" t="s">
        <v>100</v>
      </c>
      <c r="T28" s="4">
        <v>2715529</v>
      </c>
      <c r="U28" s="5" t="s">
        <v>102</v>
      </c>
      <c r="V28" s="2">
        <v>184056</v>
      </c>
      <c r="W28" s="5" t="s">
        <v>103</v>
      </c>
      <c r="X28" s="2">
        <v>193127696</v>
      </c>
      <c r="Y28" s="5" t="s">
        <v>101</v>
      </c>
    </row>
    <row r="29" spans="1:25" x14ac:dyDescent="0.25">
      <c r="A29" s="4" t="s">
        <v>49</v>
      </c>
      <c r="B29" s="1" t="s">
        <v>85</v>
      </c>
      <c r="C29" s="1" t="s">
        <v>104</v>
      </c>
      <c r="D29" s="2">
        <v>165410</v>
      </c>
      <c r="E29" s="5" t="s">
        <v>93</v>
      </c>
      <c r="F29" s="2">
        <v>6539</v>
      </c>
      <c r="G29" s="5" t="s">
        <v>94</v>
      </c>
      <c r="H29" s="2">
        <v>6346</v>
      </c>
      <c r="I29" s="5" t="s">
        <v>95</v>
      </c>
      <c r="J29" s="2">
        <v>4547</v>
      </c>
      <c r="K29" s="5" t="s">
        <v>96</v>
      </c>
      <c r="L29" s="2">
        <v>7391</v>
      </c>
      <c r="M29" s="5" t="s">
        <v>97</v>
      </c>
      <c r="N29" s="2">
        <v>5116</v>
      </c>
      <c r="O29" s="5" t="s">
        <v>98</v>
      </c>
      <c r="P29" s="2">
        <v>5968</v>
      </c>
      <c r="Q29" s="5" t="s">
        <v>99</v>
      </c>
      <c r="R29" s="2">
        <v>3981</v>
      </c>
      <c r="S29" s="5" t="s">
        <v>100</v>
      </c>
      <c r="T29" s="4">
        <v>2927149</v>
      </c>
      <c r="U29" s="5" t="s">
        <v>102</v>
      </c>
      <c r="V29" s="2">
        <v>195561</v>
      </c>
      <c r="W29" s="5" t="s">
        <v>103</v>
      </c>
      <c r="X29" s="2">
        <v>214851928</v>
      </c>
      <c r="Y29" s="5" t="s">
        <v>101</v>
      </c>
    </row>
    <row r="30" spans="1:25" x14ac:dyDescent="0.25">
      <c r="A30" s="4" t="s">
        <v>50</v>
      </c>
      <c r="B30" s="1" t="s">
        <v>86</v>
      </c>
      <c r="C30" s="1" t="s">
        <v>104</v>
      </c>
      <c r="D30" s="2">
        <v>175498</v>
      </c>
      <c r="E30" s="5" t="s">
        <v>93</v>
      </c>
      <c r="F30" s="2">
        <v>6938</v>
      </c>
      <c r="G30" s="5" t="s">
        <v>94</v>
      </c>
      <c r="H30" s="2">
        <v>6752</v>
      </c>
      <c r="I30" s="5" t="s">
        <v>95</v>
      </c>
      <c r="J30" s="2">
        <v>4824</v>
      </c>
      <c r="K30" s="5" t="s">
        <v>96</v>
      </c>
      <c r="L30" s="2">
        <v>7842</v>
      </c>
      <c r="M30" s="5" t="s">
        <v>97</v>
      </c>
      <c r="N30" s="2">
        <v>5428</v>
      </c>
      <c r="O30" s="5" t="s">
        <v>98</v>
      </c>
      <c r="P30" s="2">
        <v>6332</v>
      </c>
      <c r="Q30" s="5" t="s">
        <v>99</v>
      </c>
      <c r="R30" s="2">
        <v>4224</v>
      </c>
      <c r="S30" s="5" t="s">
        <v>100</v>
      </c>
      <c r="T30" s="4">
        <v>3147471</v>
      </c>
      <c r="U30" s="5" t="s">
        <v>102</v>
      </c>
      <c r="V30" s="2">
        <v>207367</v>
      </c>
      <c r="W30" s="5" t="s">
        <v>103</v>
      </c>
      <c r="X30" s="2">
        <v>238269120</v>
      </c>
      <c r="Y30" s="5" t="s">
        <v>101</v>
      </c>
    </row>
    <row r="31" spans="1:25" x14ac:dyDescent="0.25">
      <c r="A31" s="4" t="s">
        <v>51</v>
      </c>
      <c r="B31" s="1" t="s">
        <v>87</v>
      </c>
      <c r="C31" s="1" t="s">
        <v>104</v>
      </c>
      <c r="D31" s="2">
        <v>185834</v>
      </c>
      <c r="E31" s="5" t="s">
        <v>93</v>
      </c>
      <c r="F31" s="2">
        <v>7346</v>
      </c>
      <c r="G31" s="5" t="s">
        <v>94</v>
      </c>
      <c r="H31" s="2">
        <v>7150</v>
      </c>
      <c r="I31" s="5" t="s">
        <v>95</v>
      </c>
      <c r="J31" s="2">
        <v>5108</v>
      </c>
      <c r="K31" s="5" t="s">
        <v>96</v>
      </c>
      <c r="L31" s="2">
        <v>8304</v>
      </c>
      <c r="M31" s="5" t="s">
        <v>97</v>
      </c>
      <c r="N31" s="2">
        <v>5748</v>
      </c>
      <c r="O31" s="5" t="s">
        <v>98</v>
      </c>
      <c r="P31" s="2">
        <v>6705</v>
      </c>
      <c r="Q31" s="5" t="s">
        <v>99</v>
      </c>
      <c r="R31" s="2">
        <v>4473</v>
      </c>
      <c r="S31" s="5" t="s">
        <v>100</v>
      </c>
      <c r="T31" s="4">
        <v>3376375</v>
      </c>
      <c r="U31" s="5" t="s">
        <v>102</v>
      </c>
      <c r="V31" s="2">
        <v>219464</v>
      </c>
      <c r="W31" s="5" t="s">
        <v>103</v>
      </c>
      <c r="X31" s="2">
        <v>263448888</v>
      </c>
      <c r="Y31" s="5" t="s">
        <v>101</v>
      </c>
    </row>
    <row r="32" spans="1:25" x14ac:dyDescent="0.25">
      <c r="A32" s="4" t="s">
        <v>52</v>
      </c>
      <c r="B32" s="1" t="s">
        <v>88</v>
      </c>
      <c r="C32" s="1" t="s">
        <v>104</v>
      </c>
      <c r="D32" s="2">
        <v>196410</v>
      </c>
      <c r="E32" s="5" t="s">
        <v>93</v>
      </c>
      <c r="F32" s="2">
        <v>7764</v>
      </c>
      <c r="G32" s="5" t="s">
        <v>94</v>
      </c>
      <c r="H32" s="2">
        <v>7557</v>
      </c>
      <c r="I32" s="5" t="s">
        <v>95</v>
      </c>
      <c r="J32" s="2">
        <v>5399</v>
      </c>
      <c r="K32" s="5" t="s">
        <v>96</v>
      </c>
      <c r="L32" s="2">
        <v>8776</v>
      </c>
      <c r="M32" s="5" t="s">
        <v>97</v>
      </c>
      <c r="N32" s="2">
        <v>6075</v>
      </c>
      <c r="O32" s="5" t="s">
        <v>98</v>
      </c>
      <c r="P32" s="2">
        <v>7087</v>
      </c>
      <c r="Q32" s="5" t="s">
        <v>99</v>
      </c>
      <c r="R32" s="2">
        <v>4727</v>
      </c>
      <c r="S32" s="5" t="s">
        <v>100</v>
      </c>
      <c r="T32" s="2">
        <v>3613718</v>
      </c>
      <c r="U32" s="5" t="s">
        <v>102</v>
      </c>
      <c r="V32" s="2">
        <v>231838</v>
      </c>
      <c r="W32" s="5" t="s">
        <v>103</v>
      </c>
      <c r="X32" s="2">
        <f t="shared" ref="X32:X33" si="0">X31+T31*8</f>
        <v>290459888</v>
      </c>
      <c r="Y32" s="5" t="s">
        <v>101</v>
      </c>
    </row>
    <row r="33" spans="1:25" x14ac:dyDescent="0.25">
      <c r="A33" s="4" t="s">
        <v>53</v>
      </c>
      <c r="B33" s="1" t="s">
        <v>89</v>
      </c>
      <c r="C33" s="1" t="s">
        <v>104</v>
      </c>
      <c r="D33" s="2">
        <v>207222</v>
      </c>
      <c r="E33" s="5" t="s">
        <v>93</v>
      </c>
      <c r="F33" s="2">
        <v>8191</v>
      </c>
      <c r="G33" s="5" t="s">
        <v>94</v>
      </c>
      <c r="H33" s="2">
        <v>7973</v>
      </c>
      <c r="I33" s="5" t="s">
        <v>95</v>
      </c>
      <c r="J33" s="2">
        <v>5696</v>
      </c>
      <c r="K33" s="5" t="s">
        <v>96</v>
      </c>
      <c r="L33" s="2">
        <v>9259</v>
      </c>
      <c r="M33" s="5" t="s">
        <v>97</v>
      </c>
      <c r="N33" s="2">
        <v>6409</v>
      </c>
      <c r="O33" s="5" t="s">
        <v>98</v>
      </c>
      <c r="P33" s="2">
        <v>7477</v>
      </c>
      <c r="Q33" s="5" t="s">
        <v>99</v>
      </c>
      <c r="R33" s="2">
        <v>4987</v>
      </c>
      <c r="S33" s="5" t="s">
        <v>100</v>
      </c>
      <c r="T33" s="2">
        <v>3859336</v>
      </c>
      <c r="U33" s="5" t="s">
        <v>102</v>
      </c>
      <c r="V33" s="2">
        <v>244484</v>
      </c>
      <c r="W33" s="5" t="s">
        <v>103</v>
      </c>
      <c r="X33" s="2">
        <f t="shared" si="0"/>
        <v>319369632</v>
      </c>
      <c r="Y33" s="5" t="s">
        <v>101</v>
      </c>
    </row>
    <row r="34" spans="1:25" x14ac:dyDescent="0.25">
      <c r="A34" s="4" t="s">
        <v>54</v>
      </c>
      <c r="B34" s="1" t="s">
        <v>90</v>
      </c>
      <c r="C34" s="1" t="s">
        <v>104</v>
      </c>
      <c r="D34" s="2">
        <f>D33*1.053</f>
        <v>218204.766</v>
      </c>
      <c r="E34" s="5" t="s">
        <v>93</v>
      </c>
      <c r="F34" s="2">
        <f t="shared" ref="F34:R34" si="1">F33*1.053</f>
        <v>8625.1229999999996</v>
      </c>
      <c r="G34" s="5" t="s">
        <v>94</v>
      </c>
      <c r="H34" s="2">
        <f t="shared" si="1"/>
        <v>8395.5689999999995</v>
      </c>
      <c r="I34" s="5" t="s">
        <v>95</v>
      </c>
      <c r="J34" s="2">
        <f t="shared" si="1"/>
        <v>5997.8879999999999</v>
      </c>
      <c r="K34" s="5" t="s">
        <v>96</v>
      </c>
      <c r="L34" s="2">
        <f t="shared" si="1"/>
        <v>9749.726999999999</v>
      </c>
      <c r="M34" s="5" t="s">
        <v>97</v>
      </c>
      <c r="N34" s="2">
        <f t="shared" si="1"/>
        <v>6748.6769999999997</v>
      </c>
      <c r="O34" s="5" t="s">
        <v>98</v>
      </c>
      <c r="P34" s="2">
        <f t="shared" si="1"/>
        <v>7873.2809999999999</v>
      </c>
      <c r="Q34" s="5" t="s">
        <v>99</v>
      </c>
      <c r="R34" s="2">
        <f t="shared" si="1"/>
        <v>5251.3109999999997</v>
      </c>
      <c r="S34" s="5" t="s">
        <v>100</v>
      </c>
      <c r="T34" s="2">
        <v>4062763.8971492802</v>
      </c>
      <c r="U34" s="5" t="s">
        <v>102</v>
      </c>
      <c r="V34" s="2">
        <f t="shared" ref="V34:V36" si="2">D34*1/6+H34*5+(F34+J34+L34+N34+P34+R34)*4</f>
        <v>255329.334</v>
      </c>
      <c r="W34" s="5" t="s">
        <v>103</v>
      </c>
      <c r="X34" s="2">
        <v>350244320</v>
      </c>
      <c r="Y34" s="5" t="s">
        <v>101</v>
      </c>
    </row>
    <row r="35" spans="1:25" x14ac:dyDescent="0.25">
      <c r="A35" s="4" t="s">
        <v>55</v>
      </c>
      <c r="B35" s="1" t="s">
        <v>91</v>
      </c>
      <c r="C35" s="1" t="s">
        <v>104</v>
      </c>
      <c r="D35" s="2">
        <f>D34*1.051</f>
        <v>229333.20906600001</v>
      </c>
      <c r="E35" s="5" t="s">
        <v>93</v>
      </c>
      <c r="F35" s="2">
        <f t="shared" ref="F35:R35" si="3">F34*1.051</f>
        <v>9065.0042729999986</v>
      </c>
      <c r="G35" s="5" t="s">
        <v>94</v>
      </c>
      <c r="H35" s="2">
        <f t="shared" si="3"/>
        <v>8823.7430189999995</v>
      </c>
      <c r="I35" s="5" t="s">
        <v>95</v>
      </c>
      <c r="J35" s="2">
        <f t="shared" si="3"/>
        <v>6303.7802879999999</v>
      </c>
      <c r="K35" s="5" t="s">
        <v>96</v>
      </c>
      <c r="L35" s="2">
        <f t="shared" si="3"/>
        <v>10246.963076999999</v>
      </c>
      <c r="M35" s="5" t="s">
        <v>97</v>
      </c>
      <c r="N35" s="2">
        <f t="shared" si="3"/>
        <v>7092.8595269999996</v>
      </c>
      <c r="O35" s="5" t="s">
        <v>98</v>
      </c>
      <c r="P35" s="2">
        <f t="shared" si="3"/>
        <v>8274.8183309999986</v>
      </c>
      <c r="Q35" s="5" t="s">
        <v>99</v>
      </c>
      <c r="R35" s="2">
        <f t="shared" si="3"/>
        <v>5519.127860999999</v>
      </c>
      <c r="S35" s="5" t="s">
        <v>100</v>
      </c>
      <c r="T35" s="2">
        <v>4269454.9010590501</v>
      </c>
      <c r="U35" s="5" t="s">
        <v>102</v>
      </c>
      <c r="V35" s="2">
        <f t="shared" si="2"/>
        <v>268351.13003399997</v>
      </c>
      <c r="W35" s="5" t="s">
        <v>103</v>
      </c>
      <c r="X35" s="2">
        <v>382746431.177194</v>
      </c>
      <c r="Y35" s="5" t="s">
        <v>101</v>
      </c>
    </row>
    <row r="36" spans="1:25" x14ac:dyDescent="0.25">
      <c r="A36" s="4" t="s">
        <v>56</v>
      </c>
      <c r="B36" s="1" t="s">
        <v>92</v>
      </c>
      <c r="C36" s="1" t="s">
        <v>104</v>
      </c>
      <c r="D36" s="2">
        <f>D35*1.049</f>
        <v>240570.53631023399</v>
      </c>
      <c r="E36" s="5" t="s">
        <v>93</v>
      </c>
      <c r="F36" s="2">
        <f t="shared" ref="F36:R36" si="4">F35*1.049</f>
        <v>9509.1894823769981</v>
      </c>
      <c r="G36" s="5" t="s">
        <v>94</v>
      </c>
      <c r="H36" s="2">
        <f t="shared" si="4"/>
        <v>9256.1064269309991</v>
      </c>
      <c r="I36" s="5" t="s">
        <v>95</v>
      </c>
      <c r="J36" s="2">
        <f t="shared" si="4"/>
        <v>6612.6655221119991</v>
      </c>
      <c r="K36" s="5" t="s">
        <v>96</v>
      </c>
      <c r="L36" s="2">
        <f t="shared" si="4"/>
        <v>10749.064267772997</v>
      </c>
      <c r="M36" s="5" t="s">
        <v>97</v>
      </c>
      <c r="N36" s="2">
        <f t="shared" si="4"/>
        <v>7440.409643822999</v>
      </c>
      <c r="O36" s="5" t="s">
        <v>98</v>
      </c>
      <c r="P36" s="2">
        <f t="shared" si="4"/>
        <v>8680.2844292189984</v>
      </c>
      <c r="Q36" s="5" t="s">
        <v>99</v>
      </c>
      <c r="R36" s="2">
        <f t="shared" si="4"/>
        <v>5789.5651261889989</v>
      </c>
      <c r="S36" s="5" t="s">
        <v>100</v>
      </c>
      <c r="U36" s="5" t="s">
        <v>102</v>
      </c>
      <c r="V36" s="2">
        <f t="shared" si="2"/>
        <v>281500.33540566592</v>
      </c>
      <c r="W36" s="5" t="s">
        <v>103</v>
      </c>
      <c r="X36" s="2">
        <v>416902070.38566703</v>
      </c>
      <c r="Y36" s="5" t="s">
        <v>101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41"/>
  <sheetViews>
    <sheetView topLeftCell="I1" zoomScale="70" zoomScaleNormal="70" workbookViewId="0">
      <selection activeCell="Y1" sqref="Y1:Y104857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2.6640625" style="1"/>
    <col min="5" max="5" width="10.6640625" style="5"/>
    <col min="6" max="6" width="12.6640625" style="1"/>
    <col min="7" max="7" width="10.6640625" style="5"/>
    <col min="8" max="8" width="12.6640625" style="1"/>
    <col min="9" max="9" width="10.6640625" style="5"/>
    <col min="10" max="10" width="12.6640625" style="1"/>
    <col min="11" max="11" width="10.6640625" style="5"/>
    <col min="12" max="12" width="12.6640625" style="1"/>
    <col min="13" max="13" width="10.6640625" style="5"/>
    <col min="14" max="14" width="12.6640625" style="1"/>
    <col min="15" max="15" width="10.6640625" style="5"/>
    <col min="16" max="16" width="12.6640625" style="1"/>
    <col min="17" max="17" width="10.6640625" style="5"/>
    <col min="18" max="18" width="12.6640625" style="1"/>
    <col min="19" max="19" width="10.6640625" style="5"/>
    <col min="20" max="20" width="12.6640625" style="1"/>
    <col min="21" max="21" width="10.6640625" style="5"/>
    <col min="22" max="22" width="12.6640625" style="1"/>
    <col min="23" max="23" width="10.6640625" style="5"/>
    <col min="24" max="24" width="11.88671875" style="1" bestFit="1" customWidth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5491</v>
      </c>
      <c r="E2" s="5" t="s">
        <v>93</v>
      </c>
      <c r="F2" s="1">
        <v>231</v>
      </c>
      <c r="G2" s="5" t="s">
        <v>94</v>
      </c>
      <c r="H2" s="1">
        <v>202</v>
      </c>
      <c r="I2" s="5" t="s">
        <v>95</v>
      </c>
      <c r="J2" s="1">
        <v>164</v>
      </c>
      <c r="K2" s="5" t="s">
        <v>96</v>
      </c>
      <c r="L2" s="1">
        <v>250</v>
      </c>
      <c r="M2" s="5" t="s">
        <v>97</v>
      </c>
      <c r="N2" s="1">
        <v>145</v>
      </c>
      <c r="O2" s="5" t="s">
        <v>98</v>
      </c>
      <c r="P2" s="1">
        <v>212</v>
      </c>
      <c r="Q2" s="5" t="s">
        <v>99</v>
      </c>
      <c r="R2" s="1">
        <v>154</v>
      </c>
      <c r="S2" s="5" t="s">
        <v>100</v>
      </c>
      <c r="T2" s="1">
        <v>37067</v>
      </c>
      <c r="U2" s="5" t="s">
        <v>102</v>
      </c>
      <c r="V2" s="1">
        <v>7550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6223</v>
      </c>
      <c r="E3" s="5" t="s">
        <v>93</v>
      </c>
      <c r="F3" s="1">
        <v>262</v>
      </c>
      <c r="G3" s="5" t="s">
        <v>94</v>
      </c>
      <c r="H3" s="1">
        <v>229</v>
      </c>
      <c r="I3" s="5" t="s">
        <v>95</v>
      </c>
      <c r="J3" s="1">
        <v>186</v>
      </c>
      <c r="K3" s="5" t="s">
        <v>96</v>
      </c>
      <c r="L3" s="1">
        <v>283</v>
      </c>
      <c r="M3" s="5" t="s">
        <v>97</v>
      </c>
      <c r="N3" s="1">
        <v>164</v>
      </c>
      <c r="O3" s="5" t="s">
        <v>98</v>
      </c>
      <c r="P3" s="1">
        <v>240</v>
      </c>
      <c r="Q3" s="5" t="s">
        <v>99</v>
      </c>
      <c r="R3" s="1">
        <v>175</v>
      </c>
      <c r="S3" s="5" t="s">
        <v>100</v>
      </c>
      <c r="T3" s="1">
        <v>55171</v>
      </c>
      <c r="U3" s="5" t="s">
        <v>102</v>
      </c>
      <c r="V3" s="1">
        <v>8423</v>
      </c>
      <c r="W3" s="5" t="s">
        <v>103</v>
      </c>
      <c r="X3" s="1">
        <v>296536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7287</v>
      </c>
      <c r="E4" s="5" t="s">
        <v>93</v>
      </c>
      <c r="F4" s="1">
        <v>307</v>
      </c>
      <c r="G4" s="5" t="s">
        <v>94</v>
      </c>
      <c r="H4" s="1">
        <v>268</v>
      </c>
      <c r="I4" s="5" t="s">
        <v>95</v>
      </c>
      <c r="J4" s="1">
        <v>218</v>
      </c>
      <c r="K4" s="5" t="s">
        <v>96</v>
      </c>
      <c r="L4" s="1">
        <v>332</v>
      </c>
      <c r="M4" s="5" t="s">
        <v>97</v>
      </c>
      <c r="N4" s="1">
        <v>192</v>
      </c>
      <c r="O4" s="5" t="s">
        <v>98</v>
      </c>
      <c r="P4" s="1">
        <v>281</v>
      </c>
      <c r="Q4" s="5" t="s">
        <v>99</v>
      </c>
      <c r="R4" s="1">
        <v>205</v>
      </c>
      <c r="S4" s="5" t="s">
        <v>100</v>
      </c>
      <c r="T4" s="1">
        <v>74351</v>
      </c>
      <c r="U4" s="5" t="s">
        <v>102</v>
      </c>
      <c r="V4" s="1">
        <v>9695</v>
      </c>
      <c r="W4" s="5" t="s">
        <v>103</v>
      </c>
      <c r="X4" s="1">
        <v>737904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8678</v>
      </c>
      <c r="E5" s="5" t="s">
        <v>93</v>
      </c>
      <c r="F5" s="1">
        <v>366</v>
      </c>
      <c r="G5" s="5" t="s">
        <v>94</v>
      </c>
      <c r="H5" s="1">
        <v>319</v>
      </c>
      <c r="I5" s="5" t="s">
        <v>95</v>
      </c>
      <c r="J5" s="1">
        <v>259</v>
      </c>
      <c r="K5" s="5" t="s">
        <v>96</v>
      </c>
      <c r="L5" s="1">
        <v>395</v>
      </c>
      <c r="M5" s="5" t="s">
        <v>97</v>
      </c>
      <c r="N5" s="1">
        <v>229</v>
      </c>
      <c r="O5" s="5" t="s">
        <v>98</v>
      </c>
      <c r="P5" s="1">
        <v>335</v>
      </c>
      <c r="Q5" s="5" t="s">
        <v>99</v>
      </c>
      <c r="R5" s="1">
        <v>244</v>
      </c>
      <c r="S5" s="5" t="s">
        <v>100</v>
      </c>
      <c r="T5" s="1">
        <v>94944</v>
      </c>
      <c r="U5" s="5" t="s">
        <v>102</v>
      </c>
      <c r="V5" s="1">
        <v>11354</v>
      </c>
      <c r="W5" s="5" t="s">
        <v>103</v>
      </c>
      <c r="X5" s="1">
        <v>1332712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10391</v>
      </c>
      <c r="E6" s="5" t="s">
        <v>93</v>
      </c>
      <c r="F6" s="1">
        <v>438</v>
      </c>
      <c r="G6" s="5" t="s">
        <v>94</v>
      </c>
      <c r="H6" s="1">
        <v>382</v>
      </c>
      <c r="I6" s="5" t="s">
        <v>95</v>
      </c>
      <c r="J6" s="1">
        <v>310</v>
      </c>
      <c r="K6" s="5" t="s">
        <v>96</v>
      </c>
      <c r="L6" s="1">
        <v>473</v>
      </c>
      <c r="M6" s="5" t="s">
        <v>97</v>
      </c>
      <c r="N6" s="1">
        <v>274</v>
      </c>
      <c r="O6" s="5" t="s">
        <v>98</v>
      </c>
      <c r="P6" s="1">
        <v>401</v>
      </c>
      <c r="Q6" s="5" t="s">
        <v>99</v>
      </c>
      <c r="R6" s="1">
        <v>292</v>
      </c>
      <c r="S6" s="5" t="s">
        <v>100</v>
      </c>
      <c r="T6" s="1">
        <v>117267</v>
      </c>
      <c r="U6" s="5" t="s">
        <v>102</v>
      </c>
      <c r="V6" s="1">
        <v>13395</v>
      </c>
      <c r="W6" s="5" t="s">
        <v>103</v>
      </c>
      <c r="X6" s="1">
        <v>2092264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12421</v>
      </c>
      <c r="E7" s="5" t="s">
        <v>93</v>
      </c>
      <c r="F7" s="1">
        <v>523</v>
      </c>
      <c r="G7" s="5" t="s">
        <v>94</v>
      </c>
      <c r="H7" s="1">
        <v>457</v>
      </c>
      <c r="I7" s="5" t="s">
        <v>95</v>
      </c>
      <c r="J7" s="1">
        <v>371</v>
      </c>
      <c r="K7" s="5" t="s">
        <v>96</v>
      </c>
      <c r="L7" s="1">
        <v>566</v>
      </c>
      <c r="M7" s="5" t="s">
        <v>97</v>
      </c>
      <c r="N7" s="1">
        <v>327</v>
      </c>
      <c r="O7" s="5" t="s">
        <v>98</v>
      </c>
      <c r="P7" s="1">
        <v>479</v>
      </c>
      <c r="Q7" s="5" t="s">
        <v>99</v>
      </c>
      <c r="R7" s="1">
        <v>349</v>
      </c>
      <c r="S7" s="5" t="s">
        <v>100</v>
      </c>
      <c r="T7" s="1">
        <v>141618</v>
      </c>
      <c r="U7" s="5" t="s">
        <v>102</v>
      </c>
      <c r="V7" s="1">
        <v>15816</v>
      </c>
      <c r="W7" s="5" t="s">
        <v>103</v>
      </c>
      <c r="X7" s="1">
        <v>3030400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14762</v>
      </c>
      <c r="E8" s="5" t="s">
        <v>93</v>
      </c>
      <c r="F8" s="1">
        <v>622</v>
      </c>
      <c r="G8" s="5" t="s">
        <v>94</v>
      </c>
      <c r="H8" s="1">
        <v>543</v>
      </c>
      <c r="I8" s="5" t="s">
        <v>95</v>
      </c>
      <c r="J8" s="1">
        <v>441</v>
      </c>
      <c r="K8" s="5" t="s">
        <v>96</v>
      </c>
      <c r="L8" s="1">
        <v>673</v>
      </c>
      <c r="M8" s="5" t="s">
        <v>97</v>
      </c>
      <c r="N8" s="1">
        <v>389</v>
      </c>
      <c r="O8" s="5" t="s">
        <v>98</v>
      </c>
      <c r="P8" s="1">
        <v>569</v>
      </c>
      <c r="Q8" s="5" t="s">
        <v>99</v>
      </c>
      <c r="R8" s="1">
        <v>415</v>
      </c>
      <c r="S8" s="5" t="s">
        <v>100</v>
      </c>
      <c r="T8" s="1">
        <v>168279</v>
      </c>
      <c r="U8" s="5" t="s">
        <v>102</v>
      </c>
      <c r="V8" s="1">
        <v>18612</v>
      </c>
      <c r="W8" s="5" t="s">
        <v>103</v>
      </c>
      <c r="X8" s="1">
        <v>4163344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17410</v>
      </c>
      <c r="E9" s="5" t="s">
        <v>93</v>
      </c>
      <c r="F9" s="1">
        <v>733</v>
      </c>
      <c r="G9" s="5" t="s">
        <v>94</v>
      </c>
      <c r="H9" s="1">
        <v>641</v>
      </c>
      <c r="I9" s="5" t="s">
        <v>95</v>
      </c>
      <c r="J9" s="1">
        <v>520</v>
      </c>
      <c r="K9" s="5" t="s">
        <v>96</v>
      </c>
      <c r="L9" s="1">
        <v>794</v>
      </c>
      <c r="M9" s="5" t="s">
        <v>97</v>
      </c>
      <c r="N9" s="1">
        <v>459</v>
      </c>
      <c r="O9" s="5" t="s">
        <v>98</v>
      </c>
      <c r="P9" s="1">
        <v>671</v>
      </c>
      <c r="Q9" s="5" t="s">
        <v>99</v>
      </c>
      <c r="R9" s="1">
        <v>489</v>
      </c>
      <c r="S9" s="5" t="s">
        <v>100</v>
      </c>
      <c r="T9" s="1">
        <v>197511</v>
      </c>
      <c r="U9" s="5" t="s">
        <v>102</v>
      </c>
      <c r="V9" s="1">
        <v>21772</v>
      </c>
      <c r="W9" s="5" t="s">
        <v>103</v>
      </c>
      <c r="X9" s="1">
        <v>5509576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20360</v>
      </c>
      <c r="E10" s="5" t="s">
        <v>93</v>
      </c>
      <c r="F10" s="1">
        <v>857</v>
      </c>
      <c r="G10" s="5" t="s">
        <v>94</v>
      </c>
      <c r="H10" s="1">
        <v>750</v>
      </c>
      <c r="I10" s="5" t="s">
        <v>95</v>
      </c>
      <c r="J10" s="1">
        <v>608</v>
      </c>
      <c r="K10" s="5" t="s">
        <v>96</v>
      </c>
      <c r="L10" s="1">
        <v>929</v>
      </c>
      <c r="M10" s="5" t="s">
        <v>97</v>
      </c>
      <c r="N10" s="1">
        <v>537</v>
      </c>
      <c r="O10" s="5" t="s">
        <v>98</v>
      </c>
      <c r="P10" s="1">
        <v>785</v>
      </c>
      <c r="Q10" s="5" t="s">
        <v>99</v>
      </c>
      <c r="R10" s="1">
        <v>572</v>
      </c>
      <c r="S10" s="5" t="s">
        <v>100</v>
      </c>
      <c r="T10" s="1">
        <v>229558</v>
      </c>
      <c r="U10" s="5" t="s">
        <v>102</v>
      </c>
      <c r="V10" s="1">
        <v>25296</v>
      </c>
      <c r="W10" s="5" t="s">
        <v>103</v>
      </c>
      <c r="X10" s="1">
        <v>7089664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23606</v>
      </c>
      <c r="E11" s="5" t="s">
        <v>93</v>
      </c>
      <c r="F11" s="1">
        <v>994</v>
      </c>
      <c r="G11" s="5" t="s">
        <v>94</v>
      </c>
      <c r="H11" s="1">
        <v>870</v>
      </c>
      <c r="I11" s="5" t="s">
        <v>95</v>
      </c>
      <c r="J11" s="1">
        <v>705</v>
      </c>
      <c r="K11" s="5" t="s">
        <v>96</v>
      </c>
      <c r="L11" s="1">
        <v>1077</v>
      </c>
      <c r="M11" s="5" t="s">
        <v>97</v>
      </c>
      <c r="N11" s="1">
        <v>622</v>
      </c>
      <c r="O11" s="5" t="s">
        <v>98</v>
      </c>
      <c r="P11" s="1">
        <v>910</v>
      </c>
      <c r="Q11" s="5" t="s">
        <v>99</v>
      </c>
      <c r="R11" s="1">
        <v>663</v>
      </c>
      <c r="S11" s="5" t="s">
        <v>100</v>
      </c>
      <c r="T11" s="1">
        <v>264647</v>
      </c>
      <c r="U11" s="5" t="s">
        <v>102</v>
      </c>
      <c r="V11" s="1">
        <v>29169</v>
      </c>
      <c r="W11" s="5" t="s">
        <v>103</v>
      </c>
      <c r="X11" s="1">
        <v>8926128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27142</v>
      </c>
      <c r="E12" s="5" t="s">
        <v>93</v>
      </c>
      <c r="F12" s="1">
        <v>1143</v>
      </c>
      <c r="G12" s="5" t="s">
        <v>94</v>
      </c>
      <c r="H12" s="1">
        <v>1000</v>
      </c>
      <c r="I12" s="5" t="s">
        <v>95</v>
      </c>
      <c r="J12" s="1">
        <v>810</v>
      </c>
      <c r="K12" s="5" t="s">
        <v>96</v>
      </c>
      <c r="L12" s="1">
        <v>1238</v>
      </c>
      <c r="M12" s="5" t="s">
        <v>97</v>
      </c>
      <c r="N12" s="1">
        <v>715</v>
      </c>
      <c r="O12" s="5" t="s">
        <v>98</v>
      </c>
      <c r="P12" s="1">
        <v>1046</v>
      </c>
      <c r="Q12" s="5" t="s">
        <v>99</v>
      </c>
      <c r="R12" s="1">
        <v>762</v>
      </c>
      <c r="S12" s="5" t="s">
        <v>100</v>
      </c>
      <c r="T12" s="1">
        <v>302986</v>
      </c>
      <c r="U12" s="5" t="s">
        <v>102</v>
      </c>
      <c r="V12" s="1">
        <v>33381</v>
      </c>
      <c r="W12" s="5" t="s">
        <v>103</v>
      </c>
      <c r="X12" s="1">
        <v>11043304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30965</v>
      </c>
      <c r="E13" s="5" t="s">
        <v>93</v>
      </c>
      <c r="F13" s="1">
        <v>1304</v>
      </c>
      <c r="G13" s="5" t="s">
        <v>94</v>
      </c>
      <c r="H13" s="1">
        <v>1141</v>
      </c>
      <c r="I13" s="5" t="s">
        <v>95</v>
      </c>
      <c r="J13" s="1">
        <v>924</v>
      </c>
      <c r="K13" s="5" t="s">
        <v>96</v>
      </c>
      <c r="L13" s="1">
        <v>1412</v>
      </c>
      <c r="M13" s="5" t="s">
        <v>97</v>
      </c>
      <c r="N13" s="1">
        <v>816</v>
      </c>
      <c r="O13" s="5" t="s">
        <v>98</v>
      </c>
      <c r="P13" s="1">
        <v>1194</v>
      </c>
      <c r="Q13" s="5" t="s">
        <v>99</v>
      </c>
      <c r="R13" s="1">
        <v>869</v>
      </c>
      <c r="S13" s="5" t="s">
        <v>100</v>
      </c>
      <c r="T13" s="1">
        <v>344770</v>
      </c>
      <c r="U13" s="5" t="s">
        <v>102</v>
      </c>
      <c r="V13" s="1">
        <v>37943</v>
      </c>
      <c r="W13" s="5" t="s">
        <v>103</v>
      </c>
      <c r="X13" s="1">
        <v>13467192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35069</v>
      </c>
      <c r="E14" s="5" t="s">
        <v>93</v>
      </c>
      <c r="F14" s="1">
        <v>1477</v>
      </c>
      <c r="G14" s="5" t="s">
        <v>94</v>
      </c>
      <c r="H14" s="1">
        <v>1292</v>
      </c>
      <c r="I14" s="5" t="s">
        <v>95</v>
      </c>
      <c r="J14" s="1">
        <v>1046</v>
      </c>
      <c r="K14" s="5" t="s">
        <v>96</v>
      </c>
      <c r="L14" s="1">
        <v>1599</v>
      </c>
      <c r="M14" s="5" t="s">
        <v>97</v>
      </c>
      <c r="N14" s="1">
        <v>924</v>
      </c>
      <c r="O14" s="5" t="s">
        <v>98</v>
      </c>
      <c r="P14" s="1">
        <v>1352</v>
      </c>
      <c r="Q14" s="5" t="s">
        <v>99</v>
      </c>
      <c r="R14" s="1">
        <v>984</v>
      </c>
      <c r="S14" s="5" t="s">
        <v>100</v>
      </c>
      <c r="T14" s="1">
        <v>390172</v>
      </c>
      <c r="U14" s="5" t="s">
        <v>102</v>
      </c>
      <c r="V14" s="1">
        <v>42834</v>
      </c>
      <c r="W14" s="5" t="s">
        <v>103</v>
      </c>
      <c r="X14" s="1">
        <v>16225352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39448</v>
      </c>
      <c r="E15" s="5" t="s">
        <v>93</v>
      </c>
      <c r="F15" s="1">
        <v>1661</v>
      </c>
      <c r="G15" s="5" t="s">
        <v>94</v>
      </c>
      <c r="H15" s="1">
        <v>1453</v>
      </c>
      <c r="I15" s="5" t="s">
        <v>95</v>
      </c>
      <c r="J15" s="1">
        <v>1177</v>
      </c>
      <c r="K15" s="5" t="s">
        <v>96</v>
      </c>
      <c r="L15" s="1">
        <v>1799</v>
      </c>
      <c r="M15" s="5" t="s">
        <v>97</v>
      </c>
      <c r="N15" s="1">
        <v>1039</v>
      </c>
      <c r="O15" s="5" t="s">
        <v>98</v>
      </c>
      <c r="P15" s="1">
        <v>1521</v>
      </c>
      <c r="Q15" s="5" t="s">
        <v>99</v>
      </c>
      <c r="R15" s="1">
        <v>1107</v>
      </c>
      <c r="S15" s="5" t="s">
        <v>100</v>
      </c>
      <c r="T15" s="1">
        <v>439352</v>
      </c>
      <c r="U15" s="5" t="s">
        <v>102</v>
      </c>
      <c r="V15" s="1">
        <v>48057</v>
      </c>
      <c r="W15" s="5" t="s">
        <v>103</v>
      </c>
      <c r="X15" s="1">
        <v>19346728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44098</v>
      </c>
      <c r="E16" s="5" t="s">
        <v>93</v>
      </c>
      <c r="F16" s="1">
        <v>1857</v>
      </c>
      <c r="G16" s="5" t="s">
        <v>94</v>
      </c>
      <c r="H16" s="1">
        <v>1624</v>
      </c>
      <c r="I16" s="5" t="s">
        <v>95</v>
      </c>
      <c r="J16" s="1">
        <v>1316</v>
      </c>
      <c r="K16" s="5" t="s">
        <v>96</v>
      </c>
      <c r="L16" s="1">
        <v>2011</v>
      </c>
      <c r="M16" s="5" t="s">
        <v>97</v>
      </c>
      <c r="N16" s="1">
        <v>1161</v>
      </c>
      <c r="O16" s="5" t="s">
        <v>98</v>
      </c>
      <c r="P16" s="1">
        <v>1700</v>
      </c>
      <c r="Q16" s="5" t="s">
        <v>99</v>
      </c>
      <c r="R16" s="1">
        <v>1238</v>
      </c>
      <c r="S16" s="5" t="s">
        <v>100</v>
      </c>
      <c r="T16" s="1">
        <v>492453</v>
      </c>
      <c r="U16" s="5" t="s">
        <v>102</v>
      </c>
      <c r="V16" s="1">
        <v>53603</v>
      </c>
      <c r="W16" s="5" t="s">
        <v>103</v>
      </c>
      <c r="X16" s="1">
        <v>22861544</v>
      </c>
      <c r="Y16" s="5" t="s">
        <v>101</v>
      </c>
    </row>
    <row r="17" spans="1:26" x14ac:dyDescent="0.25">
      <c r="A17" s="1" t="s">
        <v>37</v>
      </c>
      <c r="B17" s="1" t="s">
        <v>73</v>
      </c>
      <c r="C17" s="1" t="s">
        <v>104</v>
      </c>
      <c r="D17" s="1">
        <v>49014</v>
      </c>
      <c r="E17" s="5" t="s">
        <v>93</v>
      </c>
      <c r="F17" s="1">
        <v>2064</v>
      </c>
      <c r="G17" s="5" t="s">
        <v>94</v>
      </c>
      <c r="H17" s="1">
        <v>1805</v>
      </c>
      <c r="I17" s="5" t="s">
        <v>95</v>
      </c>
      <c r="J17" s="1">
        <v>1463</v>
      </c>
      <c r="K17" s="5" t="s">
        <v>96</v>
      </c>
      <c r="L17" s="1">
        <v>2235</v>
      </c>
      <c r="M17" s="5" t="s">
        <v>97</v>
      </c>
      <c r="N17" s="1">
        <v>1290</v>
      </c>
      <c r="O17" s="5" t="s">
        <v>98</v>
      </c>
      <c r="P17" s="1">
        <v>1890</v>
      </c>
      <c r="Q17" s="5" t="s">
        <v>99</v>
      </c>
      <c r="R17" s="1">
        <v>1376</v>
      </c>
      <c r="S17" s="5" t="s">
        <v>100</v>
      </c>
      <c r="T17" s="1">
        <v>549603</v>
      </c>
      <c r="U17" s="5" t="s">
        <v>102</v>
      </c>
      <c r="V17" s="1">
        <v>59467</v>
      </c>
      <c r="W17" s="5" t="s">
        <v>103</v>
      </c>
      <c r="X17" s="1">
        <v>26801168</v>
      </c>
      <c r="Y17" s="5" t="s">
        <v>101</v>
      </c>
    </row>
    <row r="18" spans="1:26" x14ac:dyDescent="0.25">
      <c r="A18" s="1" t="s">
        <v>38</v>
      </c>
      <c r="B18" s="1" t="s">
        <v>74</v>
      </c>
      <c r="C18" s="1" t="s">
        <v>104</v>
      </c>
      <c r="D18" s="1">
        <v>54190</v>
      </c>
      <c r="E18" s="5" t="s">
        <v>93</v>
      </c>
      <c r="F18" s="1">
        <v>2282</v>
      </c>
      <c r="G18" s="5" t="s">
        <v>94</v>
      </c>
      <c r="H18" s="1">
        <v>1996</v>
      </c>
      <c r="I18" s="5" t="s">
        <v>95</v>
      </c>
      <c r="J18" s="1">
        <v>1617</v>
      </c>
      <c r="K18" s="5" t="s">
        <v>96</v>
      </c>
      <c r="L18" s="1">
        <v>2471</v>
      </c>
      <c r="M18" s="5" t="s">
        <v>97</v>
      </c>
      <c r="N18" s="1">
        <v>1426</v>
      </c>
      <c r="O18" s="5" t="s">
        <v>98</v>
      </c>
      <c r="P18" s="1">
        <v>2090</v>
      </c>
      <c r="Q18" s="5" t="s">
        <v>99</v>
      </c>
      <c r="R18" s="1">
        <v>1521</v>
      </c>
      <c r="S18" s="5" t="s">
        <v>100</v>
      </c>
      <c r="T18" s="1">
        <v>610913</v>
      </c>
      <c r="U18" s="5" t="s">
        <v>102</v>
      </c>
      <c r="V18" s="1">
        <v>65641</v>
      </c>
      <c r="W18" s="5" t="s">
        <v>103</v>
      </c>
      <c r="X18" s="1">
        <v>31197992</v>
      </c>
      <c r="Y18" s="5" t="s">
        <v>101</v>
      </c>
    </row>
    <row r="19" spans="1:26" x14ac:dyDescent="0.25">
      <c r="A19" s="1" t="s">
        <v>39</v>
      </c>
      <c r="B19" s="1" t="s">
        <v>75</v>
      </c>
      <c r="C19" s="1" t="s">
        <v>104</v>
      </c>
      <c r="D19" s="1">
        <v>59622</v>
      </c>
      <c r="E19" s="5" t="s">
        <v>93</v>
      </c>
      <c r="F19" s="1">
        <v>2511</v>
      </c>
      <c r="G19" s="5" t="s">
        <v>94</v>
      </c>
      <c r="H19" s="1">
        <v>2196</v>
      </c>
      <c r="I19" s="5" t="s">
        <v>95</v>
      </c>
      <c r="J19" s="1">
        <v>1779</v>
      </c>
      <c r="K19" s="5" t="s">
        <v>96</v>
      </c>
      <c r="L19" s="1">
        <v>2719</v>
      </c>
      <c r="M19" s="5" t="s">
        <v>97</v>
      </c>
      <c r="N19" s="1">
        <v>1569</v>
      </c>
      <c r="O19" s="5" t="s">
        <v>98</v>
      </c>
      <c r="P19" s="1">
        <v>2300</v>
      </c>
      <c r="Q19" s="5" t="s">
        <v>99</v>
      </c>
      <c r="R19" s="1">
        <v>1673</v>
      </c>
      <c r="S19" s="5" t="s">
        <v>100</v>
      </c>
      <c r="T19" s="1">
        <v>676480</v>
      </c>
      <c r="U19" s="5" t="s">
        <v>102</v>
      </c>
      <c r="V19" s="1">
        <v>72122</v>
      </c>
      <c r="W19" s="5" t="s">
        <v>103</v>
      </c>
      <c r="X19" s="1">
        <v>36085296</v>
      </c>
      <c r="Y19" s="5" t="s">
        <v>101</v>
      </c>
    </row>
    <row r="20" spans="1:26" x14ac:dyDescent="0.25">
      <c r="A20" s="1" t="s">
        <v>40</v>
      </c>
      <c r="B20" s="1" t="s">
        <v>76</v>
      </c>
      <c r="C20" s="1" t="s">
        <v>104</v>
      </c>
      <c r="D20" s="1">
        <v>65304</v>
      </c>
      <c r="E20" s="5" t="s">
        <v>93</v>
      </c>
      <c r="F20" s="1">
        <v>2750</v>
      </c>
      <c r="G20" s="5" t="s">
        <v>94</v>
      </c>
      <c r="H20" s="1">
        <v>2405</v>
      </c>
      <c r="I20" s="5" t="s">
        <v>95</v>
      </c>
      <c r="J20" s="1">
        <v>1948</v>
      </c>
      <c r="K20" s="5" t="s">
        <v>96</v>
      </c>
      <c r="L20" s="1">
        <v>2978</v>
      </c>
      <c r="M20" s="5" t="s">
        <v>97</v>
      </c>
      <c r="N20" s="1">
        <v>1719</v>
      </c>
      <c r="O20" s="5" t="s">
        <v>98</v>
      </c>
      <c r="P20" s="1">
        <v>2519</v>
      </c>
      <c r="Q20" s="5" t="s">
        <v>99</v>
      </c>
      <c r="R20" s="1">
        <v>1832</v>
      </c>
      <c r="S20" s="5" t="s">
        <v>100</v>
      </c>
      <c r="T20" s="1">
        <v>746386</v>
      </c>
      <c r="U20" s="5" t="s">
        <v>102</v>
      </c>
      <c r="V20" s="1">
        <v>78894</v>
      </c>
      <c r="W20" s="5" t="s">
        <v>103</v>
      </c>
      <c r="X20" s="1">
        <v>41497136</v>
      </c>
      <c r="Y20" s="5" t="s">
        <v>101</v>
      </c>
    </row>
    <row r="21" spans="1:26" x14ac:dyDescent="0.25">
      <c r="A21" s="1" t="s">
        <v>41</v>
      </c>
      <c r="B21" s="1" t="s">
        <v>77</v>
      </c>
      <c r="C21" s="1" t="s">
        <v>104</v>
      </c>
      <c r="D21" s="1">
        <v>71231</v>
      </c>
      <c r="E21" s="5" t="s">
        <v>93</v>
      </c>
      <c r="F21" s="1">
        <v>3000</v>
      </c>
      <c r="G21" s="5" t="s">
        <v>94</v>
      </c>
      <c r="H21" s="1">
        <v>2623</v>
      </c>
      <c r="I21" s="5" t="s">
        <v>95</v>
      </c>
      <c r="J21" s="1">
        <v>2125</v>
      </c>
      <c r="K21" s="5" t="s">
        <v>96</v>
      </c>
      <c r="L21" s="1">
        <v>3248</v>
      </c>
      <c r="M21" s="5" t="s">
        <v>97</v>
      </c>
      <c r="N21" s="1">
        <v>1875</v>
      </c>
      <c r="O21" s="5" t="s">
        <v>98</v>
      </c>
      <c r="P21" s="1">
        <v>2748</v>
      </c>
      <c r="Q21" s="5" t="s">
        <v>99</v>
      </c>
      <c r="R21" s="1">
        <v>1998</v>
      </c>
      <c r="S21" s="5" t="s">
        <v>100</v>
      </c>
      <c r="T21" s="1">
        <v>820698</v>
      </c>
      <c r="U21" s="5" t="s">
        <v>102</v>
      </c>
      <c r="V21" s="1">
        <v>85964</v>
      </c>
      <c r="W21" s="5" t="s">
        <v>103</v>
      </c>
      <c r="X21" s="1">
        <v>47468224</v>
      </c>
      <c r="Y21" s="5" t="s">
        <v>101</v>
      </c>
    </row>
    <row r="22" spans="1:26" x14ac:dyDescent="0.25">
      <c r="A22" s="1" t="s">
        <v>42</v>
      </c>
      <c r="B22" s="1" t="s">
        <v>78</v>
      </c>
      <c r="C22" s="1" t="s">
        <v>104</v>
      </c>
      <c r="D22" s="1">
        <v>77399</v>
      </c>
      <c r="E22" s="5" t="s">
        <v>93</v>
      </c>
      <c r="F22" s="1">
        <v>3260</v>
      </c>
      <c r="G22" s="5" t="s">
        <v>94</v>
      </c>
      <c r="H22" s="1">
        <v>2850</v>
      </c>
      <c r="I22" s="5" t="s">
        <v>95</v>
      </c>
      <c r="J22" s="1">
        <v>2309</v>
      </c>
      <c r="K22" s="5" t="s">
        <v>96</v>
      </c>
      <c r="L22" s="1">
        <v>3529</v>
      </c>
      <c r="M22" s="5" t="s">
        <v>97</v>
      </c>
      <c r="N22" s="1">
        <v>2037</v>
      </c>
      <c r="O22" s="5" t="s">
        <v>98</v>
      </c>
      <c r="P22" s="1">
        <v>2986</v>
      </c>
      <c r="Q22" s="5" t="s">
        <v>99</v>
      </c>
      <c r="R22" s="1">
        <v>2171</v>
      </c>
      <c r="S22" s="5" t="s">
        <v>100</v>
      </c>
      <c r="T22" s="1">
        <v>899469</v>
      </c>
      <c r="U22" s="5" t="s">
        <v>102</v>
      </c>
      <c r="V22" s="1">
        <v>93319</v>
      </c>
      <c r="W22" s="5" t="s">
        <v>103</v>
      </c>
      <c r="X22" s="1">
        <v>54033808</v>
      </c>
      <c r="Y22" s="5" t="s">
        <v>101</v>
      </c>
    </row>
    <row r="23" spans="1:26" x14ac:dyDescent="0.25">
      <c r="A23" s="1" t="s">
        <v>43</v>
      </c>
      <c r="B23" s="1" t="s">
        <v>79</v>
      </c>
      <c r="C23" s="1" t="s">
        <v>104</v>
      </c>
      <c r="D23" s="1">
        <v>83801</v>
      </c>
      <c r="E23" s="5" t="s">
        <v>93</v>
      </c>
      <c r="F23" s="1">
        <v>3530</v>
      </c>
      <c r="G23" s="5" t="s">
        <v>94</v>
      </c>
      <c r="H23" s="1">
        <v>3086</v>
      </c>
      <c r="I23" s="5" t="s">
        <v>95</v>
      </c>
      <c r="J23" s="1">
        <v>2500</v>
      </c>
      <c r="K23" s="5" t="s">
        <v>96</v>
      </c>
      <c r="L23" s="1">
        <v>3821</v>
      </c>
      <c r="M23" s="5" t="s">
        <v>97</v>
      </c>
      <c r="N23" s="1">
        <v>2205</v>
      </c>
      <c r="O23" s="5" t="s">
        <v>98</v>
      </c>
      <c r="P23" s="1">
        <v>3233</v>
      </c>
      <c r="Q23" s="5" t="s">
        <v>99</v>
      </c>
      <c r="R23" s="1">
        <v>2351</v>
      </c>
      <c r="S23" s="5" t="s">
        <v>100</v>
      </c>
      <c r="T23" s="1">
        <v>982737</v>
      </c>
      <c r="U23" s="5" t="s">
        <v>102</v>
      </c>
      <c r="V23" s="1">
        <v>100958</v>
      </c>
      <c r="W23" s="5" t="s">
        <v>103</v>
      </c>
      <c r="X23" s="1">
        <v>61229560</v>
      </c>
      <c r="Y23" s="5" t="s">
        <v>101</v>
      </c>
    </row>
    <row r="24" spans="1:26" x14ac:dyDescent="0.25">
      <c r="A24" s="1" t="s">
        <v>44</v>
      </c>
      <c r="B24" s="1" t="s">
        <v>80</v>
      </c>
      <c r="C24" s="1" t="s">
        <v>104</v>
      </c>
      <c r="D24" s="1">
        <v>90433</v>
      </c>
      <c r="E24" s="5" t="s">
        <v>93</v>
      </c>
      <c r="F24" s="1">
        <v>3809</v>
      </c>
      <c r="G24" s="5" t="s">
        <v>94</v>
      </c>
      <c r="H24" s="1">
        <v>3330</v>
      </c>
      <c r="I24" s="5" t="s">
        <v>95</v>
      </c>
      <c r="J24" s="1">
        <v>2698</v>
      </c>
      <c r="K24" s="5" t="s">
        <v>96</v>
      </c>
      <c r="L24" s="1">
        <v>4124</v>
      </c>
      <c r="M24" s="5" t="s">
        <v>97</v>
      </c>
      <c r="N24" s="1">
        <v>2380</v>
      </c>
      <c r="O24" s="5" t="s">
        <v>98</v>
      </c>
      <c r="P24" s="1">
        <v>3489</v>
      </c>
      <c r="Q24" s="5" t="s">
        <v>99</v>
      </c>
      <c r="R24" s="1">
        <v>2537</v>
      </c>
      <c r="S24" s="5" t="s">
        <v>100</v>
      </c>
      <c r="T24" s="1">
        <v>1070529</v>
      </c>
      <c r="U24" s="5" t="s">
        <v>102</v>
      </c>
      <c r="V24" s="1">
        <v>108871</v>
      </c>
      <c r="W24" s="5" t="s">
        <v>103</v>
      </c>
      <c r="X24" s="1">
        <v>69075456</v>
      </c>
      <c r="Y24" s="5" t="s">
        <v>101</v>
      </c>
    </row>
    <row r="25" spans="1:26" x14ac:dyDescent="0.25">
      <c r="A25" s="1" t="s">
        <v>45</v>
      </c>
      <c r="B25" s="1" t="s">
        <v>81</v>
      </c>
      <c r="C25" s="1" t="s">
        <v>104</v>
      </c>
      <c r="D25" s="1">
        <v>97289</v>
      </c>
      <c r="E25" s="5" t="s">
        <v>93</v>
      </c>
      <c r="F25" s="1">
        <v>4098</v>
      </c>
      <c r="G25" s="5" t="s">
        <v>94</v>
      </c>
      <c r="H25" s="1">
        <v>3583</v>
      </c>
      <c r="I25" s="5" t="s">
        <v>95</v>
      </c>
      <c r="J25" s="1">
        <v>2902</v>
      </c>
      <c r="K25" s="5" t="s">
        <v>96</v>
      </c>
      <c r="L25" s="1">
        <v>4437</v>
      </c>
      <c r="M25" s="5" t="s">
        <v>97</v>
      </c>
      <c r="N25" s="1">
        <v>2560</v>
      </c>
      <c r="O25" s="5" t="s">
        <v>98</v>
      </c>
      <c r="P25" s="1">
        <v>3754</v>
      </c>
      <c r="Q25" s="5" t="s">
        <v>99</v>
      </c>
      <c r="R25" s="1">
        <v>2729</v>
      </c>
      <c r="S25" s="5" t="s">
        <v>100</v>
      </c>
      <c r="T25" s="1">
        <v>1162856</v>
      </c>
      <c r="U25" s="5" t="s">
        <v>102</v>
      </c>
      <c r="V25" s="1">
        <v>117051</v>
      </c>
      <c r="W25" s="5" t="s">
        <v>103</v>
      </c>
      <c r="X25" s="1">
        <v>77655688</v>
      </c>
      <c r="Y25" s="5" t="s">
        <v>101</v>
      </c>
    </row>
    <row r="26" spans="1:26" x14ac:dyDescent="0.25">
      <c r="A26" s="1" t="s">
        <v>46</v>
      </c>
      <c r="B26" s="1" t="s">
        <v>82</v>
      </c>
      <c r="C26" s="1" t="s">
        <v>104</v>
      </c>
      <c r="D26" s="1">
        <v>104365</v>
      </c>
      <c r="E26" s="5" t="s">
        <v>93</v>
      </c>
      <c r="F26" s="1">
        <v>4396</v>
      </c>
      <c r="G26" s="5" t="s">
        <v>94</v>
      </c>
      <c r="H26" s="1">
        <v>3844</v>
      </c>
      <c r="I26" s="5" t="s">
        <v>95</v>
      </c>
      <c r="J26" s="1">
        <v>3113</v>
      </c>
      <c r="K26" s="5" t="s">
        <v>96</v>
      </c>
      <c r="L26" s="1">
        <v>4760</v>
      </c>
      <c r="M26" s="5" t="s">
        <v>97</v>
      </c>
      <c r="N26" s="1">
        <v>2746</v>
      </c>
      <c r="O26" s="5" t="s">
        <v>98</v>
      </c>
      <c r="P26" s="1">
        <v>4027</v>
      </c>
      <c r="Q26" s="5" t="s">
        <v>99</v>
      </c>
      <c r="R26" s="1">
        <v>2928</v>
      </c>
      <c r="S26" s="5" t="s">
        <v>100</v>
      </c>
      <c r="T26" s="1">
        <v>1259717</v>
      </c>
      <c r="U26" s="5" t="s">
        <v>102</v>
      </c>
      <c r="V26" s="1">
        <v>125495</v>
      </c>
      <c r="W26" s="5" t="s">
        <v>103</v>
      </c>
      <c r="X26" s="1">
        <v>86958536</v>
      </c>
      <c r="Y26" s="5" t="s">
        <v>101</v>
      </c>
    </row>
    <row r="27" spans="1:26" x14ac:dyDescent="0.25">
      <c r="A27" s="1" t="s">
        <v>47</v>
      </c>
      <c r="B27" s="1" t="s">
        <v>83</v>
      </c>
      <c r="C27" s="1" t="s">
        <v>104</v>
      </c>
      <c r="D27" s="1">
        <v>111656</v>
      </c>
      <c r="E27" s="5" t="s">
        <v>93</v>
      </c>
      <c r="F27" s="1">
        <v>4703</v>
      </c>
      <c r="G27" s="5" t="s">
        <v>94</v>
      </c>
      <c r="H27" s="1">
        <v>4113</v>
      </c>
      <c r="I27" s="5" t="s">
        <v>95</v>
      </c>
      <c r="J27" s="1">
        <v>3330</v>
      </c>
      <c r="K27" s="5" t="s">
        <v>96</v>
      </c>
      <c r="L27" s="1">
        <v>5093</v>
      </c>
      <c r="M27" s="5" t="s">
        <v>97</v>
      </c>
      <c r="N27" s="1">
        <v>2938</v>
      </c>
      <c r="O27" s="5" t="s">
        <v>98</v>
      </c>
      <c r="P27" s="1">
        <v>4308</v>
      </c>
      <c r="Q27" s="5" t="s">
        <v>99</v>
      </c>
      <c r="R27" s="1">
        <v>3133</v>
      </c>
      <c r="S27" s="5" t="s">
        <v>100</v>
      </c>
      <c r="T27" s="1">
        <v>1361098</v>
      </c>
      <c r="U27" s="5" t="s">
        <v>102</v>
      </c>
      <c r="V27" s="1">
        <v>134195</v>
      </c>
      <c r="W27" s="5" t="s">
        <v>103</v>
      </c>
      <c r="X27" s="1">
        <v>97036272</v>
      </c>
      <c r="Y27" s="5" t="s">
        <v>101</v>
      </c>
    </row>
    <row r="28" spans="1:26" x14ac:dyDescent="0.25">
      <c r="A28" s="1" t="s">
        <v>48</v>
      </c>
      <c r="B28" s="1" t="s">
        <v>84</v>
      </c>
      <c r="C28" s="1" t="s">
        <v>104</v>
      </c>
      <c r="D28" s="1">
        <v>119156</v>
      </c>
      <c r="E28" s="5" t="s">
        <v>93</v>
      </c>
      <c r="F28" s="1">
        <v>5019</v>
      </c>
      <c r="G28" s="5" t="s">
        <v>94</v>
      </c>
      <c r="H28" s="1">
        <v>4389</v>
      </c>
      <c r="I28" s="5" t="s">
        <v>95</v>
      </c>
      <c r="J28" s="1">
        <v>3554</v>
      </c>
      <c r="K28" s="5" t="s">
        <v>96</v>
      </c>
      <c r="L28" s="1">
        <v>5435</v>
      </c>
      <c r="M28" s="5" t="s">
        <v>97</v>
      </c>
      <c r="N28" s="1">
        <v>3135</v>
      </c>
      <c r="O28" s="5" t="s">
        <v>98</v>
      </c>
      <c r="P28" s="1">
        <v>4597</v>
      </c>
      <c r="Q28" s="5" t="s">
        <v>99</v>
      </c>
      <c r="R28" s="1">
        <v>3344</v>
      </c>
      <c r="S28" s="5" t="s">
        <v>100</v>
      </c>
      <c r="T28" s="1">
        <v>1466973</v>
      </c>
      <c r="U28" s="5" t="s">
        <v>102</v>
      </c>
      <c r="V28" s="1">
        <v>143141</v>
      </c>
      <c r="W28" s="5" t="s">
        <v>103</v>
      </c>
      <c r="X28" s="1">
        <v>107925056</v>
      </c>
      <c r="Y28" s="5" t="s">
        <v>101</v>
      </c>
    </row>
    <row r="29" spans="1:26" x14ac:dyDescent="0.25">
      <c r="A29" s="1" t="s">
        <v>49</v>
      </c>
      <c r="B29" s="1" t="s">
        <v>85</v>
      </c>
      <c r="C29" s="1" t="s">
        <v>104</v>
      </c>
      <c r="D29" s="1">
        <v>126860</v>
      </c>
      <c r="E29" s="5" t="s">
        <v>93</v>
      </c>
      <c r="F29" s="1">
        <v>5343</v>
      </c>
      <c r="G29" s="5" t="s">
        <v>94</v>
      </c>
      <c r="H29" s="1">
        <v>4673</v>
      </c>
      <c r="I29" s="5" t="s">
        <v>95</v>
      </c>
      <c r="J29" s="1">
        <v>3784</v>
      </c>
      <c r="K29" s="5" t="s">
        <v>96</v>
      </c>
      <c r="L29" s="1">
        <v>5786</v>
      </c>
      <c r="M29" s="5" t="s">
        <v>97</v>
      </c>
      <c r="N29" s="1">
        <v>3338</v>
      </c>
      <c r="O29" s="5" t="s">
        <v>98</v>
      </c>
      <c r="P29" s="1">
        <v>4894</v>
      </c>
      <c r="Q29" s="5" t="s">
        <v>99</v>
      </c>
      <c r="R29" s="1">
        <v>3560</v>
      </c>
      <c r="S29" s="5" t="s">
        <v>100</v>
      </c>
      <c r="T29" s="1">
        <v>1577303</v>
      </c>
      <c r="U29" s="5" t="s">
        <v>102</v>
      </c>
      <c r="V29" s="1">
        <v>152329</v>
      </c>
      <c r="W29" s="5" t="s">
        <v>103</v>
      </c>
      <c r="X29" s="1">
        <v>119660840</v>
      </c>
      <c r="Y29" s="5" t="s">
        <v>101</v>
      </c>
    </row>
    <row r="30" spans="1:26" x14ac:dyDescent="0.25">
      <c r="A30" s="1" t="s">
        <v>50</v>
      </c>
      <c r="B30" s="1" t="s">
        <v>86</v>
      </c>
      <c r="C30" s="1" t="s">
        <v>104</v>
      </c>
      <c r="D30" s="1">
        <v>134764</v>
      </c>
      <c r="E30" s="5" t="s">
        <v>93</v>
      </c>
      <c r="F30" s="1">
        <v>5676</v>
      </c>
      <c r="G30" s="5" t="s">
        <v>94</v>
      </c>
      <c r="H30" s="1">
        <v>4964</v>
      </c>
      <c r="I30" s="5" t="s">
        <v>95</v>
      </c>
      <c r="J30" s="1">
        <v>4020</v>
      </c>
      <c r="K30" s="5" t="s">
        <v>96</v>
      </c>
      <c r="L30" s="1">
        <v>6147</v>
      </c>
      <c r="M30" s="5" t="s">
        <v>97</v>
      </c>
      <c r="N30" s="1">
        <v>3546</v>
      </c>
      <c r="O30" s="5" t="s">
        <v>98</v>
      </c>
      <c r="P30" s="1">
        <v>5199</v>
      </c>
      <c r="Q30" s="5" t="s">
        <v>99</v>
      </c>
      <c r="R30" s="1">
        <v>3782</v>
      </c>
      <c r="S30" s="5" t="s">
        <v>100</v>
      </c>
      <c r="T30" s="1">
        <v>1692038</v>
      </c>
      <c r="U30" s="5" t="s">
        <v>102</v>
      </c>
      <c r="V30" s="1">
        <v>161762</v>
      </c>
      <c r="W30" s="5" t="s">
        <v>103</v>
      </c>
      <c r="X30" s="1">
        <v>132279264</v>
      </c>
      <c r="Y30" s="5" t="s">
        <v>101</v>
      </c>
    </row>
    <row r="31" spans="1:26" x14ac:dyDescent="0.25">
      <c r="A31" s="1" t="s">
        <v>51</v>
      </c>
      <c r="B31" s="1" t="s">
        <v>87</v>
      </c>
      <c r="C31" s="1" t="s">
        <v>104</v>
      </c>
      <c r="D31" s="1">
        <v>142862</v>
      </c>
      <c r="E31" s="5" t="s">
        <v>93</v>
      </c>
      <c r="F31" s="1">
        <v>6017</v>
      </c>
      <c r="G31" s="5" t="s">
        <v>94</v>
      </c>
      <c r="H31" s="1">
        <v>5262</v>
      </c>
      <c r="I31" s="5" t="s">
        <v>95</v>
      </c>
      <c r="J31" s="1">
        <v>4262</v>
      </c>
      <c r="K31" s="5" t="s">
        <v>96</v>
      </c>
      <c r="L31" s="1">
        <v>6516</v>
      </c>
      <c r="M31" s="5" t="s">
        <v>97</v>
      </c>
      <c r="N31" s="1">
        <v>3759</v>
      </c>
      <c r="O31" s="5" t="s">
        <v>98</v>
      </c>
      <c r="P31" s="1">
        <v>5512</v>
      </c>
      <c r="Q31" s="5" t="s">
        <v>99</v>
      </c>
      <c r="R31" s="1">
        <v>4009</v>
      </c>
      <c r="S31" s="5" t="s">
        <v>100</v>
      </c>
      <c r="T31" s="1">
        <v>1811117</v>
      </c>
      <c r="U31" s="5" t="s">
        <v>102</v>
      </c>
      <c r="V31" s="1">
        <v>171421</v>
      </c>
      <c r="W31" s="5" t="s">
        <v>103</v>
      </c>
      <c r="X31" s="1">
        <v>145815568</v>
      </c>
      <c r="Y31" s="5" t="s">
        <v>101</v>
      </c>
    </row>
    <row r="32" spans="1:26" x14ac:dyDescent="0.25">
      <c r="A32" s="1" t="s">
        <v>52</v>
      </c>
      <c r="B32" s="1" t="s">
        <v>88</v>
      </c>
      <c r="C32" s="1" t="s">
        <v>104</v>
      </c>
      <c r="D32" s="1">
        <v>151149</v>
      </c>
      <c r="E32" s="5" t="s">
        <v>93</v>
      </c>
      <c r="F32" s="1">
        <v>6366</v>
      </c>
      <c r="G32" s="5" t="s">
        <v>94</v>
      </c>
      <c r="H32" s="1">
        <v>5567</v>
      </c>
      <c r="I32" s="5" t="s">
        <v>95</v>
      </c>
      <c r="J32" s="1">
        <v>4509</v>
      </c>
      <c r="K32" s="5" t="s">
        <v>96</v>
      </c>
      <c r="L32" s="1">
        <v>6894</v>
      </c>
      <c r="M32" s="5" t="s">
        <v>97</v>
      </c>
      <c r="N32" s="1">
        <v>3977</v>
      </c>
      <c r="O32" s="5" t="s">
        <v>98</v>
      </c>
      <c r="P32" s="1">
        <v>5832</v>
      </c>
      <c r="Q32" s="5" t="s">
        <v>99</v>
      </c>
      <c r="R32" s="1">
        <v>4242</v>
      </c>
      <c r="S32" s="5" t="s">
        <v>100</v>
      </c>
      <c r="T32" s="1">
        <v>1934465</v>
      </c>
      <c r="U32" s="5" t="s">
        <v>102</v>
      </c>
      <c r="V32" s="1">
        <v>181311</v>
      </c>
      <c r="W32" s="5" t="s">
        <v>103</v>
      </c>
      <c r="X32" s="1">
        <f>X31+T31*8</f>
        <v>160304504</v>
      </c>
      <c r="Y32" s="5" t="s">
        <v>101</v>
      </c>
      <c r="Z32" s="1">
        <v>1.0580000000000001</v>
      </c>
    </row>
    <row r="33" spans="1:26" x14ac:dyDescent="0.25">
      <c r="A33" s="1" t="s">
        <v>53</v>
      </c>
      <c r="B33" s="1" t="s">
        <v>89</v>
      </c>
      <c r="C33" s="1" t="s">
        <v>104</v>
      </c>
      <c r="D33" s="1">
        <v>159619</v>
      </c>
      <c r="E33" s="5" t="s">
        <v>93</v>
      </c>
      <c r="F33" s="1">
        <v>4762</v>
      </c>
      <c r="G33" s="5" t="s">
        <v>94</v>
      </c>
      <c r="H33" s="1">
        <v>5879</v>
      </c>
      <c r="I33" s="5" t="s">
        <v>95</v>
      </c>
      <c r="J33" s="1">
        <v>4200</v>
      </c>
      <c r="K33" s="5" t="s">
        <v>96</v>
      </c>
      <c r="L33" s="1">
        <v>7280</v>
      </c>
      <c r="M33" s="5" t="s">
        <v>97</v>
      </c>
      <c r="N33" s="1">
        <v>4200</v>
      </c>
      <c r="O33" s="5" t="s">
        <v>98</v>
      </c>
      <c r="P33" s="1">
        <v>6159</v>
      </c>
      <c r="Q33" s="5" t="s">
        <v>99</v>
      </c>
      <c r="R33" s="1">
        <v>4480</v>
      </c>
      <c r="S33" s="5" t="s">
        <v>100</v>
      </c>
      <c r="T33" s="1">
        <v>2061999</v>
      </c>
      <c r="U33" s="5" t="s">
        <v>102</v>
      </c>
      <c r="V33" s="1">
        <v>191419</v>
      </c>
      <c r="W33" s="5" t="s">
        <v>103</v>
      </c>
      <c r="X33" s="1">
        <f>X32+T32*8</f>
        <v>175780224</v>
      </c>
      <c r="Y33" s="5" t="s">
        <v>101</v>
      </c>
      <c r="Z33" s="1">
        <v>1.056</v>
      </c>
    </row>
    <row r="34" spans="1:26" x14ac:dyDescent="0.25">
      <c r="A34" s="3" t="s">
        <v>54</v>
      </c>
      <c r="B34" s="1" t="s">
        <v>90</v>
      </c>
      <c r="C34" s="1" t="s">
        <v>104</v>
      </c>
      <c r="D34" s="1">
        <v>168269</v>
      </c>
      <c r="E34" s="5" t="s">
        <v>93</v>
      </c>
      <c r="F34" s="1">
        <v>7087</v>
      </c>
      <c r="G34" s="5" t="s">
        <v>94</v>
      </c>
      <c r="H34" s="1">
        <v>6198</v>
      </c>
      <c r="I34" s="5" t="s">
        <v>95</v>
      </c>
      <c r="J34" s="1">
        <v>5020</v>
      </c>
      <c r="K34" s="5" t="s">
        <v>96</v>
      </c>
      <c r="L34" s="1">
        <v>7675</v>
      </c>
      <c r="M34" s="5" t="s">
        <v>97</v>
      </c>
      <c r="N34" s="1">
        <v>4428</v>
      </c>
      <c r="O34" s="5" t="s">
        <v>98</v>
      </c>
      <c r="P34" s="1">
        <v>6493</v>
      </c>
      <c r="Q34" s="5" t="s">
        <v>99</v>
      </c>
      <c r="R34" s="1">
        <v>4723</v>
      </c>
      <c r="S34" s="5" t="s">
        <v>100</v>
      </c>
      <c r="T34" s="1">
        <v>2193645</v>
      </c>
      <c r="U34" s="5" t="s">
        <v>102</v>
      </c>
      <c r="V34" s="1">
        <v>201744</v>
      </c>
      <c r="W34" s="5" t="s">
        <v>103</v>
      </c>
      <c r="X34" s="1">
        <f>X33+T33*8</f>
        <v>192276216</v>
      </c>
      <c r="Y34" s="5" t="s">
        <v>101</v>
      </c>
      <c r="Z34" s="1">
        <v>1.054</v>
      </c>
    </row>
    <row r="35" spans="1:26" x14ac:dyDescent="0.25">
      <c r="A35" s="3" t="s">
        <v>55</v>
      </c>
      <c r="B35" s="1" t="s">
        <v>91</v>
      </c>
      <c r="C35" s="1" t="s">
        <v>104</v>
      </c>
      <c r="D35" s="1">
        <v>177092</v>
      </c>
      <c r="E35" s="5" t="s">
        <v>93</v>
      </c>
      <c r="F35" s="1">
        <v>7459</v>
      </c>
      <c r="G35" s="5" t="s">
        <v>94</v>
      </c>
      <c r="H35" s="1">
        <v>6523</v>
      </c>
      <c r="I35" s="5" t="s">
        <v>95</v>
      </c>
      <c r="J35" s="1">
        <v>5283</v>
      </c>
      <c r="K35" s="5" t="s">
        <v>96</v>
      </c>
      <c r="L35" s="1">
        <v>8077</v>
      </c>
      <c r="M35" s="5" t="s">
        <v>97</v>
      </c>
      <c r="N35" s="1">
        <v>4660</v>
      </c>
      <c r="O35" s="5" t="s">
        <v>98</v>
      </c>
      <c r="P35" s="1">
        <v>6834</v>
      </c>
      <c r="Q35" s="5" t="s">
        <v>99</v>
      </c>
      <c r="R35" s="1">
        <v>4971</v>
      </c>
      <c r="S35" s="5" t="s">
        <v>100</v>
      </c>
      <c r="T35" s="1">
        <v>2329235</v>
      </c>
      <c r="U35" s="5" t="s">
        <v>102</v>
      </c>
      <c r="V35" s="1">
        <v>212272</v>
      </c>
      <c r="W35" s="5" t="s">
        <v>103</v>
      </c>
      <c r="X35" s="1">
        <f>X34+T34*8</f>
        <v>209825376</v>
      </c>
      <c r="Y35" s="5" t="s">
        <v>101</v>
      </c>
      <c r="Z35" s="1">
        <v>1.0525</v>
      </c>
    </row>
    <row r="36" spans="1:26" x14ac:dyDescent="0.25">
      <c r="A36" s="3" t="s">
        <v>56</v>
      </c>
      <c r="B36" s="1" t="s">
        <v>92</v>
      </c>
      <c r="C36" s="1" t="s">
        <v>104</v>
      </c>
      <c r="D36" s="1">
        <v>186084</v>
      </c>
      <c r="E36" s="5" t="s">
        <v>93</v>
      </c>
      <c r="F36" s="1">
        <v>7838</v>
      </c>
      <c r="G36" s="5" t="s">
        <v>94</v>
      </c>
      <c r="H36" s="1">
        <v>6854</v>
      </c>
      <c r="I36" s="5" t="s">
        <v>95</v>
      </c>
      <c r="J36" s="1">
        <v>5551</v>
      </c>
      <c r="K36" s="5" t="s">
        <v>96</v>
      </c>
      <c r="L36" s="1">
        <v>8487</v>
      </c>
      <c r="M36" s="5" t="s">
        <v>97</v>
      </c>
      <c r="N36" s="1">
        <v>4897</v>
      </c>
      <c r="O36" s="5" t="s">
        <v>98</v>
      </c>
      <c r="P36" s="1">
        <v>7181</v>
      </c>
      <c r="Q36" s="5" t="s">
        <v>99</v>
      </c>
      <c r="R36" s="1">
        <v>5223</v>
      </c>
      <c r="S36" s="5" t="s">
        <v>100</v>
      </c>
      <c r="T36" s="1">
        <v>0</v>
      </c>
      <c r="U36" s="5" t="s">
        <v>102</v>
      </c>
      <c r="V36" s="1">
        <v>222998</v>
      </c>
      <c r="W36" s="5" t="s">
        <v>103</v>
      </c>
      <c r="X36" s="1">
        <f>X35+T35*8</f>
        <v>228459256</v>
      </c>
      <c r="Y36" s="5" t="s">
        <v>101</v>
      </c>
      <c r="Z36" s="1">
        <v>1.0507</v>
      </c>
    </row>
    <row r="39" spans="1:26" x14ac:dyDescent="0.25">
      <c r="T39" s="6"/>
    </row>
    <row r="40" spans="1:26" x14ac:dyDescent="0.25">
      <c r="L40" s="6"/>
      <c r="T40" s="6"/>
    </row>
    <row r="41" spans="1:26" x14ac:dyDescent="0.25">
      <c r="T41" s="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6"/>
  <sheetViews>
    <sheetView topLeftCell="E1" zoomScale="70" zoomScaleNormal="70" workbookViewId="0">
      <selection activeCell="Y1" sqref="Y1:Y104857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2.6640625" style="1"/>
    <col min="5" max="5" width="10.6640625" style="5"/>
    <col min="6" max="6" width="12.6640625" style="1"/>
    <col min="7" max="7" width="10.6640625" style="5"/>
    <col min="8" max="8" width="12.6640625" style="1"/>
    <col min="9" max="9" width="10.6640625" style="5"/>
    <col min="10" max="10" width="12.6640625" style="1"/>
    <col min="11" max="11" width="10.6640625" style="5"/>
    <col min="12" max="12" width="12.6640625" style="1"/>
    <col min="13" max="13" width="10.6640625" style="5"/>
    <col min="14" max="14" width="12.6640625" style="1"/>
    <col min="15" max="15" width="10.6640625" style="5"/>
    <col min="16" max="16" width="12.6640625" style="1"/>
    <col min="17" max="17" width="10.6640625" style="5"/>
    <col min="18" max="18" width="12.6640625" style="1"/>
    <col min="19" max="19" width="10.6640625" style="5"/>
    <col min="20" max="20" width="12.6640625" style="1"/>
    <col min="21" max="21" width="10.6640625" style="5"/>
    <col min="22" max="22" width="12.6640625" style="1"/>
    <col min="23" max="23" width="10.6640625" style="5"/>
    <col min="24" max="24" width="12.6640625" style="1" bestFit="1" customWidth="1"/>
    <col min="25" max="25" width="10.6640625" style="5"/>
    <col min="26" max="16384" width="10.6640625" style="1"/>
  </cols>
  <sheetData>
    <row r="1" spans="1:25" x14ac:dyDescent="0.25">
      <c r="A1" s="4"/>
      <c r="D1" s="4" t="s">
        <v>2</v>
      </c>
      <c r="F1" s="4" t="s">
        <v>14</v>
      </c>
      <c r="H1" s="4" t="s">
        <v>4</v>
      </c>
      <c r="J1" s="4" t="s">
        <v>3</v>
      </c>
      <c r="L1" s="4" t="s">
        <v>15</v>
      </c>
      <c r="N1" s="4" t="s">
        <v>16</v>
      </c>
      <c r="P1" s="4" t="s">
        <v>17</v>
      </c>
      <c r="R1" s="4" t="s">
        <v>18</v>
      </c>
      <c r="T1" s="4" t="s">
        <v>19</v>
      </c>
      <c r="V1" s="4" t="s">
        <v>20</v>
      </c>
      <c r="X1" s="4" t="s">
        <v>21</v>
      </c>
    </row>
    <row r="2" spans="1:25" x14ac:dyDescent="0.25">
      <c r="A2" s="4" t="s">
        <v>22</v>
      </c>
      <c r="B2" s="1" t="s">
        <v>58</v>
      </c>
      <c r="C2" s="1" t="s">
        <v>104</v>
      </c>
      <c r="D2" s="4">
        <v>7576</v>
      </c>
      <c r="E2" s="5" t="s">
        <v>93</v>
      </c>
      <c r="F2" s="4">
        <v>161</v>
      </c>
      <c r="G2" s="5" t="s">
        <v>94</v>
      </c>
      <c r="H2" s="4">
        <v>182</v>
      </c>
      <c r="I2" s="5" t="s">
        <v>95</v>
      </c>
      <c r="J2" s="4">
        <v>108</v>
      </c>
      <c r="K2" s="5" t="s">
        <v>96</v>
      </c>
      <c r="L2" s="4">
        <v>295</v>
      </c>
      <c r="M2" s="5" t="s">
        <v>97</v>
      </c>
      <c r="N2" s="4">
        <v>250</v>
      </c>
      <c r="O2" s="5" t="s">
        <v>98</v>
      </c>
      <c r="P2" s="4">
        <v>82</v>
      </c>
      <c r="Q2" s="5" t="s">
        <v>99</v>
      </c>
      <c r="R2" s="4">
        <v>187</v>
      </c>
      <c r="S2" s="5" t="s">
        <v>100</v>
      </c>
      <c r="T2" s="4">
        <v>37067</v>
      </c>
      <c r="U2" s="5" t="s">
        <v>102</v>
      </c>
      <c r="V2" s="4">
        <v>7506</v>
      </c>
      <c r="W2" s="5" t="s">
        <v>103</v>
      </c>
      <c r="X2" s="4"/>
      <c r="Y2" s="5" t="s">
        <v>101</v>
      </c>
    </row>
    <row r="3" spans="1:25" x14ac:dyDescent="0.25">
      <c r="A3" s="4" t="s">
        <v>23</v>
      </c>
      <c r="B3" s="1" t="s">
        <v>59</v>
      </c>
      <c r="C3" s="1" t="s">
        <v>104</v>
      </c>
      <c r="D3" s="4">
        <v>8593</v>
      </c>
      <c r="E3" s="5" t="s">
        <v>93</v>
      </c>
      <c r="F3" s="4">
        <v>183</v>
      </c>
      <c r="G3" s="5" t="s">
        <v>94</v>
      </c>
      <c r="H3" s="4">
        <v>206</v>
      </c>
      <c r="I3" s="5" t="s">
        <v>95</v>
      </c>
      <c r="J3" s="4">
        <v>122</v>
      </c>
      <c r="K3" s="5" t="s">
        <v>96</v>
      </c>
      <c r="L3" s="4">
        <v>335</v>
      </c>
      <c r="M3" s="5" t="s">
        <v>97</v>
      </c>
      <c r="N3" s="4">
        <v>284</v>
      </c>
      <c r="O3" s="5" t="s">
        <v>98</v>
      </c>
      <c r="P3" s="4">
        <v>93</v>
      </c>
      <c r="Q3" s="5" t="s">
        <v>99</v>
      </c>
      <c r="R3" s="4">
        <v>212</v>
      </c>
      <c r="S3" s="5" t="s">
        <v>100</v>
      </c>
      <c r="T3" s="4">
        <v>55171</v>
      </c>
      <c r="U3" s="5" t="s">
        <v>102</v>
      </c>
      <c r="V3" s="4">
        <v>8379</v>
      </c>
      <c r="W3" s="5" t="s">
        <v>103</v>
      </c>
      <c r="X3" s="4">
        <v>296536</v>
      </c>
      <c r="Y3" s="5" t="s">
        <v>101</v>
      </c>
    </row>
    <row r="4" spans="1:25" x14ac:dyDescent="0.25">
      <c r="A4" s="4" t="s">
        <v>24</v>
      </c>
      <c r="B4" s="1" t="s">
        <v>60</v>
      </c>
      <c r="C4" s="1" t="s">
        <v>104</v>
      </c>
      <c r="D4" s="4">
        <v>10072</v>
      </c>
      <c r="E4" s="5" t="s">
        <v>93</v>
      </c>
      <c r="F4" s="4">
        <v>214</v>
      </c>
      <c r="G4" s="5" t="s">
        <v>94</v>
      </c>
      <c r="H4" s="4">
        <v>242</v>
      </c>
      <c r="I4" s="5" t="s">
        <v>95</v>
      </c>
      <c r="J4" s="4">
        <v>143</v>
      </c>
      <c r="K4" s="5" t="s">
        <v>96</v>
      </c>
      <c r="L4" s="4">
        <v>392</v>
      </c>
      <c r="M4" s="5" t="s">
        <v>97</v>
      </c>
      <c r="N4" s="4">
        <v>333</v>
      </c>
      <c r="O4" s="5" t="s">
        <v>98</v>
      </c>
      <c r="P4" s="4">
        <v>109</v>
      </c>
      <c r="Q4" s="5" t="s">
        <v>99</v>
      </c>
      <c r="R4" s="4">
        <v>249</v>
      </c>
      <c r="S4" s="5" t="s">
        <v>100</v>
      </c>
      <c r="T4" s="4">
        <v>74351</v>
      </c>
      <c r="U4" s="5" t="s">
        <v>102</v>
      </c>
      <c r="V4" s="4">
        <v>9650</v>
      </c>
      <c r="W4" s="5" t="s">
        <v>103</v>
      </c>
      <c r="X4" s="4">
        <v>737904</v>
      </c>
      <c r="Y4" s="5" t="s">
        <v>101</v>
      </c>
    </row>
    <row r="5" spans="1:25" x14ac:dyDescent="0.25">
      <c r="A5" s="4" t="s">
        <v>25</v>
      </c>
      <c r="B5" s="1" t="s">
        <v>61</v>
      </c>
      <c r="C5" s="1" t="s">
        <v>104</v>
      </c>
      <c r="D5" s="4">
        <v>12005</v>
      </c>
      <c r="E5" s="5" t="s">
        <v>93</v>
      </c>
      <c r="F5" s="4">
        <v>255</v>
      </c>
      <c r="G5" s="5" t="s">
        <v>94</v>
      </c>
      <c r="H5" s="4">
        <v>289</v>
      </c>
      <c r="I5" s="5" t="s">
        <v>95</v>
      </c>
      <c r="J5" s="4">
        <v>170</v>
      </c>
      <c r="K5" s="5" t="s">
        <v>96</v>
      </c>
      <c r="L5" s="4">
        <v>467</v>
      </c>
      <c r="M5" s="5" t="s">
        <v>97</v>
      </c>
      <c r="N5" s="4">
        <v>397</v>
      </c>
      <c r="O5" s="5" t="s">
        <v>98</v>
      </c>
      <c r="P5" s="4">
        <v>130</v>
      </c>
      <c r="Q5" s="5" t="s">
        <v>99</v>
      </c>
      <c r="R5" s="4">
        <v>297</v>
      </c>
      <c r="S5" s="5" t="s">
        <v>100</v>
      </c>
      <c r="T5" s="4">
        <v>94944</v>
      </c>
      <c r="U5" s="5" t="s">
        <v>102</v>
      </c>
      <c r="V5" s="4">
        <v>11311</v>
      </c>
      <c r="W5" s="5" t="s">
        <v>103</v>
      </c>
      <c r="X5" s="4">
        <v>1332712</v>
      </c>
      <c r="Y5" s="5" t="s">
        <v>101</v>
      </c>
    </row>
    <row r="6" spans="1:25" x14ac:dyDescent="0.25">
      <c r="A6" s="4" t="s">
        <v>26</v>
      </c>
      <c r="B6" s="1" t="s">
        <v>62</v>
      </c>
      <c r="C6" s="1" t="s">
        <v>104</v>
      </c>
      <c r="D6" s="4">
        <v>14385</v>
      </c>
      <c r="E6" s="5" t="s">
        <v>93</v>
      </c>
      <c r="F6" s="4">
        <v>306</v>
      </c>
      <c r="G6" s="5" t="s">
        <v>94</v>
      </c>
      <c r="H6" s="4">
        <v>346</v>
      </c>
      <c r="I6" s="5" t="s">
        <v>95</v>
      </c>
      <c r="J6" s="4">
        <v>204</v>
      </c>
      <c r="K6" s="5" t="s">
        <v>96</v>
      </c>
      <c r="L6" s="4">
        <v>560</v>
      </c>
      <c r="M6" s="5" t="s">
        <v>97</v>
      </c>
      <c r="N6" s="4">
        <v>476</v>
      </c>
      <c r="O6" s="5" t="s">
        <v>98</v>
      </c>
      <c r="P6" s="4">
        <v>156</v>
      </c>
      <c r="Q6" s="5" t="s">
        <v>99</v>
      </c>
      <c r="R6" s="4">
        <v>356</v>
      </c>
      <c r="S6" s="5" t="s">
        <v>100</v>
      </c>
      <c r="T6" s="4">
        <v>117267</v>
      </c>
      <c r="U6" s="5" t="s">
        <v>102</v>
      </c>
      <c r="V6" s="4">
        <v>13360</v>
      </c>
      <c r="W6" s="5" t="s">
        <v>103</v>
      </c>
      <c r="X6" s="4">
        <v>2092264</v>
      </c>
      <c r="Y6" s="5" t="s">
        <v>101</v>
      </c>
    </row>
    <row r="7" spans="1:25" x14ac:dyDescent="0.25">
      <c r="A7" s="4" t="s">
        <v>27</v>
      </c>
      <c r="B7" s="1" t="s">
        <v>63</v>
      </c>
      <c r="C7" s="1" t="s">
        <v>104</v>
      </c>
      <c r="D7" s="4">
        <v>17205</v>
      </c>
      <c r="E7" s="5" t="s">
        <v>93</v>
      </c>
      <c r="F7" s="4">
        <v>366</v>
      </c>
      <c r="G7" s="5" t="s">
        <v>94</v>
      </c>
      <c r="H7" s="4">
        <v>414</v>
      </c>
      <c r="I7" s="5" t="s">
        <v>95</v>
      </c>
      <c r="J7" s="4">
        <v>244</v>
      </c>
      <c r="K7" s="5" t="s">
        <v>96</v>
      </c>
      <c r="L7" s="4">
        <v>670</v>
      </c>
      <c r="M7" s="5" t="s">
        <v>97</v>
      </c>
      <c r="N7" s="4">
        <v>569</v>
      </c>
      <c r="O7" s="5" t="s">
        <v>98</v>
      </c>
      <c r="P7" s="4">
        <v>186</v>
      </c>
      <c r="Q7" s="5" t="s">
        <v>99</v>
      </c>
      <c r="R7" s="4">
        <v>426</v>
      </c>
      <c r="S7" s="5" t="s">
        <v>100</v>
      </c>
      <c r="T7" s="4">
        <v>141618</v>
      </c>
      <c r="U7" s="5" t="s">
        <v>102</v>
      </c>
      <c r="V7" s="4">
        <v>15782</v>
      </c>
      <c r="W7" s="5" t="s">
        <v>103</v>
      </c>
      <c r="X7" s="4">
        <v>3030400</v>
      </c>
      <c r="Y7" s="5" t="s">
        <v>101</v>
      </c>
    </row>
    <row r="8" spans="1:25" x14ac:dyDescent="0.25">
      <c r="A8" s="4" t="s">
        <v>28</v>
      </c>
      <c r="B8" s="1" t="s">
        <v>64</v>
      </c>
      <c r="C8" s="1" t="s">
        <v>104</v>
      </c>
      <c r="D8" s="4">
        <v>20458</v>
      </c>
      <c r="E8" s="5" t="s">
        <v>93</v>
      </c>
      <c r="F8" s="4">
        <v>435</v>
      </c>
      <c r="G8" s="5" t="s">
        <v>94</v>
      </c>
      <c r="H8" s="4">
        <v>492</v>
      </c>
      <c r="I8" s="5" t="s">
        <v>95</v>
      </c>
      <c r="J8" s="4">
        <v>290</v>
      </c>
      <c r="K8" s="5" t="s">
        <v>96</v>
      </c>
      <c r="L8" s="4">
        <v>796</v>
      </c>
      <c r="M8" s="5" t="s">
        <v>97</v>
      </c>
      <c r="N8" s="4">
        <v>676</v>
      </c>
      <c r="O8" s="5" t="s">
        <v>98</v>
      </c>
      <c r="P8" s="4">
        <v>221</v>
      </c>
      <c r="Q8" s="5" t="s">
        <v>99</v>
      </c>
      <c r="R8" s="4">
        <v>506</v>
      </c>
      <c r="S8" s="5" t="s">
        <v>100</v>
      </c>
      <c r="T8" s="4">
        <v>168279</v>
      </c>
      <c r="U8" s="5" t="s">
        <v>102</v>
      </c>
      <c r="V8" s="4">
        <v>18567</v>
      </c>
      <c r="W8" s="5" t="s">
        <v>103</v>
      </c>
      <c r="X8" s="4">
        <v>4163344</v>
      </c>
      <c r="Y8" s="5" t="s">
        <v>101</v>
      </c>
    </row>
    <row r="9" spans="1:25" x14ac:dyDescent="0.25">
      <c r="A9" s="4" t="s">
        <v>29</v>
      </c>
      <c r="B9" s="1" t="s">
        <v>65</v>
      </c>
      <c r="C9" s="1" t="s">
        <v>104</v>
      </c>
      <c r="D9" s="4">
        <v>24137</v>
      </c>
      <c r="E9" s="5" t="s">
        <v>93</v>
      </c>
      <c r="F9" s="4">
        <v>513</v>
      </c>
      <c r="G9" s="5" t="s">
        <v>94</v>
      </c>
      <c r="H9" s="4">
        <v>581</v>
      </c>
      <c r="I9" s="5" t="s">
        <v>95</v>
      </c>
      <c r="J9" s="4">
        <v>342</v>
      </c>
      <c r="K9" s="5" t="s">
        <v>96</v>
      </c>
      <c r="L9" s="4">
        <v>939</v>
      </c>
      <c r="M9" s="5" t="s">
        <v>97</v>
      </c>
      <c r="N9" s="4">
        <v>797</v>
      </c>
      <c r="O9" s="5" t="s">
        <v>98</v>
      </c>
      <c r="P9" s="4">
        <v>261</v>
      </c>
      <c r="Q9" s="5" t="s">
        <v>99</v>
      </c>
      <c r="R9" s="4">
        <v>597</v>
      </c>
      <c r="S9" s="5" t="s">
        <v>100</v>
      </c>
      <c r="T9" s="4">
        <v>197511</v>
      </c>
      <c r="U9" s="5" t="s">
        <v>102</v>
      </c>
      <c r="V9" s="4">
        <v>21725</v>
      </c>
      <c r="W9" s="5" t="s">
        <v>103</v>
      </c>
      <c r="X9" s="4">
        <v>5509576</v>
      </c>
      <c r="Y9" s="5" t="s">
        <v>101</v>
      </c>
    </row>
    <row r="10" spans="1:25" x14ac:dyDescent="0.25">
      <c r="A10" s="4" t="s">
        <v>30</v>
      </c>
      <c r="B10" s="1" t="s">
        <v>66</v>
      </c>
      <c r="C10" s="1" t="s">
        <v>104</v>
      </c>
      <c r="D10" s="4">
        <v>28235</v>
      </c>
      <c r="E10" s="5" t="s">
        <v>93</v>
      </c>
      <c r="F10" s="4">
        <v>600</v>
      </c>
      <c r="G10" s="5" t="s">
        <v>94</v>
      </c>
      <c r="H10" s="4">
        <v>680</v>
      </c>
      <c r="I10" s="5" t="s">
        <v>95</v>
      </c>
      <c r="J10" s="4">
        <v>400</v>
      </c>
      <c r="K10" s="5" t="s">
        <v>96</v>
      </c>
      <c r="L10" s="4">
        <v>1098</v>
      </c>
      <c r="M10" s="5" t="s">
        <v>97</v>
      </c>
      <c r="N10" s="4">
        <v>932</v>
      </c>
      <c r="O10" s="5" t="s">
        <v>98</v>
      </c>
      <c r="P10" s="4">
        <v>305</v>
      </c>
      <c r="Q10" s="5" t="s">
        <v>99</v>
      </c>
      <c r="R10" s="4">
        <v>698</v>
      </c>
      <c r="S10" s="5" t="s">
        <v>100</v>
      </c>
      <c r="T10" s="4">
        <v>229558</v>
      </c>
      <c r="U10" s="5" t="s">
        <v>102</v>
      </c>
      <c r="V10" s="4">
        <v>25239</v>
      </c>
      <c r="W10" s="5" t="s">
        <v>103</v>
      </c>
      <c r="X10" s="4">
        <v>7089664</v>
      </c>
      <c r="Y10" s="5" t="s">
        <v>101</v>
      </c>
    </row>
    <row r="11" spans="1:25" x14ac:dyDescent="0.25">
      <c r="A11" s="4" t="s">
        <v>31</v>
      </c>
      <c r="B11" s="1" t="s">
        <v>67</v>
      </c>
      <c r="C11" s="1" t="s">
        <v>104</v>
      </c>
      <c r="D11" s="4">
        <v>32744</v>
      </c>
      <c r="E11" s="5" t="s">
        <v>93</v>
      </c>
      <c r="F11" s="4">
        <v>696</v>
      </c>
      <c r="G11" s="5" t="s">
        <v>94</v>
      </c>
      <c r="H11" s="4">
        <v>789</v>
      </c>
      <c r="I11" s="5" t="s">
        <v>95</v>
      </c>
      <c r="J11" s="4">
        <v>464</v>
      </c>
      <c r="K11" s="5" t="s">
        <v>96</v>
      </c>
      <c r="L11" s="4">
        <v>1273</v>
      </c>
      <c r="M11" s="5" t="s">
        <v>97</v>
      </c>
      <c r="N11" s="4">
        <v>1081</v>
      </c>
      <c r="O11" s="5" t="s">
        <v>98</v>
      </c>
      <c r="P11" s="4">
        <v>354</v>
      </c>
      <c r="Q11" s="5" t="s">
        <v>99</v>
      </c>
      <c r="R11" s="4">
        <v>809</v>
      </c>
      <c r="S11" s="5" t="s">
        <v>100</v>
      </c>
      <c r="T11" s="4">
        <v>264647</v>
      </c>
      <c r="U11" s="5" t="s">
        <v>102</v>
      </c>
      <c r="V11" s="4">
        <v>29111</v>
      </c>
      <c r="W11" s="5" t="s">
        <v>103</v>
      </c>
      <c r="X11" s="4">
        <v>8926128</v>
      </c>
      <c r="Y11" s="5" t="s">
        <v>101</v>
      </c>
    </row>
    <row r="12" spans="1:25" x14ac:dyDescent="0.25">
      <c r="A12" s="4" t="s">
        <v>32</v>
      </c>
      <c r="B12" s="1" t="s">
        <v>68</v>
      </c>
      <c r="C12" s="1" t="s">
        <v>104</v>
      </c>
      <c r="D12" s="4">
        <v>37657</v>
      </c>
      <c r="E12" s="5" t="s">
        <v>93</v>
      </c>
      <c r="F12" s="4">
        <v>801</v>
      </c>
      <c r="G12" s="5" t="s">
        <v>94</v>
      </c>
      <c r="H12" s="4">
        <v>907</v>
      </c>
      <c r="I12" s="5" t="s">
        <v>95</v>
      </c>
      <c r="J12" s="4">
        <v>534</v>
      </c>
      <c r="K12" s="5" t="s">
        <v>96</v>
      </c>
      <c r="L12" s="4">
        <v>1464</v>
      </c>
      <c r="M12" s="5" t="s">
        <v>97</v>
      </c>
      <c r="N12" s="4">
        <v>1243</v>
      </c>
      <c r="O12" s="5" t="s">
        <v>98</v>
      </c>
      <c r="P12" s="4">
        <v>407</v>
      </c>
      <c r="Q12" s="5" t="s">
        <v>99</v>
      </c>
      <c r="R12" s="4">
        <v>930</v>
      </c>
      <c r="S12" s="5" t="s">
        <v>100</v>
      </c>
      <c r="T12" s="4">
        <v>302986</v>
      </c>
      <c r="U12" s="5" t="s">
        <v>102</v>
      </c>
      <c r="V12" s="4">
        <v>33328</v>
      </c>
      <c r="W12" s="5" t="s">
        <v>103</v>
      </c>
      <c r="X12" s="4">
        <v>11043304</v>
      </c>
      <c r="Y12" s="5" t="s">
        <v>101</v>
      </c>
    </row>
    <row r="13" spans="1:25" x14ac:dyDescent="0.25">
      <c r="A13" s="4" t="s">
        <v>33</v>
      </c>
      <c r="B13" s="1" t="s">
        <v>69</v>
      </c>
      <c r="C13" s="1" t="s">
        <v>104</v>
      </c>
      <c r="D13" s="4">
        <v>42968</v>
      </c>
      <c r="E13" s="5" t="s">
        <v>93</v>
      </c>
      <c r="F13" s="4">
        <v>914</v>
      </c>
      <c r="G13" s="5" t="s">
        <v>94</v>
      </c>
      <c r="H13" s="4">
        <v>1035</v>
      </c>
      <c r="I13" s="5" t="s">
        <v>95</v>
      </c>
      <c r="J13" s="4">
        <v>609</v>
      </c>
      <c r="K13" s="5" t="s">
        <v>96</v>
      </c>
      <c r="L13" s="4">
        <v>1671</v>
      </c>
      <c r="M13" s="5" t="s">
        <v>97</v>
      </c>
      <c r="N13" s="4">
        <v>1418</v>
      </c>
      <c r="O13" s="5" t="s">
        <v>98</v>
      </c>
      <c r="P13" s="4">
        <v>464</v>
      </c>
      <c r="Q13" s="5" t="s">
        <v>99</v>
      </c>
      <c r="R13" s="4">
        <v>1061</v>
      </c>
      <c r="S13" s="5" t="s">
        <v>100</v>
      </c>
      <c r="T13" s="4">
        <v>344770</v>
      </c>
      <c r="U13" s="5" t="s">
        <v>102</v>
      </c>
      <c r="V13" s="4">
        <v>37885</v>
      </c>
      <c r="W13" s="5" t="s">
        <v>103</v>
      </c>
      <c r="X13" s="4">
        <v>13467192</v>
      </c>
      <c r="Y13" s="5" t="s">
        <v>101</v>
      </c>
    </row>
    <row r="14" spans="1:25" x14ac:dyDescent="0.25">
      <c r="A14" s="4" t="s">
        <v>34</v>
      </c>
      <c r="B14" s="1" t="s">
        <v>70</v>
      </c>
      <c r="C14" s="1" t="s">
        <v>104</v>
      </c>
      <c r="D14" s="4">
        <v>48669</v>
      </c>
      <c r="E14" s="5" t="s">
        <v>93</v>
      </c>
      <c r="F14" s="4">
        <v>1035</v>
      </c>
      <c r="G14" s="5" t="s">
        <v>94</v>
      </c>
      <c r="H14" s="4">
        <v>1172</v>
      </c>
      <c r="I14" s="5" t="s">
        <v>95</v>
      </c>
      <c r="J14" s="4">
        <v>690</v>
      </c>
      <c r="K14" s="5" t="s">
        <v>96</v>
      </c>
      <c r="L14" s="4">
        <v>1893</v>
      </c>
      <c r="M14" s="5" t="s">
        <v>97</v>
      </c>
      <c r="N14" s="4">
        <v>1606</v>
      </c>
      <c r="O14" s="5" t="s">
        <v>98</v>
      </c>
      <c r="P14" s="4">
        <v>526</v>
      </c>
      <c r="Q14" s="5" t="s">
        <v>99</v>
      </c>
      <c r="R14" s="4">
        <v>1202</v>
      </c>
      <c r="S14" s="5" t="s">
        <v>100</v>
      </c>
      <c r="T14" s="4">
        <v>390172</v>
      </c>
      <c r="U14" s="5" t="s">
        <v>102</v>
      </c>
      <c r="V14" s="4">
        <v>42780</v>
      </c>
      <c r="W14" s="5" t="s">
        <v>103</v>
      </c>
      <c r="X14" s="4">
        <v>16225352</v>
      </c>
      <c r="Y14" s="5" t="s">
        <v>101</v>
      </c>
    </row>
    <row r="15" spans="1:25" x14ac:dyDescent="0.25">
      <c r="A15" s="4" t="s">
        <v>35</v>
      </c>
      <c r="B15" s="1" t="s">
        <v>71</v>
      </c>
      <c r="C15" s="1" t="s">
        <v>104</v>
      </c>
      <c r="D15" s="4">
        <v>54753</v>
      </c>
      <c r="E15" s="5" t="s">
        <v>93</v>
      </c>
      <c r="F15" s="4">
        <v>1165</v>
      </c>
      <c r="G15" s="5" t="s">
        <v>94</v>
      </c>
      <c r="H15" s="4">
        <v>1318</v>
      </c>
      <c r="I15" s="5" t="s">
        <v>95</v>
      </c>
      <c r="J15" s="4">
        <v>776</v>
      </c>
      <c r="K15" s="5" t="s">
        <v>96</v>
      </c>
      <c r="L15" s="4">
        <v>2130</v>
      </c>
      <c r="M15" s="5" t="s">
        <v>97</v>
      </c>
      <c r="N15" s="4">
        <v>1807</v>
      </c>
      <c r="O15" s="5" t="s">
        <v>98</v>
      </c>
      <c r="P15" s="4">
        <v>592</v>
      </c>
      <c r="Q15" s="5" t="s">
        <v>99</v>
      </c>
      <c r="R15" s="4">
        <v>1352</v>
      </c>
      <c r="S15" s="5" t="s">
        <v>100</v>
      </c>
      <c r="T15" s="4">
        <v>439352</v>
      </c>
      <c r="U15" s="5" t="s">
        <v>102</v>
      </c>
      <c r="V15" s="4">
        <v>48004</v>
      </c>
      <c r="W15" s="5" t="s">
        <v>103</v>
      </c>
      <c r="X15" s="4">
        <v>19346728</v>
      </c>
      <c r="Y15" s="5" t="s">
        <v>101</v>
      </c>
    </row>
    <row r="16" spans="1:25" x14ac:dyDescent="0.25">
      <c r="A16" s="4" t="s">
        <v>36</v>
      </c>
      <c r="B16" s="1" t="s">
        <v>72</v>
      </c>
      <c r="C16" s="1" t="s">
        <v>104</v>
      </c>
      <c r="D16" s="4">
        <v>61213</v>
      </c>
      <c r="E16" s="5" t="s">
        <v>93</v>
      </c>
      <c r="F16" s="4">
        <v>1303</v>
      </c>
      <c r="G16" s="5" t="s">
        <v>94</v>
      </c>
      <c r="H16" s="4">
        <v>1474</v>
      </c>
      <c r="I16" s="5" t="s">
        <v>95</v>
      </c>
      <c r="J16" s="4">
        <v>868</v>
      </c>
      <c r="K16" s="5" t="s">
        <v>96</v>
      </c>
      <c r="L16" s="4">
        <v>2381</v>
      </c>
      <c r="M16" s="5" t="s">
        <v>97</v>
      </c>
      <c r="N16" s="4">
        <v>2020</v>
      </c>
      <c r="O16" s="5" t="s">
        <v>98</v>
      </c>
      <c r="P16" s="4">
        <v>662</v>
      </c>
      <c r="Q16" s="5" t="s">
        <v>99</v>
      </c>
      <c r="R16" s="4">
        <v>1512</v>
      </c>
      <c r="S16" s="5" t="s">
        <v>100</v>
      </c>
      <c r="T16" s="4">
        <v>492453</v>
      </c>
      <c r="U16" s="5" t="s">
        <v>102</v>
      </c>
      <c r="V16" s="4">
        <v>53557</v>
      </c>
      <c r="W16" s="5" t="s">
        <v>103</v>
      </c>
      <c r="X16" s="4">
        <v>22861544</v>
      </c>
      <c r="Y16" s="5" t="s">
        <v>101</v>
      </c>
    </row>
    <row r="17" spans="1:25" x14ac:dyDescent="0.25">
      <c r="A17" s="4" t="s">
        <v>37</v>
      </c>
      <c r="B17" s="1" t="s">
        <v>73</v>
      </c>
      <c r="C17" s="1" t="s">
        <v>104</v>
      </c>
      <c r="D17" s="4">
        <v>68042</v>
      </c>
      <c r="E17" s="5" t="s">
        <v>93</v>
      </c>
      <c r="F17" s="4">
        <v>1448</v>
      </c>
      <c r="G17" s="5" t="s">
        <v>94</v>
      </c>
      <c r="H17" s="4">
        <v>1638</v>
      </c>
      <c r="I17" s="5" t="s">
        <v>95</v>
      </c>
      <c r="J17" s="4">
        <v>965</v>
      </c>
      <c r="K17" s="5" t="s">
        <v>96</v>
      </c>
      <c r="L17" s="4">
        <v>2647</v>
      </c>
      <c r="M17" s="5" t="s">
        <v>97</v>
      </c>
      <c r="N17" s="4">
        <v>2246</v>
      </c>
      <c r="O17" s="5" t="s">
        <v>98</v>
      </c>
      <c r="P17" s="4">
        <v>736</v>
      </c>
      <c r="Q17" s="5" t="s">
        <v>99</v>
      </c>
      <c r="R17" s="4">
        <v>1681</v>
      </c>
      <c r="S17" s="5" t="s">
        <v>100</v>
      </c>
      <c r="T17" s="4">
        <v>549603</v>
      </c>
      <c r="U17" s="5" t="s">
        <v>102</v>
      </c>
      <c r="V17" s="4">
        <v>59423</v>
      </c>
      <c r="W17" s="5" t="s">
        <v>103</v>
      </c>
      <c r="X17" s="4">
        <v>26801168</v>
      </c>
      <c r="Y17" s="5" t="s">
        <v>101</v>
      </c>
    </row>
    <row r="18" spans="1:25" x14ac:dyDescent="0.25">
      <c r="A18" s="4" t="s">
        <v>38</v>
      </c>
      <c r="B18" s="1" t="s">
        <v>74</v>
      </c>
      <c r="C18" s="1" t="s">
        <v>104</v>
      </c>
      <c r="D18" s="4">
        <v>75233</v>
      </c>
      <c r="E18" s="5" t="s">
        <v>93</v>
      </c>
      <c r="F18" s="4">
        <v>1601</v>
      </c>
      <c r="G18" s="5" t="s">
        <v>94</v>
      </c>
      <c r="H18" s="4">
        <v>1811</v>
      </c>
      <c r="I18" s="5" t="s">
        <v>95</v>
      </c>
      <c r="J18" s="4">
        <v>1067</v>
      </c>
      <c r="K18" s="5" t="s">
        <v>96</v>
      </c>
      <c r="L18" s="4">
        <v>2927</v>
      </c>
      <c r="M18" s="5" t="s">
        <v>97</v>
      </c>
      <c r="N18" s="4">
        <v>2483</v>
      </c>
      <c r="O18" s="5" t="s">
        <v>98</v>
      </c>
      <c r="P18" s="4">
        <v>814</v>
      </c>
      <c r="Q18" s="5" t="s">
        <v>99</v>
      </c>
      <c r="R18" s="4">
        <v>1859</v>
      </c>
      <c r="S18" s="5" t="s">
        <v>100</v>
      </c>
      <c r="T18" s="4">
        <v>610913</v>
      </c>
      <c r="U18" s="5" t="s">
        <v>102</v>
      </c>
      <c r="V18" s="4">
        <v>65599</v>
      </c>
      <c r="W18" s="5" t="s">
        <v>103</v>
      </c>
      <c r="X18" s="4">
        <v>31197992</v>
      </c>
      <c r="Y18" s="5" t="s">
        <v>101</v>
      </c>
    </row>
    <row r="19" spans="1:25" x14ac:dyDescent="0.25">
      <c r="A19" s="4" t="s">
        <v>39</v>
      </c>
      <c r="B19" s="1" t="s">
        <v>75</v>
      </c>
      <c r="C19" s="1" t="s">
        <v>104</v>
      </c>
      <c r="D19" s="4">
        <v>82779</v>
      </c>
      <c r="E19" s="5" t="s">
        <v>93</v>
      </c>
      <c r="F19" s="4">
        <v>1762</v>
      </c>
      <c r="G19" s="5" t="s">
        <v>94</v>
      </c>
      <c r="H19" s="4">
        <v>1993</v>
      </c>
      <c r="I19" s="5" t="s">
        <v>95</v>
      </c>
      <c r="J19" s="4">
        <v>1174</v>
      </c>
      <c r="K19" s="5" t="s">
        <v>96</v>
      </c>
      <c r="L19" s="4">
        <v>3220</v>
      </c>
      <c r="M19" s="5" t="s">
        <v>97</v>
      </c>
      <c r="N19" s="4">
        <v>2732</v>
      </c>
      <c r="O19" s="5" t="s">
        <v>98</v>
      </c>
      <c r="P19" s="4">
        <v>896</v>
      </c>
      <c r="Q19" s="5" t="s">
        <v>99</v>
      </c>
      <c r="R19" s="4">
        <v>2045</v>
      </c>
      <c r="S19" s="5" t="s">
        <v>100</v>
      </c>
      <c r="T19" s="4">
        <v>676480</v>
      </c>
      <c r="U19" s="5" t="s">
        <v>102</v>
      </c>
      <c r="V19" s="4">
        <v>72078</v>
      </c>
      <c r="W19" s="5" t="s">
        <v>103</v>
      </c>
      <c r="X19" s="4">
        <v>36085296</v>
      </c>
      <c r="Y19" s="5" t="s">
        <v>101</v>
      </c>
    </row>
    <row r="20" spans="1:25" x14ac:dyDescent="0.25">
      <c r="A20" s="4" t="s">
        <v>40</v>
      </c>
      <c r="B20" s="1" t="s">
        <v>76</v>
      </c>
      <c r="C20" s="1" t="s">
        <v>104</v>
      </c>
      <c r="D20" s="4">
        <v>90672</v>
      </c>
      <c r="E20" s="5" t="s">
        <v>93</v>
      </c>
      <c r="F20" s="4">
        <v>1930</v>
      </c>
      <c r="G20" s="5" t="s">
        <v>94</v>
      </c>
      <c r="H20" s="4">
        <v>2183</v>
      </c>
      <c r="I20" s="5" t="s">
        <v>95</v>
      </c>
      <c r="J20" s="4">
        <v>1286</v>
      </c>
      <c r="K20" s="5" t="s">
        <v>96</v>
      </c>
      <c r="L20" s="4">
        <v>3527</v>
      </c>
      <c r="M20" s="5" t="s">
        <v>97</v>
      </c>
      <c r="N20" s="4">
        <v>2993</v>
      </c>
      <c r="O20" s="5" t="s">
        <v>98</v>
      </c>
      <c r="P20" s="4">
        <v>981</v>
      </c>
      <c r="Q20" s="5" t="s">
        <v>99</v>
      </c>
      <c r="R20" s="4">
        <v>2240</v>
      </c>
      <c r="S20" s="5" t="s">
        <v>100</v>
      </c>
      <c r="T20" s="4">
        <v>746386</v>
      </c>
      <c r="U20" s="5" t="s">
        <v>102</v>
      </c>
      <c r="V20" s="4">
        <v>78856</v>
      </c>
      <c r="W20" s="5" t="s">
        <v>103</v>
      </c>
      <c r="X20" s="4">
        <v>41497136</v>
      </c>
      <c r="Y20" s="5" t="s">
        <v>101</v>
      </c>
    </row>
    <row r="21" spans="1:25" x14ac:dyDescent="0.25">
      <c r="A21" s="4" t="s">
        <v>41</v>
      </c>
      <c r="B21" s="1" t="s">
        <v>77</v>
      </c>
      <c r="C21" s="1" t="s">
        <v>104</v>
      </c>
      <c r="D21" s="4">
        <v>98906</v>
      </c>
      <c r="E21" s="5" t="s">
        <v>93</v>
      </c>
      <c r="F21" s="4">
        <v>2105</v>
      </c>
      <c r="G21" s="5" t="s">
        <v>94</v>
      </c>
      <c r="H21" s="4">
        <v>2381</v>
      </c>
      <c r="I21" s="5" t="s">
        <v>95</v>
      </c>
      <c r="J21" s="4">
        <v>1403</v>
      </c>
      <c r="K21" s="5" t="s">
        <v>96</v>
      </c>
      <c r="L21" s="4">
        <v>3847</v>
      </c>
      <c r="M21" s="5" t="s">
        <v>97</v>
      </c>
      <c r="N21" s="4">
        <v>3265</v>
      </c>
      <c r="O21" s="5" t="s">
        <v>98</v>
      </c>
      <c r="P21" s="4">
        <v>1070</v>
      </c>
      <c r="Q21" s="5" t="s">
        <v>99</v>
      </c>
      <c r="R21" s="4">
        <v>2443</v>
      </c>
      <c r="S21" s="5" t="s">
        <v>100</v>
      </c>
      <c r="T21" s="4">
        <v>820698</v>
      </c>
      <c r="U21" s="5" t="s">
        <v>102</v>
      </c>
      <c r="V21" s="4">
        <v>85922</v>
      </c>
      <c r="W21" s="5" t="s">
        <v>103</v>
      </c>
      <c r="X21" s="4">
        <v>47468224</v>
      </c>
      <c r="Y21" s="5" t="s">
        <v>101</v>
      </c>
    </row>
    <row r="22" spans="1:25" x14ac:dyDescent="0.25">
      <c r="A22" s="4" t="s">
        <v>42</v>
      </c>
      <c r="B22" s="1" t="s">
        <v>78</v>
      </c>
      <c r="C22" s="1" t="s">
        <v>104</v>
      </c>
      <c r="D22" s="4">
        <v>107474</v>
      </c>
      <c r="E22" s="5" t="s">
        <v>93</v>
      </c>
      <c r="F22" s="4">
        <v>2287</v>
      </c>
      <c r="G22" s="5" t="s">
        <v>94</v>
      </c>
      <c r="H22" s="4">
        <v>2587</v>
      </c>
      <c r="I22" s="5" t="s">
        <v>95</v>
      </c>
      <c r="J22" s="4">
        <v>1525</v>
      </c>
      <c r="K22" s="5" t="s">
        <v>96</v>
      </c>
      <c r="L22" s="4">
        <v>4180</v>
      </c>
      <c r="M22" s="5" t="s">
        <v>97</v>
      </c>
      <c r="N22" s="4">
        <v>3548</v>
      </c>
      <c r="O22" s="5" t="s">
        <v>98</v>
      </c>
      <c r="P22" s="4">
        <v>1163</v>
      </c>
      <c r="Q22" s="5" t="s">
        <v>99</v>
      </c>
      <c r="R22" s="4">
        <v>2655</v>
      </c>
      <c r="S22" s="5" t="s">
        <v>100</v>
      </c>
      <c r="T22" s="4">
        <v>899469</v>
      </c>
      <c r="U22" s="5" t="s">
        <v>102</v>
      </c>
      <c r="V22" s="4">
        <v>93280</v>
      </c>
      <c r="W22" s="5" t="s">
        <v>103</v>
      </c>
      <c r="X22" s="4">
        <v>54033808</v>
      </c>
      <c r="Y22" s="5" t="s">
        <v>101</v>
      </c>
    </row>
    <row r="23" spans="1:25" x14ac:dyDescent="0.25">
      <c r="A23" s="4" t="s">
        <v>43</v>
      </c>
      <c r="B23" s="1" t="s">
        <v>79</v>
      </c>
      <c r="C23" s="1" t="s">
        <v>104</v>
      </c>
      <c r="D23" s="4">
        <v>116368</v>
      </c>
      <c r="E23" s="5" t="s">
        <v>93</v>
      </c>
      <c r="F23" s="4">
        <v>2476</v>
      </c>
      <c r="G23" s="5" t="s">
        <v>94</v>
      </c>
      <c r="H23" s="4">
        <v>2801</v>
      </c>
      <c r="I23" s="5" t="s">
        <v>95</v>
      </c>
      <c r="J23" s="4">
        <v>1651</v>
      </c>
      <c r="K23" s="5" t="s">
        <v>96</v>
      </c>
      <c r="L23" s="4">
        <v>4526</v>
      </c>
      <c r="M23" s="5" t="s">
        <v>97</v>
      </c>
      <c r="N23" s="4">
        <v>3842</v>
      </c>
      <c r="O23" s="5" t="s">
        <v>98</v>
      </c>
      <c r="P23" s="4">
        <v>1259</v>
      </c>
      <c r="Q23" s="5" t="s">
        <v>99</v>
      </c>
      <c r="R23" s="4">
        <v>2875</v>
      </c>
      <c r="S23" s="5" t="s">
        <v>100</v>
      </c>
      <c r="T23" s="4">
        <v>982737</v>
      </c>
      <c r="U23" s="5" t="s">
        <v>102</v>
      </c>
      <c r="V23" s="4">
        <v>100917</v>
      </c>
      <c r="W23" s="5" t="s">
        <v>103</v>
      </c>
      <c r="X23" s="4">
        <v>61229560</v>
      </c>
      <c r="Y23" s="5" t="s">
        <v>101</v>
      </c>
    </row>
    <row r="24" spans="1:25" x14ac:dyDescent="0.25">
      <c r="A24" s="4" t="s">
        <v>44</v>
      </c>
      <c r="B24" s="1" t="s">
        <v>80</v>
      </c>
      <c r="C24" s="1" t="s">
        <v>104</v>
      </c>
      <c r="D24" s="4">
        <v>125581</v>
      </c>
      <c r="E24" s="5" t="s">
        <v>93</v>
      </c>
      <c r="F24" s="4">
        <v>2672</v>
      </c>
      <c r="G24" s="5" t="s">
        <v>94</v>
      </c>
      <c r="H24" s="4">
        <v>3023</v>
      </c>
      <c r="I24" s="5" t="s">
        <v>95</v>
      </c>
      <c r="J24" s="4">
        <v>1782</v>
      </c>
      <c r="K24" s="5" t="s">
        <v>96</v>
      </c>
      <c r="L24" s="4">
        <v>4884</v>
      </c>
      <c r="M24" s="5" t="s">
        <v>97</v>
      </c>
      <c r="N24" s="4">
        <v>4146</v>
      </c>
      <c r="O24" s="5" t="s">
        <v>98</v>
      </c>
      <c r="P24" s="4">
        <v>1359</v>
      </c>
      <c r="Q24" s="5" t="s">
        <v>99</v>
      </c>
      <c r="R24" s="4">
        <v>3102</v>
      </c>
      <c r="S24" s="5" t="s">
        <v>100</v>
      </c>
      <c r="T24" s="4">
        <v>1070529</v>
      </c>
      <c r="U24" s="5" t="s">
        <v>102</v>
      </c>
      <c r="V24" s="4">
        <v>108826</v>
      </c>
      <c r="W24" s="5" t="s">
        <v>103</v>
      </c>
      <c r="X24" s="4">
        <v>69075456</v>
      </c>
      <c r="Y24" s="5" t="s">
        <v>101</v>
      </c>
    </row>
    <row r="25" spans="1:25" x14ac:dyDescent="0.25">
      <c r="A25" s="4" t="s">
        <v>45</v>
      </c>
      <c r="B25" s="1" t="s">
        <v>81</v>
      </c>
      <c r="C25" s="1" t="s">
        <v>104</v>
      </c>
      <c r="D25" s="4">
        <v>135106</v>
      </c>
      <c r="E25" s="5" t="s">
        <v>93</v>
      </c>
      <c r="F25" s="4">
        <v>2875</v>
      </c>
      <c r="G25" s="5" t="s">
        <v>94</v>
      </c>
      <c r="H25" s="4">
        <v>3252</v>
      </c>
      <c r="I25" s="5" t="s">
        <v>95</v>
      </c>
      <c r="J25" s="4">
        <v>1917</v>
      </c>
      <c r="K25" s="5" t="s">
        <v>96</v>
      </c>
      <c r="L25" s="4">
        <v>5254</v>
      </c>
      <c r="M25" s="5" t="s">
        <v>97</v>
      </c>
      <c r="N25" s="4">
        <v>4461</v>
      </c>
      <c r="O25" s="5" t="s">
        <v>98</v>
      </c>
      <c r="P25" s="4">
        <v>1462</v>
      </c>
      <c r="Q25" s="5" t="s">
        <v>99</v>
      </c>
      <c r="R25" s="4">
        <v>3337</v>
      </c>
      <c r="S25" s="5" t="s">
        <v>100</v>
      </c>
      <c r="T25" s="4">
        <v>1162856</v>
      </c>
      <c r="U25" s="5" t="s">
        <v>102</v>
      </c>
      <c r="V25" s="4">
        <v>117003</v>
      </c>
      <c r="W25" s="5" t="s">
        <v>103</v>
      </c>
      <c r="X25" s="4">
        <v>77655688</v>
      </c>
      <c r="Y25" s="5" t="s">
        <v>101</v>
      </c>
    </row>
    <row r="26" spans="1:25" x14ac:dyDescent="0.25">
      <c r="A26" s="4" t="s">
        <v>46</v>
      </c>
      <c r="B26" s="1" t="s">
        <v>82</v>
      </c>
      <c r="C26" s="1" t="s">
        <v>104</v>
      </c>
      <c r="D26" s="4">
        <v>144936</v>
      </c>
      <c r="E26" s="5" t="s">
        <v>93</v>
      </c>
      <c r="F26" s="4">
        <v>3084</v>
      </c>
      <c r="G26" s="5" t="s">
        <v>94</v>
      </c>
      <c r="H26" s="4">
        <v>3489</v>
      </c>
      <c r="I26" s="5" t="s">
        <v>95</v>
      </c>
      <c r="J26" s="4">
        <v>2057</v>
      </c>
      <c r="K26" s="5" t="s">
        <v>96</v>
      </c>
      <c r="L26" s="4">
        <v>5636</v>
      </c>
      <c r="M26" s="5" t="s">
        <v>97</v>
      </c>
      <c r="N26" s="4">
        <v>4786</v>
      </c>
      <c r="O26" s="5" t="s">
        <v>98</v>
      </c>
      <c r="P26" s="4">
        <v>1568</v>
      </c>
      <c r="Q26" s="5" t="s">
        <v>99</v>
      </c>
      <c r="R26" s="4">
        <v>3580</v>
      </c>
      <c r="S26" s="5" t="s">
        <v>100</v>
      </c>
      <c r="T26" s="4">
        <v>1259717</v>
      </c>
      <c r="U26" s="5" t="s">
        <v>102</v>
      </c>
      <c r="V26" s="4">
        <v>125446</v>
      </c>
      <c r="W26" s="5" t="s">
        <v>103</v>
      </c>
      <c r="X26" s="4">
        <v>86958536</v>
      </c>
      <c r="Y26" s="5" t="s">
        <v>101</v>
      </c>
    </row>
    <row r="27" spans="1:25" x14ac:dyDescent="0.25">
      <c r="A27" s="4" t="s">
        <v>47</v>
      </c>
      <c r="B27" s="1" t="s">
        <v>83</v>
      </c>
      <c r="C27" s="1" t="s">
        <v>104</v>
      </c>
      <c r="D27" s="4">
        <v>155064</v>
      </c>
      <c r="E27" s="5" t="s">
        <v>93</v>
      </c>
      <c r="F27" s="4">
        <v>3300</v>
      </c>
      <c r="G27" s="5" t="s">
        <v>94</v>
      </c>
      <c r="H27" s="4">
        <v>3733</v>
      </c>
      <c r="I27" s="5" t="s">
        <v>95</v>
      </c>
      <c r="J27" s="4">
        <v>2201</v>
      </c>
      <c r="K27" s="5" t="s">
        <v>96</v>
      </c>
      <c r="L27" s="4">
        <v>6030</v>
      </c>
      <c r="M27" s="5" t="s">
        <v>97</v>
      </c>
      <c r="N27" s="4">
        <v>5120</v>
      </c>
      <c r="O27" s="5" t="s">
        <v>98</v>
      </c>
      <c r="P27" s="4">
        <v>1677</v>
      </c>
      <c r="Q27" s="5" t="s">
        <v>99</v>
      </c>
      <c r="R27" s="4">
        <v>3830</v>
      </c>
      <c r="S27" s="5" t="s">
        <v>100</v>
      </c>
      <c r="T27" s="4">
        <v>1361098</v>
      </c>
      <c r="U27" s="5" t="s">
        <v>102</v>
      </c>
      <c r="V27" s="4">
        <v>134142</v>
      </c>
      <c r="W27" s="5" t="s">
        <v>103</v>
      </c>
      <c r="X27" s="4">
        <v>97036272</v>
      </c>
      <c r="Y27" s="5" t="s">
        <v>101</v>
      </c>
    </row>
    <row r="28" spans="1:25" x14ac:dyDescent="0.25">
      <c r="A28" s="4" t="s">
        <v>48</v>
      </c>
      <c r="B28" s="1" t="s">
        <v>84</v>
      </c>
      <c r="C28" s="1" t="s">
        <v>104</v>
      </c>
      <c r="D28" s="4">
        <v>165483</v>
      </c>
      <c r="E28" s="5" t="s">
        <v>93</v>
      </c>
      <c r="F28" s="4">
        <v>3522</v>
      </c>
      <c r="G28" s="5" t="s">
        <v>94</v>
      </c>
      <c r="H28" s="4">
        <v>3984</v>
      </c>
      <c r="I28" s="5" t="s">
        <v>95</v>
      </c>
      <c r="J28" s="4">
        <v>2349</v>
      </c>
      <c r="K28" s="5" t="s">
        <v>96</v>
      </c>
      <c r="L28" s="4">
        <v>6435</v>
      </c>
      <c r="M28" s="5" t="s">
        <v>97</v>
      </c>
      <c r="N28" s="4">
        <v>5464</v>
      </c>
      <c r="O28" s="5" t="s">
        <v>98</v>
      </c>
      <c r="P28" s="4">
        <v>1790</v>
      </c>
      <c r="Q28" s="5" t="s">
        <v>99</v>
      </c>
      <c r="R28" s="4">
        <v>4087</v>
      </c>
      <c r="S28" s="5" t="s">
        <v>100</v>
      </c>
      <c r="T28" s="4">
        <v>1466973</v>
      </c>
      <c r="U28" s="5" t="s">
        <v>102</v>
      </c>
      <c r="V28" s="4">
        <v>143089</v>
      </c>
      <c r="W28" s="5" t="s">
        <v>103</v>
      </c>
      <c r="X28" s="4">
        <v>107925056</v>
      </c>
      <c r="Y28" s="5" t="s">
        <v>101</v>
      </c>
    </row>
    <row r="29" spans="1:25" x14ac:dyDescent="0.25">
      <c r="A29" s="4" t="s">
        <v>49</v>
      </c>
      <c r="B29" s="1" t="s">
        <v>85</v>
      </c>
      <c r="C29" s="1" t="s">
        <v>104</v>
      </c>
      <c r="D29" s="4">
        <v>176186</v>
      </c>
      <c r="E29" s="5" t="s">
        <v>93</v>
      </c>
      <c r="F29" s="4">
        <v>3750</v>
      </c>
      <c r="G29" s="5" t="s">
        <v>94</v>
      </c>
      <c r="H29" s="4">
        <v>4242</v>
      </c>
      <c r="I29" s="5" t="s">
        <v>95</v>
      </c>
      <c r="J29" s="4">
        <v>2501</v>
      </c>
      <c r="K29" s="5" t="s">
        <v>96</v>
      </c>
      <c r="L29" s="4">
        <v>6851</v>
      </c>
      <c r="M29" s="5" t="s">
        <v>97</v>
      </c>
      <c r="N29" s="4">
        <v>5817</v>
      </c>
      <c r="O29" s="5" t="s">
        <v>98</v>
      </c>
      <c r="P29" s="4">
        <v>1906</v>
      </c>
      <c r="Q29" s="5" t="s">
        <v>99</v>
      </c>
      <c r="R29" s="4">
        <v>4351</v>
      </c>
      <c r="S29" s="5" t="s">
        <v>100</v>
      </c>
      <c r="T29" s="4">
        <v>1577303</v>
      </c>
      <c r="U29" s="5" t="s">
        <v>102</v>
      </c>
      <c r="V29" s="4">
        <v>152279</v>
      </c>
      <c r="W29" s="5" t="s">
        <v>103</v>
      </c>
      <c r="X29" s="4">
        <v>119660840</v>
      </c>
      <c r="Y29" s="5" t="s">
        <v>101</v>
      </c>
    </row>
    <row r="30" spans="1:25" x14ac:dyDescent="0.25">
      <c r="A30" s="4" t="s">
        <v>50</v>
      </c>
      <c r="B30" s="1" t="s">
        <v>86</v>
      </c>
      <c r="C30" s="1" t="s">
        <v>104</v>
      </c>
      <c r="D30" s="4">
        <v>187167</v>
      </c>
      <c r="E30" s="5" t="s">
        <v>93</v>
      </c>
      <c r="F30" s="4">
        <v>3984</v>
      </c>
      <c r="G30" s="5" t="s">
        <v>94</v>
      </c>
      <c r="H30" s="4">
        <v>4506</v>
      </c>
      <c r="I30" s="5" t="s">
        <v>95</v>
      </c>
      <c r="J30" s="4">
        <v>2657</v>
      </c>
      <c r="K30" s="5" t="s">
        <v>96</v>
      </c>
      <c r="L30" s="4">
        <v>7278</v>
      </c>
      <c r="M30" s="5" t="s">
        <v>97</v>
      </c>
      <c r="N30" s="4">
        <v>6180</v>
      </c>
      <c r="O30" s="5" t="s">
        <v>98</v>
      </c>
      <c r="P30" s="4">
        <v>2025</v>
      </c>
      <c r="Q30" s="5" t="s">
        <v>99</v>
      </c>
      <c r="R30" s="4">
        <v>4622</v>
      </c>
      <c r="S30" s="5" t="s">
        <v>100</v>
      </c>
      <c r="T30" s="4">
        <v>1692038</v>
      </c>
      <c r="U30" s="5" t="s">
        <v>102</v>
      </c>
      <c r="V30" s="4">
        <v>161709</v>
      </c>
      <c r="W30" s="5" t="s">
        <v>103</v>
      </c>
      <c r="X30" s="4">
        <v>132279264</v>
      </c>
      <c r="Y30" s="5" t="s">
        <v>101</v>
      </c>
    </row>
    <row r="31" spans="1:25" x14ac:dyDescent="0.25">
      <c r="A31" s="4" t="s">
        <v>51</v>
      </c>
      <c r="B31" s="1" t="s">
        <v>87</v>
      </c>
      <c r="C31" s="1" t="s">
        <v>104</v>
      </c>
      <c r="D31" s="4">
        <v>198418</v>
      </c>
      <c r="E31" s="5" t="s">
        <v>93</v>
      </c>
      <c r="F31" s="4">
        <v>4224</v>
      </c>
      <c r="G31" s="5" t="s">
        <v>94</v>
      </c>
      <c r="H31" s="4">
        <v>4777</v>
      </c>
      <c r="I31" s="5" t="s">
        <v>95</v>
      </c>
      <c r="J31" s="4">
        <v>2817</v>
      </c>
      <c r="K31" s="5" t="s">
        <v>96</v>
      </c>
      <c r="L31" s="4">
        <v>7716</v>
      </c>
      <c r="M31" s="5" t="s">
        <v>97</v>
      </c>
      <c r="N31" s="4">
        <v>6552</v>
      </c>
      <c r="O31" s="5" t="s">
        <v>98</v>
      </c>
      <c r="P31" s="4">
        <v>2147</v>
      </c>
      <c r="Q31" s="5" t="s">
        <v>99</v>
      </c>
      <c r="R31" s="4">
        <v>4900</v>
      </c>
      <c r="S31" s="5" t="s">
        <v>100</v>
      </c>
      <c r="T31" s="4">
        <v>1811117</v>
      </c>
      <c r="U31" s="5" t="s">
        <v>102</v>
      </c>
      <c r="V31" s="4">
        <v>171380</v>
      </c>
      <c r="W31" s="5" t="s">
        <v>103</v>
      </c>
      <c r="X31" s="4">
        <v>145815568</v>
      </c>
      <c r="Y31" s="5" t="s">
        <v>101</v>
      </c>
    </row>
    <row r="32" spans="1:25" x14ac:dyDescent="0.25">
      <c r="A32" s="4" t="s">
        <v>52</v>
      </c>
      <c r="B32" s="1" t="s">
        <v>88</v>
      </c>
      <c r="C32" s="1" t="s">
        <v>104</v>
      </c>
      <c r="D32" s="4">
        <f>D31*1.058</f>
        <v>209926.24400000001</v>
      </c>
      <c r="E32" s="5" t="s">
        <v>93</v>
      </c>
      <c r="F32" s="4">
        <f t="shared" ref="F32:R32" si="0">F31*1.058</f>
        <v>4468.9920000000002</v>
      </c>
      <c r="G32" s="5" t="s">
        <v>94</v>
      </c>
      <c r="H32" s="4">
        <f t="shared" si="0"/>
        <v>5054.0659999999998</v>
      </c>
      <c r="I32" s="5" t="s">
        <v>95</v>
      </c>
      <c r="J32" s="4">
        <f t="shared" si="0"/>
        <v>2980.386</v>
      </c>
      <c r="K32" s="5" t="s">
        <v>96</v>
      </c>
      <c r="L32" s="4">
        <f t="shared" si="0"/>
        <v>8163.5280000000002</v>
      </c>
      <c r="M32" s="5" t="s">
        <v>97</v>
      </c>
      <c r="N32" s="4">
        <f t="shared" si="0"/>
        <v>6932.0160000000005</v>
      </c>
      <c r="O32" s="5" t="s">
        <v>98</v>
      </c>
      <c r="P32" s="4">
        <f t="shared" si="0"/>
        <v>2271.5260000000003</v>
      </c>
      <c r="Q32" s="5" t="s">
        <v>99</v>
      </c>
      <c r="R32" s="4">
        <f t="shared" si="0"/>
        <v>5184.2</v>
      </c>
      <c r="S32" s="5" t="s">
        <v>100</v>
      </c>
      <c r="T32" s="1">
        <v>1934465</v>
      </c>
      <c r="U32" s="5" t="s">
        <v>102</v>
      </c>
      <c r="V32" s="2">
        <f>D32*1/6+H32*5+(F32+J32+L32+N32+P32+R32)*4</f>
        <v>180260.62933333335</v>
      </c>
      <c r="W32" s="5" t="s">
        <v>103</v>
      </c>
      <c r="X32" s="1">
        <f t="shared" ref="X32:X36" si="1">X31+T31*8</f>
        <v>160304504</v>
      </c>
      <c r="Y32" s="5" t="s">
        <v>101</v>
      </c>
    </row>
    <row r="33" spans="1:25" x14ac:dyDescent="0.25">
      <c r="A33" s="4" t="s">
        <v>53</v>
      </c>
      <c r="B33" s="1" t="s">
        <v>89</v>
      </c>
      <c r="C33" s="1" t="s">
        <v>104</v>
      </c>
      <c r="D33" s="4">
        <f>D32*1.056</f>
        <v>221682.113664</v>
      </c>
      <c r="E33" s="5" t="s">
        <v>93</v>
      </c>
      <c r="F33" s="4">
        <f t="shared" ref="F33:R33" si="2">F32*1.056</f>
        <v>4719.2555520000005</v>
      </c>
      <c r="G33" s="5" t="s">
        <v>94</v>
      </c>
      <c r="H33" s="4">
        <f t="shared" si="2"/>
        <v>5337.0936959999999</v>
      </c>
      <c r="I33" s="5" t="s">
        <v>95</v>
      </c>
      <c r="J33" s="4">
        <f t="shared" si="2"/>
        <v>3147.2876160000001</v>
      </c>
      <c r="K33" s="5" t="s">
        <v>96</v>
      </c>
      <c r="L33" s="4">
        <f t="shared" si="2"/>
        <v>8620.6855680000008</v>
      </c>
      <c r="M33" s="5" t="s">
        <v>97</v>
      </c>
      <c r="N33" s="4">
        <f t="shared" si="2"/>
        <v>7320.208896000001</v>
      </c>
      <c r="O33" s="5" t="s">
        <v>98</v>
      </c>
      <c r="P33" s="4">
        <f t="shared" si="2"/>
        <v>2398.7314560000004</v>
      </c>
      <c r="Q33" s="5" t="s">
        <v>99</v>
      </c>
      <c r="R33" s="4">
        <f t="shared" si="2"/>
        <v>5474.5151999999998</v>
      </c>
      <c r="S33" s="5" t="s">
        <v>100</v>
      </c>
      <c r="T33" s="1">
        <v>2061999</v>
      </c>
      <c r="U33" s="5" t="s">
        <v>102</v>
      </c>
      <c r="V33" s="2">
        <f>D33*1/6+H33*5+(F33+J33+L33+N33+P33+R33)*4</f>
        <v>190355.22457600001</v>
      </c>
      <c r="W33" s="5" t="s">
        <v>103</v>
      </c>
      <c r="X33" s="1">
        <f t="shared" si="1"/>
        <v>175780224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4">
        <f>D33*1.054</f>
        <v>233652.947801856</v>
      </c>
      <c r="E34" s="5" t="s">
        <v>93</v>
      </c>
      <c r="F34" s="4">
        <f t="shared" ref="F34:R34" si="3">F33*1.054</f>
        <v>4974.0953518080005</v>
      </c>
      <c r="G34" s="5" t="s">
        <v>94</v>
      </c>
      <c r="H34" s="4">
        <f t="shared" si="3"/>
        <v>5625.2967555840005</v>
      </c>
      <c r="I34" s="5" t="s">
        <v>95</v>
      </c>
      <c r="J34" s="4">
        <f t="shared" si="3"/>
        <v>3317.2411472640001</v>
      </c>
      <c r="K34" s="5" t="s">
        <v>96</v>
      </c>
      <c r="L34" s="4">
        <f t="shared" si="3"/>
        <v>9086.2025886720021</v>
      </c>
      <c r="M34" s="5" t="s">
        <v>97</v>
      </c>
      <c r="N34" s="4">
        <f t="shared" si="3"/>
        <v>7715.5001763840019</v>
      </c>
      <c r="O34" s="5" t="s">
        <v>98</v>
      </c>
      <c r="P34" s="4">
        <f t="shared" si="3"/>
        <v>2528.2629546240005</v>
      </c>
      <c r="Q34" s="5" t="s">
        <v>99</v>
      </c>
      <c r="R34" s="4">
        <f t="shared" si="3"/>
        <v>5770.1390208000003</v>
      </c>
      <c r="S34" s="5" t="s">
        <v>100</v>
      </c>
      <c r="T34" s="1">
        <v>2193645</v>
      </c>
      <c r="U34" s="5" t="s">
        <v>102</v>
      </c>
      <c r="V34" s="2">
        <f>D34*1/6+H34*5+(F34+J34+L34+N34+P34+R34)*4</f>
        <v>200634.40670310403</v>
      </c>
      <c r="W34" s="5" t="s">
        <v>103</v>
      </c>
      <c r="X34" s="1">
        <f t="shared" si="1"/>
        <v>192276216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4">
        <f>D34*1.0525</f>
        <v>245919.72756145301</v>
      </c>
      <c r="E35" s="5" t="s">
        <v>93</v>
      </c>
      <c r="F35" s="4">
        <f t="shared" ref="F35:R35" si="4">F34*1.0525</f>
        <v>5235.2353577779204</v>
      </c>
      <c r="G35" s="5" t="s">
        <v>94</v>
      </c>
      <c r="H35" s="4">
        <f t="shared" si="4"/>
        <v>5920.6248352521607</v>
      </c>
      <c r="I35" s="5" t="s">
        <v>95</v>
      </c>
      <c r="J35" s="4">
        <f t="shared" si="4"/>
        <v>3491.3963074953599</v>
      </c>
      <c r="K35" s="5" t="s">
        <v>96</v>
      </c>
      <c r="L35" s="4">
        <f t="shared" si="4"/>
        <v>9563.2282245772822</v>
      </c>
      <c r="M35" s="5" t="s">
        <v>97</v>
      </c>
      <c r="N35" s="4">
        <f t="shared" si="4"/>
        <v>8120.5639356441616</v>
      </c>
      <c r="O35" s="5" t="s">
        <v>98</v>
      </c>
      <c r="P35" s="4">
        <f t="shared" si="4"/>
        <v>2660.9967597417603</v>
      </c>
      <c r="Q35" s="5" t="s">
        <v>99</v>
      </c>
      <c r="R35" s="4">
        <f t="shared" si="4"/>
        <v>6073.0713193920001</v>
      </c>
      <c r="S35" s="5" t="s">
        <v>100</v>
      </c>
      <c r="T35" s="1">
        <v>2329235</v>
      </c>
      <c r="U35" s="5" t="s">
        <v>102</v>
      </c>
      <c r="V35" s="2">
        <f>D35*1/6+H35*5+(F35+J35+L35+N35+P35+R35)*4</f>
        <v>211167.71305501691</v>
      </c>
      <c r="W35" s="5" t="s">
        <v>103</v>
      </c>
      <c r="X35" s="1">
        <f t="shared" si="1"/>
        <v>209825376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4">
        <f>D35*1.0507</f>
        <v>258387.85774881899</v>
      </c>
      <c r="E36" s="5" t="s">
        <v>93</v>
      </c>
      <c r="F36" s="4">
        <f t="shared" ref="F36:R36" si="5">F35*1.0507</f>
        <v>5500.6617904172608</v>
      </c>
      <c r="G36" s="5" t="s">
        <v>94</v>
      </c>
      <c r="H36" s="4">
        <f t="shared" si="5"/>
        <v>6220.8005143994451</v>
      </c>
      <c r="I36" s="5" t="s">
        <v>95</v>
      </c>
      <c r="J36" s="4">
        <f t="shared" si="5"/>
        <v>3668.4101002853745</v>
      </c>
      <c r="K36" s="5" t="s">
        <v>96</v>
      </c>
      <c r="L36" s="4">
        <f t="shared" si="5"/>
        <v>10048.08389556335</v>
      </c>
      <c r="M36" s="5" t="s">
        <v>97</v>
      </c>
      <c r="N36" s="4">
        <f t="shared" si="5"/>
        <v>8532.2765271813205</v>
      </c>
      <c r="O36" s="5" t="s">
        <v>98</v>
      </c>
      <c r="P36" s="4">
        <f t="shared" si="5"/>
        <v>2795.9092954606676</v>
      </c>
      <c r="Q36" s="5" t="s">
        <v>99</v>
      </c>
      <c r="R36" s="4">
        <f t="shared" si="5"/>
        <v>6380.9760352851745</v>
      </c>
      <c r="S36" s="5" t="s">
        <v>100</v>
      </c>
      <c r="T36" s="4">
        <v>0</v>
      </c>
      <c r="U36" s="5" t="s">
        <v>102</v>
      </c>
      <c r="V36" s="2">
        <f>D36*1/6+H36*5+(F36+J36+L36+N36+P36+R36)*4</f>
        <v>221873.91610690631</v>
      </c>
      <c r="W36" s="5" t="s">
        <v>103</v>
      </c>
      <c r="X36" s="1">
        <f t="shared" si="1"/>
        <v>228459256</v>
      </c>
      <c r="Y36" s="5" t="s">
        <v>101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6"/>
  <sheetViews>
    <sheetView topLeftCell="C1" zoomScale="70" zoomScaleNormal="70" workbookViewId="0">
      <selection activeCell="Y1" sqref="Y1:Y1048576"/>
    </sheetView>
  </sheetViews>
  <sheetFormatPr defaultColWidth="10.6640625" defaultRowHeight="13.8" x14ac:dyDescent="0.25"/>
  <cols>
    <col min="1" max="1" width="10.6640625" style="1"/>
    <col min="2" max="3" width="10.6640625" style="5"/>
    <col min="4" max="4" width="10.6640625" style="1"/>
    <col min="5" max="5" width="10.6640625" style="5"/>
    <col min="6" max="6" width="10.6640625" style="1"/>
    <col min="7" max="7" width="10.6640625" style="5"/>
    <col min="8" max="8" width="10.6640625" style="1"/>
    <col min="9" max="9" width="10.6640625" style="5"/>
    <col min="10" max="10" width="10.6640625" style="1"/>
    <col min="11" max="11" width="10.6640625" style="5"/>
    <col min="12" max="12" width="10.6640625" style="1"/>
    <col min="13" max="13" width="10.6640625" style="5"/>
    <col min="14" max="14" width="10.6640625" style="1"/>
    <col min="15" max="15" width="10.6640625" style="5"/>
    <col min="16" max="16" width="10.6640625" style="1"/>
    <col min="17" max="17" width="10.6640625" style="5"/>
    <col min="18" max="18" width="10.6640625" style="1"/>
    <col min="19" max="19" width="10.6640625" style="5"/>
    <col min="20" max="20" width="10.6640625" style="1"/>
    <col min="21" max="21" width="10.6640625" style="5"/>
    <col min="22" max="22" width="10.6640625" style="1"/>
    <col min="23" max="23" width="10.6640625" style="5"/>
    <col min="24" max="24" width="10.6640625" style="1"/>
    <col min="25" max="25" width="10.6640625" style="5"/>
    <col min="26" max="16384" width="10.6640625" style="1"/>
  </cols>
  <sheetData>
    <row r="1" spans="1:25" x14ac:dyDescent="0.25">
      <c r="D1" s="1" t="s">
        <v>2</v>
      </c>
      <c r="F1" s="1" t="s">
        <v>14</v>
      </c>
      <c r="H1" s="1" t="s">
        <v>4</v>
      </c>
      <c r="J1" s="1" t="s">
        <v>3</v>
      </c>
      <c r="L1" s="1" t="s">
        <v>15</v>
      </c>
      <c r="N1" s="1" t="s">
        <v>16</v>
      </c>
      <c r="P1" s="1" t="s">
        <v>17</v>
      </c>
      <c r="R1" s="1" t="s">
        <v>18</v>
      </c>
      <c r="T1" s="1" t="s">
        <v>19</v>
      </c>
      <c r="V1" s="1" t="s">
        <v>20</v>
      </c>
      <c r="X1" s="1" t="s">
        <v>21</v>
      </c>
    </row>
    <row r="2" spans="1:25" x14ac:dyDescent="0.25">
      <c r="A2" s="1" t="s">
        <v>22</v>
      </c>
      <c r="B2" s="1" t="s">
        <v>58</v>
      </c>
      <c r="C2" s="1" t="s">
        <v>104</v>
      </c>
      <c r="D2" s="1">
        <v>4991</v>
      </c>
      <c r="E2" s="5" t="s">
        <v>93</v>
      </c>
      <c r="F2" s="1">
        <v>106</v>
      </c>
      <c r="G2" s="5" t="s">
        <v>94</v>
      </c>
      <c r="H2" s="1">
        <v>170</v>
      </c>
      <c r="I2" s="5" t="s">
        <v>95</v>
      </c>
      <c r="J2" s="1">
        <v>201</v>
      </c>
      <c r="K2" s="5" t="s">
        <v>96</v>
      </c>
      <c r="L2" s="1">
        <v>246</v>
      </c>
      <c r="M2" s="5" t="s">
        <v>97</v>
      </c>
      <c r="N2" s="1">
        <v>198</v>
      </c>
      <c r="O2" s="5" t="s">
        <v>98</v>
      </c>
      <c r="P2" s="1">
        <v>230</v>
      </c>
      <c r="Q2" s="5" t="s">
        <v>99</v>
      </c>
      <c r="R2" s="1">
        <v>219</v>
      </c>
      <c r="S2" s="5" t="s">
        <v>100</v>
      </c>
      <c r="T2" s="1">
        <v>37067</v>
      </c>
      <c r="U2" s="5" t="s">
        <v>102</v>
      </c>
      <c r="V2" s="1">
        <v>7483</v>
      </c>
      <c r="W2" s="5" t="s">
        <v>103</v>
      </c>
      <c r="Y2" s="5" t="s">
        <v>101</v>
      </c>
    </row>
    <row r="3" spans="1:25" x14ac:dyDescent="0.25">
      <c r="A3" s="1" t="s">
        <v>23</v>
      </c>
      <c r="B3" s="1" t="s">
        <v>59</v>
      </c>
      <c r="C3" s="1" t="s">
        <v>104</v>
      </c>
      <c r="D3" s="1">
        <v>5664</v>
      </c>
      <c r="E3" s="5" t="s">
        <v>93</v>
      </c>
      <c r="F3" s="1">
        <v>120</v>
      </c>
      <c r="G3" s="5" t="s">
        <v>94</v>
      </c>
      <c r="H3" s="1">
        <v>193</v>
      </c>
      <c r="I3" s="5" t="s">
        <v>95</v>
      </c>
      <c r="J3" s="1">
        <v>228</v>
      </c>
      <c r="K3" s="5" t="s">
        <v>96</v>
      </c>
      <c r="L3" s="1">
        <v>279</v>
      </c>
      <c r="M3" s="5" t="s">
        <v>97</v>
      </c>
      <c r="N3" s="1">
        <v>225</v>
      </c>
      <c r="O3" s="5" t="s">
        <v>98</v>
      </c>
      <c r="P3" s="1">
        <v>261</v>
      </c>
      <c r="Q3" s="5" t="s">
        <v>99</v>
      </c>
      <c r="R3" s="1">
        <v>248</v>
      </c>
      <c r="S3" s="5" t="s">
        <v>100</v>
      </c>
      <c r="T3" s="1">
        <v>55171</v>
      </c>
      <c r="U3" s="5" t="s">
        <v>102</v>
      </c>
      <c r="V3" s="1">
        <v>8354</v>
      </c>
      <c r="W3" s="5" t="s">
        <v>103</v>
      </c>
      <c r="X3" s="1">
        <v>296536</v>
      </c>
      <c r="Y3" s="5" t="s">
        <v>101</v>
      </c>
    </row>
    <row r="4" spans="1:25" x14ac:dyDescent="0.25">
      <c r="A4" s="1" t="s">
        <v>24</v>
      </c>
      <c r="B4" s="1" t="s">
        <v>60</v>
      </c>
      <c r="C4" s="1" t="s">
        <v>104</v>
      </c>
      <c r="D4" s="1">
        <v>6642</v>
      </c>
      <c r="E4" s="5" t="s">
        <v>93</v>
      </c>
      <c r="F4" s="1">
        <v>141</v>
      </c>
      <c r="G4" s="5" t="s">
        <v>94</v>
      </c>
      <c r="H4" s="1">
        <v>226</v>
      </c>
      <c r="I4" s="5" t="s">
        <v>95</v>
      </c>
      <c r="J4" s="1">
        <v>267</v>
      </c>
      <c r="K4" s="5" t="s">
        <v>96</v>
      </c>
      <c r="L4" s="1">
        <v>327</v>
      </c>
      <c r="M4" s="5" t="s">
        <v>97</v>
      </c>
      <c r="N4" s="1">
        <v>264</v>
      </c>
      <c r="O4" s="5" t="s">
        <v>98</v>
      </c>
      <c r="P4" s="1">
        <v>306</v>
      </c>
      <c r="Q4" s="5" t="s">
        <v>99</v>
      </c>
      <c r="R4" s="1">
        <v>291</v>
      </c>
      <c r="S4" s="5" t="s">
        <v>100</v>
      </c>
      <c r="T4" s="1">
        <v>74351</v>
      </c>
      <c r="U4" s="5" t="s">
        <v>102</v>
      </c>
      <c r="V4" s="1">
        <v>9622</v>
      </c>
      <c r="W4" s="5" t="s">
        <v>103</v>
      </c>
      <c r="X4" s="1">
        <v>737904</v>
      </c>
      <c r="Y4" s="5" t="s">
        <v>101</v>
      </c>
    </row>
    <row r="5" spans="1:25" x14ac:dyDescent="0.25">
      <c r="A5" s="1" t="s">
        <v>25</v>
      </c>
      <c r="B5" s="1" t="s">
        <v>61</v>
      </c>
      <c r="C5" s="1" t="s">
        <v>104</v>
      </c>
      <c r="D5" s="1">
        <v>7921</v>
      </c>
      <c r="E5" s="5" t="s">
        <v>93</v>
      </c>
      <c r="F5" s="1">
        <v>168</v>
      </c>
      <c r="G5" s="5" t="s">
        <v>94</v>
      </c>
      <c r="H5" s="1">
        <v>269</v>
      </c>
      <c r="I5" s="5" t="s">
        <v>95</v>
      </c>
      <c r="J5" s="1">
        <v>319</v>
      </c>
      <c r="K5" s="5" t="s">
        <v>96</v>
      </c>
      <c r="L5" s="1">
        <v>390</v>
      </c>
      <c r="M5" s="5" t="s">
        <v>97</v>
      </c>
      <c r="N5" s="1">
        <v>315</v>
      </c>
      <c r="O5" s="5" t="s">
        <v>98</v>
      </c>
      <c r="P5" s="1">
        <v>365</v>
      </c>
      <c r="Q5" s="5" t="s">
        <v>99</v>
      </c>
      <c r="R5" s="1">
        <v>347</v>
      </c>
      <c r="S5" s="5" t="s">
        <v>100</v>
      </c>
      <c r="T5" s="1">
        <v>94944</v>
      </c>
      <c r="U5" s="5" t="s">
        <v>102</v>
      </c>
      <c r="V5" s="1">
        <v>11282</v>
      </c>
      <c r="W5" s="5" t="s">
        <v>103</v>
      </c>
      <c r="X5" s="1">
        <v>1332712</v>
      </c>
      <c r="Y5" s="5" t="s">
        <v>101</v>
      </c>
    </row>
    <row r="6" spans="1:25" x14ac:dyDescent="0.25">
      <c r="A6" s="1" t="s">
        <v>26</v>
      </c>
      <c r="B6" s="1" t="s">
        <v>62</v>
      </c>
      <c r="C6" s="1" t="s">
        <v>104</v>
      </c>
      <c r="D6" s="1">
        <v>9496</v>
      </c>
      <c r="E6" s="5" t="s">
        <v>93</v>
      </c>
      <c r="F6" s="1">
        <v>201</v>
      </c>
      <c r="G6" s="5" t="s">
        <v>94</v>
      </c>
      <c r="H6" s="1">
        <v>322</v>
      </c>
      <c r="I6" s="5" t="s">
        <v>95</v>
      </c>
      <c r="J6" s="1">
        <v>382</v>
      </c>
      <c r="K6" s="5" t="s">
        <v>96</v>
      </c>
      <c r="L6" s="1">
        <v>467</v>
      </c>
      <c r="M6" s="5" t="s">
        <v>97</v>
      </c>
      <c r="N6" s="1">
        <v>377</v>
      </c>
      <c r="O6" s="5" t="s">
        <v>98</v>
      </c>
      <c r="P6" s="1">
        <v>437</v>
      </c>
      <c r="Q6" s="5" t="s">
        <v>99</v>
      </c>
      <c r="R6" s="1">
        <v>416</v>
      </c>
      <c r="S6" s="5" t="s">
        <v>100</v>
      </c>
      <c r="T6" s="1">
        <v>117267</v>
      </c>
      <c r="U6" s="5" t="s">
        <v>102</v>
      </c>
      <c r="V6" s="1">
        <v>13314</v>
      </c>
      <c r="W6" s="5" t="s">
        <v>103</v>
      </c>
      <c r="X6" s="1">
        <v>2092264</v>
      </c>
      <c r="Y6" s="5" t="s">
        <v>101</v>
      </c>
    </row>
    <row r="7" spans="1:25" x14ac:dyDescent="0.25">
      <c r="A7" s="1" t="s">
        <v>27</v>
      </c>
      <c r="B7" s="1" t="s">
        <v>63</v>
      </c>
      <c r="C7" s="1" t="s">
        <v>104</v>
      </c>
      <c r="D7" s="1">
        <v>11362</v>
      </c>
      <c r="E7" s="5" t="s">
        <v>93</v>
      </c>
      <c r="F7" s="1">
        <v>241</v>
      </c>
      <c r="G7" s="5" t="s">
        <v>94</v>
      </c>
      <c r="H7" s="1">
        <v>385</v>
      </c>
      <c r="I7" s="5" t="s">
        <v>95</v>
      </c>
      <c r="J7" s="1">
        <v>457</v>
      </c>
      <c r="K7" s="5" t="s">
        <v>96</v>
      </c>
      <c r="L7" s="1">
        <v>559</v>
      </c>
      <c r="M7" s="5" t="s">
        <v>97</v>
      </c>
      <c r="N7" s="1">
        <v>451</v>
      </c>
      <c r="O7" s="5" t="s">
        <v>98</v>
      </c>
      <c r="P7" s="1">
        <v>523</v>
      </c>
      <c r="Q7" s="5" t="s">
        <v>99</v>
      </c>
      <c r="R7" s="1">
        <v>498</v>
      </c>
      <c r="S7" s="5" t="s">
        <v>100</v>
      </c>
      <c r="T7" s="1">
        <v>141618</v>
      </c>
      <c r="U7" s="5" t="s">
        <v>102</v>
      </c>
      <c r="V7" s="1">
        <v>15736</v>
      </c>
      <c r="W7" s="5" t="s">
        <v>103</v>
      </c>
      <c r="X7" s="1">
        <v>3030400</v>
      </c>
      <c r="Y7" s="5" t="s">
        <v>101</v>
      </c>
    </row>
    <row r="8" spans="1:25" x14ac:dyDescent="0.25">
      <c r="A8" s="1" t="s">
        <v>28</v>
      </c>
      <c r="B8" s="1" t="s">
        <v>64</v>
      </c>
      <c r="C8" s="1" t="s">
        <v>104</v>
      </c>
      <c r="D8" s="1">
        <v>13514</v>
      </c>
      <c r="E8" s="5" t="s">
        <v>93</v>
      </c>
      <c r="F8" s="1">
        <v>287</v>
      </c>
      <c r="G8" s="5" t="s">
        <v>94</v>
      </c>
      <c r="H8" s="1">
        <v>458</v>
      </c>
      <c r="I8" s="5" t="s">
        <v>95</v>
      </c>
      <c r="J8" s="1">
        <v>544</v>
      </c>
      <c r="K8" s="5" t="s">
        <v>96</v>
      </c>
      <c r="L8" s="1">
        <v>665</v>
      </c>
      <c r="M8" s="5" t="s">
        <v>97</v>
      </c>
      <c r="N8" s="1">
        <v>536</v>
      </c>
      <c r="O8" s="5" t="s">
        <v>98</v>
      </c>
      <c r="P8" s="1">
        <v>622</v>
      </c>
      <c r="Q8" s="5" t="s">
        <v>99</v>
      </c>
      <c r="R8" s="1">
        <v>592</v>
      </c>
      <c r="S8" s="5" t="s">
        <v>100</v>
      </c>
      <c r="T8" s="1">
        <v>168279</v>
      </c>
      <c r="U8" s="5" t="s">
        <v>102</v>
      </c>
      <c r="V8" s="1">
        <v>18527</v>
      </c>
      <c r="W8" s="5" t="s">
        <v>103</v>
      </c>
      <c r="X8" s="1">
        <v>4163344</v>
      </c>
      <c r="Y8" s="5" t="s">
        <v>101</v>
      </c>
    </row>
    <row r="9" spans="1:25" x14ac:dyDescent="0.25">
      <c r="A9" s="1" t="s">
        <v>29</v>
      </c>
      <c r="B9" s="1" t="s">
        <v>65</v>
      </c>
      <c r="C9" s="1" t="s">
        <v>104</v>
      </c>
      <c r="D9" s="1">
        <v>15948</v>
      </c>
      <c r="E9" s="5" t="s">
        <v>93</v>
      </c>
      <c r="F9" s="1">
        <v>339</v>
      </c>
      <c r="G9" s="5" t="s">
        <v>94</v>
      </c>
      <c r="H9" s="1">
        <v>541</v>
      </c>
      <c r="I9" s="5" t="s">
        <v>95</v>
      </c>
      <c r="J9" s="1">
        <v>642</v>
      </c>
      <c r="K9" s="5" t="s">
        <v>96</v>
      </c>
      <c r="L9" s="1">
        <v>785</v>
      </c>
      <c r="M9" s="5" t="s">
        <v>97</v>
      </c>
      <c r="N9" s="1">
        <v>633</v>
      </c>
      <c r="O9" s="5" t="s">
        <v>98</v>
      </c>
      <c r="P9" s="1">
        <v>734</v>
      </c>
      <c r="Q9" s="5" t="s">
        <v>99</v>
      </c>
      <c r="R9" s="1">
        <v>699</v>
      </c>
      <c r="S9" s="5" t="s">
        <v>100</v>
      </c>
      <c r="T9" s="1">
        <v>197511</v>
      </c>
      <c r="U9" s="5" t="s">
        <v>102</v>
      </c>
      <c r="V9" s="1">
        <v>21692</v>
      </c>
      <c r="W9" s="5" t="s">
        <v>103</v>
      </c>
      <c r="X9" s="1">
        <v>5509576</v>
      </c>
      <c r="Y9" s="5" t="s">
        <v>101</v>
      </c>
    </row>
    <row r="10" spans="1:25" x14ac:dyDescent="0.25">
      <c r="A10" s="1" t="s">
        <v>30</v>
      </c>
      <c r="B10" s="1" t="s">
        <v>66</v>
      </c>
      <c r="C10" s="1" t="s">
        <v>104</v>
      </c>
      <c r="D10" s="1">
        <v>18660</v>
      </c>
      <c r="E10" s="5" t="s">
        <v>93</v>
      </c>
      <c r="F10" s="1">
        <v>397</v>
      </c>
      <c r="G10" s="5" t="s">
        <v>94</v>
      </c>
      <c r="H10" s="1">
        <v>633</v>
      </c>
      <c r="I10" s="5" t="s">
        <v>95</v>
      </c>
      <c r="J10" s="1">
        <v>751</v>
      </c>
      <c r="K10" s="5" t="s">
        <v>96</v>
      </c>
      <c r="L10" s="1">
        <v>918</v>
      </c>
      <c r="M10" s="5" t="s">
        <v>97</v>
      </c>
      <c r="N10" s="1">
        <v>741</v>
      </c>
      <c r="O10" s="5" t="s">
        <v>98</v>
      </c>
      <c r="P10" s="1">
        <v>859</v>
      </c>
      <c r="Q10" s="5" t="s">
        <v>99</v>
      </c>
      <c r="R10" s="1">
        <v>818</v>
      </c>
      <c r="S10" s="5" t="s">
        <v>100</v>
      </c>
      <c r="T10" s="1">
        <v>229558</v>
      </c>
      <c r="U10" s="5" t="s">
        <v>102</v>
      </c>
      <c r="V10" s="1">
        <v>25212</v>
      </c>
      <c r="W10" s="5" t="s">
        <v>103</v>
      </c>
      <c r="X10" s="1">
        <v>7089664</v>
      </c>
      <c r="Y10" s="5" t="s">
        <v>101</v>
      </c>
    </row>
    <row r="11" spans="1:25" x14ac:dyDescent="0.25">
      <c r="A11" s="1" t="s">
        <v>31</v>
      </c>
      <c r="B11" s="1" t="s">
        <v>67</v>
      </c>
      <c r="C11" s="1" t="s">
        <v>104</v>
      </c>
      <c r="D11" s="1">
        <v>21644</v>
      </c>
      <c r="E11" s="5" t="s">
        <v>93</v>
      </c>
      <c r="F11" s="1">
        <v>460</v>
      </c>
      <c r="G11" s="5" t="s">
        <v>94</v>
      </c>
      <c r="H11" s="1">
        <v>734</v>
      </c>
      <c r="I11" s="5" t="s">
        <v>95</v>
      </c>
      <c r="J11" s="1">
        <v>871</v>
      </c>
      <c r="K11" s="5" t="s">
        <v>96</v>
      </c>
      <c r="L11" s="1">
        <v>1065</v>
      </c>
      <c r="M11" s="5" t="s">
        <v>97</v>
      </c>
      <c r="N11" s="1">
        <v>859</v>
      </c>
      <c r="O11" s="5" t="s">
        <v>98</v>
      </c>
      <c r="P11" s="1">
        <v>996</v>
      </c>
      <c r="Q11" s="5" t="s">
        <v>99</v>
      </c>
      <c r="R11" s="1">
        <v>949</v>
      </c>
      <c r="S11" s="5" t="s">
        <v>100</v>
      </c>
      <c r="T11" s="1">
        <v>264647</v>
      </c>
      <c r="U11" s="5" t="s">
        <v>102</v>
      </c>
      <c r="V11" s="1">
        <v>29078</v>
      </c>
      <c r="W11" s="5" t="s">
        <v>103</v>
      </c>
      <c r="X11" s="1">
        <v>8926128</v>
      </c>
      <c r="Y11" s="5" t="s">
        <v>101</v>
      </c>
    </row>
    <row r="12" spans="1:25" x14ac:dyDescent="0.25">
      <c r="A12" s="1" t="s">
        <v>32</v>
      </c>
      <c r="B12" s="1" t="s">
        <v>68</v>
      </c>
      <c r="C12" s="1" t="s">
        <v>104</v>
      </c>
      <c r="D12" s="1">
        <v>24895</v>
      </c>
      <c r="E12" s="5" t="s">
        <v>93</v>
      </c>
      <c r="F12" s="1">
        <v>529</v>
      </c>
      <c r="G12" s="5" t="s">
        <v>94</v>
      </c>
      <c r="H12" s="1">
        <v>844</v>
      </c>
      <c r="I12" s="5" t="s">
        <v>95</v>
      </c>
      <c r="J12" s="1">
        <v>1002</v>
      </c>
      <c r="K12" s="5" t="s">
        <v>96</v>
      </c>
      <c r="L12" s="1">
        <v>1225</v>
      </c>
      <c r="M12" s="5" t="s">
        <v>97</v>
      </c>
      <c r="N12" s="1">
        <v>988</v>
      </c>
      <c r="O12" s="5" t="s">
        <v>98</v>
      </c>
      <c r="P12" s="1">
        <v>1146</v>
      </c>
      <c r="Q12" s="5" t="s">
        <v>99</v>
      </c>
      <c r="R12" s="1">
        <v>1091</v>
      </c>
      <c r="S12" s="5" t="s">
        <v>100</v>
      </c>
      <c r="T12" s="1">
        <v>302986</v>
      </c>
      <c r="U12" s="5" t="s">
        <v>102</v>
      </c>
      <c r="V12" s="1">
        <v>33294</v>
      </c>
      <c r="W12" s="5" t="s">
        <v>103</v>
      </c>
      <c r="X12" s="1">
        <v>11043304</v>
      </c>
      <c r="Y12" s="5" t="s">
        <v>101</v>
      </c>
    </row>
    <row r="13" spans="1:25" x14ac:dyDescent="0.25">
      <c r="A13" s="1" t="s">
        <v>33</v>
      </c>
      <c r="B13" s="1" t="s">
        <v>69</v>
      </c>
      <c r="C13" s="1" t="s">
        <v>104</v>
      </c>
      <c r="D13" s="1">
        <v>28409</v>
      </c>
      <c r="E13" s="5" t="s">
        <v>93</v>
      </c>
      <c r="F13" s="1">
        <v>604</v>
      </c>
      <c r="G13" s="5" t="s">
        <v>94</v>
      </c>
      <c r="H13" s="1">
        <v>963</v>
      </c>
      <c r="I13" s="5" t="s">
        <v>95</v>
      </c>
      <c r="J13" s="1">
        <v>1144</v>
      </c>
      <c r="K13" s="5" t="s">
        <v>96</v>
      </c>
      <c r="L13" s="1">
        <v>1398</v>
      </c>
      <c r="M13" s="5" t="s">
        <v>97</v>
      </c>
      <c r="N13" s="1">
        <v>1127</v>
      </c>
      <c r="O13" s="5" t="s">
        <v>98</v>
      </c>
      <c r="P13" s="1">
        <v>1308</v>
      </c>
      <c r="Q13" s="5" t="s">
        <v>99</v>
      </c>
      <c r="R13" s="1">
        <v>1245</v>
      </c>
      <c r="S13" s="5" t="s">
        <v>100</v>
      </c>
      <c r="T13" s="1">
        <v>344770</v>
      </c>
      <c r="U13" s="5" t="s">
        <v>102</v>
      </c>
      <c r="V13" s="1">
        <v>37855</v>
      </c>
      <c r="W13" s="5" t="s">
        <v>103</v>
      </c>
      <c r="X13" s="1">
        <v>13467192</v>
      </c>
      <c r="Y13" s="5" t="s">
        <v>101</v>
      </c>
    </row>
    <row r="14" spans="1:25" x14ac:dyDescent="0.25">
      <c r="A14" s="1" t="s">
        <v>34</v>
      </c>
      <c r="B14" s="1" t="s">
        <v>70</v>
      </c>
      <c r="C14" s="1" t="s">
        <v>104</v>
      </c>
      <c r="D14" s="1">
        <v>32181</v>
      </c>
      <c r="E14" s="5" t="s">
        <v>93</v>
      </c>
      <c r="F14" s="1">
        <v>684</v>
      </c>
      <c r="G14" s="5" t="s">
        <v>94</v>
      </c>
      <c r="H14" s="1">
        <v>1091</v>
      </c>
      <c r="I14" s="5" t="s">
        <v>95</v>
      </c>
      <c r="J14" s="1">
        <v>1296</v>
      </c>
      <c r="K14" s="5" t="s">
        <v>96</v>
      </c>
      <c r="L14" s="1">
        <v>1584</v>
      </c>
      <c r="M14" s="5" t="s">
        <v>97</v>
      </c>
      <c r="N14" s="1">
        <v>1277</v>
      </c>
      <c r="O14" s="5" t="s">
        <v>98</v>
      </c>
      <c r="P14" s="1">
        <v>1482</v>
      </c>
      <c r="Q14" s="5" t="s">
        <v>99</v>
      </c>
      <c r="R14" s="1">
        <v>1410</v>
      </c>
      <c r="S14" s="5" t="s">
        <v>100</v>
      </c>
      <c r="T14" s="1">
        <v>390172</v>
      </c>
      <c r="U14" s="5" t="s">
        <v>102</v>
      </c>
      <c r="V14" s="1">
        <v>42751</v>
      </c>
      <c r="W14" s="5" t="s">
        <v>103</v>
      </c>
      <c r="X14" s="1">
        <v>16225352</v>
      </c>
      <c r="Y14" s="5" t="s">
        <v>101</v>
      </c>
    </row>
    <row r="15" spans="1:25" x14ac:dyDescent="0.25">
      <c r="A15" s="1" t="s">
        <v>35</v>
      </c>
      <c r="B15" s="1" t="s">
        <v>71</v>
      </c>
      <c r="C15" s="1" t="s">
        <v>104</v>
      </c>
      <c r="D15" s="1">
        <v>36207</v>
      </c>
      <c r="E15" s="5" t="s">
        <v>93</v>
      </c>
      <c r="F15" s="1">
        <v>770</v>
      </c>
      <c r="G15" s="5" t="s">
        <v>94</v>
      </c>
      <c r="H15" s="1">
        <v>1228</v>
      </c>
      <c r="I15" s="5" t="s">
        <v>95</v>
      </c>
      <c r="J15" s="1">
        <v>1458</v>
      </c>
      <c r="K15" s="5" t="s">
        <v>96</v>
      </c>
      <c r="L15" s="1">
        <v>1782</v>
      </c>
      <c r="M15" s="5" t="s">
        <v>97</v>
      </c>
      <c r="N15" s="1">
        <v>1437</v>
      </c>
      <c r="O15" s="5" t="s">
        <v>98</v>
      </c>
      <c r="P15" s="1">
        <v>1667</v>
      </c>
      <c r="Q15" s="5" t="s">
        <v>99</v>
      </c>
      <c r="R15" s="1">
        <v>1586</v>
      </c>
      <c r="S15" s="5" t="s">
        <v>100</v>
      </c>
      <c r="T15" s="1">
        <v>439352</v>
      </c>
      <c r="U15" s="5" t="s">
        <v>102</v>
      </c>
      <c r="V15" s="1">
        <v>47975</v>
      </c>
      <c r="W15" s="5" t="s">
        <v>103</v>
      </c>
      <c r="X15" s="1">
        <v>19346728</v>
      </c>
      <c r="Y15" s="5" t="s">
        <v>101</v>
      </c>
    </row>
    <row r="16" spans="1:25" x14ac:dyDescent="0.25">
      <c r="A16" s="1" t="s">
        <v>36</v>
      </c>
      <c r="B16" s="1" t="s">
        <v>72</v>
      </c>
      <c r="C16" s="1" t="s">
        <v>104</v>
      </c>
      <c r="D16" s="1">
        <v>40482</v>
      </c>
      <c r="E16" s="5" t="s">
        <v>93</v>
      </c>
      <c r="F16" s="1">
        <v>861</v>
      </c>
      <c r="G16" s="5" t="s">
        <v>94</v>
      </c>
      <c r="H16" s="1">
        <v>1373</v>
      </c>
      <c r="I16" s="5" t="s">
        <v>95</v>
      </c>
      <c r="J16" s="1">
        <v>1630</v>
      </c>
      <c r="K16" s="5" t="s">
        <v>96</v>
      </c>
      <c r="L16" s="1">
        <v>1992</v>
      </c>
      <c r="M16" s="5" t="s">
        <v>97</v>
      </c>
      <c r="N16" s="1">
        <v>1607</v>
      </c>
      <c r="O16" s="5" t="s">
        <v>98</v>
      </c>
      <c r="P16" s="1">
        <v>1864</v>
      </c>
      <c r="Q16" s="5" t="s">
        <v>99</v>
      </c>
      <c r="R16" s="1">
        <v>1773</v>
      </c>
      <c r="S16" s="5" t="s">
        <v>100</v>
      </c>
      <c r="T16" s="1">
        <v>492453</v>
      </c>
      <c r="U16" s="5" t="s">
        <v>102</v>
      </c>
      <c r="V16" s="1">
        <v>53521</v>
      </c>
      <c r="W16" s="5" t="s">
        <v>103</v>
      </c>
      <c r="X16" s="1">
        <v>22861544</v>
      </c>
      <c r="Y16" s="5" t="s">
        <v>101</v>
      </c>
    </row>
    <row r="17" spans="1:25" x14ac:dyDescent="0.25">
      <c r="A17" s="1" t="s">
        <v>37</v>
      </c>
      <c r="B17" s="1" t="s">
        <v>73</v>
      </c>
      <c r="C17" s="1" t="s">
        <v>104</v>
      </c>
      <c r="D17" s="1">
        <v>45001</v>
      </c>
      <c r="E17" s="5" t="s">
        <v>93</v>
      </c>
      <c r="F17" s="1">
        <v>957</v>
      </c>
      <c r="G17" s="5" t="s">
        <v>94</v>
      </c>
      <c r="H17" s="1">
        <v>1526</v>
      </c>
      <c r="I17" s="5" t="s">
        <v>95</v>
      </c>
      <c r="J17" s="1">
        <v>1812</v>
      </c>
      <c r="K17" s="5" t="s">
        <v>96</v>
      </c>
      <c r="L17" s="1">
        <v>2214</v>
      </c>
      <c r="M17" s="5" t="s">
        <v>97</v>
      </c>
      <c r="N17" s="1">
        <v>1786</v>
      </c>
      <c r="O17" s="5" t="s">
        <v>98</v>
      </c>
      <c r="P17" s="1">
        <v>2072</v>
      </c>
      <c r="Q17" s="5" t="s">
        <v>99</v>
      </c>
      <c r="R17" s="1">
        <v>1971</v>
      </c>
      <c r="S17" s="5" t="s">
        <v>100</v>
      </c>
      <c r="T17" s="1">
        <v>549603</v>
      </c>
      <c r="U17" s="5" t="s">
        <v>102</v>
      </c>
      <c r="V17" s="1">
        <v>59379</v>
      </c>
      <c r="W17" s="5" t="s">
        <v>103</v>
      </c>
      <c r="X17" s="1">
        <v>26801168</v>
      </c>
      <c r="Y17" s="5" t="s">
        <v>101</v>
      </c>
    </row>
    <row r="18" spans="1:25" x14ac:dyDescent="0.25">
      <c r="A18" s="1" t="s">
        <v>38</v>
      </c>
      <c r="B18" s="1" t="s">
        <v>74</v>
      </c>
      <c r="C18" s="1" t="s">
        <v>104</v>
      </c>
      <c r="D18" s="1">
        <v>49759</v>
      </c>
      <c r="E18" s="5" t="s">
        <v>93</v>
      </c>
      <c r="F18" s="1">
        <v>1058</v>
      </c>
      <c r="G18" s="5" t="s">
        <v>94</v>
      </c>
      <c r="H18" s="1">
        <v>1688</v>
      </c>
      <c r="I18" s="5" t="s">
        <v>95</v>
      </c>
      <c r="J18" s="1">
        <v>2004</v>
      </c>
      <c r="K18" s="5" t="s">
        <v>96</v>
      </c>
      <c r="L18" s="1">
        <v>2448</v>
      </c>
      <c r="M18" s="5" t="s">
        <v>97</v>
      </c>
      <c r="N18" s="1">
        <v>1975</v>
      </c>
      <c r="O18" s="5" t="s">
        <v>98</v>
      </c>
      <c r="P18" s="1">
        <v>2291</v>
      </c>
      <c r="Q18" s="5" t="s">
        <v>99</v>
      </c>
      <c r="R18" s="1">
        <v>2179</v>
      </c>
      <c r="S18" s="5" t="s">
        <v>100</v>
      </c>
      <c r="T18" s="1">
        <v>610913</v>
      </c>
      <c r="U18" s="5" t="s">
        <v>102</v>
      </c>
      <c r="V18" s="1">
        <v>65554</v>
      </c>
      <c r="W18" s="5" t="s">
        <v>103</v>
      </c>
      <c r="X18" s="1">
        <v>31197992</v>
      </c>
      <c r="Y18" s="5" t="s">
        <v>101</v>
      </c>
    </row>
    <row r="19" spans="1:25" x14ac:dyDescent="0.25">
      <c r="A19" s="1" t="s">
        <v>39</v>
      </c>
      <c r="B19" s="1" t="s">
        <v>75</v>
      </c>
      <c r="C19" s="1" t="s">
        <v>104</v>
      </c>
      <c r="D19" s="1">
        <v>54752</v>
      </c>
      <c r="E19" s="5" t="s">
        <v>93</v>
      </c>
      <c r="F19" s="1">
        <v>1164</v>
      </c>
      <c r="G19" s="5" t="s">
        <v>94</v>
      </c>
      <c r="H19" s="1">
        <v>1858</v>
      </c>
      <c r="I19" s="5" t="s">
        <v>95</v>
      </c>
      <c r="J19" s="1">
        <v>2205</v>
      </c>
      <c r="K19" s="5" t="s">
        <v>96</v>
      </c>
      <c r="L19" s="1">
        <v>2694</v>
      </c>
      <c r="M19" s="5" t="s">
        <v>97</v>
      </c>
      <c r="N19" s="1">
        <v>2173</v>
      </c>
      <c r="O19" s="5" t="s">
        <v>98</v>
      </c>
      <c r="P19" s="1">
        <v>2521</v>
      </c>
      <c r="Q19" s="5" t="s">
        <v>99</v>
      </c>
      <c r="R19" s="1">
        <v>2398</v>
      </c>
      <c r="S19" s="5" t="s">
        <v>100</v>
      </c>
      <c r="T19" s="1">
        <v>676480</v>
      </c>
      <c r="U19" s="5" t="s">
        <v>102</v>
      </c>
      <c r="V19" s="1">
        <v>72036</v>
      </c>
      <c r="W19" s="5" t="s">
        <v>103</v>
      </c>
      <c r="X19" s="1">
        <v>36085296</v>
      </c>
      <c r="Y19" s="5" t="s">
        <v>101</v>
      </c>
    </row>
    <row r="20" spans="1:25" x14ac:dyDescent="0.25">
      <c r="A20" s="1" t="s">
        <v>40</v>
      </c>
      <c r="B20" s="1" t="s">
        <v>76</v>
      </c>
      <c r="C20" s="1" t="s">
        <v>104</v>
      </c>
      <c r="D20" s="1">
        <v>59975</v>
      </c>
      <c r="E20" s="5" t="s">
        <v>93</v>
      </c>
      <c r="F20" s="1">
        <v>1275</v>
      </c>
      <c r="G20" s="5" t="s">
        <v>94</v>
      </c>
      <c r="H20" s="1">
        <v>2035</v>
      </c>
      <c r="I20" s="5" t="s">
        <v>95</v>
      </c>
      <c r="J20" s="1">
        <v>2416</v>
      </c>
      <c r="K20" s="5" t="s">
        <v>96</v>
      </c>
      <c r="L20" s="1">
        <v>2951</v>
      </c>
      <c r="M20" s="5" t="s">
        <v>97</v>
      </c>
      <c r="N20" s="1">
        <v>2380</v>
      </c>
      <c r="O20" s="5" t="s">
        <v>98</v>
      </c>
      <c r="P20" s="1">
        <v>2761</v>
      </c>
      <c r="Q20" s="5" t="s">
        <v>99</v>
      </c>
      <c r="R20" s="1">
        <v>2627</v>
      </c>
      <c r="S20" s="5" t="s">
        <v>100</v>
      </c>
      <c r="T20" s="1">
        <v>746386</v>
      </c>
      <c r="U20" s="5" t="s">
        <v>102</v>
      </c>
      <c r="V20" s="1">
        <v>78812</v>
      </c>
      <c r="W20" s="5" t="s">
        <v>103</v>
      </c>
      <c r="X20" s="1">
        <v>41497136</v>
      </c>
      <c r="Y20" s="5" t="s">
        <v>101</v>
      </c>
    </row>
    <row r="21" spans="1:25" x14ac:dyDescent="0.25">
      <c r="A21" s="1" t="s">
        <v>41</v>
      </c>
      <c r="B21" s="1" t="s">
        <v>77</v>
      </c>
      <c r="C21" s="1" t="s">
        <v>104</v>
      </c>
      <c r="D21" s="1">
        <v>65424</v>
      </c>
      <c r="E21" s="5" t="s">
        <v>93</v>
      </c>
      <c r="F21" s="1">
        <v>1391</v>
      </c>
      <c r="G21" s="5" t="s">
        <v>94</v>
      </c>
      <c r="H21" s="1">
        <v>2220</v>
      </c>
      <c r="I21" s="5" t="s">
        <v>95</v>
      </c>
      <c r="J21" s="1">
        <v>2636</v>
      </c>
      <c r="K21" s="5" t="s">
        <v>96</v>
      </c>
      <c r="L21" s="1">
        <v>3219</v>
      </c>
      <c r="M21" s="5" t="s">
        <v>97</v>
      </c>
      <c r="N21" s="1">
        <v>2596</v>
      </c>
      <c r="O21" s="5" t="s">
        <v>98</v>
      </c>
      <c r="P21" s="1">
        <v>3012</v>
      </c>
      <c r="Q21" s="5" t="s">
        <v>99</v>
      </c>
      <c r="R21" s="1">
        <v>2866</v>
      </c>
      <c r="S21" s="5" t="s">
        <v>100</v>
      </c>
      <c r="T21" s="1">
        <v>820698</v>
      </c>
      <c r="U21" s="5" t="s">
        <v>102</v>
      </c>
      <c r="V21" s="1">
        <v>85885</v>
      </c>
      <c r="W21" s="5" t="s">
        <v>103</v>
      </c>
      <c r="X21" s="1">
        <v>47468224</v>
      </c>
      <c r="Y21" s="5" t="s">
        <v>101</v>
      </c>
    </row>
    <row r="22" spans="1:25" x14ac:dyDescent="0.25">
      <c r="A22" s="1" t="s">
        <v>42</v>
      </c>
      <c r="B22" s="1" t="s">
        <v>78</v>
      </c>
      <c r="C22" s="1" t="s">
        <v>104</v>
      </c>
      <c r="D22" s="1">
        <v>71094</v>
      </c>
      <c r="E22" s="5" t="s">
        <v>93</v>
      </c>
      <c r="F22" s="1">
        <v>1512</v>
      </c>
      <c r="G22" s="5" t="s">
        <v>94</v>
      </c>
      <c r="H22" s="1">
        <v>2413</v>
      </c>
      <c r="I22" s="5" t="s">
        <v>95</v>
      </c>
      <c r="J22" s="1">
        <v>2865</v>
      </c>
      <c r="K22" s="5" t="s">
        <v>96</v>
      </c>
      <c r="L22" s="1">
        <v>3498</v>
      </c>
      <c r="M22" s="5" t="s">
        <v>97</v>
      </c>
      <c r="N22" s="1">
        <v>2821</v>
      </c>
      <c r="O22" s="5" t="s">
        <v>98</v>
      </c>
      <c r="P22" s="1">
        <v>3273</v>
      </c>
      <c r="Q22" s="5" t="s">
        <v>99</v>
      </c>
      <c r="R22" s="1">
        <v>3114</v>
      </c>
      <c r="S22" s="5" t="s">
        <v>100</v>
      </c>
      <c r="T22" s="1">
        <v>899469</v>
      </c>
      <c r="U22" s="5" t="s">
        <v>102</v>
      </c>
      <c r="V22" s="1">
        <v>93247</v>
      </c>
      <c r="W22" s="5" t="s">
        <v>103</v>
      </c>
      <c r="X22" s="1">
        <v>54033808</v>
      </c>
      <c r="Y22" s="5" t="s">
        <v>101</v>
      </c>
    </row>
    <row r="23" spans="1:25" x14ac:dyDescent="0.25">
      <c r="A23" s="1" t="s">
        <v>43</v>
      </c>
      <c r="B23" s="1" t="s">
        <v>79</v>
      </c>
      <c r="C23" s="1" t="s">
        <v>104</v>
      </c>
      <c r="D23" s="1">
        <v>76979</v>
      </c>
      <c r="E23" s="5" t="s">
        <v>93</v>
      </c>
      <c r="F23" s="1">
        <v>1637</v>
      </c>
      <c r="G23" s="5" t="s">
        <v>94</v>
      </c>
      <c r="H23" s="1">
        <v>2613</v>
      </c>
      <c r="I23" s="5" t="s">
        <v>95</v>
      </c>
      <c r="J23" s="1">
        <v>3102</v>
      </c>
      <c r="K23" s="5" t="s">
        <v>96</v>
      </c>
      <c r="L23" s="1">
        <v>3788</v>
      </c>
      <c r="M23" s="5" t="s">
        <v>97</v>
      </c>
      <c r="N23" s="1">
        <v>3055</v>
      </c>
      <c r="O23" s="5" t="s">
        <v>98</v>
      </c>
      <c r="P23" s="1">
        <v>3544</v>
      </c>
      <c r="Q23" s="5" t="s">
        <v>99</v>
      </c>
      <c r="R23" s="1">
        <v>3372</v>
      </c>
      <c r="S23" s="5" t="s">
        <v>100</v>
      </c>
      <c r="T23" s="1">
        <v>982737</v>
      </c>
      <c r="U23" s="5" t="s">
        <v>102</v>
      </c>
      <c r="V23" s="1">
        <v>100888</v>
      </c>
      <c r="W23" s="5" t="s">
        <v>103</v>
      </c>
      <c r="X23" s="1">
        <v>61229560</v>
      </c>
      <c r="Y23" s="5" t="s">
        <v>101</v>
      </c>
    </row>
    <row r="24" spans="1:25" x14ac:dyDescent="0.25">
      <c r="A24" s="1" t="s">
        <v>44</v>
      </c>
      <c r="B24" s="1" t="s">
        <v>80</v>
      </c>
      <c r="C24" s="1" t="s">
        <v>104</v>
      </c>
      <c r="D24" s="1">
        <v>83076</v>
      </c>
      <c r="E24" s="5" t="s">
        <v>93</v>
      </c>
      <c r="F24" s="1">
        <v>1767</v>
      </c>
      <c r="G24" s="5" t="s">
        <v>94</v>
      </c>
      <c r="H24" s="1">
        <v>2820</v>
      </c>
      <c r="I24" s="5" t="s">
        <v>95</v>
      </c>
      <c r="J24" s="1">
        <v>3348</v>
      </c>
      <c r="K24" s="5" t="s">
        <v>96</v>
      </c>
      <c r="L24" s="1">
        <v>4088</v>
      </c>
      <c r="M24" s="5" t="s">
        <v>97</v>
      </c>
      <c r="N24" s="1">
        <v>3297</v>
      </c>
      <c r="O24" s="5" t="s">
        <v>98</v>
      </c>
      <c r="P24" s="1">
        <v>3825</v>
      </c>
      <c r="Q24" s="5" t="s">
        <v>99</v>
      </c>
      <c r="R24" s="1">
        <v>3639</v>
      </c>
      <c r="S24" s="5" t="s">
        <v>100</v>
      </c>
      <c r="T24" s="1">
        <v>1070529</v>
      </c>
      <c r="U24" s="5" t="s">
        <v>102</v>
      </c>
      <c r="V24" s="1">
        <v>108803</v>
      </c>
      <c r="W24" s="5" t="s">
        <v>103</v>
      </c>
      <c r="X24" s="1">
        <v>69075456</v>
      </c>
      <c r="Y24" s="5" t="s">
        <v>101</v>
      </c>
    </row>
    <row r="25" spans="1:25" x14ac:dyDescent="0.25">
      <c r="A25" s="1" t="s">
        <v>45</v>
      </c>
      <c r="B25" s="1" t="s">
        <v>81</v>
      </c>
      <c r="C25" s="1" t="s">
        <v>104</v>
      </c>
      <c r="D25" s="1">
        <v>89379</v>
      </c>
      <c r="E25" s="5" t="s">
        <v>93</v>
      </c>
      <c r="F25" s="1">
        <v>1901</v>
      </c>
      <c r="G25" s="5" t="s">
        <v>94</v>
      </c>
      <c r="H25" s="1">
        <v>3034</v>
      </c>
      <c r="I25" s="5" t="s">
        <v>95</v>
      </c>
      <c r="J25" s="1">
        <v>3602</v>
      </c>
      <c r="K25" s="5" t="s">
        <v>96</v>
      </c>
      <c r="L25" s="1">
        <v>4398</v>
      </c>
      <c r="M25" s="5" t="s">
        <v>97</v>
      </c>
      <c r="N25" s="1">
        <v>3547</v>
      </c>
      <c r="O25" s="5" t="s">
        <v>98</v>
      </c>
      <c r="P25" s="1">
        <v>4115</v>
      </c>
      <c r="Q25" s="5" t="s">
        <v>99</v>
      </c>
      <c r="R25" s="1">
        <v>3915</v>
      </c>
      <c r="S25" s="5" t="s">
        <v>100</v>
      </c>
      <c r="T25" s="1">
        <v>1162856</v>
      </c>
      <c r="U25" s="5" t="s">
        <v>102</v>
      </c>
      <c r="V25" s="1">
        <v>116979</v>
      </c>
      <c r="W25" s="5" t="s">
        <v>103</v>
      </c>
      <c r="X25" s="1">
        <v>77655688</v>
      </c>
      <c r="Y25" s="5" t="s">
        <v>101</v>
      </c>
    </row>
    <row r="26" spans="1:25" x14ac:dyDescent="0.25">
      <c r="A26" s="1" t="s">
        <v>46</v>
      </c>
      <c r="B26" s="1" t="s">
        <v>82</v>
      </c>
      <c r="C26" s="1" t="s">
        <v>104</v>
      </c>
      <c r="D26" s="1">
        <v>95884</v>
      </c>
      <c r="E26" s="5" t="s">
        <v>93</v>
      </c>
      <c r="F26" s="1">
        <v>2039</v>
      </c>
      <c r="G26" s="5" t="s">
        <v>94</v>
      </c>
      <c r="H26" s="1">
        <v>3255</v>
      </c>
      <c r="I26" s="5" t="s">
        <v>95</v>
      </c>
      <c r="J26" s="1">
        <v>3864</v>
      </c>
      <c r="K26" s="5" t="s">
        <v>96</v>
      </c>
      <c r="L26" s="1">
        <v>4718</v>
      </c>
      <c r="M26" s="5" t="s">
        <v>97</v>
      </c>
      <c r="N26" s="1">
        <v>3805</v>
      </c>
      <c r="O26" s="5" t="s">
        <v>98</v>
      </c>
      <c r="P26" s="1">
        <v>4414</v>
      </c>
      <c r="Q26" s="5" t="s">
        <v>99</v>
      </c>
      <c r="R26" s="1">
        <v>4200</v>
      </c>
      <c r="S26" s="5" t="s">
        <v>100</v>
      </c>
      <c r="T26" s="1">
        <v>1259717</v>
      </c>
      <c r="U26" s="5" t="s">
        <v>102</v>
      </c>
      <c r="V26" s="1">
        <v>125417</v>
      </c>
      <c r="W26" s="5" t="s">
        <v>103</v>
      </c>
      <c r="X26" s="1">
        <v>86958536</v>
      </c>
      <c r="Y26" s="5" t="s">
        <v>101</v>
      </c>
    </row>
    <row r="27" spans="1:25" x14ac:dyDescent="0.25">
      <c r="A27" s="1" t="s">
        <v>47</v>
      </c>
      <c r="B27" s="1" t="s">
        <v>83</v>
      </c>
      <c r="C27" s="1" t="s">
        <v>104</v>
      </c>
      <c r="D27" s="1">
        <v>102586</v>
      </c>
      <c r="E27" s="5" t="s">
        <v>93</v>
      </c>
      <c r="F27" s="1">
        <v>2182</v>
      </c>
      <c r="G27" s="5" t="s">
        <v>94</v>
      </c>
      <c r="H27" s="1">
        <v>3483</v>
      </c>
      <c r="I27" s="5" t="s">
        <v>95</v>
      </c>
      <c r="J27" s="1">
        <v>4134</v>
      </c>
      <c r="K27" s="5" t="s">
        <v>96</v>
      </c>
      <c r="L27" s="1">
        <v>5048</v>
      </c>
      <c r="M27" s="5" t="s">
        <v>97</v>
      </c>
      <c r="N27" s="1">
        <v>4071</v>
      </c>
      <c r="O27" s="5" t="s">
        <v>98</v>
      </c>
      <c r="P27" s="1">
        <v>4723</v>
      </c>
      <c r="Q27" s="5" t="s">
        <v>99</v>
      </c>
      <c r="R27" s="1">
        <v>4494</v>
      </c>
      <c r="S27" s="5" t="s">
        <v>100</v>
      </c>
      <c r="T27" s="1">
        <v>1361098</v>
      </c>
      <c r="U27" s="5" t="s">
        <v>102</v>
      </c>
      <c r="V27" s="1">
        <v>134122</v>
      </c>
      <c r="W27" s="5" t="s">
        <v>103</v>
      </c>
      <c r="X27" s="1">
        <v>97036272</v>
      </c>
      <c r="Y27" s="5" t="s">
        <v>101</v>
      </c>
    </row>
    <row r="28" spans="1:25" x14ac:dyDescent="0.25">
      <c r="A28" s="1" t="s">
        <v>48</v>
      </c>
      <c r="B28" s="1" t="s">
        <v>84</v>
      </c>
      <c r="C28" s="1" t="s">
        <v>104</v>
      </c>
      <c r="D28" s="1">
        <v>109481</v>
      </c>
      <c r="E28" s="5" t="s">
        <v>93</v>
      </c>
      <c r="F28" s="1">
        <v>2329</v>
      </c>
      <c r="G28" s="5" t="s">
        <v>94</v>
      </c>
      <c r="H28" s="1">
        <v>3717</v>
      </c>
      <c r="I28" s="5" t="s">
        <v>95</v>
      </c>
      <c r="J28" s="1">
        <v>4412</v>
      </c>
      <c r="K28" s="5" t="s">
        <v>96</v>
      </c>
      <c r="L28" s="1">
        <v>5387</v>
      </c>
      <c r="M28" s="5" t="s">
        <v>97</v>
      </c>
      <c r="N28" s="1">
        <v>4345</v>
      </c>
      <c r="O28" s="5" t="s">
        <v>98</v>
      </c>
      <c r="P28" s="1">
        <v>5040</v>
      </c>
      <c r="Q28" s="5" t="s">
        <v>99</v>
      </c>
      <c r="R28" s="1">
        <v>4796</v>
      </c>
      <c r="S28" s="5" t="s">
        <v>100</v>
      </c>
      <c r="T28" s="1">
        <v>1466973</v>
      </c>
      <c r="U28" s="5" t="s">
        <v>102</v>
      </c>
      <c r="V28" s="1">
        <v>143069</v>
      </c>
      <c r="W28" s="5" t="s">
        <v>103</v>
      </c>
      <c r="X28" s="1">
        <v>107925056</v>
      </c>
      <c r="Y28" s="5" t="s">
        <v>101</v>
      </c>
    </row>
    <row r="29" spans="1:25" x14ac:dyDescent="0.25">
      <c r="A29" s="1" t="s">
        <v>49</v>
      </c>
      <c r="B29" s="1" t="s">
        <v>85</v>
      </c>
      <c r="C29" s="1" t="s">
        <v>104</v>
      </c>
      <c r="D29" s="1">
        <v>116564</v>
      </c>
      <c r="E29" s="5" t="s">
        <v>93</v>
      </c>
      <c r="F29" s="1">
        <v>2480</v>
      </c>
      <c r="G29" s="5" t="s">
        <v>94</v>
      </c>
      <c r="H29" s="1">
        <v>3958</v>
      </c>
      <c r="I29" s="5" t="s">
        <v>95</v>
      </c>
      <c r="J29" s="1">
        <v>4698</v>
      </c>
      <c r="K29" s="5" t="s">
        <v>96</v>
      </c>
      <c r="L29" s="1">
        <v>5736</v>
      </c>
      <c r="M29" s="5" t="s">
        <v>97</v>
      </c>
      <c r="N29" s="1">
        <v>4626</v>
      </c>
      <c r="O29" s="5" t="s">
        <v>98</v>
      </c>
      <c r="P29" s="1">
        <v>5366</v>
      </c>
      <c r="Q29" s="5" t="s">
        <v>99</v>
      </c>
      <c r="R29" s="1">
        <v>5106</v>
      </c>
      <c r="S29" s="5" t="s">
        <v>100</v>
      </c>
      <c r="T29" s="1">
        <v>1577303</v>
      </c>
      <c r="U29" s="5" t="s">
        <v>102</v>
      </c>
      <c r="V29" s="1">
        <v>152266</v>
      </c>
      <c r="W29" s="5" t="s">
        <v>103</v>
      </c>
      <c r="X29" s="1">
        <v>119660840</v>
      </c>
      <c r="Y29" s="5" t="s">
        <v>101</v>
      </c>
    </row>
    <row r="30" spans="1:25" x14ac:dyDescent="0.25">
      <c r="A30" s="1" t="s">
        <v>50</v>
      </c>
      <c r="B30" s="1" t="s">
        <v>86</v>
      </c>
      <c r="C30" s="1" t="s">
        <v>104</v>
      </c>
      <c r="D30" s="1">
        <v>123830</v>
      </c>
      <c r="E30" s="5" t="s">
        <v>93</v>
      </c>
      <c r="F30" s="1">
        <v>2635</v>
      </c>
      <c r="G30" s="5" t="s">
        <v>94</v>
      </c>
      <c r="H30" s="1">
        <v>4205</v>
      </c>
      <c r="I30" s="5" t="s">
        <v>95</v>
      </c>
      <c r="J30" s="1">
        <v>4991</v>
      </c>
      <c r="K30" s="5" t="s">
        <v>96</v>
      </c>
      <c r="L30" s="1">
        <v>6094</v>
      </c>
      <c r="M30" s="5" t="s">
        <v>97</v>
      </c>
      <c r="N30" s="1">
        <v>4914</v>
      </c>
      <c r="O30" s="5" t="s">
        <v>98</v>
      </c>
      <c r="P30" s="1">
        <v>5700</v>
      </c>
      <c r="Q30" s="5" t="s">
        <v>99</v>
      </c>
      <c r="R30" s="1">
        <v>5424</v>
      </c>
      <c r="S30" s="5" t="s">
        <v>100</v>
      </c>
      <c r="T30" s="1">
        <v>1692038</v>
      </c>
      <c r="U30" s="5" t="s">
        <v>102</v>
      </c>
      <c r="V30" s="1">
        <v>161696</v>
      </c>
      <c r="W30" s="5" t="s">
        <v>103</v>
      </c>
      <c r="X30" s="1">
        <v>132279264</v>
      </c>
      <c r="Y30" s="5" t="s">
        <v>101</v>
      </c>
    </row>
    <row r="31" spans="1:25" x14ac:dyDescent="0.25">
      <c r="A31" s="1" t="s">
        <v>51</v>
      </c>
      <c r="B31" s="1" t="s">
        <v>87</v>
      </c>
      <c r="C31" s="1" t="s">
        <v>104</v>
      </c>
      <c r="D31" s="1">
        <v>131275</v>
      </c>
      <c r="E31" s="5" t="s">
        <v>93</v>
      </c>
      <c r="F31" s="1">
        <v>2793</v>
      </c>
      <c r="G31" s="5" t="s">
        <v>94</v>
      </c>
      <c r="H31" s="1">
        <v>4458</v>
      </c>
      <c r="I31" s="5" t="s">
        <v>95</v>
      </c>
      <c r="J31" s="1">
        <v>5291</v>
      </c>
      <c r="K31" s="5" t="s">
        <v>96</v>
      </c>
      <c r="L31" s="1">
        <v>6460</v>
      </c>
      <c r="M31" s="5" t="s">
        <v>97</v>
      </c>
      <c r="N31" s="1">
        <v>5209</v>
      </c>
      <c r="O31" s="5" t="s">
        <v>98</v>
      </c>
      <c r="P31" s="1">
        <v>6043</v>
      </c>
      <c r="Q31" s="5" t="s">
        <v>99</v>
      </c>
      <c r="R31" s="1">
        <v>5750</v>
      </c>
      <c r="S31" s="5" t="s">
        <v>100</v>
      </c>
      <c r="T31" s="1">
        <v>1811117</v>
      </c>
      <c r="U31" s="5" t="s">
        <v>102</v>
      </c>
      <c r="V31" s="1">
        <v>171354</v>
      </c>
      <c r="W31" s="5" t="s">
        <v>103</v>
      </c>
      <c r="X31" s="1">
        <v>145815568</v>
      </c>
      <c r="Y31" s="5" t="s">
        <v>101</v>
      </c>
    </row>
    <row r="32" spans="1:25" x14ac:dyDescent="0.25">
      <c r="A32" s="1" t="s">
        <v>52</v>
      </c>
      <c r="B32" s="1" t="s">
        <v>88</v>
      </c>
      <c r="C32" s="1" t="s">
        <v>104</v>
      </c>
      <c r="D32" s="4">
        <f t="shared" ref="D32:R32" si="0">D31*1.058</f>
        <v>138888.95000000001</v>
      </c>
      <c r="E32" s="5" t="s">
        <v>93</v>
      </c>
      <c r="F32" s="4">
        <f t="shared" si="0"/>
        <v>2954.9940000000001</v>
      </c>
      <c r="G32" s="5" t="s">
        <v>94</v>
      </c>
      <c r="H32" s="4">
        <f t="shared" si="0"/>
        <v>4716.5640000000003</v>
      </c>
      <c r="I32" s="5" t="s">
        <v>95</v>
      </c>
      <c r="J32" s="4">
        <f t="shared" si="0"/>
        <v>5597.8780000000006</v>
      </c>
      <c r="K32" s="5" t="s">
        <v>96</v>
      </c>
      <c r="L32" s="4">
        <f t="shared" si="0"/>
        <v>6834.68</v>
      </c>
      <c r="M32" s="5" t="s">
        <v>97</v>
      </c>
      <c r="N32" s="4">
        <f t="shared" si="0"/>
        <v>5511.1220000000003</v>
      </c>
      <c r="O32" s="5" t="s">
        <v>98</v>
      </c>
      <c r="P32" s="4">
        <f t="shared" si="0"/>
        <v>6393.4940000000006</v>
      </c>
      <c r="Q32" s="5" t="s">
        <v>99</v>
      </c>
      <c r="R32" s="4">
        <f t="shared" si="0"/>
        <v>6083.5</v>
      </c>
      <c r="S32" s="5" t="s">
        <v>100</v>
      </c>
      <c r="T32" s="1">
        <v>1934465</v>
      </c>
      <c r="U32" s="5" t="s">
        <v>102</v>
      </c>
      <c r="V32" s="2">
        <f t="shared" ref="V32:V36" si="1">D32*1/6+H32*5+(F32+J32+L32+N32+P32+R32)*4</f>
        <v>180233.65033333335</v>
      </c>
      <c r="W32" s="5" t="s">
        <v>103</v>
      </c>
      <c r="X32" s="1">
        <f t="shared" ref="X32:X36" si="2">X31+T31*8</f>
        <v>160304504</v>
      </c>
      <c r="Y32" s="5" t="s">
        <v>101</v>
      </c>
    </row>
    <row r="33" spans="1:25" x14ac:dyDescent="0.25">
      <c r="A33" s="1" t="s">
        <v>53</v>
      </c>
      <c r="B33" s="1" t="s">
        <v>89</v>
      </c>
      <c r="C33" s="1" t="s">
        <v>104</v>
      </c>
      <c r="D33" s="4">
        <f t="shared" ref="D33:R33" si="3">D32*1.056</f>
        <v>146666.73120000001</v>
      </c>
      <c r="E33" s="5" t="s">
        <v>93</v>
      </c>
      <c r="F33" s="4">
        <f t="shared" si="3"/>
        <v>3120.4736640000001</v>
      </c>
      <c r="G33" s="5" t="s">
        <v>94</v>
      </c>
      <c r="H33" s="4">
        <f t="shared" si="3"/>
        <v>4980.6915840000001</v>
      </c>
      <c r="I33" s="5" t="s">
        <v>95</v>
      </c>
      <c r="J33" s="4">
        <f t="shared" si="3"/>
        <v>5911.3591680000009</v>
      </c>
      <c r="K33" s="5" t="s">
        <v>96</v>
      </c>
      <c r="L33" s="4">
        <f t="shared" si="3"/>
        <v>7217.4220800000003</v>
      </c>
      <c r="M33" s="5" t="s">
        <v>97</v>
      </c>
      <c r="N33" s="4">
        <f t="shared" si="3"/>
        <v>5819.7448320000003</v>
      </c>
      <c r="O33" s="5" t="s">
        <v>98</v>
      </c>
      <c r="P33" s="4">
        <f t="shared" si="3"/>
        <v>6751.5296640000006</v>
      </c>
      <c r="Q33" s="5" t="s">
        <v>99</v>
      </c>
      <c r="R33" s="4">
        <f t="shared" si="3"/>
        <v>6424.1760000000004</v>
      </c>
      <c r="S33" s="5" t="s">
        <v>100</v>
      </c>
      <c r="T33" s="1">
        <v>2061999</v>
      </c>
      <c r="U33" s="5" t="s">
        <v>102</v>
      </c>
      <c r="V33" s="2">
        <f t="shared" si="1"/>
        <v>190326.73475200002</v>
      </c>
      <c r="W33" s="5" t="s">
        <v>103</v>
      </c>
      <c r="X33" s="1">
        <f t="shared" si="2"/>
        <v>175780224</v>
      </c>
      <c r="Y33" s="5" t="s">
        <v>101</v>
      </c>
    </row>
    <row r="34" spans="1:25" x14ac:dyDescent="0.25">
      <c r="A34" s="3" t="s">
        <v>54</v>
      </c>
      <c r="B34" s="1" t="s">
        <v>90</v>
      </c>
      <c r="C34" s="1" t="s">
        <v>104</v>
      </c>
      <c r="D34" s="4">
        <f t="shared" ref="D34:R34" si="4">D33*1.054</f>
        <v>154586.73468480003</v>
      </c>
      <c r="E34" s="5" t="s">
        <v>93</v>
      </c>
      <c r="F34" s="4">
        <f t="shared" si="4"/>
        <v>3288.979241856</v>
      </c>
      <c r="G34" s="5" t="s">
        <v>94</v>
      </c>
      <c r="H34" s="4">
        <f t="shared" si="4"/>
        <v>5249.6489295360007</v>
      </c>
      <c r="I34" s="5" t="s">
        <v>95</v>
      </c>
      <c r="J34" s="4">
        <f t="shared" si="4"/>
        <v>6230.5725630720008</v>
      </c>
      <c r="K34" s="5" t="s">
        <v>96</v>
      </c>
      <c r="L34" s="4">
        <f t="shared" si="4"/>
        <v>7607.162872320001</v>
      </c>
      <c r="M34" s="5" t="s">
        <v>97</v>
      </c>
      <c r="N34" s="4">
        <f t="shared" si="4"/>
        <v>6134.0110529280009</v>
      </c>
      <c r="O34" s="5" t="s">
        <v>98</v>
      </c>
      <c r="P34" s="4">
        <f t="shared" si="4"/>
        <v>7116.1122658560007</v>
      </c>
      <c r="Q34" s="5" t="s">
        <v>99</v>
      </c>
      <c r="R34" s="4">
        <f t="shared" si="4"/>
        <v>6771.0815040000007</v>
      </c>
      <c r="S34" s="5" t="s">
        <v>100</v>
      </c>
      <c r="T34" s="1">
        <v>2193645</v>
      </c>
      <c r="U34" s="5" t="s">
        <v>102</v>
      </c>
      <c r="V34" s="2">
        <f t="shared" si="1"/>
        <v>200604.378428608</v>
      </c>
      <c r="W34" s="5" t="s">
        <v>103</v>
      </c>
      <c r="X34" s="1">
        <f t="shared" si="2"/>
        <v>192276216</v>
      </c>
      <c r="Y34" s="5" t="s">
        <v>101</v>
      </c>
    </row>
    <row r="35" spans="1:25" x14ac:dyDescent="0.25">
      <c r="A35" s="3" t="s">
        <v>55</v>
      </c>
      <c r="B35" s="1" t="s">
        <v>91</v>
      </c>
      <c r="C35" s="1" t="s">
        <v>104</v>
      </c>
      <c r="D35" s="4">
        <f t="shared" ref="D35:R35" si="5">D34*1.0525</f>
        <v>162702.53825575204</v>
      </c>
      <c r="E35" s="5" t="s">
        <v>93</v>
      </c>
      <c r="F35" s="4">
        <f t="shared" si="5"/>
        <v>3461.6506520534399</v>
      </c>
      <c r="G35" s="5" t="s">
        <v>94</v>
      </c>
      <c r="H35" s="4">
        <f t="shared" si="5"/>
        <v>5525.2554983366408</v>
      </c>
      <c r="I35" s="5" t="s">
        <v>95</v>
      </c>
      <c r="J35" s="4">
        <f t="shared" si="5"/>
        <v>6557.6776226332804</v>
      </c>
      <c r="K35" s="5" t="s">
        <v>96</v>
      </c>
      <c r="L35" s="4">
        <f t="shared" si="5"/>
        <v>8006.538923116801</v>
      </c>
      <c r="M35" s="5" t="s">
        <v>97</v>
      </c>
      <c r="N35" s="4">
        <f t="shared" si="5"/>
        <v>6456.0466332067208</v>
      </c>
      <c r="O35" s="5" t="s">
        <v>98</v>
      </c>
      <c r="P35" s="4">
        <f t="shared" si="5"/>
        <v>7489.7081598134409</v>
      </c>
      <c r="Q35" s="5" t="s">
        <v>99</v>
      </c>
      <c r="R35" s="4">
        <f t="shared" si="5"/>
        <v>7126.5632829600008</v>
      </c>
      <c r="S35" s="5" t="s">
        <v>100</v>
      </c>
      <c r="T35" s="1">
        <v>2329235</v>
      </c>
      <c r="U35" s="5" t="s">
        <v>102</v>
      </c>
      <c r="V35" s="2">
        <f t="shared" si="1"/>
        <v>211136.10829610995</v>
      </c>
      <c r="W35" s="5" t="s">
        <v>103</v>
      </c>
      <c r="X35" s="1">
        <f t="shared" si="2"/>
        <v>209825376</v>
      </c>
      <c r="Y35" s="5" t="s">
        <v>101</v>
      </c>
    </row>
    <row r="36" spans="1:25" x14ac:dyDescent="0.25">
      <c r="A36" s="3" t="s">
        <v>56</v>
      </c>
      <c r="B36" s="1" t="s">
        <v>92</v>
      </c>
      <c r="C36" s="1" t="s">
        <v>104</v>
      </c>
      <c r="D36" s="4">
        <f t="shared" ref="D36:R36" si="6">D35*1.0507</f>
        <v>170951.55694531865</v>
      </c>
      <c r="E36" s="5" t="s">
        <v>93</v>
      </c>
      <c r="F36" s="4">
        <f t="shared" si="6"/>
        <v>3637.1563401125491</v>
      </c>
      <c r="G36" s="5" t="s">
        <v>94</v>
      </c>
      <c r="H36" s="4">
        <f t="shared" si="6"/>
        <v>5805.3859521023087</v>
      </c>
      <c r="I36" s="5" t="s">
        <v>95</v>
      </c>
      <c r="J36" s="4">
        <f t="shared" si="6"/>
        <v>6890.1518781007871</v>
      </c>
      <c r="K36" s="5" t="s">
        <v>96</v>
      </c>
      <c r="L36" s="4">
        <f t="shared" si="6"/>
        <v>8412.4704465188224</v>
      </c>
      <c r="M36" s="5" t="s">
        <v>97</v>
      </c>
      <c r="N36" s="4">
        <f t="shared" si="6"/>
        <v>6783.3681975103009</v>
      </c>
      <c r="O36" s="5" t="s">
        <v>98</v>
      </c>
      <c r="P36" s="4">
        <f t="shared" si="6"/>
        <v>7869.4363635159825</v>
      </c>
      <c r="Q36" s="5" t="s">
        <v>99</v>
      </c>
      <c r="R36" s="4">
        <f t="shared" si="6"/>
        <v>7487.8800414060725</v>
      </c>
      <c r="S36" s="5" t="s">
        <v>100</v>
      </c>
      <c r="T36" s="4">
        <v>0</v>
      </c>
      <c r="U36" s="5" t="s">
        <v>102</v>
      </c>
      <c r="V36" s="2">
        <f t="shared" si="1"/>
        <v>221840.70898672272</v>
      </c>
      <c r="W36" s="5" t="s">
        <v>103</v>
      </c>
      <c r="X36" s="1">
        <f t="shared" si="2"/>
        <v>228459256</v>
      </c>
      <c r="Y36" s="5" t="s">
        <v>101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B X O P U P I c B q 6 o A A A A + Q A A A B I A H A B D b 2 5 m a W c v U G F j a 2 F n Z S 5 4 b W w g o h g A K K A U A A A A A A A A A A A A A A A A A A A A A A A A A A A A h Y / N C o J A G E V f R W b v / J h F x O e 4 c J s R B N F 2 G C c d 0 j G c s Z F e r U W P 1 C s k l O G u 5 b 2 c C + e + H k 9 I h 6 Y O b q q z u j U J Y p i i Q B n Z F t q U C e r d O V y j l M N e y I s o V T D C x m 4 G q x N U O X f d E O K 9 x 3 6 B 2 6 4 k E a W M n P L t Q V a q E a E 2 1 g k j F f q t i v 8 r x O H 4 k e E R j m I c 0 9 U S s 5 g y I F M P u T Y z Z l T G F M i s h K y v X d 8 p f q / C b A d k i k C + N / g b U E s D B B Q A A g A I A A V z j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4 9 Q a d E 0 S z g B A A B m A g A A E w A c A E Z v c m 1 1 b G F z L 1 N l Y 3 R p b 2 4 x L m 0 g o h g A K K A U A A A A A A A A A A A A A A A A A A A A A A A A A A A A K 0 5 N L s n M z 1 M I h t C G 1 r x c v F z F G Y l F q S k K y k p P 1 0 9 6 2 r b h + Z z 5 z z Z M U d A w 0 l R S s F X I S S 3 h 5 V I A g m e 7 J g C 5 r h X J q T l 6 4 f l F 2 U n 5 + d k a b p k 5 q X r O + X k l q X k l x R p K H l Y x l n r P + 7 q f T l 4 a 8 3 z 3 3 K d r l z 2 f v e N p 6 + Z n U z c 8 6 1 0 X k 1 q R m p w T g 2 y L X k V O c Y W S p o 5 C X m l O j o 5 C S V F p q q Y O x D 5 k Z f H B G a m p J U D r g Y 6 o j v Y s S c 2 1 R X G s k o 5 3 Z l 6 K r R J Y m V J s b b R L Y k l i L N S g Z 7 O 3 P J u y 8 / m s l u c b d z + d 1 w 0 0 J S Q x C e j s k K L E v O K 0 / K J c 5 / y c 0 t y 8 k M q C 1 G I N T F t 1 q q u V I C o M l Y A u B K p S S M y r r N V R g A k b Y R c 2 x i 5 s g l 3 Y F L u w G X Z h c + z C F t i F L b E L G x r g E M f h T 0 M U j 9 Z q 8 n J l 5 m E N Y W s A U E s B A i 0 A F A A C A A g A B X O P U P I c B q 6 o A A A A + Q A A A B I A A A A A A A A A A A A A A A A A A A A A A E N v b m Z p Z y 9 Q Y W N r Y W d l L n h t b F B L A Q I t A B Q A A g A I A A V z j 1 A P y u m r p A A A A O k A A A A T A A A A A A A A A A A A A A A A A P Q A A A B b Q 2 9 u d G V u d F 9 U e X B l c 1 0 u e G 1 s U E s B A i 0 A F A A C A A g A B X O P U G n R N E s 4 A Q A A Z g I A A B M A A A A A A A A A A A A A A A A A 5 Q E A A E Z v c m 1 1 b G F z L 1 N l Y 3 R p b 2 4 x L m 1 Q S w U G A A A A A A M A A w D C A A A A a g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x A 8 A A A A A A A C i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i U 5 M i V F N S U 4 N i V C M C V F N y U 5 Q y U 5 R i V F N i V C M C U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z M i I g L z 4 8 R W 5 0 c n k g V H l w Z T 0 i R m l s b E V y c m 9 y Q 2 9 1 b n Q i I F Z h b H V l P S J s M C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R X J y b 3 J D b 2 R l I i B W Y W x 1 Z T 0 i c 1 V u a 2 5 v d 2 4 i I C 8 + P E V u d H J 5 I F R 5 c G U 9 I k Z p b G x M Y X N 0 V X B k Y X R l Z C I g V m F s d W U 9 I m Q y M D I w L T A 0 L T E 1 V D A 2 O j I 0 O j A z L j U 4 N j A w M j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r 5 L l h r D n n J / m s J Q g K D I p L + a b t O a U u e e a h O e x u + W e i y 5 7 Q 2 9 s d W 1 u M S w w f S Z x d W 9 0 O y w m c X V v d D t T Z W N 0 a W 9 u M S / l r 5 L l h r D n n J / m s J Q g K D I p L + a b t O a U u e e a h O e x u + W e i y 5 7 Q 2 9 s d W 1 u M i w x f S Z x d W 9 0 O y w m c X V v d D t T Z W N 0 a W 9 u M S / l r 5 L l h r D n n J / m s J Q g K D I p L + a b t O a U u e e a h O e x u + W e i y 5 7 Q 2 9 s d W 1 u M y w y f S Z x d W 9 0 O y w m c X V v d D t T Z W N 0 a W 9 u M S / l r 5 L l h r D n n J / m s J Q g K D I p L + a b t O a U u e e a h O e x u + W e i y 5 7 Q 2 9 s d W 1 u N C w z f S Z x d W 9 0 O y w m c X V v d D t T Z W N 0 a W 9 u M S / l r 5 L l h r D n n J / m s J Q g K D I p L + a b t O a U u e e a h O e x u + W e i y 5 7 Q 2 9 s d W 1 u N S w 0 f S Z x d W 9 0 O y w m c X V v d D t T Z W N 0 a W 9 u M S / l r 5 L l h r D n n J / m s J Q g K D I p L + a b t O a U u e e a h O e x u + W e i y 5 7 Q 2 9 s d W 1 u N i w 1 f S Z x d W 9 0 O y w m c X V v d D t T Z W N 0 a W 9 u M S / l r 5 L l h r D n n J / m s J Q g K D I p L + a b t O a U u e e a h O e x u + W e i y 5 7 Q 2 9 s d W 1 u N y w 2 f S Z x d W 9 0 O y w m c X V v d D t T Z W N 0 a W 9 u M S / l r 5 L l h r D n n J / m s J Q g K D I p L + a b t O a U u e e a h O e x u + W e i y 5 7 Q 2 9 s d W 1 u O C w 3 f S Z x d W 9 0 O y w m c X V v d D t T Z W N 0 a W 9 u M S / l r 5 L l h r D n n J / m s J Q g K D I p L + a b t O a U u e e a h O e x u + W e i y 5 7 Q 2 9 s d W 1 u O S w 4 f S Z x d W 9 0 O y w m c X V v d D t T Z W N 0 a W 9 u M S / l r 5 L l h r D n n J / m s J Q g K D I p L + a b t O a U u e e a h O e x u + W e i y 5 7 Q 2 9 s d W 1 u M T A s O X 0 m c X V v d D s s J n F 1 b 3 Q 7 U 2 V j d G l v b j E v 5 a + S 5 Y a w 5 5 y f 5 r C U I C g y K S / m m 7 T m l L n n m o T n s b v l n o s u e 0 N v b H V t b j E x L D E w f S Z x d W 9 0 O y w m c X V v d D t T Z W N 0 a W 9 u M S / l r 5 L l h r D n n J / m s J Q g K D I p L + a b t O a U u e e a h O e x u + W e i y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l r 5 L l h r D n n J / m s J Q g K D I p L + a b t O a U u e e a h O e x u + W e i y 5 7 Q 2 9 s d W 1 u M S w w f S Z x d W 9 0 O y w m c X V v d D t T Z W N 0 a W 9 u M S / l r 5 L l h r D n n J / m s J Q g K D I p L + a b t O a U u e e a h O e x u + W e i y 5 7 Q 2 9 s d W 1 u M i w x f S Z x d W 9 0 O y w m c X V v d D t T Z W N 0 a W 9 u M S / l r 5 L l h r D n n J / m s J Q g K D I p L + a b t O a U u e e a h O e x u + W e i y 5 7 Q 2 9 s d W 1 u M y w y f S Z x d W 9 0 O y w m c X V v d D t T Z W N 0 a W 9 u M S / l r 5 L l h r D n n J / m s J Q g K D I p L + a b t O a U u e e a h O e x u + W e i y 5 7 Q 2 9 s d W 1 u N C w z f S Z x d W 9 0 O y w m c X V v d D t T Z W N 0 a W 9 u M S / l r 5 L l h r D n n J / m s J Q g K D I p L + a b t O a U u e e a h O e x u + W e i y 5 7 Q 2 9 s d W 1 u N S w 0 f S Z x d W 9 0 O y w m c X V v d D t T Z W N 0 a W 9 u M S / l r 5 L l h r D n n J / m s J Q g K D I p L + a b t O a U u e e a h O e x u + W e i y 5 7 Q 2 9 s d W 1 u N i w 1 f S Z x d W 9 0 O y w m c X V v d D t T Z W N 0 a W 9 u M S / l r 5 L l h r D n n J / m s J Q g K D I p L + a b t O a U u e e a h O e x u + W e i y 5 7 Q 2 9 s d W 1 u N y w 2 f S Z x d W 9 0 O y w m c X V v d D t T Z W N 0 a W 9 u M S / l r 5 L l h r D n n J / m s J Q g K D I p L + a b t O a U u e e a h O e x u + W e i y 5 7 Q 2 9 s d W 1 u O C w 3 f S Z x d W 9 0 O y w m c X V v d D t T Z W N 0 a W 9 u M S / l r 5 L l h r D n n J / m s J Q g K D I p L + a b t O a U u e e a h O e x u + W e i y 5 7 Q 2 9 s d W 1 u O S w 4 f S Z x d W 9 0 O y w m c X V v d D t T Z W N 0 a W 9 u M S / l r 5 L l h r D n n J / m s J Q g K D I p L + a b t O a U u e e a h O e x u + W e i y 5 7 Q 2 9 s d W 1 u M T A s O X 0 m c X V v d D s s J n F 1 b 3 Q 7 U 2 V j d G l v b j E v 5 a + S 5 Y a w 5 5 y f 5 r C U I C g y K S / m m 7 T m l L n n m o T n s b v l n o s u e 0 N v b H V t b j E x L D E w f S Z x d W 9 0 O y w m c X V v d D t T Z W N 0 a W 9 u M S / l r 5 L l h r D n n J / m s J Q g K D I p L + a b t O a U u e e a h O e x u + W e i y 5 7 Q 2 9 s d W 1 u M T I s M T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U l Q U Y l O T I l R T U l O D Y l Q j A l R T c l O U M l O U Y l R T Y l Q j A l O T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G J T k y J U U 1 J T g 2 J U I w J U U 3 J T l D J T l G J U U 2 J U I w J T k 0 J T I w K D I p L y V F N S V B R i U 5 M i V F N S U 4 N i V C M C V F N y U 5 Q y U 5 R i V F N i V C M C U 5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i U 5 M i V F N S U 4 N i V C M C V F N y U 5 Q y U 5 R i V F N i V C M C U 5 N C U y M C g y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b A E 4 z N j O k i T m T + 8 L Q i w i A A A A A A C A A A A A A A Q Z g A A A A E A A C A A A A D i J x S u A 7 F p p x g 8 S l 6 w R X w N y z X 5 3 i B X b 5 P i U x H / i I 4 v 4 Q A A A A A O g A A A A A I A A C A A A A D s A 9 T t H c N i U d Z 2 x 6 C 8 p C D O m e Q r p u E 2 9 V S g 9 d f P o L 7 y u 1 A A A A D L m w y t e v 5 f p b y h o F l F w x X y 2 T 4 w F C S Z 4 Q t Q j + c v K Y v + / z f r a i E y a l D 1 4 v V c u w p o H 1 Q I K B W m 2 b s 2 t 6 6 r F S 7 X / g o X 7 4 8 g K j 4 0 + o o 6 2 f Y 6 a / 0 t i 0 A A A A D M 0 N 2 Y T r O D A y A Z d 8 Y G 1 E 9 O M + D C B 6 T G r X U u V S s U x b J w 4 o X k o y 0 z L d d 9 z a 1 d N 4 M t 9 B Y f t B / m n P 4 L D L W L h T l V m 3 U h < / D a t a M a s h u p > 
</file>

<file path=customXml/itemProps1.xml><?xml version="1.0" encoding="utf-8"?>
<ds:datastoreItem xmlns:ds="http://schemas.openxmlformats.org/officeDocument/2006/customXml" ds:itemID="{C488C3A9-BFD5-499B-8570-897C32CDAB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3</vt:i4>
      </vt:variant>
    </vt:vector>
  </HeadingPairs>
  <TitlesOfParts>
    <vt:vector size="22" baseType="lpstr">
      <vt:lpstr>Sheet1</vt:lpstr>
      <vt:lpstr>独孤九剑</vt:lpstr>
      <vt:lpstr>吸星大法</vt:lpstr>
      <vt:lpstr>易筋经</vt:lpstr>
      <vt:lpstr>笑傲江湖曲</vt:lpstr>
      <vt:lpstr>辟邪剑法</vt:lpstr>
      <vt:lpstr>化功大法</vt:lpstr>
      <vt:lpstr>清心普善咒</vt:lpstr>
      <vt:lpstr>生死符</vt:lpstr>
      <vt:lpstr>圣火令</vt:lpstr>
      <vt:lpstr>紫霞神功</vt:lpstr>
      <vt:lpstr>太极剑法</vt:lpstr>
      <vt:lpstr>寒冰真气</vt:lpstr>
      <vt:lpstr>黑血神针</vt:lpstr>
      <vt:lpstr>七弦无形剑</vt:lpstr>
      <vt:lpstr>千相正阳掌</vt:lpstr>
      <vt:lpstr>太岳三青峰</vt:lpstr>
      <vt:lpstr>万花飘零</vt:lpstr>
      <vt:lpstr>真武七截剑</vt:lpstr>
      <vt:lpstr>独孤九剑!独孤九剑</vt:lpstr>
      <vt:lpstr>辟邪剑法!独孤九剑</vt:lpstr>
      <vt:lpstr>笑傲江湖曲!独孤九剑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 Allen</cp:lastModifiedBy>
  <dcterms:created xsi:type="dcterms:W3CDTF">2015-06-05T18:19:00Z</dcterms:created>
  <dcterms:modified xsi:type="dcterms:W3CDTF">2020-07-03T05:41:40Z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