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modhegde/Documents/DSA/chapter_1/Data/"/>
    </mc:Choice>
  </mc:AlternateContent>
  <xr:revisionPtr revIDLastSave="0" documentId="13_ncr:1_{7B32C0A8-6A2A-344E-921F-668420E825ED}" xr6:coauthVersionLast="47" xr6:coauthVersionMax="47" xr10:uidLastSave="{00000000-0000-0000-0000-000000000000}"/>
  <bookViews>
    <workbookView xWindow="30400" yWindow="660" windowWidth="38080" windowHeight="20780" xr2:uid="{00000000-000D-0000-FFFF-FFFF00000000}"/>
  </bookViews>
  <sheets>
    <sheet name="params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</calcChain>
</file>

<file path=xl/sharedStrings.xml><?xml version="1.0" encoding="utf-8"?>
<sst xmlns="http://schemas.openxmlformats.org/spreadsheetml/2006/main" count="97" uniqueCount="54">
  <si>
    <t>thetar</t>
  </si>
  <si>
    <t>thetas</t>
  </si>
  <si>
    <t>alpha1</t>
  </si>
  <si>
    <t>n1</t>
  </si>
  <si>
    <t>alpha2</t>
  </si>
  <si>
    <t>n2</t>
  </si>
  <si>
    <t>w</t>
  </si>
  <si>
    <t>rss</t>
  </si>
  <si>
    <t>rsq</t>
  </si>
  <si>
    <t>treatment</t>
  </si>
  <si>
    <t>label</t>
  </si>
  <si>
    <t>Disturbance</t>
  </si>
  <si>
    <t>NPK</t>
  </si>
  <si>
    <t>Control</t>
  </si>
  <si>
    <t>NPK+Disturbance</t>
  </si>
  <si>
    <t>micro</t>
  </si>
  <si>
    <t>small</t>
  </si>
  <si>
    <t>medium</t>
  </si>
  <si>
    <t>large</t>
  </si>
  <si>
    <t>BD</t>
  </si>
  <si>
    <t>Root Density</t>
  </si>
  <si>
    <t>total_c_percent</t>
  </si>
  <si>
    <t>total_n_percent</t>
  </si>
  <si>
    <t>D10</t>
  </si>
  <si>
    <t>D20</t>
  </si>
  <si>
    <t>D30</t>
  </si>
  <si>
    <t>D40</t>
  </si>
  <si>
    <t>D50</t>
  </si>
  <si>
    <t>D60</t>
  </si>
  <si>
    <t>D70</t>
  </si>
  <si>
    <t>D80</t>
  </si>
  <si>
    <t>D90</t>
  </si>
  <si>
    <t>D100</t>
  </si>
  <si>
    <t>awc</t>
  </si>
  <si>
    <t>pwc</t>
  </si>
  <si>
    <t>Field_Capacity</t>
  </si>
  <si>
    <t>Growth_Cease_Point</t>
  </si>
  <si>
    <t>Permanent_Wilting_Point</t>
  </si>
  <si>
    <t>bonding_space</t>
  </si>
  <si>
    <t>residual_pores</t>
  </si>
  <si>
    <t>storage_pores</t>
  </si>
  <si>
    <t>transmission_pores</t>
  </si>
  <si>
    <t>fissures</t>
  </si>
  <si>
    <t>OM</t>
  </si>
  <si>
    <t>air_capacity</t>
  </si>
  <si>
    <t>Classification</t>
  </si>
  <si>
    <t>Sandy Clay Loam</t>
  </si>
  <si>
    <t>Sandy Loam</t>
  </si>
  <si>
    <t>Loamy Sand</t>
  </si>
  <si>
    <t>Sand</t>
  </si>
  <si>
    <t>Silt</t>
  </si>
  <si>
    <t>Clay</t>
  </si>
  <si>
    <t>rep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</si>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</sst>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curve_fitting/Output/swrc_indices.csv" TargetMode="External"/><Relationship Id="rId1" Type="http://schemas.openxmlformats.org/officeDocument/2006/relationships/externalLinkPath" Target="/Users/pramodhegde/Documents/DSA/curve_fitting/Output/swrc_indice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licor_2/Data/Bulkdensityrootingdensity_2023.xlsx" TargetMode="External"/><Relationship Id="rId1" Type="http://schemas.openxmlformats.org/officeDocument/2006/relationships/externalLinkPath" Target="/Users/pramodhegde/Documents/DSA/licor_2/Data/Bulkdensityrootingdensity_20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licor_2/Data/resp_finalized.xlsx" TargetMode="External"/><Relationship Id="rId1" Type="http://schemas.openxmlformats.org/officeDocument/2006/relationships/externalLinkPath" Target="/Users/pramodhegde/Documents/DSA/licor_2/Data/resp_finalize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curve_fitting/Code/deciles_wide.csv" TargetMode="External"/><Relationship Id="rId1" Type="http://schemas.openxmlformats.org/officeDocument/2006/relationships/externalLinkPath" Target="/Users/pramodhegde/Documents/DSA/curve_fitting/Code/deciles_wide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wnloads/soilnutrients_piedmont.csv" TargetMode="External"/><Relationship Id="rId1" Type="http://schemas.openxmlformats.org/officeDocument/2006/relationships/externalLinkPath" Target="/Users/pramodhegde/Downloads/soilnutrients_piedmo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wrc_indices"/>
    </sheetNames>
    <sheetDataSet>
      <sheetData sheetId="0">
        <row r="2">
          <cell r="A2">
            <v>1</v>
          </cell>
          <cell r="B2">
            <v>0.31524830263934001</v>
          </cell>
          <cell r="C2">
            <v>0.108033100476431</v>
          </cell>
          <cell r="D2">
            <v>7.8987351070704204E-2</v>
          </cell>
          <cell r="E2" t="str">
            <v>Disturbance</v>
          </cell>
          <cell r="F2">
            <v>0.236260951568636</v>
          </cell>
          <cell r="G2">
            <v>0.20721520216290801</v>
          </cell>
        </row>
        <row r="3">
          <cell r="A3">
            <v>2</v>
          </cell>
          <cell r="B3">
            <v>0.36615142449791299</v>
          </cell>
          <cell r="C3">
            <v>5.0898297972480397E-2</v>
          </cell>
          <cell r="D3">
            <v>4.4819616874393703E-2</v>
          </cell>
          <cell r="E3" t="str">
            <v>NPK</v>
          </cell>
          <cell r="F3">
            <v>0.32133180762351898</v>
          </cell>
          <cell r="G3">
            <v>0.31525312652543203</v>
          </cell>
        </row>
        <row r="4">
          <cell r="A4">
            <v>3</v>
          </cell>
          <cell r="B4">
            <v>0.43764691136183398</v>
          </cell>
          <cell r="C4">
            <v>5.8002833814070398E-2</v>
          </cell>
          <cell r="D4">
            <v>3.8484518965982199E-2</v>
          </cell>
          <cell r="E4" t="str">
            <v>NPK</v>
          </cell>
          <cell r="F4">
            <v>0.39916239239585199</v>
          </cell>
          <cell r="G4">
            <v>0.37964407754776403</v>
          </cell>
        </row>
        <row r="5">
          <cell r="A5">
            <v>4</v>
          </cell>
          <cell r="B5">
            <v>0.240822006275732</v>
          </cell>
          <cell r="C5">
            <v>8.0843615963238996E-2</v>
          </cell>
          <cell r="D5">
            <v>5.8625976200443998E-2</v>
          </cell>
          <cell r="E5" t="str">
            <v>Control</v>
          </cell>
          <cell r="F5">
            <v>0.18219603007528801</v>
          </cell>
          <cell r="G5">
            <v>0.159978390312493</v>
          </cell>
        </row>
        <row r="6">
          <cell r="A6">
            <v>5</v>
          </cell>
          <cell r="B6">
            <v>0.33710878706808201</v>
          </cell>
          <cell r="C6">
            <v>3.2691141180019999E-2</v>
          </cell>
          <cell r="D6">
            <v>2.1591539764084101E-2</v>
          </cell>
          <cell r="E6" t="str">
            <v>NPK+Disturbance</v>
          </cell>
          <cell r="F6">
            <v>0.31551724730399799</v>
          </cell>
          <cell r="G6">
            <v>0.30441764588806203</v>
          </cell>
        </row>
        <row r="7">
          <cell r="A7">
            <v>6</v>
          </cell>
          <cell r="B7">
            <v>0.30075253094488302</v>
          </cell>
          <cell r="C7">
            <v>1.8695781638428201E-2</v>
          </cell>
          <cell r="D7">
            <v>3.4999095690040698E-3</v>
          </cell>
          <cell r="E7" t="str">
            <v>NPK+Disturbance</v>
          </cell>
          <cell r="F7">
            <v>0.29725262137587899</v>
          </cell>
          <cell r="G7">
            <v>0.28205674930645502</v>
          </cell>
        </row>
        <row r="8">
          <cell r="A8">
            <v>7</v>
          </cell>
          <cell r="B8">
            <v>0.330898877228539</v>
          </cell>
          <cell r="C8">
            <v>5.8647519230751698E-2</v>
          </cell>
          <cell r="D8">
            <v>4.79006409480199E-2</v>
          </cell>
          <cell r="E8" t="str">
            <v>Control</v>
          </cell>
          <cell r="F8">
            <v>0.28299823628052001</v>
          </cell>
          <cell r="G8">
            <v>0.27225135799778799</v>
          </cell>
        </row>
        <row r="9">
          <cell r="A9">
            <v>8</v>
          </cell>
          <cell r="B9">
            <v>0.32132281156119302</v>
          </cell>
          <cell r="C9">
            <v>7.0906395937209807E-2</v>
          </cell>
          <cell r="D9">
            <v>4.2988133214164198E-2</v>
          </cell>
          <cell r="E9" t="str">
            <v>Disturbance</v>
          </cell>
          <cell r="F9">
            <v>0.27833467834702902</v>
          </cell>
          <cell r="G9">
            <v>0.25041641562398398</v>
          </cell>
        </row>
        <row r="10">
          <cell r="A10">
            <v>9</v>
          </cell>
          <cell r="B10">
            <v>0.262774099809303</v>
          </cell>
          <cell r="C10">
            <v>0.118934055956104</v>
          </cell>
          <cell r="D10">
            <v>9.45786829732327E-2</v>
          </cell>
          <cell r="E10" t="str">
            <v>NPK</v>
          </cell>
          <cell r="F10">
            <v>0.16819541683607001</v>
          </cell>
          <cell r="G10">
            <v>0.14384004385319801</v>
          </cell>
        </row>
        <row r="11">
          <cell r="A11">
            <v>10</v>
          </cell>
          <cell r="B11">
            <v>0.27417563499824399</v>
          </cell>
          <cell r="C11">
            <v>0.14566520697121901</v>
          </cell>
          <cell r="D11">
            <v>0.128535975419932</v>
          </cell>
          <cell r="E11" t="str">
            <v>NPK</v>
          </cell>
          <cell r="F11">
            <v>0.14563965957831199</v>
          </cell>
          <cell r="G11">
            <v>0.128510428027025</v>
          </cell>
        </row>
        <row r="12">
          <cell r="A12">
            <v>11</v>
          </cell>
          <cell r="B12">
            <v>0.31856513032253603</v>
          </cell>
          <cell r="C12">
            <v>0.109784250307533</v>
          </cell>
          <cell r="D12">
            <v>7.7230704874908199E-2</v>
          </cell>
          <cell r="E12" t="str">
            <v>NPK</v>
          </cell>
          <cell r="F12">
            <v>0.24133442544762801</v>
          </cell>
          <cell r="G12">
            <v>0.208780880015002</v>
          </cell>
        </row>
        <row r="13">
          <cell r="A13">
            <v>12</v>
          </cell>
          <cell r="B13">
            <v>0.34796690194435298</v>
          </cell>
          <cell r="C13">
            <v>0.14485542280914701</v>
          </cell>
          <cell r="D13">
            <v>9.7317412754511196E-2</v>
          </cell>
          <cell r="E13" t="str">
            <v>Disturbance</v>
          </cell>
          <cell r="F13">
            <v>0.25064948918984198</v>
          </cell>
          <cell r="G13">
            <v>0.203111479135205</v>
          </cell>
        </row>
        <row r="14">
          <cell r="A14">
            <v>13</v>
          </cell>
          <cell r="B14">
            <v>0.33118310681052698</v>
          </cell>
          <cell r="C14">
            <v>2.0569020333277298E-2</v>
          </cell>
          <cell r="D14">
            <v>1.8048701590777799E-2</v>
          </cell>
          <cell r="E14" t="str">
            <v>NPK+Disturbance</v>
          </cell>
          <cell r="F14">
            <v>0.313134405219749</v>
          </cell>
          <cell r="G14">
            <v>0.31061408647724897</v>
          </cell>
        </row>
        <row r="15">
          <cell r="A15">
            <v>14</v>
          </cell>
          <cell r="B15">
            <v>0.29401625620475702</v>
          </cell>
          <cell r="C15">
            <v>0.10614199522363101</v>
          </cell>
          <cell r="D15">
            <v>7.9340107975794799E-2</v>
          </cell>
          <cell r="E15" t="str">
            <v>NPK</v>
          </cell>
          <cell r="F15">
            <v>0.214676148228962</v>
          </cell>
          <cell r="G15">
            <v>0.187874260981126</v>
          </cell>
        </row>
        <row r="16">
          <cell r="A16">
            <v>15</v>
          </cell>
          <cell r="B16">
            <v>0.31180886397003099</v>
          </cell>
          <cell r="C16">
            <v>3.3567326917379403E-2</v>
          </cell>
          <cell r="D16">
            <v>2.5567820191736899E-2</v>
          </cell>
          <cell r="E16" t="str">
            <v>Control</v>
          </cell>
          <cell r="F16">
            <v>0.28624104377829401</v>
          </cell>
          <cell r="G16">
            <v>0.27824153705265198</v>
          </cell>
        </row>
        <row r="17">
          <cell r="A17">
            <v>16</v>
          </cell>
          <cell r="B17">
            <v>0.31374289754961898</v>
          </cell>
          <cell r="C17">
            <v>3.6489580439268803E-2</v>
          </cell>
          <cell r="D17">
            <v>2.6425417954682701E-2</v>
          </cell>
          <cell r="E17" t="str">
            <v>Control</v>
          </cell>
          <cell r="F17">
            <v>0.28731747959493598</v>
          </cell>
          <cell r="G17">
            <v>0.27725331711035001</v>
          </cell>
        </row>
        <row r="18">
          <cell r="A18">
            <v>17</v>
          </cell>
          <cell r="B18">
            <v>0.305192457366253</v>
          </cell>
          <cell r="C18">
            <v>3.2987687170403001E-3</v>
          </cell>
          <cell r="D18">
            <v>1.31374555317414E-3</v>
          </cell>
          <cell r="E18" t="str">
            <v>NPK</v>
          </cell>
          <cell r="F18">
            <v>0.30387871181307902</v>
          </cell>
          <cell r="G18">
            <v>0.30189368864921301</v>
          </cell>
        </row>
        <row r="19">
          <cell r="A19">
            <v>18</v>
          </cell>
          <cell r="B19">
            <v>0.34222577435333501</v>
          </cell>
          <cell r="C19">
            <v>2.6670390501185502E-2</v>
          </cell>
          <cell r="D19">
            <v>2.05555677510211E-2</v>
          </cell>
          <cell r="E19" t="str">
            <v>NPK+Disturbance</v>
          </cell>
          <cell r="F19">
            <v>0.32167020660231399</v>
          </cell>
          <cell r="G19">
            <v>0.31555538385214998</v>
          </cell>
        </row>
        <row r="20">
          <cell r="A20">
            <v>19</v>
          </cell>
          <cell r="B20">
            <v>0.261171429116277</v>
          </cell>
          <cell r="C20">
            <v>7.4624394873853805E-2</v>
          </cell>
          <cell r="D20">
            <v>5.1865620428306003E-2</v>
          </cell>
          <cell r="E20" t="str">
            <v>NPK</v>
          </cell>
          <cell r="F20">
            <v>0.209305808687971</v>
          </cell>
          <cell r="G20">
            <v>0.186547034242423</v>
          </cell>
        </row>
        <row r="21">
          <cell r="A21">
            <v>20</v>
          </cell>
          <cell r="B21">
            <v>0.32509903604557</v>
          </cell>
          <cell r="C21">
            <v>3.6241388791280298E-2</v>
          </cell>
          <cell r="D21">
            <v>2.8322819977322E-2</v>
          </cell>
          <cell r="E21" t="str">
            <v>Disturbance</v>
          </cell>
          <cell r="F21">
            <v>0.296776216068248</v>
          </cell>
          <cell r="G21">
            <v>0.28885764725428997</v>
          </cell>
        </row>
        <row r="22">
          <cell r="A22">
            <v>21</v>
          </cell>
          <cell r="B22">
            <v>0.32276654898734503</v>
          </cell>
          <cell r="C22">
            <v>2.2256447104454E-2</v>
          </cell>
          <cell r="D22">
            <v>1.9227625051405101E-2</v>
          </cell>
          <cell r="E22" t="str">
            <v>NPK+Disturbance</v>
          </cell>
          <cell r="F22">
            <v>0.30353892393594001</v>
          </cell>
          <cell r="G22">
            <v>0.30051010188289101</v>
          </cell>
        </row>
        <row r="23">
          <cell r="A23">
            <v>22</v>
          </cell>
          <cell r="B23">
            <v>0.32558856423578197</v>
          </cell>
          <cell r="C23">
            <v>6.0851786902748797E-2</v>
          </cell>
          <cell r="D23">
            <v>4.64267034624785E-2</v>
          </cell>
          <cell r="E23" t="str">
            <v>Control</v>
          </cell>
          <cell r="F23">
            <v>0.27916186077330302</v>
          </cell>
          <cell r="G23">
            <v>0.26473677733303302</v>
          </cell>
        </row>
        <row r="24">
          <cell r="A24">
            <v>23</v>
          </cell>
          <cell r="B24">
            <v>0.33550528119947998</v>
          </cell>
          <cell r="C24">
            <v>1.52883823845456E-2</v>
          </cell>
          <cell r="D24">
            <v>1.47116902522181E-2</v>
          </cell>
          <cell r="E24" t="str">
            <v>Disturbance</v>
          </cell>
          <cell r="F24">
            <v>0.32079359094726201</v>
          </cell>
          <cell r="G24">
            <v>0.32021689881493398</v>
          </cell>
        </row>
        <row r="25">
          <cell r="A25">
            <v>24</v>
          </cell>
          <cell r="B25">
            <v>0.34781158280152003</v>
          </cell>
          <cell r="C25">
            <v>6.1387575616899899E-2</v>
          </cell>
          <cell r="D25">
            <v>4.0180565632315E-2</v>
          </cell>
          <cell r="E25" t="str">
            <v>NPK</v>
          </cell>
          <cell r="F25">
            <v>0.30763101716920499</v>
          </cell>
          <cell r="G25">
            <v>0.28642400718462002</v>
          </cell>
        </row>
        <row r="26">
          <cell r="A26">
            <v>25</v>
          </cell>
          <cell r="B26">
            <v>0.26077084466558598</v>
          </cell>
          <cell r="C26">
            <v>4.6800602404666498E-2</v>
          </cell>
          <cell r="D26">
            <v>3.2022908321982603E-2</v>
          </cell>
          <cell r="E26" t="str">
            <v>NPK</v>
          </cell>
          <cell r="F26">
            <v>0.22874793634360299</v>
          </cell>
          <cell r="G26">
            <v>0.21397024226091901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</v>
          </cell>
          <cell r="B2">
            <v>1.187864842792633</v>
          </cell>
          <cell r="C2">
            <v>7.72</v>
          </cell>
          <cell r="D2">
            <v>260.48</v>
          </cell>
          <cell r="E2">
            <v>248.48</v>
          </cell>
          <cell r="F2">
            <v>240.76</v>
          </cell>
          <cell r="G2">
            <v>2.54</v>
          </cell>
          <cell r="H2">
            <v>10</v>
          </cell>
          <cell r="I2">
            <v>202.68299163899889</v>
          </cell>
          <cell r="J2">
            <v>0.89814472604702433</v>
          </cell>
          <cell r="K2">
            <v>0.19022733636396832</v>
          </cell>
          <cell r="L2">
            <v>8.5072251057710171E-2</v>
          </cell>
          <cell r="M2">
            <v>1.8849</v>
          </cell>
          <cell r="N2">
            <v>1.9728000000000001</v>
          </cell>
          <cell r="O2">
            <v>8.7900000000000089E-2</v>
          </cell>
          <cell r="P2">
            <v>202.68299163899889</v>
          </cell>
          <cell r="Q2">
            <v>4.3368217179545011E-4</v>
          </cell>
          <cell r="R2">
            <v>1.3796914962557402E-3</v>
          </cell>
          <cell r="S2">
            <v>1.805227724701833E-3</v>
          </cell>
          <cell r="T2">
            <v>8.0732238146011498E-4</v>
          </cell>
        </row>
        <row r="3">
          <cell r="A3">
            <v>7</v>
          </cell>
          <cell r="B3">
            <v>0.95091945526086863</v>
          </cell>
          <cell r="C3">
            <v>7.6947999999999999</v>
          </cell>
          <cell r="D3">
            <v>243.44</v>
          </cell>
          <cell r="E3">
            <v>200.43</v>
          </cell>
          <cell r="F3">
            <v>192.73520000000002</v>
          </cell>
          <cell r="G3">
            <v>2.54</v>
          </cell>
          <cell r="H3">
            <v>10</v>
          </cell>
          <cell r="I3">
            <v>202.68299163899889</v>
          </cell>
          <cell r="M3">
            <v>1.9135</v>
          </cell>
          <cell r="N3">
            <v>2.1539999999999999</v>
          </cell>
          <cell r="O3">
            <v>0.24049999999999994</v>
          </cell>
          <cell r="P3">
            <v>202.68299163899889</v>
          </cell>
          <cell r="Q3">
            <v>1.1865820513857295E-3</v>
          </cell>
        </row>
        <row r="4">
          <cell r="A4">
            <v>15</v>
          </cell>
          <cell r="B4">
            <v>0.84664232855630439</v>
          </cell>
          <cell r="C4">
            <v>7.78</v>
          </cell>
          <cell r="D4">
            <v>204.91</v>
          </cell>
          <cell r="E4">
            <v>179.38</v>
          </cell>
          <cell r="F4">
            <v>171.6</v>
          </cell>
          <cell r="G4">
            <v>2.54</v>
          </cell>
          <cell r="H4">
            <v>10</v>
          </cell>
          <cell r="I4">
            <v>202.68299163899889</v>
          </cell>
          <cell r="M4">
            <v>1.8827</v>
          </cell>
          <cell r="N4">
            <v>2.0034000000000001</v>
          </cell>
          <cell r="O4">
            <v>0.12070000000000003</v>
          </cell>
          <cell r="P4">
            <v>202.68299163899889</v>
          </cell>
          <cell r="Q4">
            <v>5.9551124158942876E-4</v>
          </cell>
        </row>
        <row r="5">
          <cell r="A5">
            <v>16</v>
          </cell>
          <cell r="B5">
            <v>0.83337037130795677</v>
          </cell>
          <cell r="C5">
            <v>7.73</v>
          </cell>
          <cell r="D5">
            <v>201.61</v>
          </cell>
          <cell r="E5">
            <v>176.64</v>
          </cell>
          <cell r="F5">
            <v>168.91</v>
          </cell>
          <cell r="G5">
            <v>2.54</v>
          </cell>
          <cell r="H5">
            <v>10</v>
          </cell>
          <cell r="I5">
            <v>202.68299163899889</v>
          </cell>
          <cell r="M5">
            <v>1.8048</v>
          </cell>
          <cell r="N5">
            <v>1.8344</v>
          </cell>
          <cell r="O5">
            <v>2.9600000000000071E-2</v>
          </cell>
          <cell r="P5">
            <v>202.68299163899889</v>
          </cell>
          <cell r="Q5">
            <v>1.4604086786285938E-4</v>
          </cell>
        </row>
        <row r="6">
          <cell r="A6">
            <v>22</v>
          </cell>
          <cell r="B6">
            <v>0.67192663231735916</v>
          </cell>
          <cell r="C6">
            <v>8.4018999999999995</v>
          </cell>
          <cell r="D6">
            <v>169.41</v>
          </cell>
          <cell r="E6">
            <v>144.59</v>
          </cell>
          <cell r="F6">
            <v>136.18809999999999</v>
          </cell>
          <cell r="G6">
            <v>2.54</v>
          </cell>
          <cell r="H6">
            <v>10</v>
          </cell>
          <cell r="I6">
            <v>202.68299163899889</v>
          </cell>
          <cell r="J6"/>
          <cell r="K6"/>
          <cell r="L6"/>
          <cell r="M6">
            <v>1.8651</v>
          </cell>
          <cell r="N6">
            <v>2.7846000000000002</v>
          </cell>
          <cell r="O6">
            <v>0.91950000000000021</v>
          </cell>
          <cell r="P6">
            <v>202.68299163899889</v>
          </cell>
          <cell r="Q6">
            <v>4.5366411486452334E-3</v>
          </cell>
          <cell r="R6"/>
          <cell r="S6"/>
          <cell r="T6"/>
        </row>
        <row r="7">
          <cell r="A7">
            <v>1</v>
          </cell>
          <cell r="B7">
            <v>0.86717932559951894</v>
          </cell>
          <cell r="C7">
            <v>7.7175000000000002</v>
          </cell>
          <cell r="D7">
            <v>212.56</v>
          </cell>
          <cell r="E7">
            <v>183.48</v>
          </cell>
          <cell r="F7">
            <v>175.76249999999999</v>
          </cell>
          <cell r="G7">
            <v>2.54</v>
          </cell>
          <cell r="H7">
            <v>10</v>
          </cell>
          <cell r="I7">
            <v>202.68299163899889</v>
          </cell>
          <cell r="J7">
            <v>0.87033104541001871</v>
          </cell>
          <cell r="K7">
            <v>8.7279942182035553E-2</v>
          </cell>
          <cell r="L7">
            <v>3.903277675825656E-2</v>
          </cell>
          <cell r="M7">
            <v>1.8855999999999999</v>
          </cell>
          <cell r="N7">
            <v>1.9371</v>
          </cell>
          <cell r="O7">
            <v>5.1500000000000101E-2</v>
          </cell>
          <cell r="P7">
            <v>202.68299163899889</v>
          </cell>
          <cell r="Q7">
            <v>2.5409137482896134E-4</v>
          </cell>
          <cell r="R7">
            <v>2.978049589257489E-4</v>
          </cell>
          <cell r="S7">
            <v>2.1013978243559556E-4</v>
          </cell>
          <cell r="T7">
            <v>9.3977367660601601E-5</v>
          </cell>
        </row>
        <row r="8">
          <cell r="A8">
            <v>8</v>
          </cell>
          <cell r="B8">
            <v>0.83825484628039704</v>
          </cell>
          <cell r="C8">
            <v>7.68</v>
          </cell>
          <cell r="D8">
            <v>188.82</v>
          </cell>
          <cell r="E8">
            <v>177.58</v>
          </cell>
          <cell r="F8">
            <v>169.9</v>
          </cell>
          <cell r="G8">
            <v>2.54</v>
          </cell>
          <cell r="H8">
            <v>10</v>
          </cell>
          <cell r="I8">
            <v>202.68299163899889</v>
          </cell>
          <cell r="M8">
            <v>1.8764000000000001</v>
          </cell>
          <cell r="N8">
            <v>1.9211</v>
          </cell>
          <cell r="O8">
            <v>4.4699999999999962E-2</v>
          </cell>
          <cell r="P8">
            <v>202.68299163899889</v>
          </cell>
          <cell r="Q8">
            <v>2.2054144572533087E-4</v>
          </cell>
        </row>
        <row r="9">
          <cell r="A9">
            <v>12</v>
          </cell>
          <cell r="B9">
            <v>0.94783483530857604</v>
          </cell>
          <cell r="C9">
            <v>7.76</v>
          </cell>
          <cell r="D9">
            <v>221.83</v>
          </cell>
          <cell r="E9">
            <v>199.87</v>
          </cell>
          <cell r="F9">
            <v>192.11</v>
          </cell>
          <cell r="G9">
            <v>2.54</v>
          </cell>
          <cell r="H9">
            <v>10</v>
          </cell>
          <cell r="I9">
            <v>202.68299163899889</v>
          </cell>
          <cell r="M9">
            <v>1.8521000000000001</v>
          </cell>
          <cell r="N9">
            <v>1.9174</v>
          </cell>
          <cell r="O9">
            <v>6.5299999999999914E-2</v>
          </cell>
          <cell r="P9">
            <v>202.68299163899889</v>
          </cell>
          <cell r="Q9">
            <v>3.2217799565691498E-4</v>
          </cell>
        </row>
        <row r="10">
          <cell r="A10">
            <v>20</v>
          </cell>
          <cell r="B10">
            <v>0.74305198863574407</v>
          </cell>
          <cell r="C10">
            <v>7.72</v>
          </cell>
          <cell r="D10">
            <v>187.13</v>
          </cell>
          <cell r="E10">
            <v>158.32400000000001</v>
          </cell>
          <cell r="F10">
            <v>150.60400000000001</v>
          </cell>
          <cell r="G10">
            <v>2.54</v>
          </cell>
          <cell r="H10">
            <v>10</v>
          </cell>
          <cell r="I10">
            <v>202.68299163899889</v>
          </cell>
          <cell r="M10">
            <v>1.8151999999999999</v>
          </cell>
          <cell r="N10">
            <v>1.8273999999999999</v>
          </cell>
          <cell r="O10">
            <v>1.2199999999999989E-2</v>
          </cell>
          <cell r="P10">
            <v>202.68299163899889</v>
          </cell>
          <cell r="Q10">
            <v>6.0192519862394549E-5</v>
          </cell>
        </row>
        <row r="11">
          <cell r="A11">
            <v>23</v>
          </cell>
          <cell r="B11">
            <v>0.95533423122585792</v>
          </cell>
          <cell r="C11">
            <v>7.72</v>
          </cell>
          <cell r="D11">
            <v>237.96</v>
          </cell>
          <cell r="E11">
            <v>201.35</v>
          </cell>
          <cell r="F11">
            <v>193.63</v>
          </cell>
          <cell r="G11">
            <v>2.54</v>
          </cell>
          <cell r="H11">
            <v>10</v>
          </cell>
          <cell r="I11">
            <v>202.68299163899889</v>
          </cell>
          <cell r="J11"/>
          <cell r="K11"/>
          <cell r="L11"/>
          <cell r="M11">
            <v>1.8283</v>
          </cell>
          <cell r="N11">
            <v>1.9563999999999999</v>
          </cell>
          <cell r="O11">
            <v>0.12809999999999988</v>
          </cell>
          <cell r="P11">
            <v>202.68299163899889</v>
          </cell>
          <cell r="Q11">
            <v>6.3202145855514272E-4</v>
          </cell>
          <cell r="R11"/>
          <cell r="S11"/>
          <cell r="T11"/>
        </row>
        <row r="12">
          <cell r="A12">
            <v>3</v>
          </cell>
          <cell r="B12">
            <v>0.6728240929208813</v>
          </cell>
          <cell r="C12">
            <v>7.69</v>
          </cell>
          <cell r="D12">
            <v>157.19</v>
          </cell>
          <cell r="E12">
            <v>144.06</v>
          </cell>
          <cell r="F12">
            <v>136.37</v>
          </cell>
          <cell r="G12">
            <v>2.54</v>
          </cell>
          <cell r="H12">
            <v>10</v>
          </cell>
          <cell r="I12">
            <v>202.68299163899889</v>
          </cell>
          <cell r="J12">
            <v>0.91085728756570017</v>
          </cell>
          <cell r="K12">
            <v>0.22107337845057481</v>
          </cell>
          <cell r="L12">
            <v>9.8867020446204476E-2</v>
          </cell>
          <cell r="M12">
            <v>1.8894</v>
          </cell>
          <cell r="N12">
            <v>1.9641999999999999</v>
          </cell>
          <cell r="O12">
            <v>7.4799999999999978E-2</v>
          </cell>
          <cell r="P12">
            <v>202.68299163899889</v>
          </cell>
          <cell r="Q12">
            <v>3.6904922013992748E-4</v>
          </cell>
          <cell r="R12">
            <v>4.5154257523002933E-4</v>
          </cell>
          <cell r="S12">
            <v>3.5196496182874455E-4</v>
          </cell>
          <cell r="T12">
            <v>1.5740351606943829E-4</v>
          </cell>
        </row>
        <row r="13">
          <cell r="A13">
            <v>10</v>
          </cell>
          <cell r="B13">
            <v>0.8499973214666674</v>
          </cell>
          <cell r="C13">
            <v>7.71</v>
          </cell>
          <cell r="D13">
            <v>207.65</v>
          </cell>
          <cell r="E13">
            <v>179.99</v>
          </cell>
          <cell r="F13">
            <v>172.28</v>
          </cell>
          <cell r="G13">
            <v>2.54</v>
          </cell>
          <cell r="H13">
            <v>10</v>
          </cell>
          <cell r="I13">
            <v>202.68299163899889</v>
          </cell>
          <cell r="M13">
            <v>1.7854000000000001</v>
          </cell>
          <cell r="N13">
            <v>1.8340000000000001</v>
          </cell>
          <cell r="O13">
            <v>4.8599999999999977E-2</v>
          </cell>
          <cell r="P13">
            <v>202.68299163899889</v>
          </cell>
          <cell r="Q13">
            <v>2.3978331682888331E-4</v>
          </cell>
        </row>
        <row r="14">
          <cell r="A14">
            <v>14</v>
          </cell>
          <cell r="B14">
            <v>1.2471199381653677</v>
          </cell>
          <cell r="C14">
            <v>7.72</v>
          </cell>
          <cell r="D14">
            <v>293.12</v>
          </cell>
          <cell r="E14">
            <v>260.49</v>
          </cell>
          <cell r="F14">
            <v>252.77</v>
          </cell>
          <cell r="G14">
            <v>2.54</v>
          </cell>
          <cell r="H14">
            <v>10</v>
          </cell>
          <cell r="I14">
            <v>202.68299163899889</v>
          </cell>
          <cell r="M14">
            <v>1.8429</v>
          </cell>
          <cell r="N14">
            <v>1.8953</v>
          </cell>
          <cell r="O14">
            <v>5.2400000000000002E-2</v>
          </cell>
          <cell r="P14">
            <v>202.68299163899889</v>
          </cell>
          <cell r="Q14">
            <v>2.5853180662208829E-4</v>
          </cell>
        </row>
        <row r="15">
          <cell r="A15">
            <v>17</v>
          </cell>
          <cell r="B15">
            <v>0.78883037351633645</v>
          </cell>
          <cell r="C15">
            <v>7.7074999999999996</v>
          </cell>
          <cell r="D15">
            <v>186.18</v>
          </cell>
          <cell r="E15">
            <v>167.59</v>
          </cell>
          <cell r="F15">
            <v>159.88249999999999</v>
          </cell>
          <cell r="G15">
            <v>2.54</v>
          </cell>
          <cell r="H15">
            <v>10</v>
          </cell>
          <cell r="I15">
            <v>202.68299163899889</v>
          </cell>
          <cell r="M15">
            <v>1.8876999999999999</v>
          </cell>
          <cell r="N15">
            <v>1.9517</v>
          </cell>
          <cell r="O15">
            <v>6.4000000000000057E-2</v>
          </cell>
          <cell r="P15">
            <v>202.68299163899889</v>
          </cell>
          <cell r="Q15">
            <v>3.157640386223982E-4</v>
          </cell>
        </row>
        <row r="16">
          <cell r="A16">
            <v>24</v>
          </cell>
          <cell r="B16">
            <v>0.99551471175924777</v>
          </cell>
          <cell r="C16">
            <v>7.6961000000000004</v>
          </cell>
          <cell r="D16">
            <v>232.67</v>
          </cell>
          <cell r="E16">
            <v>209.47</v>
          </cell>
          <cell r="F16">
            <v>201.7739</v>
          </cell>
          <cell r="G16">
            <v>2.54</v>
          </cell>
          <cell r="H16">
            <v>10</v>
          </cell>
          <cell r="I16">
            <v>202.68299163899889</v>
          </cell>
          <cell r="J16"/>
          <cell r="K16"/>
          <cell r="L16"/>
          <cell r="M16">
            <v>1.8246</v>
          </cell>
          <cell r="N16">
            <v>2.0424000000000002</v>
          </cell>
          <cell r="O16">
            <v>0.21780000000000022</v>
          </cell>
          <cell r="P16">
            <v>202.68299163899889</v>
          </cell>
          <cell r="Q16">
            <v>1.0745844939368491E-3</v>
          </cell>
          <cell r="R16"/>
          <cell r="S16"/>
          <cell r="T16"/>
        </row>
        <row r="17">
          <cell r="A17">
            <v>2</v>
          </cell>
          <cell r="B17">
            <v>0.97151713820525598</v>
          </cell>
          <cell r="C17">
            <v>7.7</v>
          </cell>
          <cell r="D17">
            <v>215.46</v>
          </cell>
          <cell r="E17">
            <v>204.61</v>
          </cell>
          <cell r="F17">
            <v>196.91000000000003</v>
          </cell>
          <cell r="G17">
            <v>2.54</v>
          </cell>
          <cell r="H17">
            <v>10</v>
          </cell>
          <cell r="I17">
            <v>202.68299163899889</v>
          </cell>
          <cell r="J17">
            <v>0.8496519545494241</v>
          </cell>
          <cell r="K17">
            <v>0.16318528849622524</v>
          </cell>
          <cell r="L17">
            <v>7.2978679601094804E-2</v>
          </cell>
          <cell r="M17">
            <v>1.8103</v>
          </cell>
          <cell r="N17">
            <v>1.8219000000000001</v>
          </cell>
          <cell r="O17">
            <v>1.1600000000000055E-2</v>
          </cell>
          <cell r="P17">
            <v>202.68299163899889</v>
          </cell>
          <cell r="Q17">
            <v>5.7232232000309897E-5</v>
          </cell>
          <cell r="R17">
            <v>4.1789396986432971E-4</v>
          </cell>
          <cell r="S17">
            <v>3.4443846481225663E-4</v>
          </cell>
          <cell r="T17">
            <v>1.5403756427717502E-4</v>
          </cell>
        </row>
        <row r="18">
          <cell r="A18">
            <v>9</v>
          </cell>
          <cell r="B18">
            <v>0.89899008558417393</v>
          </cell>
          <cell r="C18">
            <v>7.7</v>
          </cell>
          <cell r="D18">
            <v>209.95</v>
          </cell>
          <cell r="E18">
            <v>189.91</v>
          </cell>
          <cell r="F18">
            <v>182.21</v>
          </cell>
          <cell r="G18">
            <v>2.54</v>
          </cell>
          <cell r="H18">
            <v>10</v>
          </cell>
          <cell r="I18">
            <v>202.68299163899889</v>
          </cell>
          <cell r="M18">
            <v>1.9169</v>
          </cell>
          <cell r="N18">
            <v>2.0121000000000002</v>
          </cell>
          <cell r="O18">
            <v>9.5200000000000173E-2</v>
          </cell>
          <cell r="P18">
            <v>202.68299163899889</v>
          </cell>
          <cell r="Q18">
            <v>4.6969900745081776E-4</v>
          </cell>
        </row>
        <row r="19">
          <cell r="A19">
            <v>11</v>
          </cell>
          <cell r="B19">
            <v>0.61544384652746742</v>
          </cell>
          <cell r="C19">
            <v>7.7</v>
          </cell>
          <cell r="D19">
            <v>142.38</v>
          </cell>
          <cell r="E19">
            <v>132.44</v>
          </cell>
          <cell r="F19">
            <v>124.74</v>
          </cell>
          <cell r="G19">
            <v>2.54</v>
          </cell>
          <cell r="H19">
            <v>10</v>
          </cell>
          <cell r="I19">
            <v>202.68299163899889</v>
          </cell>
          <cell r="M19">
            <v>1.905</v>
          </cell>
          <cell r="N19">
            <v>2.0981999999999998</v>
          </cell>
          <cell r="O19">
            <v>0.19319999999999982</v>
          </cell>
          <cell r="P19">
            <v>202.68299163899889</v>
          </cell>
          <cell r="Q19">
            <v>9.5321269159136279E-4</v>
          </cell>
        </row>
        <row r="20">
          <cell r="A20">
            <v>19</v>
          </cell>
          <cell r="B20">
            <v>0.75388664221097512</v>
          </cell>
          <cell r="C20">
            <v>7.73</v>
          </cell>
          <cell r="D20">
            <v>174.49</v>
          </cell>
          <cell r="E20">
            <v>160.53</v>
          </cell>
          <cell r="F20">
            <v>152.80000000000001</v>
          </cell>
          <cell r="G20">
            <v>2.54</v>
          </cell>
          <cell r="H20">
            <v>10</v>
          </cell>
          <cell r="I20">
            <v>202.68299163899889</v>
          </cell>
          <cell r="M20">
            <v>1.8805000000000001</v>
          </cell>
          <cell r="N20">
            <v>1.9176</v>
          </cell>
          <cell r="O20">
            <v>3.7099999999999911E-2</v>
          </cell>
          <cell r="P20">
            <v>202.68299163899889</v>
          </cell>
          <cell r="Q20">
            <v>1.8304446613892086E-4</v>
          </cell>
        </row>
        <row r="21">
          <cell r="A21">
            <v>25</v>
          </cell>
          <cell r="B21">
            <v>1.0084220602192486</v>
          </cell>
          <cell r="C21">
            <v>7.79</v>
          </cell>
          <cell r="D21">
            <v>243.35</v>
          </cell>
          <cell r="E21">
            <v>212.18</v>
          </cell>
          <cell r="F21">
            <v>204.39000000000001</v>
          </cell>
          <cell r="G21">
            <v>2.54</v>
          </cell>
          <cell r="H21">
            <v>10</v>
          </cell>
          <cell r="I21">
            <v>202.68299163899889</v>
          </cell>
          <cell r="J21"/>
          <cell r="K21"/>
          <cell r="L21"/>
          <cell r="M21">
            <v>1.9139999999999999</v>
          </cell>
          <cell r="N21">
            <v>2.0004</v>
          </cell>
          <cell r="O21">
            <v>8.6400000000000032E-2</v>
          </cell>
          <cell r="P21">
            <v>202.68299163899889</v>
          </cell>
          <cell r="Q21">
            <v>4.2628145214023734E-4</v>
          </cell>
          <cell r="R21"/>
          <cell r="S21"/>
          <cell r="T21"/>
        </row>
        <row r="22">
          <cell r="A22">
            <v>5</v>
          </cell>
          <cell r="B22">
            <v>0.95589471239441282</v>
          </cell>
          <cell r="C22">
            <v>7.6863999999999999</v>
          </cell>
          <cell r="D22">
            <v>228.56</v>
          </cell>
          <cell r="E22">
            <v>201.43</v>
          </cell>
          <cell r="F22">
            <v>193.74360000000001</v>
          </cell>
          <cell r="G22">
            <v>2.54</v>
          </cell>
          <cell r="H22">
            <v>10</v>
          </cell>
          <cell r="I22">
            <v>202.68299163899889</v>
          </cell>
          <cell r="J22">
            <v>0.94140469536707916</v>
          </cell>
          <cell r="K22">
            <v>0.10095954999567011</v>
          </cell>
          <cell r="L22">
            <v>4.5150483353621394E-2</v>
          </cell>
          <cell r="M22">
            <v>1.8056000000000001</v>
          </cell>
          <cell r="N22">
            <v>1.8274999999999999</v>
          </cell>
          <cell r="O22">
            <v>2.1899999999999809E-2</v>
          </cell>
          <cell r="P22">
            <v>202.68299163899889</v>
          </cell>
          <cell r="Q22">
            <v>1.0805050696610085E-4</v>
          </cell>
          <cell r="R22">
            <v>3.5533321971226682E-4</v>
          </cell>
          <cell r="S22">
            <v>2.9029010879435022E-4</v>
          </cell>
          <cell r="T22">
            <v>1.2982168329199532E-4</v>
          </cell>
        </row>
        <row r="23">
          <cell r="A23">
            <v>6</v>
          </cell>
          <cell r="B23">
            <v>1.0882511562334738</v>
          </cell>
          <cell r="C23">
            <v>7.7</v>
          </cell>
          <cell r="D23">
            <v>239.78</v>
          </cell>
          <cell r="E23">
            <v>228.27</v>
          </cell>
          <cell r="F23">
            <v>220.57000000000002</v>
          </cell>
          <cell r="G23">
            <v>2.54</v>
          </cell>
          <cell r="H23">
            <v>10</v>
          </cell>
          <cell r="I23">
            <v>202.68299163899889</v>
          </cell>
          <cell r="M23">
            <v>1.8524</v>
          </cell>
          <cell r="N23">
            <v>1.8627</v>
          </cell>
          <cell r="O23">
            <v>1.0299999999999976E-2</v>
          </cell>
          <cell r="P23">
            <v>202.68299163899889</v>
          </cell>
          <cell r="Q23">
            <v>5.0818274965792045E-5</v>
          </cell>
        </row>
        <row r="24">
          <cell r="A24">
            <v>13</v>
          </cell>
          <cell r="B24">
            <v>0.8361333066459028</v>
          </cell>
          <cell r="C24">
            <v>7.7</v>
          </cell>
          <cell r="D24">
            <v>216.82</v>
          </cell>
          <cell r="E24">
            <v>177.17</v>
          </cell>
          <cell r="F24">
            <v>169.47</v>
          </cell>
          <cell r="G24">
            <v>2.54</v>
          </cell>
          <cell r="H24">
            <v>10</v>
          </cell>
          <cell r="I24">
            <v>202.68299163899889</v>
          </cell>
          <cell r="M24">
            <v>1.8302</v>
          </cell>
          <cell r="N24">
            <v>1.9867999999999999</v>
          </cell>
          <cell r="O24">
            <v>0.15659999999999985</v>
          </cell>
          <cell r="P24">
            <v>202.68299163899889</v>
          </cell>
          <cell r="Q24">
            <v>7.7263513200417921E-4</v>
          </cell>
        </row>
        <row r="25">
          <cell r="A25">
            <v>18</v>
          </cell>
          <cell r="B25">
            <v>0.85705267420463671</v>
          </cell>
          <cell r="C25">
            <v>7.75</v>
          </cell>
          <cell r="D25">
            <v>195.19</v>
          </cell>
          <cell r="E25">
            <v>181.46</v>
          </cell>
          <cell r="F25">
            <v>173.71</v>
          </cell>
          <cell r="G25">
            <v>2.54</v>
          </cell>
          <cell r="H25">
            <v>10</v>
          </cell>
          <cell r="I25">
            <v>202.68299163899889</v>
          </cell>
          <cell r="M25">
            <v>1.8647</v>
          </cell>
          <cell r="N25">
            <v>1.9499</v>
          </cell>
          <cell r="O25">
            <v>8.5199999999999942E-2</v>
          </cell>
          <cell r="P25">
            <v>202.68299163899889</v>
          </cell>
          <cell r="Q25">
            <v>4.2036087641606694E-4</v>
          </cell>
        </row>
        <row r="26">
          <cell r="A26">
            <v>21</v>
          </cell>
          <cell r="B26">
            <v>0.96969162735697012</v>
          </cell>
          <cell r="C26">
            <v>7.78</v>
          </cell>
          <cell r="D26">
            <v>243.25</v>
          </cell>
          <cell r="E26">
            <v>204.32</v>
          </cell>
          <cell r="F26">
            <v>196.54</v>
          </cell>
          <cell r="G26">
            <v>2.54</v>
          </cell>
          <cell r="H26">
            <v>10</v>
          </cell>
          <cell r="I26">
            <v>202.68299163899889</v>
          </cell>
          <cell r="M26">
            <v>1.8395999999999999</v>
          </cell>
          <cell r="N26">
            <v>1.9257</v>
          </cell>
          <cell r="O26">
            <v>8.6100000000000065E-2</v>
          </cell>
          <cell r="P26">
            <v>202.68299163899889</v>
          </cell>
          <cell r="Q26">
            <v>4.2480130820919502E-4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p_finalized"/>
    </sheetNames>
    <sheetDataSet>
      <sheetData sheetId="0">
        <row r="2">
          <cell r="A2">
            <v>1</v>
          </cell>
          <cell r="B2" t="str">
            <v>Disturbance</v>
          </cell>
          <cell r="C2">
            <v>1.4239999999999999</v>
          </cell>
          <cell r="D2">
            <v>0</v>
          </cell>
          <cell r="E2">
            <v>25.65</v>
          </cell>
          <cell r="F2">
            <v>45083.336111111108</v>
          </cell>
          <cell r="G2">
            <v>2023</v>
          </cell>
          <cell r="H2">
            <v>157</v>
          </cell>
          <cell r="I2">
            <v>1</v>
          </cell>
          <cell r="J2">
            <v>1</v>
          </cell>
          <cell r="K2">
            <v>0.86717932600000003</v>
          </cell>
          <cell r="L2">
            <v>2.5409100000000002E-4</v>
          </cell>
          <cell r="M2">
            <v>1.7150000000000001</v>
          </cell>
          <cell r="N2">
            <v>9.5000000000000001E-2</v>
          </cell>
          <cell r="O2">
            <v>18.052631578947398</v>
          </cell>
          <cell r="P2">
            <v>1.4872125440899999</v>
          </cell>
          <cell r="Q2">
            <v>165.84372182346601</v>
          </cell>
          <cell r="R2">
            <v>67.276251849056607</v>
          </cell>
          <cell r="S2">
            <v>0</v>
          </cell>
          <cell r="T2">
            <v>20.783290000000001</v>
          </cell>
          <cell r="U2">
            <v>4.1881409999999999</v>
          </cell>
          <cell r="V2">
            <v>10.455342999999999</v>
          </cell>
          <cell r="W2">
            <v>64.573222999999999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A3">
            <v>1</v>
          </cell>
          <cell r="B3" t="str">
            <v>Disturbance</v>
          </cell>
          <cell r="C3">
            <v>1.3476666666666699</v>
          </cell>
          <cell r="D3">
            <v>0</v>
          </cell>
          <cell r="E3">
            <v>30.13</v>
          </cell>
          <cell r="F3">
            <v>45086.424305555556</v>
          </cell>
          <cell r="G3">
            <v>2023</v>
          </cell>
          <cell r="H3">
            <v>160</v>
          </cell>
          <cell r="I3">
            <v>4</v>
          </cell>
          <cell r="J3">
            <v>4</v>
          </cell>
          <cell r="K3">
            <v>0.86717932600000003</v>
          </cell>
          <cell r="L3">
            <v>2.5409100000000002E-4</v>
          </cell>
          <cell r="M3">
            <v>1.7150000000000001</v>
          </cell>
          <cell r="N3">
            <v>9.5000000000000001E-2</v>
          </cell>
          <cell r="O3">
            <v>18.052631578947398</v>
          </cell>
          <cell r="P3">
            <v>1.4872125440899999</v>
          </cell>
          <cell r="Q3">
            <v>156.953690854933</v>
          </cell>
          <cell r="R3">
            <v>67.276251849056607</v>
          </cell>
          <cell r="S3">
            <v>0</v>
          </cell>
          <cell r="T3">
            <v>20.783290000000001</v>
          </cell>
          <cell r="U3">
            <v>4.1881409999999999</v>
          </cell>
          <cell r="V3">
            <v>10.455342999999999</v>
          </cell>
          <cell r="W3">
            <v>64.573222999999999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>
            <v>1</v>
          </cell>
          <cell r="B4" t="str">
            <v>Disturbance</v>
          </cell>
          <cell r="C4">
            <v>2.6166666666666698</v>
          </cell>
          <cell r="D4">
            <v>0.11</v>
          </cell>
          <cell r="E4">
            <v>33.173333333333296</v>
          </cell>
          <cell r="F4">
            <v>45089.566435185188</v>
          </cell>
          <cell r="G4">
            <v>2023</v>
          </cell>
          <cell r="H4">
            <v>163</v>
          </cell>
          <cell r="I4">
            <v>7</v>
          </cell>
          <cell r="J4">
            <v>7</v>
          </cell>
          <cell r="K4">
            <v>0.86717932600000003</v>
          </cell>
          <cell r="L4">
            <v>2.5409100000000002E-4</v>
          </cell>
          <cell r="M4">
            <v>1.7150000000000001</v>
          </cell>
          <cell r="N4">
            <v>9.5000000000000001E-2</v>
          </cell>
          <cell r="O4">
            <v>18.052631578947398</v>
          </cell>
          <cell r="P4">
            <v>1.4872125440899999</v>
          </cell>
          <cell r="Q4">
            <v>304.74560306980601</v>
          </cell>
          <cell r="R4">
            <v>67.276251849056607</v>
          </cell>
          <cell r="S4">
            <v>0.16350494710496</v>
          </cell>
          <cell r="T4">
            <v>20.783290000000001</v>
          </cell>
          <cell r="U4">
            <v>4.1881409999999999</v>
          </cell>
          <cell r="V4">
            <v>10.455342999999999</v>
          </cell>
          <cell r="W4">
            <v>64.573222999999999</v>
          </cell>
          <cell r="X4">
            <v>16.350494710496001</v>
          </cell>
          <cell r="Y4">
            <v>0</v>
          </cell>
          <cell r="Z4">
            <v>0</v>
          </cell>
          <cell r="AA4">
            <v>0</v>
          </cell>
        </row>
        <row r="5">
          <cell r="A5">
            <v>1</v>
          </cell>
          <cell r="B5" t="str">
            <v>Disturbance</v>
          </cell>
          <cell r="C5">
            <v>1.9350000000000001</v>
          </cell>
          <cell r="D5">
            <v>0.163333333333333</v>
          </cell>
          <cell r="E5">
            <v>34.373333333333299</v>
          </cell>
          <cell r="F5">
            <v>45093.543287037035</v>
          </cell>
          <cell r="G5">
            <v>2023</v>
          </cell>
          <cell r="H5">
            <v>167</v>
          </cell>
          <cell r="I5">
            <v>11</v>
          </cell>
          <cell r="J5">
            <v>11</v>
          </cell>
          <cell r="K5">
            <v>0.86717932600000003</v>
          </cell>
          <cell r="L5">
            <v>2.5409100000000002E-4</v>
          </cell>
          <cell r="M5">
            <v>1.7150000000000001</v>
          </cell>
          <cell r="N5">
            <v>9.5000000000000001E-2</v>
          </cell>
          <cell r="O5">
            <v>18.052631578947398</v>
          </cell>
          <cell r="P5">
            <v>1.4872125440899999</v>
          </cell>
          <cell r="Q5">
            <v>225.356461887927</v>
          </cell>
          <cell r="R5">
            <v>67.276251849056607</v>
          </cell>
          <cell r="S5">
            <v>0.24278007297403201</v>
          </cell>
          <cell r="T5">
            <v>20.783290000000001</v>
          </cell>
          <cell r="U5">
            <v>4.1881409999999999</v>
          </cell>
          <cell r="V5">
            <v>10.455342999999999</v>
          </cell>
          <cell r="W5">
            <v>64.573222999999999</v>
          </cell>
          <cell r="X5">
            <v>20.783290000000001</v>
          </cell>
          <cell r="Y5">
            <v>3.4947172974031986</v>
          </cell>
          <cell r="Z5">
            <v>0</v>
          </cell>
          <cell r="AA5">
            <v>0</v>
          </cell>
        </row>
        <row r="6">
          <cell r="A6">
            <v>1</v>
          </cell>
          <cell r="B6" t="str">
            <v>Disturbance</v>
          </cell>
          <cell r="C6">
            <v>1.3879999999999999</v>
          </cell>
          <cell r="D6">
            <v>0.25</v>
          </cell>
          <cell r="E6">
            <v>24.83</v>
          </cell>
          <cell r="F6">
            <v>45100.472222222219</v>
          </cell>
          <cell r="G6">
            <v>2023</v>
          </cell>
          <cell r="H6">
            <v>174</v>
          </cell>
          <cell r="I6">
            <v>18</v>
          </cell>
          <cell r="J6">
            <v>18</v>
          </cell>
          <cell r="K6">
            <v>0.86717932600000003</v>
          </cell>
          <cell r="L6">
            <v>2.5409100000000002E-4</v>
          </cell>
          <cell r="M6">
            <v>1.7150000000000001</v>
          </cell>
          <cell r="N6">
            <v>9.5000000000000001E-2</v>
          </cell>
          <cell r="O6">
            <v>18.052631578947398</v>
          </cell>
          <cell r="P6">
            <v>1.4872125440899999</v>
          </cell>
          <cell r="Q6">
            <v>161.65104346276101</v>
          </cell>
          <cell r="R6">
            <v>67.276251849056607</v>
          </cell>
          <cell r="S6">
            <v>0.37160215251127399</v>
          </cell>
          <cell r="T6">
            <v>20.783290000000001</v>
          </cell>
          <cell r="U6">
            <v>4.1881409999999999</v>
          </cell>
          <cell r="V6">
            <v>10.455342999999999</v>
          </cell>
          <cell r="W6">
            <v>64.573222999999999</v>
          </cell>
          <cell r="X6">
            <v>20.783290000000001</v>
          </cell>
          <cell r="Y6">
            <v>4.1881409999999999</v>
          </cell>
          <cell r="Z6">
            <v>10.455342999999999</v>
          </cell>
          <cell r="AA6">
            <v>1.7334412511273971</v>
          </cell>
        </row>
        <row r="7">
          <cell r="A7">
            <v>1</v>
          </cell>
          <cell r="B7" t="str">
            <v>Disturbance</v>
          </cell>
          <cell r="C7">
            <v>3.0920000000000001</v>
          </cell>
          <cell r="D7">
            <v>0</v>
          </cell>
          <cell r="E7">
            <v>34.3333333333333</v>
          </cell>
          <cell r="F7">
            <v>45113.488425925927</v>
          </cell>
          <cell r="G7">
            <v>2023</v>
          </cell>
          <cell r="H7">
            <v>187</v>
          </cell>
          <cell r="I7">
            <v>31</v>
          </cell>
          <cell r="J7">
            <v>31</v>
          </cell>
          <cell r="K7">
            <v>0.86717932600000003</v>
          </cell>
          <cell r="L7">
            <v>2.5409100000000002E-4</v>
          </cell>
          <cell r="M7">
            <v>1.7150000000000001</v>
          </cell>
          <cell r="N7">
            <v>9.5000000000000001E-2</v>
          </cell>
          <cell r="O7">
            <v>18.052631578947398</v>
          </cell>
          <cell r="P7">
            <v>1.4872125440899999</v>
          </cell>
          <cell r="Q7">
            <v>360.10448586949298</v>
          </cell>
          <cell r="R7">
            <v>67.276251849056607</v>
          </cell>
          <cell r="S7">
            <v>0</v>
          </cell>
          <cell r="T7">
            <v>20.783290000000001</v>
          </cell>
          <cell r="U7">
            <v>4.1881409999999999</v>
          </cell>
          <cell r="V7">
            <v>10.455342999999999</v>
          </cell>
          <cell r="W7">
            <v>64.573222999999999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>
            <v>1</v>
          </cell>
          <cell r="B8" t="str">
            <v>Disturbance</v>
          </cell>
          <cell r="C8">
            <v>2.15566666666667</v>
          </cell>
          <cell r="D8">
            <v>0.103333333333333</v>
          </cell>
          <cell r="E8">
            <v>29.456666666666699</v>
          </cell>
          <cell r="F8">
            <v>45143.392129629632</v>
          </cell>
          <cell r="G8">
            <v>2023</v>
          </cell>
          <cell r="H8">
            <v>217</v>
          </cell>
          <cell r="I8">
            <v>61</v>
          </cell>
          <cell r="J8">
            <v>61</v>
          </cell>
          <cell r="K8">
            <v>0.86717932600000003</v>
          </cell>
          <cell r="L8">
            <v>2.5409100000000002E-4</v>
          </cell>
          <cell r="M8">
            <v>1.7150000000000001</v>
          </cell>
          <cell r="N8">
            <v>9.5000000000000001E-2</v>
          </cell>
          <cell r="O8">
            <v>18.052631578947398</v>
          </cell>
          <cell r="P8">
            <v>1.4872125440899999</v>
          </cell>
          <cell r="Q8">
            <v>251.05602739521501</v>
          </cell>
          <cell r="R8">
            <v>67.276251849056607</v>
          </cell>
          <cell r="S8">
            <v>0.15359555637132699</v>
          </cell>
          <cell r="T8">
            <v>20.783290000000001</v>
          </cell>
          <cell r="U8">
            <v>14.925269999999999</v>
          </cell>
          <cell r="V8">
            <v>10.455342999999999</v>
          </cell>
          <cell r="W8">
            <v>73.898555000000002</v>
          </cell>
          <cell r="X8">
            <v>15.359555637132699</v>
          </cell>
          <cell r="Y8">
            <v>0</v>
          </cell>
          <cell r="Z8">
            <v>0</v>
          </cell>
          <cell r="AA8">
            <v>0</v>
          </cell>
        </row>
        <row r="9">
          <cell r="A9">
            <v>1</v>
          </cell>
          <cell r="B9" t="str">
            <v>Disturbance</v>
          </cell>
          <cell r="C9">
            <v>3.6683333333333299</v>
          </cell>
          <cell r="D9">
            <v>0.15</v>
          </cell>
          <cell r="E9">
            <v>36.203333333333298</v>
          </cell>
          <cell r="F9">
            <v>45153.490972222222</v>
          </cell>
          <cell r="G9">
            <v>2023</v>
          </cell>
          <cell r="H9">
            <v>227</v>
          </cell>
          <cell r="I9">
            <v>71</v>
          </cell>
          <cell r="J9">
            <v>71</v>
          </cell>
          <cell r="K9">
            <v>0.86717932600000003</v>
          </cell>
          <cell r="L9">
            <v>2.5409100000000002E-4</v>
          </cell>
          <cell r="M9">
            <v>1.7150000000000001</v>
          </cell>
          <cell r="N9">
            <v>9.5000000000000001E-2</v>
          </cell>
          <cell r="O9">
            <v>18.052631578947398</v>
          </cell>
          <cell r="P9">
            <v>1.4872125440899999</v>
          </cell>
          <cell r="Q9">
            <v>427.22616073671497</v>
          </cell>
          <cell r="R9">
            <v>67.276251849056607</v>
          </cell>
          <cell r="S9">
            <v>0.222961291506764</v>
          </cell>
          <cell r="T9">
            <v>14.925269999999999</v>
          </cell>
          <cell r="U9">
            <v>3.072238</v>
          </cell>
          <cell r="V9">
            <v>8.1039340000000006</v>
          </cell>
          <cell r="W9">
            <v>73.898555000000002</v>
          </cell>
          <cell r="X9">
            <v>14.925269999999999</v>
          </cell>
          <cell r="Y9">
            <v>3.072238</v>
          </cell>
          <cell r="Z9">
            <v>4.2986211506764</v>
          </cell>
          <cell r="AA9">
            <v>0</v>
          </cell>
        </row>
        <row r="10">
          <cell r="A10">
            <v>1</v>
          </cell>
          <cell r="B10" t="str">
            <v>Disturbance</v>
          </cell>
          <cell r="C10">
            <v>1.37933333333333</v>
          </cell>
          <cell r="D10">
            <v>0</v>
          </cell>
          <cell r="E10">
            <v>26.6666666666667</v>
          </cell>
          <cell r="F10">
            <v>45180.401388888888</v>
          </cell>
          <cell r="G10">
            <v>2023</v>
          </cell>
          <cell r="H10">
            <v>254</v>
          </cell>
          <cell r="I10">
            <v>98</v>
          </cell>
          <cell r="J10">
            <v>98</v>
          </cell>
          <cell r="K10">
            <v>0.86717932600000003</v>
          </cell>
          <cell r="L10">
            <v>2.5409100000000002E-4</v>
          </cell>
          <cell r="M10">
            <v>1.7150000000000001</v>
          </cell>
          <cell r="N10">
            <v>9.5000000000000001E-2</v>
          </cell>
          <cell r="O10">
            <v>18.052631578947398</v>
          </cell>
          <cell r="P10">
            <v>1.4872125440899999</v>
          </cell>
          <cell r="Q10">
            <v>160.64169496851699</v>
          </cell>
          <cell r="R10">
            <v>67.276251849056607</v>
          </cell>
          <cell r="S10">
            <v>0</v>
          </cell>
          <cell r="T10">
            <v>14.925269999999999</v>
          </cell>
          <cell r="U10">
            <v>3.072238</v>
          </cell>
          <cell r="V10">
            <v>8.1039340000000006</v>
          </cell>
          <cell r="W10">
            <v>73.898555000000002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>
            <v>1</v>
          </cell>
          <cell r="B11" t="str">
            <v>Disturbance</v>
          </cell>
          <cell r="C11">
            <v>1.72366666666667</v>
          </cell>
          <cell r="D11">
            <v>4.6666666666666697E-2</v>
          </cell>
          <cell r="E11">
            <v>31.866666666666699</v>
          </cell>
          <cell r="F11">
            <v>45187.520601851851</v>
          </cell>
          <cell r="G11">
            <v>2023</v>
          </cell>
          <cell r="H11">
            <v>261</v>
          </cell>
          <cell r="I11">
            <v>105</v>
          </cell>
          <cell r="J11">
            <v>105</v>
          </cell>
          <cell r="K11">
            <v>0.86717932600000003</v>
          </cell>
          <cell r="L11">
            <v>2.5409100000000002E-4</v>
          </cell>
          <cell r="M11">
            <v>1.7150000000000001</v>
          </cell>
          <cell r="N11">
            <v>9.5000000000000001E-2</v>
          </cell>
          <cell r="O11">
            <v>18.052631578947398</v>
          </cell>
          <cell r="P11">
            <v>1.4872125440899999</v>
          </cell>
          <cell r="Q11">
            <v>200.74388706674699</v>
          </cell>
          <cell r="R11">
            <v>67.276251849056607</v>
          </cell>
          <cell r="S11">
            <v>6.9365735135437798E-2</v>
          </cell>
          <cell r="T11">
            <v>14.925269999999999</v>
          </cell>
          <cell r="U11">
            <v>3.072238</v>
          </cell>
          <cell r="V11">
            <v>8.1039340000000006</v>
          </cell>
          <cell r="W11">
            <v>73.898555000000002</v>
          </cell>
          <cell r="X11">
            <v>6.93657351354378</v>
          </cell>
          <cell r="Y11">
            <v>0</v>
          </cell>
          <cell r="Z11">
            <v>0</v>
          </cell>
          <cell r="AA11">
            <v>0</v>
          </cell>
        </row>
        <row r="12">
          <cell r="A12">
            <v>1</v>
          </cell>
          <cell r="B12" t="str">
            <v>Disturbance</v>
          </cell>
          <cell r="C12">
            <v>1.2390000000000001</v>
          </cell>
          <cell r="D12">
            <v>0</v>
          </cell>
          <cell r="E12">
            <v>28.5</v>
          </cell>
          <cell r="F12">
            <v>45194.464814814812</v>
          </cell>
          <cell r="G12">
            <v>2023</v>
          </cell>
          <cell r="H12">
            <v>268</v>
          </cell>
          <cell r="I12">
            <v>112</v>
          </cell>
          <cell r="J12">
            <v>112</v>
          </cell>
          <cell r="K12">
            <v>0.86717932600000003</v>
          </cell>
          <cell r="L12">
            <v>2.5409100000000002E-4</v>
          </cell>
          <cell r="M12">
            <v>1.7150000000000001</v>
          </cell>
          <cell r="N12">
            <v>9.5000000000000001E-2</v>
          </cell>
          <cell r="O12">
            <v>18.052631578947398</v>
          </cell>
          <cell r="P12">
            <v>1.4872125440899999</v>
          </cell>
          <cell r="Q12">
            <v>144.29801358095099</v>
          </cell>
          <cell r="R12">
            <v>67.276251849056607</v>
          </cell>
          <cell r="S12">
            <v>0</v>
          </cell>
          <cell r="T12">
            <v>14.925269999999999</v>
          </cell>
          <cell r="U12">
            <v>3.072238</v>
          </cell>
          <cell r="V12">
            <v>8.1039340000000006</v>
          </cell>
          <cell r="W12">
            <v>73.898555000000002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>
            <v>1</v>
          </cell>
          <cell r="B13" t="str">
            <v>Disturbance</v>
          </cell>
          <cell r="C13">
            <v>1.3009999999999999</v>
          </cell>
          <cell r="D13">
            <v>0</v>
          </cell>
          <cell r="E13">
            <v>30.2</v>
          </cell>
          <cell r="F13">
            <v>45201.474652777775</v>
          </cell>
          <cell r="G13">
            <v>2023</v>
          </cell>
          <cell r="H13">
            <v>275</v>
          </cell>
          <cell r="I13">
            <v>119</v>
          </cell>
          <cell r="J13">
            <v>119</v>
          </cell>
          <cell r="K13">
            <v>0.86717932600000003</v>
          </cell>
          <cell r="L13">
            <v>2.5409100000000002E-4</v>
          </cell>
          <cell r="M13">
            <v>1.7150000000000001</v>
          </cell>
          <cell r="N13">
            <v>9.5000000000000001E-2</v>
          </cell>
          <cell r="O13">
            <v>18.052631578947398</v>
          </cell>
          <cell r="P13">
            <v>1.4872125440899999</v>
          </cell>
          <cell r="Q13">
            <v>151.518737424389</v>
          </cell>
          <cell r="R13">
            <v>67.276251849056607</v>
          </cell>
          <cell r="S13">
            <v>0</v>
          </cell>
          <cell r="T13">
            <v>14.925269999999999</v>
          </cell>
          <cell r="U13">
            <v>3.072238</v>
          </cell>
          <cell r="V13">
            <v>8.1039340000000006</v>
          </cell>
          <cell r="W13">
            <v>73.898555000000002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>
            <v>1</v>
          </cell>
          <cell r="B14" t="str">
            <v>Disturbance</v>
          </cell>
          <cell r="C14">
            <v>0.49394666666666698</v>
          </cell>
          <cell r="D14">
            <v>0.34335666666666698</v>
          </cell>
          <cell r="E14">
            <v>15.1055566666667</v>
          </cell>
          <cell r="F14">
            <v>45320.497291666667</v>
          </cell>
          <cell r="G14">
            <v>2024</v>
          </cell>
          <cell r="H14">
            <v>29</v>
          </cell>
          <cell r="I14">
            <v>210</v>
          </cell>
          <cell r="J14">
            <v>210</v>
          </cell>
          <cell r="K14">
            <v>0.86717932600000003</v>
          </cell>
          <cell r="L14">
            <v>2.5409100000000002E-4</v>
          </cell>
          <cell r="M14">
            <v>1.7150000000000001</v>
          </cell>
          <cell r="N14">
            <v>9.5000000000000001E-2</v>
          </cell>
          <cell r="O14">
            <v>18.052631578947398</v>
          </cell>
          <cell r="P14">
            <v>1.4872125440899999</v>
          </cell>
          <cell r="Q14">
            <v>57.526652796555602</v>
          </cell>
          <cell r="R14">
            <v>67.276251849056607</v>
          </cell>
          <cell r="S14">
            <v>0.51036830564971702</v>
          </cell>
          <cell r="T14">
            <v>14.925269999999999</v>
          </cell>
          <cell r="U14">
            <v>3.072238</v>
          </cell>
          <cell r="V14">
            <v>8.1039340000000006</v>
          </cell>
          <cell r="W14">
            <v>73.898555000000002</v>
          </cell>
          <cell r="X14">
            <v>14.925269999999999</v>
          </cell>
          <cell r="Y14">
            <v>3.072238</v>
          </cell>
          <cell r="Z14">
            <v>8.1039340000000006</v>
          </cell>
          <cell r="AA14">
            <v>24.935388564971703</v>
          </cell>
        </row>
        <row r="15">
          <cell r="A15">
            <v>1</v>
          </cell>
          <cell r="B15" t="str">
            <v>Disturbance</v>
          </cell>
          <cell r="C15">
            <v>0.80586666666666695</v>
          </cell>
          <cell r="D15">
            <v>0.35606333333333301</v>
          </cell>
          <cell r="E15">
            <v>18.418890000000001</v>
          </cell>
          <cell r="F15">
            <v>45321.562534722223</v>
          </cell>
          <cell r="G15">
            <v>2024</v>
          </cell>
          <cell r="H15">
            <v>30</v>
          </cell>
          <cell r="I15">
            <v>211</v>
          </cell>
          <cell r="J15">
            <v>211</v>
          </cell>
          <cell r="K15">
            <v>0.86717932600000003</v>
          </cell>
          <cell r="L15">
            <v>2.5409100000000002E-4</v>
          </cell>
          <cell r="M15">
            <v>1.7150000000000001</v>
          </cell>
          <cell r="N15">
            <v>9.5000000000000001E-2</v>
          </cell>
          <cell r="O15">
            <v>18.052631578947398</v>
          </cell>
          <cell r="P15">
            <v>1.4872125440899999</v>
          </cell>
          <cell r="Q15">
            <v>93.8538815263137</v>
          </cell>
          <cell r="R15">
            <v>67.276251849056607</v>
          </cell>
          <cell r="S15">
            <v>0.52925560438802299</v>
          </cell>
          <cell r="T15">
            <v>14.925269999999999</v>
          </cell>
          <cell r="U15">
            <v>3.072238</v>
          </cell>
          <cell r="V15">
            <v>8.1039340000000006</v>
          </cell>
          <cell r="W15">
            <v>73.898555000000002</v>
          </cell>
          <cell r="X15">
            <v>14.925269999999999</v>
          </cell>
          <cell r="Y15">
            <v>3.072238</v>
          </cell>
          <cell r="Z15">
            <v>8.1039340000000006</v>
          </cell>
          <cell r="AA15">
            <v>26.824118438802302</v>
          </cell>
        </row>
        <row r="16">
          <cell r="A16">
            <v>1</v>
          </cell>
          <cell r="B16" t="str">
            <v>Disturbance</v>
          </cell>
          <cell r="C16">
            <v>0.60880000000000001</v>
          </cell>
          <cell r="D16">
            <v>0.30649999999999999</v>
          </cell>
          <cell r="E16">
            <v>19.1677766666667</v>
          </cell>
          <cell r="F16">
            <v>45322.581346446757</v>
          </cell>
          <cell r="G16">
            <v>2024</v>
          </cell>
          <cell r="H16">
            <v>31</v>
          </cell>
          <cell r="I16">
            <v>212</v>
          </cell>
          <cell r="J16">
            <v>212</v>
          </cell>
          <cell r="K16">
            <v>0.86717932600000003</v>
          </cell>
          <cell r="L16">
            <v>2.5409100000000002E-4</v>
          </cell>
          <cell r="M16">
            <v>1.7150000000000001</v>
          </cell>
          <cell r="N16">
            <v>9.5000000000000001E-2</v>
          </cell>
          <cell r="O16">
            <v>18.052631578947398</v>
          </cell>
          <cell r="P16">
            <v>1.4872125440899999</v>
          </cell>
          <cell r="Q16">
            <v>70.902849611043806</v>
          </cell>
          <cell r="R16">
            <v>67.276251849056607</v>
          </cell>
          <cell r="S16">
            <v>0.455584238978822</v>
          </cell>
          <cell r="T16">
            <v>14.925269999999999</v>
          </cell>
          <cell r="U16">
            <v>3.072238</v>
          </cell>
          <cell r="V16">
            <v>8.1039340000000006</v>
          </cell>
          <cell r="W16">
            <v>73.898555000000002</v>
          </cell>
          <cell r="X16">
            <v>14.925269999999999</v>
          </cell>
          <cell r="Y16">
            <v>3.072238</v>
          </cell>
          <cell r="Z16">
            <v>8.1039340000000006</v>
          </cell>
          <cell r="AA16">
            <v>19.456981897882201</v>
          </cell>
        </row>
        <row r="17">
          <cell r="A17">
            <v>1</v>
          </cell>
          <cell r="B17" t="str">
            <v>Disturbance</v>
          </cell>
          <cell r="C17">
            <v>0.39780333333333301</v>
          </cell>
          <cell r="D17">
            <v>0.378</v>
          </cell>
          <cell r="E17">
            <v>12.141666666666699</v>
          </cell>
          <cell r="F17">
            <v>45327.504151238427</v>
          </cell>
          <cell r="G17">
            <v>2024</v>
          </cell>
          <cell r="H17">
            <v>36</v>
          </cell>
          <cell r="I17">
            <v>217</v>
          </cell>
          <cell r="J17">
            <v>217</v>
          </cell>
          <cell r="K17">
            <v>0.86717932600000003</v>
          </cell>
          <cell r="L17">
            <v>2.5409100000000002E-4</v>
          </cell>
          <cell r="M17">
            <v>1.7150000000000001</v>
          </cell>
          <cell r="N17">
            <v>9.5000000000000001E-2</v>
          </cell>
          <cell r="O17">
            <v>18.052631578947398</v>
          </cell>
          <cell r="P17">
            <v>1.4872125440899999</v>
          </cell>
          <cell r="Q17">
            <v>46.329484096756303</v>
          </cell>
          <cell r="R17">
            <v>67.276251849056607</v>
          </cell>
          <cell r="S17">
            <v>0.56186245459704598</v>
          </cell>
          <cell r="T17">
            <v>14.925269999999999</v>
          </cell>
          <cell r="U17">
            <v>3.072238</v>
          </cell>
          <cell r="V17">
            <v>8.1039340000000006</v>
          </cell>
          <cell r="W17">
            <v>73.898555000000002</v>
          </cell>
          <cell r="X17">
            <v>14.925269999999999</v>
          </cell>
          <cell r="Y17">
            <v>3.072238</v>
          </cell>
          <cell r="Z17">
            <v>8.1039340000000006</v>
          </cell>
          <cell r="AA17">
            <v>30.084803459704602</v>
          </cell>
        </row>
        <row r="18">
          <cell r="A18">
            <v>1</v>
          </cell>
          <cell r="B18" t="str">
            <v>Disturbance</v>
          </cell>
          <cell r="C18">
            <v>0.51121000000000005</v>
          </cell>
          <cell r="D18">
            <v>0.28594999999999998</v>
          </cell>
          <cell r="E18">
            <v>19.233333333333299</v>
          </cell>
          <cell r="F18">
            <v>45328.569104942129</v>
          </cell>
          <cell r="G18">
            <v>2024</v>
          </cell>
          <cell r="H18">
            <v>37</v>
          </cell>
          <cell r="I18">
            <v>218</v>
          </cell>
          <cell r="J18">
            <v>218</v>
          </cell>
          <cell r="K18">
            <v>0.86717932600000003</v>
          </cell>
          <cell r="L18">
            <v>2.5409100000000002E-4</v>
          </cell>
          <cell r="M18">
            <v>1.7150000000000001</v>
          </cell>
          <cell r="N18">
            <v>9.5000000000000001E-2</v>
          </cell>
          <cell r="O18">
            <v>18.052631578947398</v>
          </cell>
          <cell r="P18">
            <v>1.4872125440899999</v>
          </cell>
          <cell r="Q18">
            <v>59.5371973548976</v>
          </cell>
          <cell r="R18">
            <v>67.276251849056607</v>
          </cell>
          <cell r="S18">
            <v>0.425038542042395</v>
          </cell>
          <cell r="T18">
            <v>14.925269999999999</v>
          </cell>
          <cell r="U18">
            <v>3.072238</v>
          </cell>
          <cell r="V18">
            <v>8.1039340000000006</v>
          </cell>
          <cell r="W18">
            <v>73.898555000000002</v>
          </cell>
          <cell r="X18">
            <v>14.925269999999999</v>
          </cell>
          <cell r="Y18">
            <v>3.072238</v>
          </cell>
          <cell r="Z18">
            <v>8.1039340000000006</v>
          </cell>
          <cell r="AA18">
            <v>16.402412204239504</v>
          </cell>
        </row>
        <row r="19">
          <cell r="A19">
            <v>1</v>
          </cell>
          <cell r="B19" t="str">
            <v>Disturbance</v>
          </cell>
          <cell r="C19">
            <v>0.46555666666666701</v>
          </cell>
          <cell r="D19">
            <v>0.305076666666667</v>
          </cell>
          <cell r="E19">
            <v>17.2711133333333</v>
          </cell>
          <cell r="F19">
            <v>45329.667071759257</v>
          </cell>
          <cell r="G19">
            <v>2024</v>
          </cell>
          <cell r="H19">
            <v>38</v>
          </cell>
          <cell r="I19">
            <v>219</v>
          </cell>
          <cell r="J19">
            <v>219</v>
          </cell>
          <cell r="K19">
            <v>0.86717932600000003</v>
          </cell>
          <cell r="L19">
            <v>2.5409100000000002E-4</v>
          </cell>
          <cell r="M19">
            <v>1.7150000000000001</v>
          </cell>
          <cell r="N19">
            <v>9.5000000000000001E-2</v>
          </cell>
          <cell r="O19">
            <v>18.052631578947398</v>
          </cell>
          <cell r="P19">
            <v>1.4872125440899999</v>
          </cell>
          <cell r="Q19">
            <v>54.220260055988</v>
          </cell>
          <cell r="R19">
            <v>67.276251849056607</v>
          </cell>
          <cell r="S19">
            <v>0.45346858405719098</v>
          </cell>
          <cell r="T19">
            <v>14.925269999999999</v>
          </cell>
          <cell r="U19">
            <v>3.072238</v>
          </cell>
          <cell r="V19">
            <v>8.1039340000000006</v>
          </cell>
          <cell r="W19">
            <v>73.898555000000002</v>
          </cell>
          <cell r="X19">
            <v>14.925269999999999</v>
          </cell>
          <cell r="Y19">
            <v>3.072238</v>
          </cell>
          <cell r="Z19">
            <v>8.1039340000000006</v>
          </cell>
          <cell r="AA19">
            <v>19.245416405719098</v>
          </cell>
        </row>
        <row r="20">
          <cell r="A20">
            <v>1</v>
          </cell>
          <cell r="B20" t="str">
            <v>Disturbance</v>
          </cell>
          <cell r="C20">
            <v>0.65036333333333296</v>
          </cell>
          <cell r="D20">
            <v>0.25080000000000002</v>
          </cell>
          <cell r="E20">
            <v>15.983333333333301</v>
          </cell>
          <cell r="F20">
            <v>45376.483217592591</v>
          </cell>
          <cell r="G20">
            <v>2024</v>
          </cell>
          <cell r="H20">
            <v>85</v>
          </cell>
          <cell r="I20">
            <v>266</v>
          </cell>
          <cell r="J20">
            <v>266</v>
          </cell>
          <cell r="K20">
            <v>0.86717932600000003</v>
          </cell>
          <cell r="L20">
            <v>2.5409100000000002E-4</v>
          </cell>
          <cell r="M20">
            <v>1.7150000000000001</v>
          </cell>
          <cell r="N20">
            <v>9.5000000000000001E-2</v>
          </cell>
          <cell r="O20">
            <v>18.052631578947398</v>
          </cell>
          <cell r="P20">
            <v>1.4872125440899999</v>
          </cell>
          <cell r="Q20">
            <v>75.743452062862104</v>
          </cell>
          <cell r="R20">
            <v>67.276251849056607</v>
          </cell>
          <cell r="S20">
            <v>0.37279127939931</v>
          </cell>
          <cell r="T20">
            <v>14.925269999999999</v>
          </cell>
          <cell r="U20">
            <v>3.072238</v>
          </cell>
          <cell r="V20">
            <v>8.1039340000000006</v>
          </cell>
          <cell r="W20">
            <v>73.898555000000002</v>
          </cell>
          <cell r="X20">
            <v>14.925269999999999</v>
          </cell>
          <cell r="Y20">
            <v>3.072238</v>
          </cell>
          <cell r="Z20">
            <v>8.1039340000000006</v>
          </cell>
          <cell r="AA20">
            <v>11.177685939931004</v>
          </cell>
        </row>
        <row r="21">
          <cell r="A21">
            <v>1</v>
          </cell>
          <cell r="B21" t="str">
            <v>Disturbance</v>
          </cell>
          <cell r="C21">
            <v>0.44345333333333298</v>
          </cell>
          <cell r="D21">
            <v>0.36808666666666701</v>
          </cell>
          <cell r="E21">
            <v>13.83278</v>
          </cell>
          <cell r="F21">
            <v>45378.333568668982</v>
          </cell>
          <cell r="G21">
            <v>2024</v>
          </cell>
          <cell r="H21">
            <v>87</v>
          </cell>
          <cell r="I21">
            <v>268</v>
          </cell>
          <cell r="J21">
            <v>268</v>
          </cell>
          <cell r="K21">
            <v>0.86717932600000003</v>
          </cell>
          <cell r="L21">
            <v>2.5409100000000002E-4</v>
          </cell>
          <cell r="M21">
            <v>1.7150000000000001</v>
          </cell>
          <cell r="N21">
            <v>9.5000000000000001E-2</v>
          </cell>
          <cell r="O21">
            <v>18.052631578947398</v>
          </cell>
          <cell r="P21">
            <v>1.4872125440899999</v>
          </cell>
          <cell r="Q21">
            <v>51.646033184706603</v>
          </cell>
          <cell r="R21">
            <v>67.276251849056607</v>
          </cell>
          <cell r="S21">
            <v>0.54712719057613202</v>
          </cell>
          <cell r="T21">
            <v>14.925269999999999</v>
          </cell>
          <cell r="U21">
            <v>3.072238</v>
          </cell>
          <cell r="V21">
            <v>8.1039340000000006</v>
          </cell>
          <cell r="W21">
            <v>73.898555000000002</v>
          </cell>
          <cell r="X21">
            <v>14.925269999999999</v>
          </cell>
          <cell r="Y21">
            <v>3.072238</v>
          </cell>
          <cell r="Z21">
            <v>8.1039340000000006</v>
          </cell>
          <cell r="AA21">
            <v>28.611277057613201</v>
          </cell>
        </row>
        <row r="22">
          <cell r="A22">
            <v>1</v>
          </cell>
          <cell r="B22" t="str">
            <v>Disturbance</v>
          </cell>
          <cell r="C22">
            <v>0.38632333333333302</v>
          </cell>
          <cell r="D22">
            <v>0.274183333333333</v>
          </cell>
          <cell r="E22">
            <v>12.52</v>
          </cell>
          <cell r="F22">
            <v>45380.395312499997</v>
          </cell>
          <cell r="G22">
            <v>2024</v>
          </cell>
          <cell r="H22">
            <v>89</v>
          </cell>
          <cell r="I22">
            <v>270</v>
          </cell>
          <cell r="J22">
            <v>270</v>
          </cell>
          <cell r="K22">
            <v>0.86717932600000003</v>
          </cell>
          <cell r="L22">
            <v>2.5409100000000002E-4</v>
          </cell>
          <cell r="M22">
            <v>1.7150000000000001</v>
          </cell>
          <cell r="N22">
            <v>9.5000000000000001E-2</v>
          </cell>
          <cell r="O22">
            <v>18.052631578947398</v>
          </cell>
          <cell r="P22">
            <v>1.4872125440899999</v>
          </cell>
          <cell r="Q22">
            <v>44.992485552842403</v>
          </cell>
          <cell r="R22">
            <v>67.276251849056607</v>
          </cell>
          <cell r="S22">
            <v>0.40754846739753098</v>
          </cell>
          <cell r="T22">
            <v>14.925269999999999</v>
          </cell>
          <cell r="U22">
            <v>3.072238</v>
          </cell>
          <cell r="V22">
            <v>8.1039340000000006</v>
          </cell>
          <cell r="W22">
            <v>73.898555000000002</v>
          </cell>
          <cell r="X22">
            <v>14.925269999999999</v>
          </cell>
          <cell r="Y22">
            <v>3.072238</v>
          </cell>
          <cell r="Z22">
            <v>8.1039340000000006</v>
          </cell>
          <cell r="AA22">
            <v>14.653404739753102</v>
          </cell>
        </row>
        <row r="23">
          <cell r="A23">
            <v>1</v>
          </cell>
          <cell r="B23" t="str">
            <v>Disturbance</v>
          </cell>
          <cell r="C23">
            <v>0.67486000000000002</v>
          </cell>
          <cell r="D23">
            <v>0.12741666666666701</v>
          </cell>
          <cell r="E23">
            <v>21.54111</v>
          </cell>
          <cell r="F23">
            <v>45383.419741516205</v>
          </cell>
          <cell r="G23">
            <v>2024</v>
          </cell>
          <cell r="H23">
            <v>92</v>
          </cell>
          <cell r="I23">
            <v>273</v>
          </cell>
          <cell r="J23">
            <v>273</v>
          </cell>
          <cell r="K23">
            <v>0.86717932600000003</v>
          </cell>
          <cell r="L23">
            <v>2.5409100000000002E-4</v>
          </cell>
          <cell r="M23">
            <v>1.7150000000000001</v>
          </cell>
          <cell r="N23">
            <v>9.5000000000000001E-2</v>
          </cell>
          <cell r="O23">
            <v>18.052631578947398</v>
          </cell>
          <cell r="P23">
            <v>1.4872125440899999</v>
          </cell>
          <cell r="Q23">
            <v>78.596414402938507</v>
          </cell>
          <cell r="R23">
            <v>67.276251849056607</v>
          </cell>
          <cell r="S23">
            <v>0.18939323039657899</v>
          </cell>
          <cell r="T23">
            <v>14.925269999999999</v>
          </cell>
          <cell r="U23">
            <v>3.072238</v>
          </cell>
          <cell r="V23">
            <v>8.1039340000000006</v>
          </cell>
          <cell r="W23">
            <v>73.898555000000002</v>
          </cell>
          <cell r="X23">
            <v>14.925269999999999</v>
          </cell>
          <cell r="Y23">
            <v>3.072238</v>
          </cell>
          <cell r="Z23">
            <v>0.94181503965790059</v>
          </cell>
          <cell r="AA23">
            <v>0</v>
          </cell>
        </row>
        <row r="24">
          <cell r="A24">
            <v>1</v>
          </cell>
          <cell r="B24" t="str">
            <v>Disturbance</v>
          </cell>
          <cell r="C24">
            <v>1.6091200000000001</v>
          </cell>
          <cell r="D24">
            <v>0.30887166666666699</v>
          </cell>
          <cell r="E24">
            <v>22.523886666666701</v>
          </cell>
          <cell r="F24">
            <v>45503.3444753125</v>
          </cell>
          <cell r="G24">
            <v>2024</v>
          </cell>
          <cell r="H24">
            <v>212</v>
          </cell>
          <cell r="I24">
            <v>393</v>
          </cell>
          <cell r="J24">
            <v>393</v>
          </cell>
          <cell r="K24">
            <v>0.86717932600000003</v>
          </cell>
          <cell r="L24">
            <v>2.5409100000000002E-4</v>
          </cell>
          <cell r="M24">
            <v>1.7150000000000001</v>
          </cell>
          <cell r="N24">
            <v>9.5000000000000001E-2</v>
          </cell>
          <cell r="O24">
            <v>18.052631578947398</v>
          </cell>
          <cell r="P24">
            <v>1.4872125440899999</v>
          </cell>
          <cell r="Q24">
            <v>187.403405660517</v>
          </cell>
          <cell r="R24">
            <v>67.276251849056607</v>
          </cell>
          <cell r="S24">
            <v>0.45910950473231199</v>
          </cell>
          <cell r="T24">
            <v>14.925269999999999</v>
          </cell>
          <cell r="U24">
            <v>3.072238</v>
          </cell>
          <cell r="V24">
            <v>8.1039340000000006</v>
          </cell>
          <cell r="W24">
            <v>73.898555000000002</v>
          </cell>
          <cell r="X24">
            <v>14.925269999999999</v>
          </cell>
          <cell r="Y24">
            <v>3.072238</v>
          </cell>
          <cell r="Z24">
            <v>8.1039340000000006</v>
          </cell>
          <cell r="AA24">
            <v>19.809508473231197</v>
          </cell>
        </row>
        <row r="25">
          <cell r="A25">
            <v>1</v>
          </cell>
          <cell r="B25" t="str">
            <v>Disturbance</v>
          </cell>
          <cell r="C25">
            <v>1.92668666666667</v>
          </cell>
          <cell r="D25">
            <v>0.303433333333333</v>
          </cell>
          <cell r="E25">
            <v>32.0966666666667</v>
          </cell>
          <cell r="F25">
            <v>45504.460246909723</v>
          </cell>
          <cell r="G25">
            <v>2024</v>
          </cell>
          <cell r="H25">
            <v>213</v>
          </cell>
          <cell r="I25">
            <v>394</v>
          </cell>
          <cell r="J25">
            <v>394</v>
          </cell>
          <cell r="K25">
            <v>0.86717932600000003</v>
          </cell>
          <cell r="L25">
            <v>2.5409100000000002E-4</v>
          </cell>
          <cell r="M25">
            <v>1.7150000000000001</v>
          </cell>
          <cell r="N25">
            <v>9.5000000000000001E-2</v>
          </cell>
          <cell r="O25">
            <v>18.052631578947398</v>
          </cell>
          <cell r="P25">
            <v>1.4872125440899999</v>
          </cell>
          <cell r="Q25">
            <v>224.38826375537101</v>
          </cell>
          <cell r="R25">
            <v>67.276251849056607</v>
          </cell>
          <cell r="S25">
            <v>0.45102591924134999</v>
          </cell>
          <cell r="T25">
            <v>14.925269999999999</v>
          </cell>
          <cell r="U25">
            <v>3.072238</v>
          </cell>
          <cell r="V25">
            <v>8.1039340000000006</v>
          </cell>
          <cell r="W25">
            <v>73.898555000000002</v>
          </cell>
          <cell r="X25">
            <v>14.925269999999999</v>
          </cell>
          <cell r="Y25">
            <v>3.072238</v>
          </cell>
          <cell r="Z25">
            <v>8.1039340000000006</v>
          </cell>
          <cell r="AA25">
            <v>19.001149924134999</v>
          </cell>
        </row>
        <row r="26">
          <cell r="A26">
            <v>1</v>
          </cell>
          <cell r="B26" t="str">
            <v>Disturbance</v>
          </cell>
          <cell r="C26">
            <v>1.85835666666667</v>
          </cell>
          <cell r="D26">
            <v>0.26676666666666699</v>
          </cell>
          <cell r="E26">
            <v>32.76</v>
          </cell>
          <cell r="F26">
            <v>45505.432793206019</v>
          </cell>
          <cell r="G26">
            <v>2024</v>
          </cell>
          <cell r="H26">
            <v>214</v>
          </cell>
          <cell r="I26">
            <v>395</v>
          </cell>
          <cell r="J26">
            <v>395</v>
          </cell>
          <cell r="K26">
            <v>0.86717932600000003</v>
          </cell>
          <cell r="L26">
            <v>2.5409100000000002E-4</v>
          </cell>
          <cell r="M26">
            <v>1.7150000000000001</v>
          </cell>
          <cell r="N26">
            <v>9.5000000000000001E-2</v>
          </cell>
          <cell r="O26">
            <v>18.052631578947398</v>
          </cell>
          <cell r="P26">
            <v>1.4872125440899999</v>
          </cell>
          <cell r="Q26">
            <v>216.430327300176</v>
          </cell>
          <cell r="R26">
            <v>67.276251849056607</v>
          </cell>
          <cell r="S26">
            <v>0.39652427020636299</v>
          </cell>
          <cell r="T26">
            <v>14.925269999999999</v>
          </cell>
          <cell r="U26">
            <v>3.072238</v>
          </cell>
          <cell r="V26">
            <v>8.1039340000000006</v>
          </cell>
          <cell r="W26">
            <v>73.898555000000002</v>
          </cell>
          <cell r="X26">
            <v>14.925269999999999</v>
          </cell>
          <cell r="Y26">
            <v>3.072238</v>
          </cell>
          <cell r="Z26">
            <v>8.1039340000000006</v>
          </cell>
          <cell r="AA26">
            <v>13.550985020636306</v>
          </cell>
        </row>
        <row r="27">
          <cell r="A27">
            <v>1</v>
          </cell>
          <cell r="B27" t="str">
            <v>Disturbance</v>
          </cell>
          <cell r="C27">
            <v>1.8492666666666699</v>
          </cell>
          <cell r="D27">
            <v>0.122333333333333</v>
          </cell>
          <cell r="E27">
            <v>31.066666666666698</v>
          </cell>
          <cell r="F27">
            <v>45506.399571759262</v>
          </cell>
          <cell r="G27">
            <v>2024</v>
          </cell>
          <cell r="H27">
            <v>215</v>
          </cell>
          <cell r="I27">
            <v>396</v>
          </cell>
          <cell r="J27">
            <v>396</v>
          </cell>
          <cell r="K27">
            <v>0.86717932600000003</v>
          </cell>
          <cell r="L27">
            <v>2.5409100000000002E-4</v>
          </cell>
          <cell r="M27">
            <v>1.7150000000000001</v>
          </cell>
          <cell r="N27">
            <v>9.5000000000000001E-2</v>
          </cell>
          <cell r="O27">
            <v>18.052631578947398</v>
          </cell>
          <cell r="P27">
            <v>1.4872125440899999</v>
          </cell>
          <cell r="Q27">
            <v>215.371676014098</v>
          </cell>
          <cell r="R27">
            <v>67.276251849056607</v>
          </cell>
          <cell r="S27">
            <v>0.181837319962183</v>
          </cell>
          <cell r="T27">
            <v>14.925269999999999</v>
          </cell>
          <cell r="U27">
            <v>3.072238</v>
          </cell>
          <cell r="V27">
            <v>8.1039340000000006</v>
          </cell>
          <cell r="W27">
            <v>73.898555000000002</v>
          </cell>
          <cell r="X27">
            <v>14.925269999999999</v>
          </cell>
          <cell r="Y27">
            <v>3.072238</v>
          </cell>
          <cell r="Z27">
            <v>0.18622399621829944</v>
          </cell>
          <cell r="AA27">
            <v>0</v>
          </cell>
        </row>
        <row r="28">
          <cell r="A28">
            <v>2</v>
          </cell>
          <cell r="B28" t="str">
            <v>NPK</v>
          </cell>
          <cell r="C28">
            <v>0.73333333333333295</v>
          </cell>
          <cell r="D28">
            <v>0</v>
          </cell>
          <cell r="E28">
            <v>25.41</v>
          </cell>
          <cell r="F28">
            <v>45083.34097222222</v>
          </cell>
          <cell r="G28">
            <v>2023</v>
          </cell>
          <cell r="H28">
            <v>157</v>
          </cell>
          <cell r="I28">
            <v>1</v>
          </cell>
          <cell r="J28">
            <v>1</v>
          </cell>
          <cell r="K28">
            <v>0.97151713799999995</v>
          </cell>
          <cell r="L28">
            <v>5.7200000000000001E-5</v>
          </cell>
          <cell r="M28">
            <v>1.4650000000000001</v>
          </cell>
          <cell r="N28">
            <v>9.5000000000000001E-2</v>
          </cell>
          <cell r="O28">
            <v>15.421052631578901</v>
          </cell>
          <cell r="P28">
            <v>1.4232726071699999</v>
          </cell>
          <cell r="Q28">
            <v>396.43197402124702</v>
          </cell>
          <cell r="R28">
            <v>63.338975924528299</v>
          </cell>
          <cell r="S28">
            <v>0</v>
          </cell>
          <cell r="T28">
            <v>1.6743269999999999</v>
          </cell>
          <cell r="U28">
            <v>1.354284</v>
          </cell>
          <cell r="V28">
            <v>10.739989</v>
          </cell>
          <cell r="W28">
            <v>86.231399999999994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</v>
          </cell>
          <cell r="B29" t="str">
            <v>NPK</v>
          </cell>
          <cell r="C29">
            <v>0.69599999999999995</v>
          </cell>
          <cell r="D29">
            <v>0</v>
          </cell>
          <cell r="E29">
            <v>32.113333333333301</v>
          </cell>
          <cell r="F29">
            <v>45086.430555555555</v>
          </cell>
          <cell r="G29">
            <v>2023</v>
          </cell>
          <cell r="H29">
            <v>160</v>
          </cell>
          <cell r="I29">
            <v>4</v>
          </cell>
          <cell r="J29">
            <v>4</v>
          </cell>
          <cell r="K29">
            <v>0.97151713799999995</v>
          </cell>
          <cell r="L29">
            <v>5.7200000000000001E-5</v>
          </cell>
          <cell r="M29">
            <v>1.4650000000000001</v>
          </cell>
          <cell r="N29">
            <v>9.5000000000000001E-2</v>
          </cell>
          <cell r="O29">
            <v>15.421052631578901</v>
          </cell>
          <cell r="P29">
            <v>1.4232726071699999</v>
          </cell>
          <cell r="Q29">
            <v>376.249982616529</v>
          </cell>
          <cell r="R29">
            <v>63.338975924528299</v>
          </cell>
          <cell r="S29">
            <v>0</v>
          </cell>
          <cell r="T29">
            <v>1.6743269999999999</v>
          </cell>
          <cell r="U29">
            <v>1.354284</v>
          </cell>
          <cell r="V29">
            <v>10.739989</v>
          </cell>
          <cell r="W29">
            <v>86.231399999999994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</v>
          </cell>
          <cell r="B30" t="str">
            <v>NPK</v>
          </cell>
          <cell r="C30">
            <v>1.3416666666666699</v>
          </cell>
          <cell r="D30">
            <v>0.146666666666667</v>
          </cell>
          <cell r="E30">
            <v>31.753333333333298</v>
          </cell>
          <cell r="F30">
            <v>45089.560648148145</v>
          </cell>
          <cell r="G30">
            <v>2023</v>
          </cell>
          <cell r="H30">
            <v>163</v>
          </cell>
          <cell r="I30">
            <v>7</v>
          </cell>
          <cell r="J30">
            <v>7</v>
          </cell>
          <cell r="K30">
            <v>0.97151713799999995</v>
          </cell>
          <cell r="L30">
            <v>5.7200000000000001E-5</v>
          </cell>
          <cell r="M30">
            <v>1.4650000000000001</v>
          </cell>
          <cell r="N30">
            <v>9.5000000000000001E-2</v>
          </cell>
          <cell r="O30">
            <v>15.421052631578901</v>
          </cell>
          <cell r="P30">
            <v>1.4232726071699999</v>
          </cell>
          <cell r="Q30">
            <v>725.29031610705294</v>
          </cell>
          <cell r="R30">
            <v>63.338975924528299</v>
          </cell>
          <cell r="S30">
            <v>0.23155831701704099</v>
          </cell>
          <cell r="T30">
            <v>1.6743269999999999</v>
          </cell>
          <cell r="U30">
            <v>1.354284</v>
          </cell>
          <cell r="V30">
            <v>10.739989</v>
          </cell>
          <cell r="W30">
            <v>86.231399999999994</v>
          </cell>
          <cell r="X30">
            <v>1.6743269999999999</v>
          </cell>
          <cell r="Y30">
            <v>1.354284</v>
          </cell>
          <cell r="Z30">
            <v>10.739989</v>
          </cell>
          <cell r="AA30">
            <v>9.3872317017040974</v>
          </cell>
        </row>
        <row r="31">
          <cell r="A31">
            <v>2</v>
          </cell>
          <cell r="B31" t="str">
            <v>NPK</v>
          </cell>
          <cell r="C31">
            <v>1.05266666666667</v>
          </cell>
          <cell r="D31">
            <v>0.14000000000000001</v>
          </cell>
          <cell r="E31">
            <v>34.163333333333298</v>
          </cell>
          <cell r="F31">
            <v>45093.539351851854</v>
          </cell>
          <cell r="G31">
            <v>2023</v>
          </cell>
          <cell r="H31">
            <v>167</v>
          </cell>
          <cell r="I31">
            <v>11</v>
          </cell>
          <cell r="J31">
            <v>11</v>
          </cell>
          <cell r="K31">
            <v>0.97151713799999995</v>
          </cell>
          <cell r="L31">
            <v>5.7200000000000001E-5</v>
          </cell>
          <cell r="M31">
            <v>1.4650000000000001</v>
          </cell>
          <cell r="N31">
            <v>9.5000000000000001E-2</v>
          </cell>
          <cell r="O31">
            <v>15.421052631578901</v>
          </cell>
          <cell r="P31">
            <v>1.4232726071699999</v>
          </cell>
          <cell r="Q31">
            <v>569.06007907231697</v>
          </cell>
          <cell r="R31">
            <v>63.338975924528299</v>
          </cell>
          <cell r="S31">
            <v>0.221032938970812</v>
          </cell>
          <cell r="T31">
            <v>1.6743269999999999</v>
          </cell>
          <cell r="U31">
            <v>1.354284</v>
          </cell>
          <cell r="V31">
            <v>10.739989</v>
          </cell>
          <cell r="W31">
            <v>86.231399999999994</v>
          </cell>
          <cell r="X31">
            <v>1.6743269999999999</v>
          </cell>
          <cell r="Y31">
            <v>1.354284</v>
          </cell>
          <cell r="Z31">
            <v>10.739989</v>
          </cell>
          <cell r="AA31">
            <v>8.3346938970812037</v>
          </cell>
        </row>
        <row r="32">
          <cell r="A32">
            <v>2</v>
          </cell>
          <cell r="B32" t="str">
            <v>NPK</v>
          </cell>
          <cell r="C32">
            <v>0.95266666666666699</v>
          </cell>
          <cell r="D32">
            <v>0.12</v>
          </cell>
          <cell r="E32">
            <v>24.176666666666701</v>
          </cell>
          <cell r="F32">
            <v>45100.477314814816</v>
          </cell>
          <cell r="G32">
            <v>2023</v>
          </cell>
          <cell r="H32">
            <v>174</v>
          </cell>
          <cell r="I32">
            <v>18</v>
          </cell>
          <cell r="J32">
            <v>18</v>
          </cell>
          <cell r="K32">
            <v>0.97151713799999995</v>
          </cell>
          <cell r="L32">
            <v>5.7200000000000001E-5</v>
          </cell>
          <cell r="M32">
            <v>1.4650000000000001</v>
          </cell>
          <cell r="N32">
            <v>9.5000000000000001E-2</v>
          </cell>
          <cell r="O32">
            <v>15.421052631578901</v>
          </cell>
          <cell r="P32">
            <v>1.4232726071699999</v>
          </cell>
          <cell r="Q32">
            <v>515.00117352396501</v>
          </cell>
          <cell r="R32">
            <v>63.338975924528299</v>
          </cell>
          <cell r="S32">
            <v>0.18945680483212499</v>
          </cell>
          <cell r="T32">
            <v>1.6743269999999999</v>
          </cell>
          <cell r="U32">
            <v>1.354284</v>
          </cell>
          <cell r="V32">
            <v>10.739989</v>
          </cell>
          <cell r="W32">
            <v>86.231399999999994</v>
          </cell>
          <cell r="X32">
            <v>1.6743269999999999</v>
          </cell>
          <cell r="Y32">
            <v>1.354284</v>
          </cell>
          <cell r="Z32">
            <v>10.739989</v>
          </cell>
          <cell r="AA32">
            <v>5.1770804832125012</v>
          </cell>
        </row>
        <row r="33">
          <cell r="A33">
            <v>2</v>
          </cell>
          <cell r="B33" t="str">
            <v>NPK</v>
          </cell>
          <cell r="C33">
            <v>2.7706666666666702</v>
          </cell>
          <cell r="D33">
            <v>7.0000000000000007E-2</v>
          </cell>
          <cell r="E33">
            <v>34.200000000000003</v>
          </cell>
          <cell r="F33">
            <v>45113.483796296299</v>
          </cell>
          <cell r="G33">
            <v>2023</v>
          </cell>
          <cell r="H33">
            <v>187</v>
          </cell>
          <cell r="I33">
            <v>31</v>
          </cell>
          <cell r="J33">
            <v>31</v>
          </cell>
          <cell r="K33">
            <v>0.97151713799999995</v>
          </cell>
          <cell r="L33">
            <v>5.7200000000000001E-5</v>
          </cell>
          <cell r="M33">
            <v>1.4650000000000001</v>
          </cell>
          <cell r="N33">
            <v>9.5000000000000001E-2</v>
          </cell>
          <cell r="O33">
            <v>15.421052631578901</v>
          </cell>
          <cell r="P33">
            <v>1.4232726071699999</v>
          </cell>
          <cell r="Q33">
            <v>1497.7920763929999</v>
          </cell>
          <cell r="R33">
            <v>63.338975924528299</v>
          </cell>
          <cell r="S33">
            <v>0.110516469485406</v>
          </cell>
          <cell r="T33">
            <v>1.6743269999999999</v>
          </cell>
          <cell r="U33">
            <v>1.354284</v>
          </cell>
          <cell r="V33">
            <v>10.739989</v>
          </cell>
          <cell r="W33">
            <v>86.231399999999994</v>
          </cell>
          <cell r="X33">
            <v>1.6743269999999999</v>
          </cell>
          <cell r="Y33">
            <v>1.354284</v>
          </cell>
          <cell r="Z33">
            <v>8.0230359485406009</v>
          </cell>
          <cell r="AA33">
            <v>0</v>
          </cell>
        </row>
        <row r="34">
          <cell r="A34">
            <v>2</v>
          </cell>
          <cell r="B34" t="str">
            <v>NPK</v>
          </cell>
          <cell r="C34">
            <v>2.1003333333333298</v>
          </cell>
          <cell r="D34">
            <v>0</v>
          </cell>
          <cell r="E34">
            <v>27.45</v>
          </cell>
          <cell r="F34">
            <v>45143.397685185184</v>
          </cell>
          <cell r="G34">
            <v>2023</v>
          </cell>
          <cell r="H34">
            <v>217</v>
          </cell>
          <cell r="I34">
            <v>61</v>
          </cell>
          <cell r="J34">
            <v>61</v>
          </cell>
          <cell r="K34">
            <v>0.97151713799999995</v>
          </cell>
          <cell r="L34">
            <v>5.7200000000000001E-5</v>
          </cell>
          <cell r="M34">
            <v>1.4650000000000001</v>
          </cell>
          <cell r="N34">
            <v>9.5000000000000001E-2</v>
          </cell>
          <cell r="O34">
            <v>15.421052631578901</v>
          </cell>
          <cell r="P34">
            <v>1.4232726071699999</v>
          </cell>
          <cell r="Q34">
            <v>1135.4172128672201</v>
          </cell>
          <cell r="R34">
            <v>63.338975924528299</v>
          </cell>
          <cell r="S34">
            <v>0</v>
          </cell>
          <cell r="T34">
            <v>1.6743269999999999</v>
          </cell>
          <cell r="U34">
            <v>1.354284</v>
          </cell>
          <cell r="V34">
            <v>10.739989</v>
          </cell>
          <cell r="W34">
            <v>86.231399999999994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</v>
          </cell>
          <cell r="B35" t="str">
            <v>NPK</v>
          </cell>
          <cell r="C35">
            <v>2.7653333333333299</v>
          </cell>
          <cell r="D35">
            <v>0.14000000000000001</v>
          </cell>
          <cell r="E35">
            <v>32.656666666666702</v>
          </cell>
          <cell r="F35">
            <v>45153.486111111109</v>
          </cell>
          <cell r="G35">
            <v>2023</v>
          </cell>
          <cell r="H35">
            <v>227</v>
          </cell>
          <cell r="I35">
            <v>71</v>
          </cell>
          <cell r="J35">
            <v>71</v>
          </cell>
          <cell r="K35">
            <v>0.97151713799999995</v>
          </cell>
          <cell r="L35">
            <v>5.7200000000000001E-5</v>
          </cell>
          <cell r="M35">
            <v>1.4650000000000001</v>
          </cell>
          <cell r="N35">
            <v>9.5000000000000001E-2</v>
          </cell>
          <cell r="O35">
            <v>15.421052631578901</v>
          </cell>
          <cell r="P35">
            <v>1.4232726071699999</v>
          </cell>
          <cell r="Q35">
            <v>1494.90893476376</v>
          </cell>
          <cell r="R35">
            <v>63.338975924528299</v>
          </cell>
          <cell r="S35">
            <v>0.221032938970812</v>
          </cell>
          <cell r="T35">
            <v>1.6743269999999999</v>
          </cell>
          <cell r="U35">
            <v>1.354284</v>
          </cell>
          <cell r="V35">
            <v>10.739989</v>
          </cell>
          <cell r="W35">
            <v>86.231399999999994</v>
          </cell>
          <cell r="X35">
            <v>1.6743269999999999</v>
          </cell>
          <cell r="Y35">
            <v>1.354284</v>
          </cell>
          <cell r="Z35">
            <v>10.739989</v>
          </cell>
          <cell r="AA35">
            <v>8.3346938970812037</v>
          </cell>
        </row>
        <row r="36">
          <cell r="A36">
            <v>2</v>
          </cell>
          <cell r="B36" t="str">
            <v>NPK</v>
          </cell>
          <cell r="C36">
            <v>1.571</v>
          </cell>
          <cell r="D36">
            <v>0</v>
          </cell>
          <cell r="E36">
            <v>28.6</v>
          </cell>
          <cell r="F36">
            <v>45180.40625</v>
          </cell>
          <cell r="G36">
            <v>2023</v>
          </cell>
          <cell r="H36">
            <v>254</v>
          </cell>
          <cell r="I36">
            <v>98</v>
          </cell>
          <cell r="J36">
            <v>98</v>
          </cell>
          <cell r="K36">
            <v>0.97151713799999995</v>
          </cell>
          <cell r="L36">
            <v>5.7200000000000001E-5</v>
          </cell>
          <cell r="M36">
            <v>1.4650000000000001</v>
          </cell>
          <cell r="N36">
            <v>9.5000000000000001E-2</v>
          </cell>
          <cell r="O36">
            <v>15.421052631578901</v>
          </cell>
          <cell r="P36">
            <v>1.4232726071699999</v>
          </cell>
          <cell r="Q36">
            <v>849.26540616460704</v>
          </cell>
          <cell r="R36">
            <v>63.338975924528299</v>
          </cell>
          <cell r="S36">
            <v>0</v>
          </cell>
          <cell r="T36">
            <v>1.6743269999999999</v>
          </cell>
          <cell r="U36">
            <v>1.354284</v>
          </cell>
          <cell r="V36">
            <v>10.739989</v>
          </cell>
          <cell r="W36">
            <v>86.231399999999994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</v>
          </cell>
          <cell r="B37" t="str">
            <v>NPK</v>
          </cell>
          <cell r="C37">
            <v>1.4146666666666701</v>
          </cell>
          <cell r="D37">
            <v>0.03</v>
          </cell>
          <cell r="E37">
            <v>31.4</v>
          </cell>
          <cell r="F37">
            <v>45187.51666666667</v>
          </cell>
          <cell r="G37">
            <v>2023</v>
          </cell>
          <cell r="H37">
            <v>261</v>
          </cell>
          <cell r="I37">
            <v>105</v>
          </cell>
          <cell r="J37">
            <v>105</v>
          </cell>
          <cell r="K37">
            <v>0.97151713799999995</v>
          </cell>
          <cell r="L37">
            <v>5.7200000000000001E-5</v>
          </cell>
          <cell r="M37">
            <v>1.4650000000000001</v>
          </cell>
          <cell r="N37">
            <v>9.5000000000000001E-2</v>
          </cell>
          <cell r="O37">
            <v>15.421052631578901</v>
          </cell>
          <cell r="P37">
            <v>1.4232726071699999</v>
          </cell>
          <cell r="Q37">
            <v>764.75331715735001</v>
          </cell>
          <cell r="R37">
            <v>63.338975924528299</v>
          </cell>
          <cell r="S37">
            <v>4.7364201208031198E-2</v>
          </cell>
          <cell r="T37">
            <v>1.6743269999999999</v>
          </cell>
          <cell r="U37">
            <v>1.354284</v>
          </cell>
          <cell r="V37">
            <v>10.739989</v>
          </cell>
          <cell r="W37">
            <v>86.231399999999994</v>
          </cell>
          <cell r="X37">
            <v>1.6743269999999999</v>
          </cell>
          <cell r="Y37">
            <v>1.354284</v>
          </cell>
          <cell r="Z37">
            <v>1.7078091208031194</v>
          </cell>
          <cell r="AA37">
            <v>0</v>
          </cell>
        </row>
        <row r="38">
          <cell r="A38">
            <v>2</v>
          </cell>
          <cell r="B38" t="str">
            <v>NPK</v>
          </cell>
          <cell r="C38">
            <v>0.91700000000000004</v>
          </cell>
          <cell r="D38">
            <v>0</v>
          </cell>
          <cell r="E38">
            <v>27.8</v>
          </cell>
          <cell r="F38">
            <v>45194.460879629631</v>
          </cell>
          <cell r="G38">
            <v>2023</v>
          </cell>
          <cell r="H38">
            <v>268</v>
          </cell>
          <cell r="I38">
            <v>112</v>
          </cell>
          <cell r="J38">
            <v>112</v>
          </cell>
          <cell r="K38">
            <v>0.97151713799999995</v>
          </cell>
          <cell r="L38">
            <v>5.7200000000000001E-5</v>
          </cell>
          <cell r="M38">
            <v>1.4650000000000001</v>
          </cell>
          <cell r="N38">
            <v>9.5000000000000001E-2</v>
          </cell>
          <cell r="O38">
            <v>15.421052631578901</v>
          </cell>
          <cell r="P38">
            <v>1.4232726071699999</v>
          </cell>
          <cell r="Q38">
            <v>495.72016387838602</v>
          </cell>
          <cell r="R38">
            <v>63.338975924528299</v>
          </cell>
          <cell r="S38">
            <v>0</v>
          </cell>
          <cell r="T38">
            <v>1.6743269999999999</v>
          </cell>
          <cell r="U38">
            <v>1.354284</v>
          </cell>
          <cell r="V38">
            <v>10.739989</v>
          </cell>
          <cell r="W38">
            <v>86.231399999999994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</v>
          </cell>
          <cell r="B39" t="str">
            <v>NPK</v>
          </cell>
          <cell r="C39">
            <v>0.75049999999999994</v>
          </cell>
          <cell r="D39">
            <v>0</v>
          </cell>
          <cell r="E39">
            <v>30.6</v>
          </cell>
          <cell r="F39">
            <v>45201.478819444441</v>
          </cell>
          <cell r="G39">
            <v>2023</v>
          </cell>
          <cell r="H39">
            <v>275</v>
          </cell>
          <cell r="I39">
            <v>119</v>
          </cell>
          <cell r="J39">
            <v>119</v>
          </cell>
          <cell r="K39">
            <v>0.97151713799999995</v>
          </cell>
          <cell r="L39">
            <v>5.7200000000000001E-5</v>
          </cell>
          <cell r="M39">
            <v>1.4650000000000001</v>
          </cell>
          <cell r="N39">
            <v>9.5000000000000001E-2</v>
          </cell>
          <cell r="O39">
            <v>15.421052631578901</v>
          </cell>
          <cell r="P39">
            <v>1.4232726071699999</v>
          </cell>
          <cell r="Q39">
            <v>405.71208614037999</v>
          </cell>
          <cell r="R39">
            <v>63.338975924528299</v>
          </cell>
          <cell r="S39">
            <v>0</v>
          </cell>
          <cell r="T39">
            <v>1.6743269999999999</v>
          </cell>
          <cell r="U39">
            <v>1.354284</v>
          </cell>
          <cell r="V39">
            <v>10.739989</v>
          </cell>
          <cell r="W39">
            <v>86.231399999999994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</v>
          </cell>
          <cell r="B40" t="str">
            <v>NPK</v>
          </cell>
          <cell r="C40">
            <v>0.49050333333333301</v>
          </cell>
          <cell r="D40">
            <v>0.31747666666666702</v>
          </cell>
          <cell r="E40">
            <v>17.022223333333301</v>
          </cell>
          <cell r="F40">
            <v>45320.669934409721</v>
          </cell>
          <cell r="G40">
            <v>2024</v>
          </cell>
          <cell r="H40">
            <v>29</v>
          </cell>
          <cell r="I40">
            <v>210</v>
          </cell>
          <cell r="J40">
            <v>210</v>
          </cell>
          <cell r="K40">
            <v>0.97151713799999995</v>
          </cell>
          <cell r="L40">
            <v>5.7200000000000001E-5</v>
          </cell>
          <cell r="M40">
            <v>1.4650000000000001</v>
          </cell>
          <cell r="N40">
            <v>9.5000000000000001E-2</v>
          </cell>
          <cell r="O40">
            <v>15.421052631578901</v>
          </cell>
          <cell r="P40">
            <v>1.4232726071699999</v>
          </cell>
          <cell r="Q40">
            <v>265.16073367818399</v>
          </cell>
          <cell r="R40">
            <v>63.338975924528299</v>
          </cell>
          <cell r="S40">
            <v>0.501234290628501</v>
          </cell>
          <cell r="T40">
            <v>1.6743269999999999</v>
          </cell>
          <cell r="U40">
            <v>1.354284</v>
          </cell>
          <cell r="V40">
            <v>10.739989</v>
          </cell>
          <cell r="W40">
            <v>86.231399999999994</v>
          </cell>
          <cell r="X40">
            <v>1.6743269999999999</v>
          </cell>
          <cell r="Y40">
            <v>1.354284</v>
          </cell>
          <cell r="Z40">
            <v>10.739989</v>
          </cell>
          <cell r="AA40">
            <v>36.354829062850101</v>
          </cell>
        </row>
        <row r="41">
          <cell r="A41">
            <v>2</v>
          </cell>
          <cell r="B41" t="str">
            <v>NPK</v>
          </cell>
          <cell r="C41">
            <v>0.55194666666666703</v>
          </cell>
          <cell r="D41">
            <v>0.35565000000000002</v>
          </cell>
          <cell r="E41">
            <v>19.026666666666699</v>
          </cell>
          <cell r="F41">
            <v>45321.559047071758</v>
          </cell>
          <cell r="G41">
            <v>2024</v>
          </cell>
          <cell r="H41">
            <v>30</v>
          </cell>
          <cell r="I41">
            <v>211</v>
          </cell>
          <cell r="J41">
            <v>211</v>
          </cell>
          <cell r="K41">
            <v>0.97151713799999995</v>
          </cell>
          <cell r="L41">
            <v>5.7200000000000001E-5</v>
          </cell>
          <cell r="M41">
            <v>1.4650000000000001</v>
          </cell>
          <cell r="N41">
            <v>9.5000000000000001E-2</v>
          </cell>
          <cell r="O41">
            <v>15.421052631578901</v>
          </cell>
          <cell r="P41">
            <v>1.4232726071699999</v>
          </cell>
          <cell r="Q41">
            <v>298.37632721060999</v>
          </cell>
          <cell r="R41">
            <v>63.338975924528299</v>
          </cell>
          <cell r="S41">
            <v>0.56150260532120899</v>
          </cell>
          <cell r="T41">
            <v>1.6743269999999999</v>
          </cell>
          <cell r="U41">
            <v>1.354284</v>
          </cell>
          <cell r="V41">
            <v>10.739989</v>
          </cell>
          <cell r="W41">
            <v>86.231399999999994</v>
          </cell>
          <cell r="X41">
            <v>1.6743269999999999</v>
          </cell>
          <cell r="Y41">
            <v>1.354284</v>
          </cell>
          <cell r="Z41">
            <v>10.739989</v>
          </cell>
          <cell r="AA41">
            <v>42.381660532120897</v>
          </cell>
        </row>
        <row r="42">
          <cell r="A42">
            <v>2</v>
          </cell>
          <cell r="B42" t="str">
            <v>NPK</v>
          </cell>
          <cell r="C42">
            <v>0.55986000000000002</v>
          </cell>
          <cell r="D42">
            <v>0.36546666666666699</v>
          </cell>
          <cell r="E42">
            <v>18.6666666666667</v>
          </cell>
          <cell r="F42">
            <v>45322.577793206015</v>
          </cell>
          <cell r="G42">
            <v>2024</v>
          </cell>
          <cell r="H42">
            <v>31</v>
          </cell>
          <cell r="I42">
            <v>212</v>
          </cell>
          <cell r="J42">
            <v>212</v>
          </cell>
          <cell r="K42">
            <v>0.97151713799999995</v>
          </cell>
          <cell r="L42">
            <v>5.7200000000000001E-5</v>
          </cell>
          <cell r="M42">
            <v>1.4650000000000001</v>
          </cell>
          <cell r="N42">
            <v>9.5000000000000001E-2</v>
          </cell>
          <cell r="O42">
            <v>15.421052631578901</v>
          </cell>
          <cell r="P42">
            <v>1.4232726071699999</v>
          </cell>
          <cell r="Q42">
            <v>302.65418860300201</v>
          </cell>
          <cell r="R42">
            <v>63.338975924528299</v>
          </cell>
          <cell r="S42">
            <v>0.57700122449428204</v>
          </cell>
          <cell r="T42">
            <v>1.6743269999999999</v>
          </cell>
          <cell r="U42">
            <v>1.354284</v>
          </cell>
          <cell r="V42">
            <v>10.739989</v>
          </cell>
          <cell r="W42">
            <v>86.231399999999994</v>
          </cell>
          <cell r="X42">
            <v>1.6743269999999999</v>
          </cell>
          <cell r="Y42">
            <v>1.354284</v>
          </cell>
          <cell r="Z42">
            <v>10.739989</v>
          </cell>
          <cell r="AA42">
            <v>43.931522449428208</v>
          </cell>
        </row>
        <row r="43">
          <cell r="A43">
            <v>2</v>
          </cell>
          <cell r="B43" t="str">
            <v>NPK</v>
          </cell>
          <cell r="C43">
            <v>0.32060666666666698</v>
          </cell>
          <cell r="D43">
            <v>0.30916666666666698</v>
          </cell>
          <cell r="E43">
            <v>11.9</v>
          </cell>
          <cell r="F43">
            <v>45327.507827928239</v>
          </cell>
          <cell r="G43">
            <v>2024</v>
          </cell>
          <cell r="H43">
            <v>36</v>
          </cell>
          <cell r="I43">
            <v>217</v>
          </cell>
          <cell r="J43">
            <v>217</v>
          </cell>
          <cell r="K43">
            <v>0.97151713799999995</v>
          </cell>
          <cell r="L43">
            <v>5.7200000000000001E-5</v>
          </cell>
          <cell r="M43">
            <v>1.4650000000000001</v>
          </cell>
          <cell r="N43">
            <v>9.5000000000000001E-2</v>
          </cell>
          <cell r="O43">
            <v>15.421052631578901</v>
          </cell>
          <cell r="P43">
            <v>1.4232726071699999</v>
          </cell>
          <cell r="Q43">
            <v>173.31645511505201</v>
          </cell>
          <cell r="R43">
            <v>63.338975924528299</v>
          </cell>
          <cell r="S43">
            <v>0.48811440689387697</v>
          </cell>
          <cell r="T43">
            <v>1.6743269999999999</v>
          </cell>
          <cell r="U43">
            <v>1.354284</v>
          </cell>
          <cell r="V43">
            <v>10.739989</v>
          </cell>
          <cell r="W43">
            <v>86.231399999999994</v>
          </cell>
          <cell r="X43">
            <v>1.6743269999999999</v>
          </cell>
          <cell r="Y43">
            <v>1.354284</v>
          </cell>
          <cell r="Z43">
            <v>10.739989</v>
          </cell>
          <cell r="AA43">
            <v>35.042840689387695</v>
          </cell>
        </row>
        <row r="44">
          <cell r="A44">
            <v>2</v>
          </cell>
          <cell r="B44" t="str">
            <v>NPK</v>
          </cell>
          <cell r="C44">
            <v>0.58225000000000005</v>
          </cell>
          <cell r="D44">
            <v>0.37048999999999999</v>
          </cell>
          <cell r="E44">
            <v>19.7844466666667</v>
          </cell>
          <cell r="F44">
            <v>45328.565497685187</v>
          </cell>
          <cell r="G44">
            <v>2024</v>
          </cell>
          <cell r="H44">
            <v>37</v>
          </cell>
          <cell r="I44">
            <v>218</v>
          </cell>
          <cell r="J44">
            <v>218</v>
          </cell>
          <cell r="K44">
            <v>0.97151713799999995</v>
          </cell>
          <cell r="L44">
            <v>5.7200000000000001E-5</v>
          </cell>
          <cell r="M44">
            <v>1.4650000000000001</v>
          </cell>
          <cell r="N44">
            <v>9.5000000000000001E-2</v>
          </cell>
          <cell r="O44">
            <v>15.421052631578901</v>
          </cell>
          <cell r="P44">
            <v>1.4232726071699999</v>
          </cell>
          <cell r="Q44">
            <v>314.75797755527799</v>
          </cell>
          <cell r="R44">
            <v>63.338975924528299</v>
          </cell>
          <cell r="S44">
            <v>0.584932096852115</v>
          </cell>
          <cell r="T44">
            <v>1.6743269999999999</v>
          </cell>
          <cell r="U44">
            <v>1.354284</v>
          </cell>
          <cell r="V44">
            <v>10.739989</v>
          </cell>
          <cell r="W44">
            <v>86.231399999999994</v>
          </cell>
          <cell r="X44">
            <v>1.6743269999999999</v>
          </cell>
          <cell r="Y44">
            <v>1.354284</v>
          </cell>
          <cell r="Z44">
            <v>10.739989</v>
          </cell>
          <cell r="AA44">
            <v>44.724609685211497</v>
          </cell>
        </row>
        <row r="45">
          <cell r="A45">
            <v>2</v>
          </cell>
          <cell r="B45" t="str">
            <v>NPK</v>
          </cell>
          <cell r="C45">
            <v>0.49007666666666699</v>
          </cell>
          <cell r="D45">
            <v>0.29476666666666701</v>
          </cell>
          <cell r="E45">
            <v>17.8616666666667</v>
          </cell>
          <cell r="F45">
            <v>45329.663406631946</v>
          </cell>
          <cell r="G45">
            <v>2024</v>
          </cell>
          <cell r="H45">
            <v>38</v>
          </cell>
          <cell r="I45">
            <v>219</v>
          </cell>
          <cell r="J45">
            <v>219</v>
          </cell>
          <cell r="K45">
            <v>0.97151713799999995</v>
          </cell>
          <cell r="L45">
            <v>5.7200000000000001E-5</v>
          </cell>
          <cell r="M45">
            <v>1.4650000000000001</v>
          </cell>
          <cell r="N45">
            <v>9.5000000000000001E-2</v>
          </cell>
          <cell r="O45">
            <v>15.421052631578901</v>
          </cell>
          <cell r="P45">
            <v>1.4232726071699999</v>
          </cell>
          <cell r="Q45">
            <v>264.93008234784401</v>
          </cell>
          <cell r="R45">
            <v>63.338975924528299</v>
          </cell>
          <cell r="S45">
            <v>0.46537959031402198</v>
          </cell>
          <cell r="T45">
            <v>1.6743269999999999</v>
          </cell>
          <cell r="U45">
            <v>1.354284</v>
          </cell>
          <cell r="V45">
            <v>10.739989</v>
          </cell>
          <cell r="W45">
            <v>86.231399999999994</v>
          </cell>
          <cell r="X45">
            <v>1.6743269999999999</v>
          </cell>
          <cell r="Y45">
            <v>1.354284</v>
          </cell>
          <cell r="Z45">
            <v>10.739989</v>
          </cell>
          <cell r="AA45">
            <v>32.769359031402196</v>
          </cell>
        </row>
        <row r="46">
          <cell r="A46">
            <v>2</v>
          </cell>
          <cell r="B46" t="str">
            <v>NPK</v>
          </cell>
          <cell r="C46">
            <v>0.84840000000000004</v>
          </cell>
          <cell r="D46">
            <v>0.29127666666666702</v>
          </cell>
          <cell r="E46">
            <v>15.817776666666701</v>
          </cell>
          <cell r="F46">
            <v>45376.487164351849</v>
          </cell>
          <cell r="G46">
            <v>2024</v>
          </cell>
          <cell r="H46">
            <v>85</v>
          </cell>
          <cell r="I46">
            <v>266</v>
          </cell>
          <cell r="J46">
            <v>266</v>
          </cell>
          <cell r="K46">
            <v>0.97151713799999995</v>
          </cell>
          <cell r="L46">
            <v>5.7200000000000001E-5</v>
          </cell>
          <cell r="M46">
            <v>1.4650000000000001</v>
          </cell>
          <cell r="N46">
            <v>9.5000000000000001E-2</v>
          </cell>
          <cell r="O46">
            <v>15.421052631578901</v>
          </cell>
          <cell r="P46">
            <v>1.4232726071699999</v>
          </cell>
          <cell r="Q46">
            <v>458.63575467221699</v>
          </cell>
          <cell r="R46">
            <v>63.338975924528299</v>
          </cell>
          <cell r="S46">
            <v>0.45986955490682102</v>
          </cell>
          <cell r="T46">
            <v>1.6743269999999999</v>
          </cell>
          <cell r="U46">
            <v>1.354284</v>
          </cell>
          <cell r="V46">
            <v>10.739989</v>
          </cell>
          <cell r="W46">
            <v>86.231399999999994</v>
          </cell>
          <cell r="X46">
            <v>1.6743269999999999</v>
          </cell>
          <cell r="Y46">
            <v>1.354284</v>
          </cell>
          <cell r="Z46">
            <v>10.739989</v>
          </cell>
          <cell r="AA46">
            <v>32.2183554906821</v>
          </cell>
        </row>
        <row r="47">
          <cell r="A47">
            <v>2</v>
          </cell>
          <cell r="B47" t="str">
            <v>NPK</v>
          </cell>
          <cell r="C47">
            <v>0.81822666666666699</v>
          </cell>
          <cell r="D47">
            <v>0.37566222222222201</v>
          </cell>
          <cell r="E47">
            <v>13.1666666666667</v>
          </cell>
          <cell r="F47">
            <v>45378.337596446756</v>
          </cell>
          <cell r="G47">
            <v>2024</v>
          </cell>
          <cell r="H47">
            <v>87</v>
          </cell>
          <cell r="I47">
            <v>268</v>
          </cell>
          <cell r="J47">
            <v>268</v>
          </cell>
          <cell r="K47">
            <v>0.97151713799999995</v>
          </cell>
          <cell r="L47">
            <v>5.7200000000000001E-5</v>
          </cell>
          <cell r="M47">
            <v>1.4650000000000001</v>
          </cell>
          <cell r="N47">
            <v>9.5000000000000001E-2</v>
          </cell>
          <cell r="O47">
            <v>15.421052631578901</v>
          </cell>
          <cell r="P47">
            <v>1.4232726071699999</v>
          </cell>
          <cell r="Q47">
            <v>442.32438090476103</v>
          </cell>
          <cell r="R47">
            <v>63.338975924528299</v>
          </cell>
          <cell r="S47">
            <v>0.59309803598631505</v>
          </cell>
          <cell r="T47">
            <v>1.6743269999999999</v>
          </cell>
          <cell r="U47">
            <v>1.354284</v>
          </cell>
          <cell r="V47">
            <v>10.739989</v>
          </cell>
          <cell r="W47">
            <v>86.231399999999994</v>
          </cell>
          <cell r="X47">
            <v>1.6743269999999999</v>
          </cell>
          <cell r="Y47">
            <v>1.354284</v>
          </cell>
          <cell r="Z47">
            <v>10.739989</v>
          </cell>
          <cell r="AA47">
            <v>45.541203598631505</v>
          </cell>
        </row>
        <row r="48">
          <cell r="A48">
            <v>2</v>
          </cell>
          <cell r="B48" t="str">
            <v>NPK</v>
          </cell>
          <cell r="C48">
            <v>0.60490333333333302</v>
          </cell>
          <cell r="D48">
            <v>0.34708333333333302</v>
          </cell>
          <cell r="E48">
            <v>13.38111</v>
          </cell>
          <cell r="F48">
            <v>45380.398819444446</v>
          </cell>
          <cell r="G48">
            <v>2024</v>
          </cell>
          <cell r="H48">
            <v>89</v>
          </cell>
          <cell r="I48">
            <v>270</v>
          </cell>
          <cell r="J48">
            <v>270</v>
          </cell>
          <cell r="K48">
            <v>0.97151713799999995</v>
          </cell>
          <cell r="L48">
            <v>5.7200000000000001E-5</v>
          </cell>
          <cell r="M48">
            <v>1.4650000000000001</v>
          </cell>
          <cell r="N48">
            <v>9.5000000000000001E-2</v>
          </cell>
          <cell r="O48">
            <v>15.421052631578901</v>
          </cell>
          <cell r="P48">
            <v>1.4232726071699999</v>
          </cell>
          <cell r="Q48">
            <v>327.00412162549799</v>
          </cell>
          <cell r="R48">
            <v>63.338975924528299</v>
          </cell>
          <cell r="S48">
            <v>0.547977494531805</v>
          </cell>
          <cell r="T48">
            <v>1.6743269999999999</v>
          </cell>
          <cell r="U48">
            <v>1.354284</v>
          </cell>
          <cell r="V48">
            <v>10.739989</v>
          </cell>
          <cell r="W48">
            <v>86.231399999999994</v>
          </cell>
          <cell r="X48">
            <v>1.6743269999999999</v>
          </cell>
          <cell r="Y48">
            <v>1.354284</v>
          </cell>
          <cell r="Z48">
            <v>10.739989</v>
          </cell>
          <cell r="AA48">
            <v>41.029149453180501</v>
          </cell>
        </row>
        <row r="49">
          <cell r="A49">
            <v>2</v>
          </cell>
          <cell r="B49" t="str">
            <v>NPK</v>
          </cell>
          <cell r="C49">
            <v>0.720376666666667</v>
          </cell>
          <cell r="D49">
            <v>0.221986666666667</v>
          </cell>
          <cell r="E49">
            <v>21.8055533333333</v>
          </cell>
          <cell r="F49">
            <v>45383.42332947917</v>
          </cell>
          <cell r="G49">
            <v>2024</v>
          </cell>
          <cell r="H49">
            <v>92</v>
          </cell>
          <cell r="I49">
            <v>273</v>
          </cell>
          <cell r="J49">
            <v>273</v>
          </cell>
          <cell r="K49">
            <v>0.97151713799999995</v>
          </cell>
          <cell r="L49">
            <v>5.7200000000000001E-5</v>
          </cell>
          <cell r="M49">
            <v>1.4650000000000001</v>
          </cell>
          <cell r="N49">
            <v>9.5000000000000001E-2</v>
          </cell>
          <cell r="O49">
            <v>15.421052631578901</v>
          </cell>
          <cell r="P49">
            <v>1.4232726071699999</v>
          </cell>
          <cell r="Q49">
            <v>389.42774182569798</v>
          </cell>
          <cell r="R49">
            <v>63.338975924528299</v>
          </cell>
          <cell r="S49">
            <v>0.350474038183338</v>
          </cell>
          <cell r="T49">
            <v>1.6743269999999999</v>
          </cell>
          <cell r="U49">
            <v>1.354284</v>
          </cell>
          <cell r="V49">
            <v>10.739989</v>
          </cell>
          <cell r="W49">
            <v>86.231399999999994</v>
          </cell>
          <cell r="X49">
            <v>1.6743269999999999</v>
          </cell>
          <cell r="Y49">
            <v>1.354284</v>
          </cell>
          <cell r="Z49">
            <v>10.739989</v>
          </cell>
          <cell r="AA49">
            <v>21.278803818333799</v>
          </cell>
        </row>
        <row r="50">
          <cell r="A50">
            <v>2</v>
          </cell>
          <cell r="B50" t="str">
            <v>NPK</v>
          </cell>
          <cell r="C50">
            <v>1.4126366666666701</v>
          </cell>
          <cell r="D50">
            <v>0.31613000000000002</v>
          </cell>
          <cell r="E50">
            <v>23.282223333333299</v>
          </cell>
          <cell r="F50">
            <v>45503.348703703705</v>
          </cell>
          <cell r="G50">
            <v>2024</v>
          </cell>
          <cell r="H50">
            <v>212</v>
          </cell>
          <cell r="I50">
            <v>393</v>
          </cell>
          <cell r="J50">
            <v>393</v>
          </cell>
          <cell r="K50">
            <v>0.97151713799999995</v>
          </cell>
          <cell r="L50">
            <v>5.7200000000000001E-5</v>
          </cell>
          <cell r="M50">
            <v>1.4650000000000001</v>
          </cell>
          <cell r="N50">
            <v>9.5000000000000001E-2</v>
          </cell>
          <cell r="O50">
            <v>15.421052631578901</v>
          </cell>
          <cell r="P50">
            <v>1.4232726071699999</v>
          </cell>
          <cell r="Q50">
            <v>763.65592137471901</v>
          </cell>
          <cell r="R50">
            <v>63.338975924528299</v>
          </cell>
          <cell r="S50">
            <v>0.49910816426316301</v>
          </cell>
          <cell r="T50">
            <v>1.6743269999999999</v>
          </cell>
          <cell r="U50">
            <v>1.354284</v>
          </cell>
          <cell r="V50">
            <v>10.739989</v>
          </cell>
          <cell r="W50">
            <v>86.231399999999994</v>
          </cell>
          <cell r="X50">
            <v>1.6743269999999999</v>
          </cell>
          <cell r="Y50">
            <v>1.354284</v>
          </cell>
          <cell r="Z50">
            <v>10.739989</v>
          </cell>
          <cell r="AA50">
            <v>36.142216426316303</v>
          </cell>
        </row>
        <row r="51">
          <cell r="A51">
            <v>2</v>
          </cell>
          <cell r="B51" t="str">
            <v>NPK</v>
          </cell>
          <cell r="C51">
            <v>2.1773099999999999</v>
          </cell>
          <cell r="D51">
            <v>0.25916</v>
          </cell>
          <cell r="E51">
            <v>30.9022233333333</v>
          </cell>
          <cell r="F51">
            <v>45504.456832557873</v>
          </cell>
          <cell r="G51">
            <v>2024</v>
          </cell>
          <cell r="H51">
            <v>213</v>
          </cell>
          <cell r="I51">
            <v>394</v>
          </cell>
          <cell r="J51">
            <v>394</v>
          </cell>
          <cell r="K51">
            <v>0.97151713799999995</v>
          </cell>
          <cell r="L51">
            <v>5.7200000000000001E-5</v>
          </cell>
          <cell r="M51">
            <v>1.4650000000000001</v>
          </cell>
          <cell r="N51">
            <v>9.5000000000000001E-2</v>
          </cell>
          <cell r="O51">
            <v>15.421052631578901</v>
          </cell>
          <cell r="P51">
            <v>1.4232726071699999</v>
          </cell>
          <cell r="Q51">
            <v>1177.0299563948199</v>
          </cell>
          <cell r="R51">
            <v>63.338975924528299</v>
          </cell>
          <cell r="S51">
            <v>0.40916354616911199</v>
          </cell>
          <cell r="T51">
            <v>1.6743269999999999</v>
          </cell>
          <cell r="U51">
            <v>1.354284</v>
          </cell>
          <cell r="V51">
            <v>10.739989</v>
          </cell>
          <cell r="W51">
            <v>86.231399999999994</v>
          </cell>
          <cell r="X51">
            <v>1.6743269999999999</v>
          </cell>
          <cell r="Y51">
            <v>1.354284</v>
          </cell>
          <cell r="Z51">
            <v>10.739989</v>
          </cell>
          <cell r="AA51">
            <v>27.1477546169112</v>
          </cell>
        </row>
        <row r="52">
          <cell r="A52">
            <v>2</v>
          </cell>
          <cell r="B52" t="str">
            <v>NPK</v>
          </cell>
          <cell r="C52">
            <v>2.3685466666666701</v>
          </cell>
          <cell r="D52">
            <v>0.21151</v>
          </cell>
          <cell r="E52">
            <v>32.920556666666698</v>
          </cell>
          <cell r="F52">
            <v>45505.436331018522</v>
          </cell>
          <cell r="G52">
            <v>2024</v>
          </cell>
          <cell r="H52">
            <v>214</v>
          </cell>
          <cell r="I52">
            <v>395</v>
          </cell>
          <cell r="J52">
            <v>395</v>
          </cell>
          <cell r="K52">
            <v>0.97151713799999995</v>
          </cell>
          <cell r="L52">
            <v>5.7200000000000001E-5</v>
          </cell>
          <cell r="M52">
            <v>1.4650000000000001</v>
          </cell>
          <cell r="N52">
            <v>9.5000000000000001E-2</v>
          </cell>
          <cell r="O52">
            <v>15.421052631578901</v>
          </cell>
          <cell r="P52">
            <v>1.4232726071699999</v>
          </cell>
          <cell r="Q52">
            <v>1280.4104054019699</v>
          </cell>
          <cell r="R52">
            <v>63.338975924528299</v>
          </cell>
          <cell r="S52">
            <v>0.33393340658368897</v>
          </cell>
          <cell r="T52">
            <v>1.6743269999999999</v>
          </cell>
          <cell r="U52">
            <v>1.354284</v>
          </cell>
          <cell r="V52">
            <v>10.739989</v>
          </cell>
          <cell r="W52">
            <v>86.231399999999994</v>
          </cell>
          <cell r="X52">
            <v>1.6743269999999999</v>
          </cell>
          <cell r="Y52">
            <v>1.354284</v>
          </cell>
          <cell r="Z52">
            <v>10.739989</v>
          </cell>
          <cell r="AA52">
            <v>19.6247406583689</v>
          </cell>
        </row>
        <row r="53">
          <cell r="A53">
            <v>2</v>
          </cell>
          <cell r="B53" t="str">
            <v>NPK</v>
          </cell>
          <cell r="C53">
            <v>1.86093</v>
          </cell>
          <cell r="D53">
            <v>0.24231</v>
          </cell>
          <cell r="E53">
            <v>31.426666666666701</v>
          </cell>
          <cell r="F53">
            <v>45506.402997685182</v>
          </cell>
          <cell r="G53">
            <v>2024</v>
          </cell>
          <cell r="H53">
            <v>215</v>
          </cell>
          <cell r="I53">
            <v>396</v>
          </cell>
          <cell r="J53">
            <v>396</v>
          </cell>
          <cell r="K53">
            <v>0.97151713799999995</v>
          </cell>
          <cell r="L53">
            <v>5.7200000000000001E-5</v>
          </cell>
          <cell r="M53">
            <v>1.4650000000000001</v>
          </cell>
          <cell r="N53">
            <v>9.5000000000000001E-2</v>
          </cell>
          <cell r="O53">
            <v>15.421052631578901</v>
          </cell>
          <cell r="P53">
            <v>1.4232726071699999</v>
          </cell>
          <cell r="Q53">
            <v>1005.9983910209399</v>
          </cell>
          <cell r="R53">
            <v>63.338975924528299</v>
          </cell>
          <cell r="S53">
            <v>0.382560653157268</v>
          </cell>
          <cell r="T53">
            <v>1.6743269999999999</v>
          </cell>
          <cell r="U53">
            <v>1.354284</v>
          </cell>
          <cell r="V53">
            <v>10.739989</v>
          </cell>
          <cell r="W53">
            <v>86.231399999999994</v>
          </cell>
          <cell r="X53">
            <v>1.6743269999999999</v>
          </cell>
          <cell r="Y53">
            <v>1.354284</v>
          </cell>
          <cell r="Z53">
            <v>10.739989</v>
          </cell>
          <cell r="AA53">
            <v>24.487465315726801</v>
          </cell>
        </row>
        <row r="54">
          <cell r="A54">
            <v>3</v>
          </cell>
          <cell r="B54" t="str">
            <v>NPK</v>
          </cell>
          <cell r="C54">
            <v>1.1196666666666699</v>
          </cell>
          <cell r="D54">
            <v>0</v>
          </cell>
          <cell r="E54">
            <v>26.41</v>
          </cell>
          <cell r="F54">
            <v>45083.34652777778</v>
          </cell>
          <cell r="G54">
            <v>2023</v>
          </cell>
          <cell r="H54">
            <v>157</v>
          </cell>
          <cell r="I54">
            <v>1</v>
          </cell>
          <cell r="J54">
            <v>1</v>
          </cell>
          <cell r="K54">
            <v>0.67282409300000001</v>
          </cell>
          <cell r="L54">
            <v>3.6904899999999998E-4</v>
          </cell>
          <cell r="M54">
            <v>2.82</v>
          </cell>
          <cell r="N54">
            <v>0.14499999999999999</v>
          </cell>
          <cell r="O54">
            <v>19.448275862069</v>
          </cell>
          <cell r="P54">
            <v>1.8973639422599999</v>
          </cell>
          <cell r="Q54">
            <v>70.372898966164101</v>
          </cell>
          <cell r="R54">
            <v>74.610411584905705</v>
          </cell>
          <cell r="S54">
            <v>0</v>
          </cell>
          <cell r="T54">
            <v>4.9815950000000004</v>
          </cell>
          <cell r="U54">
            <v>2.9657960000000001</v>
          </cell>
          <cell r="V54">
            <v>12.675867</v>
          </cell>
          <cell r="W54">
            <v>79.376741999999993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3</v>
          </cell>
          <cell r="B55" t="str">
            <v>NPK</v>
          </cell>
          <cell r="C55">
            <v>1.1379999999999999</v>
          </cell>
          <cell r="D55">
            <v>0</v>
          </cell>
          <cell r="E55">
            <v>31.99</v>
          </cell>
          <cell r="F55">
            <v>45086.435185185182</v>
          </cell>
          <cell r="G55">
            <v>2023</v>
          </cell>
          <cell r="H55">
            <v>160</v>
          </cell>
          <cell r="I55">
            <v>4</v>
          </cell>
          <cell r="J55">
            <v>4</v>
          </cell>
          <cell r="K55">
            <v>0.67282409300000001</v>
          </cell>
          <cell r="L55">
            <v>3.6904899999999998E-4</v>
          </cell>
          <cell r="M55">
            <v>2.82</v>
          </cell>
          <cell r="N55">
            <v>0.14499999999999999</v>
          </cell>
          <cell r="O55">
            <v>19.448275862069</v>
          </cell>
          <cell r="P55">
            <v>1.8973639422599999</v>
          </cell>
          <cell r="Q55">
            <v>71.525179240989701</v>
          </cell>
          <cell r="R55">
            <v>74.610411584905705</v>
          </cell>
          <cell r="S55">
            <v>0</v>
          </cell>
          <cell r="T55">
            <v>4.9815950000000004</v>
          </cell>
          <cell r="U55">
            <v>2.9657960000000001</v>
          </cell>
          <cell r="V55">
            <v>12.675867</v>
          </cell>
          <cell r="W55">
            <v>79.376741999999993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3</v>
          </cell>
          <cell r="B56" t="str">
            <v>NPK</v>
          </cell>
          <cell r="C56">
            <v>2.4870000000000001</v>
          </cell>
          <cell r="D56">
            <v>3.3333333333333298E-2</v>
          </cell>
          <cell r="E56">
            <v>31.96</v>
          </cell>
          <cell r="F56">
            <v>45089.555092592593</v>
          </cell>
          <cell r="G56">
            <v>2023</v>
          </cell>
          <cell r="H56">
            <v>163</v>
          </cell>
          <cell r="I56">
            <v>7</v>
          </cell>
          <cell r="J56">
            <v>7</v>
          </cell>
          <cell r="K56">
            <v>0.67282409300000001</v>
          </cell>
          <cell r="L56">
            <v>3.6904899999999998E-4</v>
          </cell>
          <cell r="M56">
            <v>2.82</v>
          </cell>
          <cell r="N56">
            <v>0.14499999999999999</v>
          </cell>
          <cell r="O56">
            <v>19.448275862069</v>
          </cell>
          <cell r="P56">
            <v>1.8973639422599999</v>
          </cell>
          <cell r="Q56">
            <v>156.31205691769901</v>
          </cell>
          <cell r="R56">
            <v>74.610411584905705</v>
          </cell>
          <cell r="S56">
            <v>4.4676517157931001E-2</v>
          </cell>
          <cell r="T56">
            <v>4.9815950000000004</v>
          </cell>
          <cell r="U56">
            <v>2.9657960000000001</v>
          </cell>
          <cell r="V56">
            <v>12.675867</v>
          </cell>
          <cell r="W56">
            <v>79.376741999999993</v>
          </cell>
          <cell r="X56">
            <v>4.4676517157931004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3</v>
          </cell>
          <cell r="B57" t="str">
            <v>NPK</v>
          </cell>
          <cell r="C57">
            <v>2.1943333333333301</v>
          </cell>
          <cell r="D57">
            <v>0.223333333333333</v>
          </cell>
          <cell r="E57">
            <v>34.126666666666701</v>
          </cell>
          <cell r="F57">
            <v>45093.535185185188</v>
          </cell>
          <cell r="G57">
            <v>2023</v>
          </cell>
          <cell r="H57">
            <v>167</v>
          </cell>
          <cell r="I57">
            <v>11</v>
          </cell>
          <cell r="J57">
            <v>11</v>
          </cell>
          <cell r="K57">
            <v>0.67282409300000001</v>
          </cell>
          <cell r="L57">
            <v>3.6904899999999998E-4</v>
          </cell>
          <cell r="M57">
            <v>2.82</v>
          </cell>
          <cell r="N57">
            <v>0.14499999999999999</v>
          </cell>
          <cell r="O57">
            <v>19.448275862069</v>
          </cell>
          <cell r="P57">
            <v>1.8973639422599999</v>
          </cell>
          <cell r="Q57">
            <v>137.91747362139299</v>
          </cell>
          <cell r="R57">
            <v>74.610411584905705</v>
          </cell>
          <cell r="S57">
            <v>0.29933266495813798</v>
          </cell>
          <cell r="T57">
            <v>4.9815950000000004</v>
          </cell>
          <cell r="U57">
            <v>2.9657960000000001</v>
          </cell>
          <cell r="V57">
            <v>12.675867</v>
          </cell>
          <cell r="W57">
            <v>79.376741999999993</v>
          </cell>
          <cell r="X57">
            <v>4.9815950000000004</v>
          </cell>
          <cell r="Y57">
            <v>2.9657960000000001</v>
          </cell>
          <cell r="Z57">
            <v>12.675867</v>
          </cell>
          <cell r="AA57">
            <v>9.310008495813797</v>
          </cell>
        </row>
        <row r="58">
          <cell r="A58">
            <v>3</v>
          </cell>
          <cell r="B58" t="str">
            <v>NPK</v>
          </cell>
          <cell r="C58">
            <v>2.11533333333333</v>
          </cell>
          <cell r="D58">
            <v>0.27</v>
          </cell>
          <cell r="E58">
            <v>24.536666666666701</v>
          </cell>
          <cell r="F58">
            <v>45100.484722222223</v>
          </cell>
          <cell r="G58">
            <v>2023</v>
          </cell>
          <cell r="H58">
            <v>174</v>
          </cell>
          <cell r="I58">
            <v>18</v>
          </cell>
          <cell r="J58">
            <v>18</v>
          </cell>
          <cell r="K58">
            <v>0.67282409300000001</v>
          </cell>
          <cell r="L58">
            <v>3.6904899999999998E-4</v>
          </cell>
          <cell r="M58">
            <v>2.82</v>
          </cell>
          <cell r="N58">
            <v>0.14499999999999999</v>
          </cell>
          <cell r="O58">
            <v>19.448275862069</v>
          </cell>
          <cell r="P58">
            <v>1.8973639422599999</v>
          </cell>
          <cell r="Q58">
            <v>132.952193164417</v>
          </cell>
          <cell r="R58">
            <v>74.610411584905705</v>
          </cell>
          <cell r="S58">
            <v>0.361879788979241</v>
          </cell>
          <cell r="T58">
            <v>4.9815950000000004</v>
          </cell>
          <cell r="U58">
            <v>2.9657960000000001</v>
          </cell>
          <cell r="V58">
            <v>12.675867</v>
          </cell>
          <cell r="W58">
            <v>79.376741999999993</v>
          </cell>
          <cell r="X58">
            <v>4.9815950000000004</v>
          </cell>
          <cell r="Y58">
            <v>2.9657960000000001</v>
          </cell>
          <cell r="Z58">
            <v>12.675867</v>
          </cell>
          <cell r="AA58">
            <v>15.564720897924097</v>
          </cell>
        </row>
        <row r="59">
          <cell r="A59">
            <v>3</v>
          </cell>
          <cell r="B59" t="str">
            <v>NPK</v>
          </cell>
          <cell r="C59">
            <v>4.5843333333333298</v>
          </cell>
          <cell r="D59">
            <v>3.3333333333333301E-3</v>
          </cell>
          <cell r="E59">
            <v>34.3333333333333</v>
          </cell>
          <cell r="F59">
            <v>45113.479166666664</v>
          </cell>
          <cell r="G59">
            <v>2023</v>
          </cell>
          <cell r="H59">
            <v>187</v>
          </cell>
          <cell r="I59">
            <v>31</v>
          </cell>
          <cell r="J59">
            <v>31</v>
          </cell>
          <cell r="K59">
            <v>0.67282409300000001</v>
          </cell>
          <cell r="L59">
            <v>3.6904899999999998E-4</v>
          </cell>
          <cell r="M59">
            <v>2.82</v>
          </cell>
          <cell r="N59">
            <v>0.14499999999999999</v>
          </cell>
          <cell r="O59">
            <v>19.448275862069</v>
          </cell>
          <cell r="P59">
            <v>1.8973639422599999</v>
          </cell>
          <cell r="Q59">
            <v>288.13292035774202</v>
          </cell>
          <cell r="R59">
            <v>74.610411584905705</v>
          </cell>
          <cell r="S59">
            <v>4.4676517157930997E-3</v>
          </cell>
          <cell r="T59">
            <v>4.9815950000000004</v>
          </cell>
          <cell r="U59">
            <v>2.9657960000000001</v>
          </cell>
          <cell r="V59">
            <v>12.675867</v>
          </cell>
          <cell r="W59">
            <v>79.376741999999993</v>
          </cell>
          <cell r="X59">
            <v>0.44676517157930995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3</v>
          </cell>
          <cell r="B60" t="str">
            <v>NPK</v>
          </cell>
          <cell r="C60">
            <v>3.7973333333333299</v>
          </cell>
          <cell r="D60">
            <v>5.6666666666666698E-2</v>
          </cell>
          <cell r="E60">
            <v>27.983333333333299</v>
          </cell>
          <cell r="F60">
            <v>45143.406481481485</v>
          </cell>
          <cell r="G60">
            <v>2023</v>
          </cell>
          <cell r="H60">
            <v>217</v>
          </cell>
          <cell r="I60">
            <v>61</v>
          </cell>
          <cell r="J60">
            <v>61</v>
          </cell>
          <cell r="K60">
            <v>0.67282409300000001</v>
          </cell>
          <cell r="L60">
            <v>3.6904899999999998E-4</v>
          </cell>
          <cell r="M60">
            <v>2.82</v>
          </cell>
          <cell r="N60">
            <v>0.14499999999999999</v>
          </cell>
          <cell r="O60">
            <v>19.448275862069</v>
          </cell>
          <cell r="P60">
            <v>1.8973639422599999</v>
          </cell>
          <cell r="Q60">
            <v>238.66867074204899</v>
          </cell>
          <cell r="R60">
            <v>74.610411584905705</v>
          </cell>
          <cell r="S60">
            <v>7.5950079168482704E-2</v>
          </cell>
          <cell r="T60">
            <v>4.9815950000000004</v>
          </cell>
          <cell r="U60">
            <v>2.9657960000000001</v>
          </cell>
          <cell r="V60">
            <v>12.675867</v>
          </cell>
          <cell r="W60">
            <v>79.376741999999993</v>
          </cell>
          <cell r="X60">
            <v>4.9815950000000004</v>
          </cell>
          <cell r="Y60">
            <v>2.6134129168482696</v>
          </cell>
          <cell r="Z60">
            <v>0</v>
          </cell>
          <cell r="AA60">
            <v>0</v>
          </cell>
        </row>
        <row r="61">
          <cell r="A61">
            <v>3</v>
          </cell>
          <cell r="B61" t="str">
            <v>NPK</v>
          </cell>
          <cell r="C61">
            <v>4.9186666666666703</v>
          </cell>
          <cell r="D61">
            <v>0.17</v>
          </cell>
          <cell r="E61">
            <v>31.786666666666701</v>
          </cell>
          <cell r="F61">
            <v>45153.481712962966</v>
          </cell>
          <cell r="G61">
            <v>2023</v>
          </cell>
          <cell r="H61">
            <v>227</v>
          </cell>
          <cell r="I61">
            <v>71</v>
          </cell>
          <cell r="J61">
            <v>71</v>
          </cell>
          <cell r="K61">
            <v>0.67282409300000001</v>
          </cell>
          <cell r="L61">
            <v>3.6904899999999998E-4</v>
          </cell>
          <cell r="M61">
            <v>2.82</v>
          </cell>
          <cell r="N61">
            <v>0.14499999999999999</v>
          </cell>
          <cell r="O61">
            <v>19.448275862069</v>
          </cell>
          <cell r="P61">
            <v>1.8973639422599999</v>
          </cell>
          <cell r="Q61">
            <v>309.14632246047</v>
          </cell>
          <cell r="R61">
            <v>74.610411584905705</v>
          </cell>
          <cell r="S61">
            <v>0.227850237505448</v>
          </cell>
          <cell r="T61">
            <v>4.9815950000000004</v>
          </cell>
          <cell r="U61">
            <v>2.9657960000000001</v>
          </cell>
          <cell r="V61">
            <v>12.675867</v>
          </cell>
          <cell r="W61">
            <v>79.376741999999993</v>
          </cell>
          <cell r="X61">
            <v>4.9815950000000004</v>
          </cell>
          <cell r="Y61">
            <v>2.9657960000000001</v>
          </cell>
          <cell r="Z61">
            <v>12.675867</v>
          </cell>
          <cell r="AA61">
            <v>2.1617657505447951</v>
          </cell>
        </row>
        <row r="62">
          <cell r="A62">
            <v>3</v>
          </cell>
          <cell r="B62" t="str">
            <v>NPK</v>
          </cell>
          <cell r="C62">
            <v>2.0353333333333299</v>
          </cell>
          <cell r="D62">
            <v>0</v>
          </cell>
          <cell r="E62">
            <v>28.3</v>
          </cell>
          <cell r="F62">
            <v>45180.411111111112</v>
          </cell>
          <cell r="G62">
            <v>2023</v>
          </cell>
          <cell r="H62">
            <v>254</v>
          </cell>
          <cell r="I62">
            <v>98</v>
          </cell>
          <cell r="J62">
            <v>98</v>
          </cell>
          <cell r="K62">
            <v>0.67282409300000001</v>
          </cell>
          <cell r="L62">
            <v>3.6904899999999998E-4</v>
          </cell>
          <cell r="M62">
            <v>2.82</v>
          </cell>
          <cell r="N62">
            <v>0.14499999999999999</v>
          </cell>
          <cell r="O62">
            <v>19.448275862069</v>
          </cell>
          <cell r="P62">
            <v>1.8973639422599999</v>
          </cell>
          <cell r="Q62">
            <v>127.92406105608799</v>
          </cell>
          <cell r="R62">
            <v>74.610411584905705</v>
          </cell>
          <cell r="S62">
            <v>0</v>
          </cell>
          <cell r="T62">
            <v>4.9815950000000004</v>
          </cell>
          <cell r="U62">
            <v>2.9657960000000001</v>
          </cell>
          <cell r="V62">
            <v>12.675867</v>
          </cell>
          <cell r="W62">
            <v>79.376741999999993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3</v>
          </cell>
          <cell r="B63" t="str">
            <v>NPK</v>
          </cell>
          <cell r="C63">
            <v>1.9986666666666699</v>
          </cell>
          <cell r="D63">
            <v>0</v>
          </cell>
          <cell r="E63">
            <v>30.4</v>
          </cell>
          <cell r="F63">
            <v>45187.512731481482</v>
          </cell>
          <cell r="G63">
            <v>2023</v>
          </cell>
          <cell r="H63">
            <v>261</v>
          </cell>
          <cell r="I63">
            <v>105</v>
          </cell>
          <cell r="J63">
            <v>105</v>
          </cell>
          <cell r="K63">
            <v>0.67282409300000001</v>
          </cell>
          <cell r="L63">
            <v>3.6904899999999998E-4</v>
          </cell>
          <cell r="M63">
            <v>2.82</v>
          </cell>
          <cell r="N63">
            <v>0.14499999999999999</v>
          </cell>
          <cell r="O63">
            <v>19.448275862069</v>
          </cell>
          <cell r="P63">
            <v>1.8973639422599999</v>
          </cell>
          <cell r="Q63">
            <v>125.619500506436</v>
          </cell>
          <cell r="R63">
            <v>74.610411584905705</v>
          </cell>
          <cell r="S63">
            <v>0</v>
          </cell>
          <cell r="T63">
            <v>4.9815950000000004</v>
          </cell>
          <cell r="U63">
            <v>2.9657960000000001</v>
          </cell>
          <cell r="V63">
            <v>12.675867</v>
          </cell>
          <cell r="W63">
            <v>79.376741999999993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3</v>
          </cell>
          <cell r="B64" t="str">
            <v>NPK</v>
          </cell>
          <cell r="C64">
            <v>1.085</v>
          </cell>
          <cell r="D64">
            <v>0</v>
          </cell>
          <cell r="E64">
            <v>27.4</v>
          </cell>
          <cell r="F64">
            <v>45194.45648148148</v>
          </cell>
          <cell r="G64">
            <v>2023</v>
          </cell>
          <cell r="H64">
            <v>268</v>
          </cell>
          <cell r="I64">
            <v>112</v>
          </cell>
          <cell r="J64">
            <v>112</v>
          </cell>
          <cell r="K64">
            <v>0.67282409300000001</v>
          </cell>
          <cell r="L64">
            <v>3.6904899999999998E-4</v>
          </cell>
          <cell r="M64">
            <v>2.82</v>
          </cell>
          <cell r="N64">
            <v>0.14499999999999999</v>
          </cell>
          <cell r="O64">
            <v>19.448275862069</v>
          </cell>
          <cell r="P64">
            <v>1.8973639422599999</v>
          </cell>
          <cell r="Q64">
            <v>68.194041719221303</v>
          </cell>
          <cell r="R64">
            <v>74.610411584905705</v>
          </cell>
          <cell r="S64">
            <v>0</v>
          </cell>
          <cell r="T64">
            <v>4.9815950000000004</v>
          </cell>
          <cell r="U64">
            <v>2.9657960000000001</v>
          </cell>
          <cell r="V64">
            <v>12.675867</v>
          </cell>
          <cell r="W64">
            <v>79.376741999999993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3</v>
          </cell>
          <cell r="B65" t="str">
            <v>NPK</v>
          </cell>
          <cell r="C65">
            <v>0.93</v>
          </cell>
          <cell r="D65">
            <v>0</v>
          </cell>
          <cell r="E65">
            <v>31.1</v>
          </cell>
          <cell r="F65">
            <v>45201.482407407406</v>
          </cell>
          <cell r="G65">
            <v>2023</v>
          </cell>
          <cell r="H65">
            <v>275</v>
          </cell>
          <cell r="I65">
            <v>119</v>
          </cell>
          <cell r="J65">
            <v>119</v>
          </cell>
          <cell r="K65">
            <v>0.67282409300000001</v>
          </cell>
          <cell r="L65">
            <v>3.6904899999999998E-4</v>
          </cell>
          <cell r="M65">
            <v>2.82</v>
          </cell>
          <cell r="N65">
            <v>0.14499999999999999</v>
          </cell>
          <cell r="O65">
            <v>19.448275862069</v>
          </cell>
          <cell r="P65">
            <v>1.8973639422599999</v>
          </cell>
          <cell r="Q65">
            <v>58.452035759332503</v>
          </cell>
          <cell r="R65">
            <v>74.610411584905705</v>
          </cell>
          <cell r="S65">
            <v>0</v>
          </cell>
          <cell r="T65">
            <v>4.9815950000000004</v>
          </cell>
          <cell r="U65">
            <v>2.9657960000000001</v>
          </cell>
          <cell r="V65">
            <v>12.675867</v>
          </cell>
          <cell r="W65">
            <v>79.376741999999993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3</v>
          </cell>
          <cell r="B66" t="str">
            <v>NPK</v>
          </cell>
          <cell r="C66">
            <v>1.28205666666667</v>
          </cell>
          <cell r="D66">
            <v>0.18946666666666701</v>
          </cell>
          <cell r="E66">
            <v>16.557776666666701</v>
          </cell>
          <cell r="F66">
            <v>45320.666145833333</v>
          </cell>
          <cell r="G66">
            <v>2024</v>
          </cell>
          <cell r="H66">
            <v>29</v>
          </cell>
          <cell r="I66">
            <v>210</v>
          </cell>
          <cell r="J66">
            <v>210</v>
          </cell>
          <cell r="K66">
            <v>0.67282409300000001</v>
          </cell>
          <cell r="L66">
            <v>3.6904899999999998E-4</v>
          </cell>
          <cell r="M66">
            <v>2.82</v>
          </cell>
          <cell r="N66">
            <v>0.14499999999999999</v>
          </cell>
          <cell r="O66">
            <v>19.448275862069</v>
          </cell>
          <cell r="P66">
            <v>1.8973639422599999</v>
          </cell>
          <cell r="Q66">
            <v>80.579378629559798</v>
          </cell>
          <cell r="R66">
            <v>74.610411584905705</v>
          </cell>
          <cell r="S66">
            <v>0.25394132352568</v>
          </cell>
          <cell r="T66">
            <v>4.9815950000000004</v>
          </cell>
          <cell r="U66">
            <v>2.9657960000000001</v>
          </cell>
          <cell r="V66">
            <v>12.675867</v>
          </cell>
          <cell r="W66">
            <v>79.376741999999993</v>
          </cell>
          <cell r="X66">
            <v>4.9815950000000004</v>
          </cell>
          <cell r="Y66">
            <v>2.9657960000000001</v>
          </cell>
          <cell r="Z66">
            <v>12.675867</v>
          </cell>
          <cell r="AA66">
            <v>4.7708743525680006</v>
          </cell>
        </row>
        <row r="67">
          <cell r="A67">
            <v>3</v>
          </cell>
          <cell r="B67" t="str">
            <v>NPK</v>
          </cell>
          <cell r="C67">
            <v>1.17000666666667</v>
          </cell>
          <cell r="D67">
            <v>0.22220999999999999</v>
          </cell>
          <cell r="E67">
            <v>18.886666666666699</v>
          </cell>
          <cell r="F67">
            <v>45321.555601851855</v>
          </cell>
          <cell r="G67">
            <v>2024</v>
          </cell>
          <cell r="H67">
            <v>30</v>
          </cell>
          <cell r="I67">
            <v>211</v>
          </cell>
          <cell r="J67">
            <v>211</v>
          </cell>
          <cell r="K67">
            <v>0.67282409300000001</v>
          </cell>
          <cell r="L67">
            <v>3.6904899999999998E-4</v>
          </cell>
          <cell r="M67">
            <v>2.82</v>
          </cell>
          <cell r="N67">
            <v>0.14499999999999999</v>
          </cell>
          <cell r="O67">
            <v>19.448275862069</v>
          </cell>
          <cell r="P67">
            <v>1.8973639422599999</v>
          </cell>
          <cell r="Q67">
            <v>73.536851095330604</v>
          </cell>
          <cell r="R67">
            <v>74.610411584905705</v>
          </cell>
          <cell r="S67">
            <v>0.29782706632991601</v>
          </cell>
          <cell r="T67">
            <v>4.9815950000000004</v>
          </cell>
          <cell r="U67">
            <v>2.9657960000000001</v>
          </cell>
          <cell r="V67">
            <v>12.675867</v>
          </cell>
          <cell r="W67">
            <v>79.376741999999993</v>
          </cell>
          <cell r="X67">
            <v>4.9815950000000004</v>
          </cell>
          <cell r="Y67">
            <v>2.9657960000000001</v>
          </cell>
          <cell r="Z67">
            <v>12.675867</v>
          </cell>
          <cell r="AA67">
            <v>9.1594486329915981</v>
          </cell>
        </row>
        <row r="68">
          <cell r="A68">
            <v>3</v>
          </cell>
          <cell r="B68" t="str">
            <v>NPK</v>
          </cell>
          <cell r="C68">
            <v>1.29361666666667</v>
          </cell>
          <cell r="D68">
            <v>0.34963333333333302</v>
          </cell>
          <cell r="E68">
            <v>18.142776666666698</v>
          </cell>
          <cell r="F68">
            <v>45322.573773148149</v>
          </cell>
          <cell r="G68">
            <v>2024</v>
          </cell>
          <cell r="H68">
            <v>31</v>
          </cell>
          <cell r="I68">
            <v>212</v>
          </cell>
          <cell r="J68">
            <v>212</v>
          </cell>
          <cell r="K68">
            <v>0.67282409300000001</v>
          </cell>
          <cell r="L68">
            <v>3.6904899999999998E-4</v>
          </cell>
          <cell r="M68">
            <v>2.82</v>
          </cell>
          <cell r="N68">
            <v>0.14499999999999999</v>
          </cell>
          <cell r="O68">
            <v>19.448275862069</v>
          </cell>
          <cell r="P68">
            <v>1.8973639422599999</v>
          </cell>
          <cell r="Q68">
            <v>81.305943719213502</v>
          </cell>
          <cell r="R68">
            <v>74.610411584905705</v>
          </cell>
          <cell r="S68">
            <v>0.468611988469539</v>
          </cell>
          <cell r="T68">
            <v>4.9815950000000004</v>
          </cell>
          <cell r="U68">
            <v>2.9657960000000001</v>
          </cell>
          <cell r="V68">
            <v>12.675867</v>
          </cell>
          <cell r="W68">
            <v>79.376741999999993</v>
          </cell>
          <cell r="X68">
            <v>4.9815950000000004</v>
          </cell>
          <cell r="Y68">
            <v>2.9657960000000001</v>
          </cell>
          <cell r="Z68">
            <v>12.675867</v>
          </cell>
          <cell r="AA68">
            <v>26.237940846953901</v>
          </cell>
        </row>
        <row r="69">
          <cell r="A69">
            <v>3</v>
          </cell>
          <cell r="B69" t="str">
            <v>NPK</v>
          </cell>
          <cell r="C69">
            <v>0.75878999999999996</v>
          </cell>
          <cell r="D69">
            <v>0.34263333333333301</v>
          </cell>
          <cell r="E69">
            <v>12.50389</v>
          </cell>
          <cell r="F69">
            <v>45327.511396608796</v>
          </cell>
          <cell r="G69">
            <v>2024</v>
          </cell>
          <cell r="H69">
            <v>36</v>
          </cell>
          <cell r="I69">
            <v>217</v>
          </cell>
          <cell r="J69">
            <v>217</v>
          </cell>
          <cell r="K69">
            <v>0.67282409300000001</v>
          </cell>
          <cell r="L69">
            <v>3.6904899999999998E-4</v>
          </cell>
          <cell r="M69">
            <v>2.82</v>
          </cell>
          <cell r="N69">
            <v>0.14499999999999999</v>
          </cell>
          <cell r="O69">
            <v>19.448275862069</v>
          </cell>
          <cell r="P69">
            <v>1.8973639422599999</v>
          </cell>
          <cell r="Q69">
            <v>47.691204530993502</v>
          </cell>
          <cell r="R69">
            <v>74.610411584905705</v>
          </cell>
          <cell r="S69">
            <v>0.45922991986637302</v>
          </cell>
          <cell r="T69">
            <v>4.9815950000000004</v>
          </cell>
          <cell r="U69">
            <v>2.9657960000000001</v>
          </cell>
          <cell r="V69">
            <v>12.675867</v>
          </cell>
          <cell r="W69">
            <v>79.376741999999993</v>
          </cell>
          <cell r="X69">
            <v>4.9815950000000004</v>
          </cell>
          <cell r="Y69">
            <v>2.9657960000000001</v>
          </cell>
          <cell r="Z69">
            <v>12.675867</v>
          </cell>
          <cell r="AA69">
            <v>25.299733986637303</v>
          </cell>
        </row>
        <row r="70">
          <cell r="A70">
            <v>3</v>
          </cell>
          <cell r="B70" t="str">
            <v>NPK</v>
          </cell>
          <cell r="C70">
            <v>1.1479533333333301</v>
          </cell>
          <cell r="D70">
            <v>0.219686666666667</v>
          </cell>
          <cell r="E70">
            <v>19.615553333333299</v>
          </cell>
          <cell r="F70">
            <v>45328.562110335646</v>
          </cell>
          <cell r="G70">
            <v>2024</v>
          </cell>
          <cell r="H70">
            <v>37</v>
          </cell>
          <cell r="I70">
            <v>218</v>
          </cell>
          <cell r="J70">
            <v>218</v>
          </cell>
          <cell r="K70">
            <v>0.67282409300000001</v>
          </cell>
          <cell r="L70">
            <v>3.6904899999999998E-4</v>
          </cell>
          <cell r="M70">
            <v>2.82</v>
          </cell>
          <cell r="N70">
            <v>0.14499999999999999</v>
          </cell>
          <cell r="O70">
            <v>19.448275862069</v>
          </cell>
          <cell r="P70">
            <v>1.8973639422599999</v>
          </cell>
          <cell r="Q70">
            <v>72.150762677467696</v>
          </cell>
          <cell r="R70">
            <v>74.610411584905705</v>
          </cell>
          <cell r="S70">
            <v>0.29444505398106002</v>
          </cell>
          <cell r="T70">
            <v>4.9815950000000004</v>
          </cell>
          <cell r="U70">
            <v>2.9657960000000001</v>
          </cell>
          <cell r="V70">
            <v>12.675867</v>
          </cell>
          <cell r="W70">
            <v>79.376741999999993</v>
          </cell>
          <cell r="X70">
            <v>4.9815950000000004</v>
          </cell>
          <cell r="Y70">
            <v>2.9657960000000001</v>
          </cell>
          <cell r="Z70">
            <v>12.675867</v>
          </cell>
          <cell r="AA70">
            <v>8.8212473981060029</v>
          </cell>
        </row>
        <row r="71">
          <cell r="A71">
            <v>3</v>
          </cell>
          <cell r="B71" t="str">
            <v>NPK</v>
          </cell>
          <cell r="C71">
            <v>1.1519366666666699</v>
          </cell>
          <cell r="D71">
            <v>0.21364</v>
          </cell>
          <cell r="E71">
            <v>17.948889999999999</v>
          </cell>
          <cell r="F71">
            <v>45329.659969131942</v>
          </cell>
          <cell r="G71">
            <v>2024</v>
          </cell>
          <cell r="H71">
            <v>38</v>
          </cell>
          <cell r="I71">
            <v>219</v>
          </cell>
          <cell r="J71">
            <v>219</v>
          </cell>
          <cell r="K71">
            <v>0.67282409300000001</v>
          </cell>
          <cell r="L71">
            <v>3.6904899999999998E-4</v>
          </cell>
          <cell r="M71">
            <v>2.82</v>
          </cell>
          <cell r="N71">
            <v>0.14499999999999999</v>
          </cell>
          <cell r="O71">
            <v>19.448275862069</v>
          </cell>
          <cell r="P71">
            <v>1.8973639422599999</v>
          </cell>
          <cell r="Q71">
            <v>72.401121755361601</v>
          </cell>
          <cell r="R71">
            <v>74.610411584905705</v>
          </cell>
          <cell r="S71">
            <v>0.28634073376861102</v>
          </cell>
          <cell r="T71">
            <v>4.9815950000000004</v>
          </cell>
          <cell r="U71">
            <v>2.9657960000000001</v>
          </cell>
          <cell r="V71">
            <v>12.675867</v>
          </cell>
          <cell r="W71">
            <v>79.376741999999993</v>
          </cell>
          <cell r="X71">
            <v>4.9815950000000004</v>
          </cell>
          <cell r="Y71">
            <v>2.9657960000000001</v>
          </cell>
          <cell r="Z71">
            <v>12.675867</v>
          </cell>
          <cell r="AA71">
            <v>8.0108153768611032</v>
          </cell>
        </row>
        <row r="72">
          <cell r="A72">
            <v>3</v>
          </cell>
          <cell r="B72" t="str">
            <v>NPK</v>
          </cell>
          <cell r="C72">
            <v>1.2581899999999999</v>
          </cell>
          <cell r="D72">
            <v>0.235713333333333</v>
          </cell>
          <cell r="E72">
            <v>16.455556666666698</v>
          </cell>
          <cell r="F72">
            <v>45376.490717592591</v>
          </cell>
          <cell r="G72">
            <v>2024</v>
          </cell>
          <cell r="H72">
            <v>85</v>
          </cell>
          <cell r="I72">
            <v>266</v>
          </cell>
          <cell r="J72">
            <v>266</v>
          </cell>
          <cell r="K72">
            <v>0.67282409300000001</v>
          </cell>
          <cell r="L72">
            <v>3.6904899999999998E-4</v>
          </cell>
          <cell r="M72">
            <v>2.82</v>
          </cell>
          <cell r="N72">
            <v>0.14499999999999999</v>
          </cell>
          <cell r="O72">
            <v>19.448275862069</v>
          </cell>
          <cell r="P72">
            <v>1.8973639422599999</v>
          </cell>
          <cell r="Q72">
            <v>79.079319217241505</v>
          </cell>
          <cell r="R72">
            <v>74.610411584905705</v>
          </cell>
          <cell r="S72">
            <v>0.31592552343059299</v>
          </cell>
          <cell r="T72">
            <v>4.9815950000000004</v>
          </cell>
          <cell r="U72">
            <v>2.9657960000000001</v>
          </cell>
          <cell r="V72">
            <v>12.675867</v>
          </cell>
          <cell r="W72">
            <v>79.376741999999993</v>
          </cell>
          <cell r="X72">
            <v>4.9815950000000004</v>
          </cell>
          <cell r="Y72">
            <v>2.9657960000000001</v>
          </cell>
          <cell r="Z72">
            <v>12.675867</v>
          </cell>
          <cell r="AA72">
            <v>10.969294343059296</v>
          </cell>
        </row>
        <row r="73">
          <cell r="A73">
            <v>3</v>
          </cell>
          <cell r="B73" t="str">
            <v>NPK</v>
          </cell>
          <cell r="C73">
            <v>1.2819100000000001</v>
          </cell>
          <cell r="D73">
            <v>0.28516666666666701</v>
          </cell>
          <cell r="E73">
            <v>13.0372233333333</v>
          </cell>
          <cell r="F73">
            <v>45378.340964502313</v>
          </cell>
          <cell r="G73">
            <v>2024</v>
          </cell>
          <cell r="H73">
            <v>87</v>
          </cell>
          <cell r="I73">
            <v>268</v>
          </cell>
          <cell r="J73">
            <v>268</v>
          </cell>
          <cell r="K73">
            <v>0.67282409300000001</v>
          </cell>
          <cell r="L73">
            <v>3.6904899999999998E-4</v>
          </cell>
          <cell r="M73">
            <v>2.82</v>
          </cell>
          <cell r="N73">
            <v>0.14499999999999999</v>
          </cell>
          <cell r="O73">
            <v>19.448275862069</v>
          </cell>
          <cell r="P73">
            <v>1.8973639422599999</v>
          </cell>
          <cell r="Q73">
            <v>80.570160387361298</v>
          </cell>
          <cell r="R73">
            <v>74.610411584905705</v>
          </cell>
          <cell r="S73">
            <v>0.38220760428610001</v>
          </cell>
          <cell r="T73">
            <v>4.9815950000000004</v>
          </cell>
          <cell r="U73">
            <v>2.9657960000000001</v>
          </cell>
          <cell r="V73">
            <v>12.675867</v>
          </cell>
          <cell r="W73">
            <v>79.376741999999993</v>
          </cell>
          <cell r="X73">
            <v>4.9815950000000004</v>
          </cell>
          <cell r="Y73">
            <v>2.9657960000000001</v>
          </cell>
          <cell r="Z73">
            <v>12.675867</v>
          </cell>
          <cell r="AA73">
            <v>17.597502428609999</v>
          </cell>
        </row>
        <row r="74">
          <cell r="A74">
            <v>3</v>
          </cell>
          <cell r="B74" t="str">
            <v>NPK</v>
          </cell>
          <cell r="C74">
            <v>1.0609233333333301</v>
          </cell>
          <cell r="D74">
            <v>0.18000666666666701</v>
          </cell>
          <cell r="E74">
            <v>13.3044433333333</v>
          </cell>
          <cell r="F74">
            <v>45380.40226466435</v>
          </cell>
          <cell r="G74">
            <v>2024</v>
          </cell>
          <cell r="H74">
            <v>89</v>
          </cell>
          <cell r="I74">
            <v>270</v>
          </cell>
          <cell r="J74">
            <v>270</v>
          </cell>
          <cell r="K74">
            <v>0.67282409300000001</v>
          </cell>
          <cell r="L74">
            <v>3.6904899999999998E-4</v>
          </cell>
          <cell r="M74">
            <v>2.82</v>
          </cell>
          <cell r="N74">
            <v>0.14499999999999999</v>
          </cell>
          <cell r="O74">
            <v>19.448275862069</v>
          </cell>
          <cell r="P74">
            <v>1.8973639422599999</v>
          </cell>
          <cell r="Q74">
            <v>66.680783460118604</v>
          </cell>
          <cell r="R74">
            <v>74.610411584905705</v>
          </cell>
          <cell r="S74">
            <v>0.24126212795625901</v>
          </cell>
          <cell r="T74">
            <v>4.9815950000000004</v>
          </cell>
          <cell r="U74">
            <v>2.9657960000000001</v>
          </cell>
          <cell r="V74">
            <v>12.675867</v>
          </cell>
          <cell r="W74">
            <v>79.376741999999993</v>
          </cell>
          <cell r="X74">
            <v>4.9815950000000004</v>
          </cell>
          <cell r="Y74">
            <v>2.9657960000000001</v>
          </cell>
          <cell r="Z74">
            <v>12.675867</v>
          </cell>
          <cell r="AA74">
            <v>3.5029547956258966</v>
          </cell>
        </row>
        <row r="75">
          <cell r="A75">
            <v>3</v>
          </cell>
          <cell r="B75" t="str">
            <v>NPK</v>
          </cell>
          <cell r="C75">
            <v>1.77809333333333</v>
          </cell>
          <cell r="D75">
            <v>0.12355666666666699</v>
          </cell>
          <cell r="E75">
            <v>21.738886666666701</v>
          </cell>
          <cell r="F75">
            <v>45383.426878854167</v>
          </cell>
          <cell r="G75">
            <v>2024</v>
          </cell>
          <cell r="H75">
            <v>92</v>
          </cell>
          <cell r="I75">
            <v>273</v>
          </cell>
          <cell r="J75">
            <v>273</v>
          </cell>
          <cell r="K75">
            <v>0.67282409300000001</v>
          </cell>
          <cell r="L75">
            <v>3.6904899999999998E-4</v>
          </cell>
          <cell r="M75">
            <v>2.82</v>
          </cell>
          <cell r="N75">
            <v>0.14499999999999999</v>
          </cell>
          <cell r="O75">
            <v>19.448275862069</v>
          </cell>
          <cell r="P75">
            <v>1.8973639422599999</v>
          </cell>
          <cell r="Q75">
            <v>111.75610226175399</v>
          </cell>
          <cell r="R75">
            <v>74.610411584905705</v>
          </cell>
          <cell r="S75">
            <v>0.165602446149303</v>
          </cell>
          <cell r="T75">
            <v>4.9815950000000004</v>
          </cell>
          <cell r="U75">
            <v>2.9657960000000001</v>
          </cell>
          <cell r="V75">
            <v>12.675867</v>
          </cell>
          <cell r="W75">
            <v>79.376741999999993</v>
          </cell>
          <cell r="X75">
            <v>4.9815950000000004</v>
          </cell>
          <cell r="Y75">
            <v>2.9657960000000001</v>
          </cell>
          <cell r="Z75">
            <v>8.6128536149303017</v>
          </cell>
          <cell r="AA75">
            <v>0</v>
          </cell>
        </row>
        <row r="76">
          <cell r="A76">
            <v>3</v>
          </cell>
          <cell r="B76" t="str">
            <v>NPK</v>
          </cell>
          <cell r="C76">
            <v>2.2020200000000001</v>
          </cell>
          <cell r="D76">
            <v>0.33991777777777799</v>
          </cell>
          <cell r="E76">
            <v>23.8</v>
          </cell>
          <cell r="F76">
            <v>45503.352762349539</v>
          </cell>
          <cell r="G76">
            <v>2024</v>
          </cell>
          <cell r="H76">
            <v>212</v>
          </cell>
          <cell r="I76">
            <v>393</v>
          </cell>
          <cell r="J76">
            <v>393</v>
          </cell>
          <cell r="K76">
            <v>0.67282409300000001</v>
          </cell>
          <cell r="L76">
            <v>3.6904899999999998E-4</v>
          </cell>
          <cell r="M76">
            <v>2.82</v>
          </cell>
          <cell r="N76">
            <v>0.14499999999999999</v>
          </cell>
          <cell r="O76">
            <v>19.448275862069</v>
          </cell>
          <cell r="P76">
            <v>1.8973639422599999</v>
          </cell>
          <cell r="Q76">
            <v>138.40059331480199</v>
          </cell>
          <cell r="R76">
            <v>74.610411584905705</v>
          </cell>
          <cell r="S76">
            <v>0.45559027293524001</v>
          </cell>
          <cell r="T76">
            <v>4.9815950000000004</v>
          </cell>
          <cell r="U76">
            <v>2.9657960000000001</v>
          </cell>
          <cell r="V76">
            <v>12.675867</v>
          </cell>
          <cell r="W76">
            <v>79.376741999999993</v>
          </cell>
          <cell r="X76">
            <v>4.9815950000000004</v>
          </cell>
          <cell r="Y76">
            <v>2.9657960000000001</v>
          </cell>
          <cell r="Z76">
            <v>12.675867</v>
          </cell>
          <cell r="AA76">
            <v>24.935769293524007</v>
          </cell>
        </row>
        <row r="77">
          <cell r="A77">
            <v>3</v>
          </cell>
          <cell r="B77" t="str">
            <v>NPK</v>
          </cell>
          <cell r="C77">
            <v>2.9496466666666699</v>
          </cell>
          <cell r="D77">
            <v>0.25095000000000001</v>
          </cell>
          <cell r="E77">
            <v>31.254999999999999</v>
          </cell>
          <cell r="F77">
            <v>45504.453314039354</v>
          </cell>
          <cell r="G77">
            <v>2024</v>
          </cell>
          <cell r="H77">
            <v>213</v>
          </cell>
          <cell r="I77">
            <v>394</v>
          </cell>
          <cell r="J77">
            <v>394</v>
          </cell>
          <cell r="K77">
            <v>0.67282409300000001</v>
          </cell>
          <cell r="L77">
            <v>3.6904899999999998E-4</v>
          </cell>
          <cell r="M77">
            <v>2.82</v>
          </cell>
          <cell r="N77">
            <v>0.14499999999999999</v>
          </cell>
          <cell r="O77">
            <v>19.448275862069</v>
          </cell>
          <cell r="P77">
            <v>1.8973639422599999</v>
          </cell>
          <cell r="Q77">
            <v>185.39016391117801</v>
          </cell>
          <cell r="R77">
            <v>74.610411584905705</v>
          </cell>
          <cell r="S77">
            <v>0.33634715942348398</v>
          </cell>
          <cell r="T77">
            <v>4.9815950000000004</v>
          </cell>
          <cell r="U77">
            <v>2.9657960000000001</v>
          </cell>
          <cell r="V77">
            <v>12.675867</v>
          </cell>
          <cell r="W77">
            <v>79.376741999999993</v>
          </cell>
          <cell r="X77">
            <v>4.9815950000000004</v>
          </cell>
          <cell r="Y77">
            <v>2.9657960000000001</v>
          </cell>
          <cell r="Z77">
            <v>12.675867</v>
          </cell>
          <cell r="AA77">
            <v>13.0114579423484</v>
          </cell>
        </row>
        <row r="78">
          <cell r="A78">
            <v>3</v>
          </cell>
          <cell r="B78" t="str">
            <v>NPK</v>
          </cell>
          <cell r="C78">
            <v>3.1863600000000001</v>
          </cell>
          <cell r="D78">
            <v>0.169836666666667</v>
          </cell>
          <cell r="E78">
            <v>32.299999999999997</v>
          </cell>
          <cell r="F78">
            <v>45505.439683645833</v>
          </cell>
          <cell r="G78">
            <v>2024</v>
          </cell>
          <cell r="H78">
            <v>214</v>
          </cell>
          <cell r="I78">
            <v>395</v>
          </cell>
          <cell r="J78">
            <v>395</v>
          </cell>
          <cell r="K78">
            <v>0.67282409300000001</v>
          </cell>
          <cell r="L78">
            <v>3.6904899999999998E-4</v>
          </cell>
          <cell r="M78">
            <v>2.82</v>
          </cell>
          <cell r="N78">
            <v>0.14499999999999999</v>
          </cell>
          <cell r="O78">
            <v>19.448275862069</v>
          </cell>
          <cell r="P78">
            <v>1.8973639422599999</v>
          </cell>
          <cell r="Q78">
            <v>200.26798780871701</v>
          </cell>
          <cell r="R78">
            <v>74.610411584905705</v>
          </cell>
          <cell r="S78">
            <v>0.227631322571374</v>
          </cell>
          <cell r="T78">
            <v>4.9815950000000004</v>
          </cell>
          <cell r="U78">
            <v>2.9657960000000001</v>
          </cell>
          <cell r="V78">
            <v>12.675867</v>
          </cell>
          <cell r="W78">
            <v>79.376741999999993</v>
          </cell>
          <cell r="X78">
            <v>4.9815950000000004</v>
          </cell>
          <cell r="Y78">
            <v>2.9657960000000001</v>
          </cell>
          <cell r="Z78">
            <v>12.675867</v>
          </cell>
          <cell r="AA78">
            <v>2.1398742571374001</v>
          </cell>
        </row>
        <row r="79">
          <cell r="A79">
            <v>3</v>
          </cell>
          <cell r="B79" t="str">
            <v>NPK</v>
          </cell>
          <cell r="C79">
            <v>3.3453266666666699</v>
          </cell>
          <cell r="D79">
            <v>8.0180000000000001E-2</v>
          </cell>
          <cell r="E79">
            <v>30.9577766666667</v>
          </cell>
          <cell r="F79">
            <v>45506.406400462962</v>
          </cell>
          <cell r="G79">
            <v>2024</v>
          </cell>
          <cell r="H79">
            <v>215</v>
          </cell>
          <cell r="I79">
            <v>396</v>
          </cell>
          <cell r="J79">
            <v>396</v>
          </cell>
          <cell r="K79">
            <v>0.67282409300000001</v>
          </cell>
          <cell r="L79">
            <v>3.6904899999999998E-4</v>
          </cell>
          <cell r="M79">
            <v>2.82</v>
          </cell>
          <cell r="N79">
            <v>0.14499999999999999</v>
          </cell>
          <cell r="O79">
            <v>19.448275862069</v>
          </cell>
          <cell r="P79">
            <v>1.8973639422599999</v>
          </cell>
          <cell r="Q79">
            <v>210.259305318977</v>
          </cell>
          <cell r="R79">
            <v>74.610411584905705</v>
          </cell>
          <cell r="S79">
            <v>0.10746489437168701</v>
          </cell>
          <cell r="T79">
            <v>4.9815950000000004</v>
          </cell>
          <cell r="U79">
            <v>2.9657960000000001</v>
          </cell>
          <cell r="V79">
            <v>12.675867</v>
          </cell>
          <cell r="W79">
            <v>79.376741999999993</v>
          </cell>
          <cell r="X79">
            <v>4.9815950000000004</v>
          </cell>
          <cell r="Y79">
            <v>2.9657960000000001</v>
          </cell>
          <cell r="Z79">
            <v>2.7990984371686993</v>
          </cell>
          <cell r="AA79">
            <v>0</v>
          </cell>
        </row>
        <row r="80">
          <cell r="A80">
            <v>4</v>
          </cell>
          <cell r="B80" t="str">
            <v>Control</v>
          </cell>
          <cell r="C80">
            <v>1.09066666666667</v>
          </cell>
          <cell r="D80">
            <v>0</v>
          </cell>
          <cell r="E80">
            <v>25.44</v>
          </cell>
          <cell r="F80">
            <v>45083.352777777778</v>
          </cell>
          <cell r="G80">
            <v>2023</v>
          </cell>
          <cell r="H80">
            <v>157</v>
          </cell>
          <cell r="I80">
            <v>1</v>
          </cell>
          <cell r="J80">
            <v>1</v>
          </cell>
          <cell r="K80">
            <v>1.1878648430000001</v>
          </cell>
          <cell r="L80">
            <v>4.3368200000000001E-4</v>
          </cell>
          <cell r="M80">
            <v>2.0499999999999998</v>
          </cell>
          <cell r="N80">
            <v>0.1</v>
          </cell>
          <cell r="O80">
            <v>20.5</v>
          </cell>
          <cell r="P80">
            <v>2.4351229281500002</v>
          </cell>
          <cell r="Q80">
            <v>45.451803651644603</v>
          </cell>
          <cell r="R80">
            <v>55.174911584905701</v>
          </cell>
          <cell r="S80">
            <v>0</v>
          </cell>
          <cell r="T80">
            <v>12.08061</v>
          </cell>
          <cell r="U80">
            <v>2.5264329999999999</v>
          </cell>
          <cell r="V80">
            <v>6.6970890000000001</v>
          </cell>
          <cell r="W80">
            <v>78.695864999999998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4</v>
          </cell>
          <cell r="B81" t="str">
            <v>Control</v>
          </cell>
          <cell r="C81">
            <v>0.98</v>
          </cell>
          <cell r="D81">
            <v>0</v>
          </cell>
          <cell r="E81">
            <v>33.936666666666703</v>
          </cell>
          <cell r="F81">
            <v>45086.442361111112</v>
          </cell>
          <cell r="G81">
            <v>2023</v>
          </cell>
          <cell r="H81">
            <v>160</v>
          </cell>
          <cell r="I81">
            <v>4</v>
          </cell>
          <cell r="J81">
            <v>4</v>
          </cell>
          <cell r="K81">
            <v>1.1878648430000001</v>
          </cell>
          <cell r="L81">
            <v>4.3368200000000001E-4</v>
          </cell>
          <cell r="M81">
            <v>2.0499999999999998</v>
          </cell>
          <cell r="N81">
            <v>0.1</v>
          </cell>
          <cell r="O81">
            <v>20.5</v>
          </cell>
          <cell r="P81">
            <v>2.4351229281500002</v>
          </cell>
          <cell r="Q81">
            <v>40.839945823910398</v>
          </cell>
          <cell r="R81">
            <v>55.174911584905701</v>
          </cell>
          <cell r="S81">
            <v>0</v>
          </cell>
          <cell r="T81">
            <v>12.08061</v>
          </cell>
          <cell r="U81">
            <v>2.5264329999999999</v>
          </cell>
          <cell r="V81">
            <v>6.6970890000000001</v>
          </cell>
          <cell r="W81">
            <v>78.695864999999998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4</v>
          </cell>
          <cell r="B82" t="str">
            <v>Control</v>
          </cell>
          <cell r="C82">
            <v>1.4363333333333299</v>
          </cell>
          <cell r="D82">
            <v>0.17</v>
          </cell>
          <cell r="E82">
            <v>30.176666666666701</v>
          </cell>
          <cell r="F82">
            <v>45089.549537037034</v>
          </cell>
          <cell r="G82">
            <v>2023</v>
          </cell>
          <cell r="H82">
            <v>163</v>
          </cell>
          <cell r="I82">
            <v>7</v>
          </cell>
          <cell r="J82">
            <v>7</v>
          </cell>
          <cell r="K82">
            <v>1.1878648430000001</v>
          </cell>
          <cell r="L82">
            <v>4.3368200000000001E-4</v>
          </cell>
          <cell r="M82">
            <v>2.0499999999999998</v>
          </cell>
          <cell r="N82">
            <v>0.1</v>
          </cell>
          <cell r="O82">
            <v>20.5</v>
          </cell>
          <cell r="P82">
            <v>2.4351229281500002</v>
          </cell>
          <cell r="Q82">
            <v>59.856913794295998</v>
          </cell>
          <cell r="R82">
            <v>55.174911584905701</v>
          </cell>
          <cell r="S82">
            <v>0.30811105104970798</v>
          </cell>
          <cell r="T82">
            <v>12.08061</v>
          </cell>
          <cell r="U82">
            <v>2.5264329999999999</v>
          </cell>
          <cell r="V82">
            <v>6.6970890000000001</v>
          </cell>
          <cell r="W82">
            <v>78.695864999999998</v>
          </cell>
          <cell r="X82">
            <v>12.08061</v>
          </cell>
          <cell r="Y82">
            <v>2.5264329999999999</v>
          </cell>
          <cell r="Z82">
            <v>6.6970890000000001</v>
          </cell>
          <cell r="AA82">
            <v>9.5069731049707986</v>
          </cell>
        </row>
        <row r="83">
          <cell r="A83">
            <v>4</v>
          </cell>
          <cell r="B83" t="str">
            <v>Control</v>
          </cell>
          <cell r="C83">
            <v>1.3676666666666699</v>
          </cell>
          <cell r="D83">
            <v>0.28999999999999998</v>
          </cell>
          <cell r="E83">
            <v>33.623333333333299</v>
          </cell>
          <cell r="F83">
            <v>45093.530787037038</v>
          </cell>
          <cell r="G83">
            <v>2023</v>
          </cell>
          <cell r="H83">
            <v>167</v>
          </cell>
          <cell r="I83">
            <v>11</v>
          </cell>
          <cell r="J83">
            <v>11</v>
          </cell>
          <cell r="K83">
            <v>1.1878648430000001</v>
          </cell>
          <cell r="L83">
            <v>4.3368200000000001E-4</v>
          </cell>
          <cell r="M83">
            <v>2.0499999999999998</v>
          </cell>
          <cell r="N83">
            <v>0.1</v>
          </cell>
          <cell r="O83">
            <v>20.5</v>
          </cell>
          <cell r="P83">
            <v>2.4351229281500002</v>
          </cell>
          <cell r="Q83">
            <v>56.995339359015198</v>
          </cell>
          <cell r="R83">
            <v>55.174911584905701</v>
          </cell>
          <cell r="S83">
            <v>0.52560120473185501</v>
          </cell>
          <cell r="T83">
            <v>12.08061</v>
          </cell>
          <cell r="U83">
            <v>2.5264329999999999</v>
          </cell>
          <cell r="V83">
            <v>6.6970890000000001</v>
          </cell>
          <cell r="W83">
            <v>78.695864999999998</v>
          </cell>
          <cell r="X83">
            <v>12.08061</v>
          </cell>
          <cell r="Y83">
            <v>2.5264329999999999</v>
          </cell>
          <cell r="Z83">
            <v>6.6970890000000001</v>
          </cell>
          <cell r="AA83">
            <v>31.255988473185504</v>
          </cell>
        </row>
        <row r="84">
          <cell r="A84">
            <v>4</v>
          </cell>
          <cell r="B84" t="str">
            <v>Control</v>
          </cell>
          <cell r="C84">
            <v>1.28233333333333</v>
          </cell>
          <cell r="D84">
            <v>0.36</v>
          </cell>
          <cell r="E84">
            <v>25.043333333333301</v>
          </cell>
          <cell r="F84">
            <v>45100.489120370374</v>
          </cell>
          <cell r="G84">
            <v>2023</v>
          </cell>
          <cell r="H84">
            <v>174</v>
          </cell>
          <cell r="I84">
            <v>18</v>
          </cell>
          <cell r="J84">
            <v>18</v>
          </cell>
          <cell r="K84">
            <v>1.1878648430000001</v>
          </cell>
          <cell r="L84">
            <v>4.3368200000000001E-4</v>
          </cell>
          <cell r="M84">
            <v>2.0499999999999998</v>
          </cell>
          <cell r="N84">
            <v>0.1</v>
          </cell>
          <cell r="O84">
            <v>20.5</v>
          </cell>
          <cell r="P84">
            <v>2.4351229281500002</v>
          </cell>
          <cell r="Q84">
            <v>53.439208021967197</v>
          </cell>
          <cell r="R84">
            <v>55.174911584905701</v>
          </cell>
          <cell r="S84">
            <v>0.65247046104644102</v>
          </cell>
          <cell r="T84">
            <v>12.08061</v>
          </cell>
          <cell r="U84">
            <v>2.5264329999999999</v>
          </cell>
          <cell r="V84">
            <v>6.6970890000000001</v>
          </cell>
          <cell r="W84">
            <v>78.695864999999998</v>
          </cell>
          <cell r="X84">
            <v>12.08061</v>
          </cell>
          <cell r="Y84">
            <v>2.5264329999999999</v>
          </cell>
          <cell r="Z84">
            <v>6.6970890000000001</v>
          </cell>
          <cell r="AA84">
            <v>43.942914104644103</v>
          </cell>
        </row>
        <row r="85">
          <cell r="A85">
            <v>4</v>
          </cell>
          <cell r="B85" t="str">
            <v>Control</v>
          </cell>
          <cell r="C85">
            <v>2.4683333333333302</v>
          </cell>
          <cell r="D85">
            <v>5.6666666666666698E-2</v>
          </cell>
          <cell r="E85">
            <v>34.6</v>
          </cell>
          <cell r="F85">
            <v>45113.473379629628</v>
          </cell>
          <cell r="G85">
            <v>2023</v>
          </cell>
          <cell r="H85">
            <v>187</v>
          </cell>
          <cell r="I85">
            <v>31</v>
          </cell>
          <cell r="J85">
            <v>31</v>
          </cell>
          <cell r="K85">
            <v>1.1878648430000001</v>
          </cell>
          <cell r="L85">
            <v>4.3368200000000001E-4</v>
          </cell>
          <cell r="M85">
            <v>2.0499999999999998</v>
          </cell>
          <cell r="N85">
            <v>0.1</v>
          </cell>
          <cell r="O85">
            <v>20.5</v>
          </cell>
          <cell r="P85">
            <v>2.4351229281500002</v>
          </cell>
          <cell r="Q85">
            <v>102.86387715172</v>
          </cell>
          <cell r="R85">
            <v>55.174911584905701</v>
          </cell>
          <cell r="S85">
            <v>0.102703683683236</v>
          </cell>
          <cell r="T85">
            <v>12.08061</v>
          </cell>
          <cell r="U85">
            <v>2.5264329999999999</v>
          </cell>
          <cell r="V85">
            <v>6.6970890000000001</v>
          </cell>
          <cell r="W85">
            <v>78.695864999999998</v>
          </cell>
          <cell r="X85">
            <v>10.2703683683236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4</v>
          </cell>
          <cell r="B86" t="str">
            <v>Control</v>
          </cell>
          <cell r="C86">
            <v>2.1480000000000001</v>
          </cell>
          <cell r="D86">
            <v>0</v>
          </cell>
          <cell r="E86">
            <v>29.3533333333333</v>
          </cell>
          <cell r="F86">
            <v>45143.416666666664</v>
          </cell>
          <cell r="G86">
            <v>2023</v>
          </cell>
          <cell r="H86">
            <v>217</v>
          </cell>
          <cell r="I86">
            <v>61</v>
          </cell>
          <cell r="J86">
            <v>61</v>
          </cell>
          <cell r="K86">
            <v>1.1878648430000001</v>
          </cell>
          <cell r="L86">
            <v>4.3368200000000001E-4</v>
          </cell>
          <cell r="M86">
            <v>2.0499999999999998</v>
          </cell>
          <cell r="N86">
            <v>0.1</v>
          </cell>
          <cell r="O86">
            <v>20.5</v>
          </cell>
          <cell r="P86">
            <v>2.4351229281500002</v>
          </cell>
          <cell r="Q86">
            <v>89.514493499754707</v>
          </cell>
          <cell r="R86">
            <v>55.174911584905701</v>
          </cell>
          <cell r="S86">
            <v>0</v>
          </cell>
          <cell r="T86">
            <v>12.08061</v>
          </cell>
          <cell r="U86">
            <v>2.5264329999999999</v>
          </cell>
          <cell r="V86">
            <v>6.6970890000000001</v>
          </cell>
          <cell r="W86">
            <v>78.695864999999998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4</v>
          </cell>
          <cell r="B87" t="str">
            <v>Control</v>
          </cell>
          <cell r="C87">
            <v>2.65933333333333</v>
          </cell>
          <cell r="D87">
            <v>0.26</v>
          </cell>
          <cell r="E87">
            <v>34.126666666666701</v>
          </cell>
          <cell r="F87">
            <v>45153.475925925923</v>
          </cell>
          <cell r="G87">
            <v>2023</v>
          </cell>
          <cell r="H87">
            <v>227</v>
          </cell>
          <cell r="I87">
            <v>71</v>
          </cell>
          <cell r="J87">
            <v>71</v>
          </cell>
          <cell r="K87">
            <v>1.1878648430000001</v>
          </cell>
          <cell r="L87">
            <v>4.3368200000000001E-4</v>
          </cell>
          <cell r="M87">
            <v>2.0499999999999998</v>
          </cell>
          <cell r="N87">
            <v>0.1</v>
          </cell>
          <cell r="O87">
            <v>20.5</v>
          </cell>
          <cell r="P87">
            <v>2.4351229281500002</v>
          </cell>
          <cell r="Q87">
            <v>110.823499245972</v>
          </cell>
          <cell r="R87">
            <v>55.174911584905701</v>
          </cell>
          <cell r="S87">
            <v>0.47122866631131799</v>
          </cell>
          <cell r="T87">
            <v>12.08061</v>
          </cell>
          <cell r="U87">
            <v>2.5264329999999999</v>
          </cell>
          <cell r="V87">
            <v>6.6970890000000001</v>
          </cell>
          <cell r="W87">
            <v>78.695864999999998</v>
          </cell>
          <cell r="X87">
            <v>12.08061</v>
          </cell>
          <cell r="Y87">
            <v>2.5264329999999999</v>
          </cell>
          <cell r="Z87">
            <v>6.6970890000000001</v>
          </cell>
          <cell r="AA87">
            <v>25.818734631131804</v>
          </cell>
        </row>
        <row r="88">
          <cell r="A88">
            <v>4</v>
          </cell>
          <cell r="B88" t="str">
            <v>Control</v>
          </cell>
          <cell r="C88">
            <v>1.5576666666666701</v>
          </cell>
          <cell r="D88">
            <v>0</v>
          </cell>
          <cell r="E88">
            <v>27.8</v>
          </cell>
          <cell r="F88">
            <v>45180.416666666664</v>
          </cell>
          <cell r="G88">
            <v>2023</v>
          </cell>
          <cell r="H88">
            <v>254</v>
          </cell>
          <cell r="I88">
            <v>98</v>
          </cell>
          <cell r="J88">
            <v>98</v>
          </cell>
          <cell r="K88">
            <v>1.1878648430000001</v>
          </cell>
          <cell r="L88">
            <v>4.3368200000000001E-4</v>
          </cell>
          <cell r="M88">
            <v>2.0499999999999998</v>
          </cell>
          <cell r="N88">
            <v>0.1</v>
          </cell>
          <cell r="O88">
            <v>20.5</v>
          </cell>
          <cell r="P88">
            <v>2.4351229281500002</v>
          </cell>
          <cell r="Q88">
            <v>64.913288039161102</v>
          </cell>
          <cell r="R88">
            <v>55.174911584905701</v>
          </cell>
          <cell r="S88">
            <v>0</v>
          </cell>
          <cell r="T88">
            <v>12.08061</v>
          </cell>
          <cell r="U88">
            <v>2.5264329999999999</v>
          </cell>
          <cell r="V88">
            <v>6.6970890000000001</v>
          </cell>
          <cell r="W88">
            <v>78.695864999999998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4</v>
          </cell>
          <cell r="B89" t="str">
            <v>Control</v>
          </cell>
          <cell r="C89">
            <v>1.19133333333333</v>
          </cell>
          <cell r="D89">
            <v>0</v>
          </cell>
          <cell r="E89">
            <v>30.3</v>
          </cell>
          <cell r="F89">
            <v>45187.508101851854</v>
          </cell>
          <cell r="G89">
            <v>2023</v>
          </cell>
          <cell r="H89">
            <v>261</v>
          </cell>
          <cell r="I89">
            <v>105</v>
          </cell>
          <cell r="J89">
            <v>105</v>
          </cell>
          <cell r="K89">
            <v>1.1878648430000001</v>
          </cell>
          <cell r="L89">
            <v>4.3368200000000001E-4</v>
          </cell>
          <cell r="M89">
            <v>2.0499999999999998</v>
          </cell>
          <cell r="N89">
            <v>0.1</v>
          </cell>
          <cell r="O89">
            <v>20.5</v>
          </cell>
          <cell r="P89">
            <v>2.4351229281500002</v>
          </cell>
          <cell r="Q89">
            <v>49.646927338318299</v>
          </cell>
          <cell r="R89">
            <v>55.174911584905701</v>
          </cell>
          <cell r="S89">
            <v>0</v>
          </cell>
          <cell r="T89">
            <v>12.08061</v>
          </cell>
          <cell r="U89">
            <v>2.5264329999999999</v>
          </cell>
          <cell r="V89">
            <v>6.6970890000000001</v>
          </cell>
          <cell r="W89">
            <v>78.695864999999998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4</v>
          </cell>
          <cell r="B90" t="str">
            <v>Control</v>
          </cell>
          <cell r="C90">
            <v>0.755</v>
          </cell>
          <cell r="D90">
            <v>0</v>
          </cell>
          <cell r="E90">
            <v>27.1</v>
          </cell>
          <cell r="F90">
            <v>45194.451851851853</v>
          </cell>
          <cell r="G90">
            <v>2023</v>
          </cell>
          <cell r="H90">
            <v>268</v>
          </cell>
          <cell r="I90">
            <v>112</v>
          </cell>
          <cell r="J90">
            <v>112</v>
          </cell>
          <cell r="K90">
            <v>1.1878648430000001</v>
          </cell>
          <cell r="L90">
            <v>4.3368200000000001E-4</v>
          </cell>
          <cell r="M90">
            <v>2.0499999999999998</v>
          </cell>
          <cell r="N90">
            <v>0.1</v>
          </cell>
          <cell r="O90">
            <v>20.5</v>
          </cell>
          <cell r="P90">
            <v>2.4351229281500002</v>
          </cell>
          <cell r="Q90">
            <v>31.4634276500535</v>
          </cell>
          <cell r="R90">
            <v>55.174911584905701</v>
          </cell>
          <cell r="S90">
            <v>0</v>
          </cell>
          <cell r="T90">
            <v>12.08061</v>
          </cell>
          <cell r="U90">
            <v>2.5264329999999999</v>
          </cell>
          <cell r="V90">
            <v>6.6970890000000001</v>
          </cell>
          <cell r="W90">
            <v>78.695864999999998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4</v>
          </cell>
          <cell r="B91" t="str">
            <v>Control</v>
          </cell>
          <cell r="C91">
            <v>0.64566666666666706</v>
          </cell>
          <cell r="D91">
            <v>0</v>
          </cell>
          <cell r="E91">
            <v>30.8333333333333</v>
          </cell>
          <cell r="F91">
            <v>45201.486574074072</v>
          </cell>
          <cell r="G91">
            <v>2023</v>
          </cell>
          <cell r="H91">
            <v>275</v>
          </cell>
          <cell r="I91">
            <v>119</v>
          </cell>
          <cell r="J91">
            <v>119</v>
          </cell>
          <cell r="K91">
            <v>1.1878648430000001</v>
          </cell>
          <cell r="L91">
            <v>4.3368200000000001E-4</v>
          </cell>
          <cell r="M91">
            <v>2.0499999999999998</v>
          </cell>
          <cell r="N91">
            <v>0.1</v>
          </cell>
          <cell r="O91">
            <v>20.5</v>
          </cell>
          <cell r="P91">
            <v>2.4351229281500002</v>
          </cell>
          <cell r="Q91">
            <v>26.9071343744607</v>
          </cell>
          <cell r="R91">
            <v>55.174911584905701</v>
          </cell>
          <cell r="S91">
            <v>0</v>
          </cell>
          <cell r="T91">
            <v>12.08061</v>
          </cell>
          <cell r="U91">
            <v>2.5264329999999999</v>
          </cell>
          <cell r="V91">
            <v>6.6970890000000001</v>
          </cell>
          <cell r="W91">
            <v>78.695864999999998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4</v>
          </cell>
          <cell r="B92" t="str">
            <v>Control</v>
          </cell>
          <cell r="C92">
            <v>0.55891666666666695</v>
          </cell>
          <cell r="D92">
            <v>0.274123333333333</v>
          </cell>
          <cell r="E92">
            <v>17.5</v>
          </cell>
          <cell r="F92">
            <v>45320.648016979168</v>
          </cell>
          <cell r="G92">
            <v>2024</v>
          </cell>
          <cell r="H92">
            <v>29</v>
          </cell>
          <cell r="I92">
            <v>210</v>
          </cell>
          <cell r="J92">
            <v>210</v>
          </cell>
          <cell r="K92">
            <v>1.1878648430000001</v>
          </cell>
          <cell r="L92">
            <v>4.3368200000000001E-4</v>
          </cell>
          <cell r="M92">
            <v>2.0499999999999998</v>
          </cell>
          <cell r="N92">
            <v>0.1</v>
          </cell>
          <cell r="O92">
            <v>20.5</v>
          </cell>
          <cell r="P92">
            <v>2.4351229281500002</v>
          </cell>
          <cell r="Q92">
            <v>23.2919657007625</v>
          </cell>
          <cell r="R92">
            <v>55.174911584905701</v>
          </cell>
          <cell r="S92">
            <v>0.49682604912107498</v>
          </cell>
          <cell r="T92">
            <v>12.08061</v>
          </cell>
          <cell r="U92">
            <v>2.5264329999999999</v>
          </cell>
          <cell r="V92">
            <v>6.6970890000000001</v>
          </cell>
          <cell r="W92">
            <v>78.695864999999998</v>
          </cell>
          <cell r="X92">
            <v>12.08061</v>
          </cell>
          <cell r="Y92">
            <v>2.5264329999999999</v>
          </cell>
          <cell r="Z92">
            <v>6.6970890000000001</v>
          </cell>
          <cell r="AA92">
            <v>28.378472912107505</v>
          </cell>
        </row>
        <row r="93">
          <cell r="A93">
            <v>4</v>
          </cell>
          <cell r="B93" t="str">
            <v>Control</v>
          </cell>
          <cell r="C93">
            <v>0.54349666666666696</v>
          </cell>
          <cell r="D93">
            <v>0.34347333333333302</v>
          </cell>
          <cell r="E93">
            <v>20.023333333333301</v>
          </cell>
          <cell r="F93">
            <v>45321.540489965279</v>
          </cell>
          <cell r="G93">
            <v>2024</v>
          </cell>
          <cell r="H93">
            <v>30</v>
          </cell>
          <cell r="I93">
            <v>211</v>
          </cell>
          <cell r="J93">
            <v>211</v>
          </cell>
          <cell r="K93">
            <v>1.1878648430000001</v>
          </cell>
          <cell r="L93">
            <v>4.3368200000000001E-4</v>
          </cell>
          <cell r="M93">
            <v>2.0499999999999998</v>
          </cell>
          <cell r="N93">
            <v>0.1</v>
          </cell>
          <cell r="O93">
            <v>20.5</v>
          </cell>
          <cell r="P93">
            <v>2.4351229281500002</v>
          </cell>
          <cell r="Q93">
            <v>22.6493616552475</v>
          </cell>
          <cell r="R93">
            <v>55.174911584905701</v>
          </cell>
          <cell r="S93">
            <v>0.62251723376988299</v>
          </cell>
          <cell r="T93">
            <v>12.08061</v>
          </cell>
          <cell r="U93">
            <v>2.5264329999999999</v>
          </cell>
          <cell r="V93">
            <v>6.6970890000000001</v>
          </cell>
          <cell r="W93">
            <v>78.695864999999998</v>
          </cell>
          <cell r="X93">
            <v>12.08061</v>
          </cell>
          <cell r="Y93">
            <v>2.5264329999999999</v>
          </cell>
          <cell r="Z93">
            <v>6.6970890000000001</v>
          </cell>
          <cell r="AA93">
            <v>40.947591376988306</v>
          </cell>
        </row>
        <row r="94">
          <cell r="A94">
            <v>4</v>
          </cell>
          <cell r="B94" t="str">
            <v>Control</v>
          </cell>
          <cell r="C94">
            <v>0.582226666666667</v>
          </cell>
          <cell r="D94">
            <v>0.37247999999999998</v>
          </cell>
          <cell r="E94">
            <v>17.438890000000001</v>
          </cell>
          <cell r="F94">
            <v>45322.64089505787</v>
          </cell>
          <cell r="G94">
            <v>2024</v>
          </cell>
          <cell r="H94">
            <v>31</v>
          </cell>
          <cell r="I94">
            <v>212</v>
          </cell>
          <cell r="J94">
            <v>212</v>
          </cell>
          <cell r="K94">
            <v>1.1878648430000001</v>
          </cell>
          <cell r="L94">
            <v>4.3368200000000001E-4</v>
          </cell>
          <cell r="M94">
            <v>2.0499999999999998</v>
          </cell>
          <cell r="N94">
            <v>0.1</v>
          </cell>
          <cell r="O94">
            <v>20.5</v>
          </cell>
          <cell r="P94">
            <v>2.4351229281500002</v>
          </cell>
          <cell r="Q94">
            <v>24.263372983574101</v>
          </cell>
          <cell r="R94">
            <v>55.174911584905701</v>
          </cell>
          <cell r="S94">
            <v>0.67508943702938395</v>
          </cell>
          <cell r="T94">
            <v>12.08061</v>
          </cell>
          <cell r="U94">
            <v>2.5264329999999999</v>
          </cell>
          <cell r="V94">
            <v>6.6970890000000001</v>
          </cell>
          <cell r="W94">
            <v>78.695864999999998</v>
          </cell>
          <cell r="X94">
            <v>12.08061</v>
          </cell>
          <cell r="Y94">
            <v>2.5264329999999999</v>
          </cell>
          <cell r="Z94">
            <v>6.6970890000000001</v>
          </cell>
          <cell r="AA94">
            <v>46.2048117029384</v>
          </cell>
        </row>
        <row r="95">
          <cell r="A95">
            <v>4</v>
          </cell>
          <cell r="B95" t="str">
            <v>Control</v>
          </cell>
          <cell r="C95">
            <v>0.46565000000000001</v>
          </cell>
          <cell r="D95">
            <v>0.32228333333333298</v>
          </cell>
          <cell r="E95">
            <v>13.7944433333333</v>
          </cell>
          <cell r="F95">
            <v>45327.627064039349</v>
          </cell>
          <cell r="G95">
            <v>2024</v>
          </cell>
          <cell r="H95">
            <v>36</v>
          </cell>
          <cell r="I95">
            <v>217</v>
          </cell>
          <cell r="J95">
            <v>217</v>
          </cell>
          <cell r="K95">
            <v>1.1878648430000001</v>
          </cell>
          <cell r="L95">
            <v>4.3368200000000001E-4</v>
          </cell>
          <cell r="M95">
            <v>2.0499999999999998</v>
          </cell>
          <cell r="N95">
            <v>0.1</v>
          </cell>
          <cell r="O95">
            <v>20.5</v>
          </cell>
          <cell r="P95">
            <v>2.4351229281500002</v>
          </cell>
          <cell r="Q95">
            <v>19.405225278473399</v>
          </cell>
          <cell r="R95">
            <v>55.174911584905701</v>
          </cell>
          <cell r="S95">
            <v>0.58411209746550996</v>
          </cell>
          <cell r="T95">
            <v>12.08061</v>
          </cell>
          <cell r="U95">
            <v>2.5264329999999999</v>
          </cell>
          <cell r="V95">
            <v>6.6970890000000001</v>
          </cell>
          <cell r="W95">
            <v>78.695864999999998</v>
          </cell>
          <cell r="X95">
            <v>12.08061</v>
          </cell>
          <cell r="Y95">
            <v>2.5264329999999999</v>
          </cell>
          <cell r="Z95">
            <v>6.6970890000000001</v>
          </cell>
          <cell r="AA95">
            <v>37.107077746550999</v>
          </cell>
        </row>
        <row r="96">
          <cell r="A96">
            <v>4</v>
          </cell>
          <cell r="B96" t="str">
            <v>Control</v>
          </cell>
          <cell r="C96">
            <v>0.53281999999999996</v>
          </cell>
          <cell r="D96">
            <v>0.34855666666666701</v>
          </cell>
          <cell r="E96">
            <v>18.7433333333333</v>
          </cell>
          <cell r="F96">
            <v>45328.55814429398</v>
          </cell>
          <cell r="G96">
            <v>2024</v>
          </cell>
          <cell r="H96">
            <v>37</v>
          </cell>
          <cell r="I96">
            <v>218</v>
          </cell>
          <cell r="J96">
            <v>218</v>
          </cell>
          <cell r="K96">
            <v>1.1878648430000001</v>
          </cell>
          <cell r="L96">
            <v>4.3368200000000001E-4</v>
          </cell>
          <cell r="M96">
            <v>2.0499999999999998</v>
          </cell>
          <cell r="N96">
            <v>0.1</v>
          </cell>
          <cell r="O96">
            <v>20.5</v>
          </cell>
          <cell r="P96">
            <v>2.4351229281500002</v>
          </cell>
          <cell r="Q96">
            <v>22.2044285039755</v>
          </cell>
          <cell r="R96">
            <v>55.174911584905701</v>
          </cell>
          <cell r="S96">
            <v>0.631730358335585</v>
          </cell>
          <cell r="T96">
            <v>12.08061</v>
          </cell>
          <cell r="U96">
            <v>2.5264329999999999</v>
          </cell>
          <cell r="V96">
            <v>6.6970890000000001</v>
          </cell>
          <cell r="W96">
            <v>78.695864999999998</v>
          </cell>
          <cell r="X96">
            <v>12.08061</v>
          </cell>
          <cell r="Y96">
            <v>2.5264329999999999</v>
          </cell>
          <cell r="Z96">
            <v>6.6970890000000001</v>
          </cell>
          <cell r="AA96">
            <v>41.868903833558505</v>
          </cell>
        </row>
        <row r="97">
          <cell r="A97">
            <v>4</v>
          </cell>
          <cell r="B97" t="str">
            <v>Control</v>
          </cell>
          <cell r="C97">
            <v>0.57081000000000004</v>
          </cell>
          <cell r="D97">
            <v>0.27209666666666699</v>
          </cell>
          <cell r="E97">
            <v>18</v>
          </cell>
          <cell r="F97">
            <v>45329.647878090276</v>
          </cell>
          <cell r="G97">
            <v>2024</v>
          </cell>
          <cell r="H97">
            <v>38</v>
          </cell>
          <cell r="I97">
            <v>219</v>
          </cell>
          <cell r="J97">
            <v>219</v>
          </cell>
          <cell r="K97">
            <v>1.1878648430000001</v>
          </cell>
          <cell r="L97">
            <v>4.3368200000000001E-4</v>
          </cell>
          <cell r="M97">
            <v>2.0499999999999998</v>
          </cell>
          <cell r="N97">
            <v>0.1</v>
          </cell>
          <cell r="O97">
            <v>20.5</v>
          </cell>
          <cell r="P97">
            <v>2.4351229281500002</v>
          </cell>
          <cell r="Q97">
            <v>23.787601505863599</v>
          </cell>
          <cell r="R97">
            <v>55.174911584905701</v>
          </cell>
          <cell r="S97">
            <v>0.49315288208111002</v>
          </cell>
          <cell r="T97">
            <v>12.08061</v>
          </cell>
          <cell r="U97">
            <v>2.5264329999999999</v>
          </cell>
          <cell r="V97">
            <v>6.6970890000000001</v>
          </cell>
          <cell r="W97">
            <v>78.695864999999998</v>
          </cell>
          <cell r="X97">
            <v>12.08061</v>
          </cell>
          <cell r="Y97">
            <v>2.5264329999999999</v>
          </cell>
          <cell r="Z97">
            <v>6.6970890000000001</v>
          </cell>
          <cell r="AA97">
            <v>28.011156208111004</v>
          </cell>
        </row>
        <row r="98">
          <cell r="A98">
            <v>4</v>
          </cell>
          <cell r="B98" t="str">
            <v>Control</v>
          </cell>
          <cell r="C98">
            <v>0.82393000000000005</v>
          </cell>
          <cell r="D98">
            <v>0.22308666666666699</v>
          </cell>
          <cell r="E98">
            <v>17.245556666666701</v>
          </cell>
          <cell r="F98">
            <v>45376.494938275464</v>
          </cell>
          <cell r="G98">
            <v>2024</v>
          </cell>
          <cell r="H98">
            <v>85</v>
          </cell>
          <cell r="I98">
            <v>266</v>
          </cell>
          <cell r="J98">
            <v>266</v>
          </cell>
          <cell r="K98">
            <v>1.1878648430000001</v>
          </cell>
          <cell r="L98">
            <v>4.3368200000000001E-4</v>
          </cell>
          <cell r="M98">
            <v>2.0499999999999998</v>
          </cell>
          <cell r="N98">
            <v>0.1</v>
          </cell>
          <cell r="O98">
            <v>20.5</v>
          </cell>
          <cell r="P98">
            <v>2.4351229281500002</v>
          </cell>
          <cell r="Q98">
            <v>34.335976084382203</v>
          </cell>
          <cell r="R98">
            <v>55.174911584905701</v>
          </cell>
          <cell r="S98">
            <v>0.40432627848142699</v>
          </cell>
          <cell r="T98">
            <v>12.08061</v>
          </cell>
          <cell r="U98">
            <v>2.5264329999999999</v>
          </cell>
          <cell r="V98">
            <v>6.6970890000000001</v>
          </cell>
          <cell r="W98">
            <v>78.695864999999998</v>
          </cell>
          <cell r="X98">
            <v>12.08061</v>
          </cell>
          <cell r="Y98">
            <v>2.5264329999999999</v>
          </cell>
          <cell r="Z98">
            <v>6.6970890000000001</v>
          </cell>
          <cell r="AA98">
            <v>19.128495848142698</v>
          </cell>
        </row>
        <row r="99">
          <cell r="A99">
            <v>4</v>
          </cell>
          <cell r="B99" t="str">
            <v>Control</v>
          </cell>
          <cell r="C99">
            <v>0.63551999999999997</v>
          </cell>
          <cell r="D99">
            <v>0.304323333333333</v>
          </cell>
          <cell r="E99">
            <v>13.0766666666667</v>
          </cell>
          <cell r="F99">
            <v>45378.345019293978</v>
          </cell>
          <cell r="G99">
            <v>2024</v>
          </cell>
          <cell r="H99">
            <v>87</v>
          </cell>
          <cell r="I99">
            <v>268</v>
          </cell>
          <cell r="J99">
            <v>268</v>
          </cell>
          <cell r="K99">
            <v>1.1878648430000001</v>
          </cell>
          <cell r="L99">
            <v>4.3368200000000001E-4</v>
          </cell>
          <cell r="M99">
            <v>2.0499999999999998</v>
          </cell>
          <cell r="N99">
            <v>0.1</v>
          </cell>
          <cell r="O99">
            <v>20.5</v>
          </cell>
          <cell r="P99">
            <v>2.4351229281500002</v>
          </cell>
          <cell r="Q99">
            <v>26.484288132664901</v>
          </cell>
          <cell r="R99">
            <v>55.174911584905701</v>
          </cell>
          <cell r="S99">
            <v>0.55156107113108199</v>
          </cell>
          <cell r="T99">
            <v>12.08061</v>
          </cell>
          <cell r="U99">
            <v>2.5264329999999999</v>
          </cell>
          <cell r="V99">
            <v>6.6970890000000001</v>
          </cell>
          <cell r="W99">
            <v>78.695864999999998</v>
          </cell>
          <cell r="X99">
            <v>12.08061</v>
          </cell>
          <cell r="Y99">
            <v>2.5264329999999999</v>
          </cell>
          <cell r="Z99">
            <v>6.6970890000000001</v>
          </cell>
          <cell r="AA99">
            <v>33.851975113108203</v>
          </cell>
        </row>
        <row r="100">
          <cell r="A100">
            <v>4</v>
          </cell>
          <cell r="B100" t="str">
            <v>Control</v>
          </cell>
          <cell r="C100">
            <v>1.0250300000000001</v>
          </cell>
          <cell r="D100">
            <v>0.26612999999999998</v>
          </cell>
          <cell r="E100">
            <v>13.233333333333301</v>
          </cell>
          <cell r="F100">
            <v>45380.405991516207</v>
          </cell>
          <cell r="G100">
            <v>2024</v>
          </cell>
          <cell r="H100">
            <v>89</v>
          </cell>
          <cell r="I100">
            <v>270</v>
          </cell>
          <cell r="J100">
            <v>270</v>
          </cell>
          <cell r="K100">
            <v>1.1878648430000001</v>
          </cell>
          <cell r="L100">
            <v>4.3368200000000001E-4</v>
          </cell>
          <cell r="M100">
            <v>2.0499999999999998</v>
          </cell>
          <cell r="N100">
            <v>0.1</v>
          </cell>
          <cell r="O100">
            <v>20.5</v>
          </cell>
          <cell r="P100">
            <v>2.4351229281500002</v>
          </cell>
          <cell r="Q100">
            <v>42.716499661104997</v>
          </cell>
          <cell r="R100">
            <v>55.174911584905701</v>
          </cell>
          <cell r="S100">
            <v>0.48233878832858101</v>
          </cell>
          <cell r="T100">
            <v>12.08061</v>
          </cell>
          <cell r="U100">
            <v>2.5264329999999999</v>
          </cell>
          <cell r="V100">
            <v>6.6970890000000001</v>
          </cell>
          <cell r="W100">
            <v>78.695864999999998</v>
          </cell>
          <cell r="X100">
            <v>12.08061</v>
          </cell>
          <cell r="Y100">
            <v>2.5264329999999999</v>
          </cell>
          <cell r="Z100">
            <v>6.6970890000000001</v>
          </cell>
          <cell r="AA100">
            <v>26.929746832858108</v>
          </cell>
        </row>
        <row r="101">
          <cell r="A101">
            <v>4</v>
          </cell>
          <cell r="B101" t="str">
            <v>Control</v>
          </cell>
          <cell r="C101">
            <v>0.93675333333333299</v>
          </cell>
          <cell r="D101">
            <v>0.20299</v>
          </cell>
          <cell r="E101">
            <v>21.9</v>
          </cell>
          <cell r="F101">
            <v>45383.430597997685</v>
          </cell>
          <cell r="G101">
            <v>2024</v>
          </cell>
          <cell r="H101">
            <v>92</v>
          </cell>
          <cell r="I101">
            <v>273</v>
          </cell>
          <cell r="J101">
            <v>273</v>
          </cell>
          <cell r="K101">
            <v>1.1878648430000001</v>
          </cell>
          <cell r="L101">
            <v>4.3368200000000001E-4</v>
          </cell>
          <cell r="M101">
            <v>2.0499999999999998</v>
          </cell>
          <cell r="N101">
            <v>0.1</v>
          </cell>
          <cell r="O101">
            <v>20.5</v>
          </cell>
          <cell r="P101">
            <v>2.4351229281500002</v>
          </cell>
          <cell r="Q101">
            <v>39.037709575205</v>
          </cell>
          <cell r="R101">
            <v>55.174911584905701</v>
          </cell>
          <cell r="S101">
            <v>0.36790271913282502</v>
          </cell>
          <cell r="T101">
            <v>12.08061</v>
          </cell>
          <cell r="U101">
            <v>2.5264329999999999</v>
          </cell>
          <cell r="V101">
            <v>6.6970890000000001</v>
          </cell>
          <cell r="W101">
            <v>78.695864999999998</v>
          </cell>
          <cell r="X101">
            <v>12.08061</v>
          </cell>
          <cell r="Y101">
            <v>2.5264329999999999</v>
          </cell>
          <cell r="Z101">
            <v>6.6970890000000001</v>
          </cell>
          <cell r="AA101">
            <v>15.486139913282502</v>
          </cell>
        </row>
        <row r="102">
          <cell r="A102">
            <v>4</v>
          </cell>
          <cell r="B102" t="str">
            <v>Control</v>
          </cell>
          <cell r="C102">
            <v>1.66519666666667</v>
          </cell>
          <cell r="D102">
            <v>0.313033333333333</v>
          </cell>
          <cell r="E102">
            <v>24.453333333333301</v>
          </cell>
          <cell r="F102">
            <v>45503.357376539352</v>
          </cell>
          <cell r="G102">
            <v>2024</v>
          </cell>
          <cell r="H102">
            <v>212</v>
          </cell>
          <cell r="I102">
            <v>393</v>
          </cell>
          <cell r="J102">
            <v>393</v>
          </cell>
          <cell r="K102">
            <v>1.1878648430000001</v>
          </cell>
          <cell r="L102">
            <v>4.3368200000000001E-4</v>
          </cell>
          <cell r="M102">
            <v>2.0499999999999998</v>
          </cell>
          <cell r="N102">
            <v>0.1</v>
          </cell>
          <cell r="O102">
            <v>20.5</v>
          </cell>
          <cell r="P102">
            <v>2.4351229281500002</v>
          </cell>
          <cell r="Q102">
            <v>69.394430257982606</v>
          </cell>
          <cell r="R102">
            <v>55.174911584905701</v>
          </cell>
          <cell r="S102">
            <v>0.56734723145251198</v>
          </cell>
          <cell r="T102">
            <v>12.08061</v>
          </cell>
          <cell r="U102">
            <v>2.5264329999999999</v>
          </cell>
          <cell r="V102">
            <v>6.6970890000000001</v>
          </cell>
          <cell r="W102">
            <v>78.695864999999998</v>
          </cell>
          <cell r="X102">
            <v>12.08061</v>
          </cell>
          <cell r="Y102">
            <v>2.5264329999999999</v>
          </cell>
          <cell r="Z102">
            <v>6.6970890000000001</v>
          </cell>
          <cell r="AA102">
            <v>35.430591145251199</v>
          </cell>
        </row>
        <row r="103">
          <cell r="A103">
            <v>4</v>
          </cell>
          <cell r="B103" t="str">
            <v>Control</v>
          </cell>
          <cell r="C103">
            <v>1.8560633333333301</v>
          </cell>
          <cell r="D103">
            <v>0.30060666666666702</v>
          </cell>
          <cell r="E103">
            <v>31.2</v>
          </cell>
          <cell r="F103">
            <v>45504.449386574073</v>
          </cell>
          <cell r="G103">
            <v>2024</v>
          </cell>
          <cell r="H103">
            <v>213</v>
          </cell>
          <cell r="I103">
            <v>394</v>
          </cell>
          <cell r="J103">
            <v>394</v>
          </cell>
          <cell r="K103">
            <v>1.1878648430000001</v>
          </cell>
          <cell r="L103">
            <v>4.3368200000000001E-4</v>
          </cell>
          <cell r="M103">
            <v>2.0499999999999998</v>
          </cell>
          <cell r="N103">
            <v>0.1</v>
          </cell>
          <cell r="O103">
            <v>20.5</v>
          </cell>
          <cell r="P103">
            <v>2.4351229281500002</v>
          </cell>
          <cell r="Q103">
            <v>77.348495897020399</v>
          </cell>
          <cell r="R103">
            <v>55.174911584905701</v>
          </cell>
          <cell r="S103">
            <v>0.54482491776009401</v>
          </cell>
          <cell r="T103">
            <v>12.08061</v>
          </cell>
          <cell r="U103">
            <v>2.5264329999999999</v>
          </cell>
          <cell r="V103">
            <v>6.6970890000000001</v>
          </cell>
          <cell r="W103">
            <v>78.695864999999998</v>
          </cell>
          <cell r="X103">
            <v>12.08061</v>
          </cell>
          <cell r="Y103">
            <v>2.5264329999999999</v>
          </cell>
          <cell r="Z103">
            <v>6.6970890000000001</v>
          </cell>
          <cell r="AA103">
            <v>33.178359776009408</v>
          </cell>
        </row>
        <row r="104">
          <cell r="A104">
            <v>4</v>
          </cell>
          <cell r="B104" t="str">
            <v>Control</v>
          </cell>
          <cell r="C104">
            <v>2.1808466666666702</v>
          </cell>
          <cell r="D104">
            <v>0.251093333333333</v>
          </cell>
          <cell r="E104">
            <v>32.108333333333299</v>
          </cell>
          <cell r="F104">
            <v>45505.443452928244</v>
          </cell>
          <cell r="G104">
            <v>2024</v>
          </cell>
          <cell r="H104">
            <v>214</v>
          </cell>
          <cell r="I104">
            <v>395</v>
          </cell>
          <cell r="J104">
            <v>395</v>
          </cell>
          <cell r="K104">
            <v>1.1878648430000001</v>
          </cell>
          <cell r="L104">
            <v>4.3368200000000001E-4</v>
          </cell>
          <cell r="M104">
            <v>2.0499999999999998</v>
          </cell>
          <cell r="N104">
            <v>0.1</v>
          </cell>
          <cell r="O104">
            <v>20.5</v>
          </cell>
          <cell r="P104">
            <v>2.4351229281500002</v>
          </cell>
          <cell r="Q104">
            <v>90.883326241757501</v>
          </cell>
          <cell r="R104">
            <v>55.174911584905701</v>
          </cell>
          <cell r="S104">
            <v>0.45508606379357702</v>
          </cell>
          <cell r="T104">
            <v>12.08061</v>
          </cell>
          <cell r="U104">
            <v>2.5264329999999999</v>
          </cell>
          <cell r="V104">
            <v>6.6970890000000001</v>
          </cell>
          <cell r="W104">
            <v>78.695864999999998</v>
          </cell>
          <cell r="X104">
            <v>12.08061</v>
          </cell>
          <cell r="Y104">
            <v>2.5264329999999999</v>
          </cell>
          <cell r="Z104">
            <v>6.6970890000000001</v>
          </cell>
          <cell r="AA104">
            <v>24.204474379357698</v>
          </cell>
        </row>
        <row r="105">
          <cell r="A105">
            <v>4</v>
          </cell>
          <cell r="B105" t="str">
            <v>Control</v>
          </cell>
          <cell r="C105">
            <v>2.1746833333333302</v>
          </cell>
          <cell r="D105">
            <v>0.222766666666667</v>
          </cell>
          <cell r="E105">
            <v>30.706666666666699</v>
          </cell>
          <cell r="F105">
            <v>45506.410092592596</v>
          </cell>
          <cell r="G105">
            <v>2024</v>
          </cell>
          <cell r="H105">
            <v>215</v>
          </cell>
          <cell r="I105">
            <v>396</v>
          </cell>
          <cell r="J105">
            <v>396</v>
          </cell>
          <cell r="K105">
            <v>1.1878648430000001</v>
          </cell>
          <cell r="L105">
            <v>4.3368200000000001E-4</v>
          </cell>
          <cell r="M105">
            <v>2.0499999999999998</v>
          </cell>
          <cell r="N105">
            <v>0.1</v>
          </cell>
          <cell r="O105">
            <v>20.5</v>
          </cell>
          <cell r="P105">
            <v>2.4351229281500002</v>
          </cell>
          <cell r="Q105">
            <v>90.626479099484001</v>
          </cell>
          <cell r="R105">
            <v>55.174911584905701</v>
          </cell>
          <cell r="S105">
            <v>0.403746304738274</v>
          </cell>
          <cell r="T105">
            <v>12.08061</v>
          </cell>
          <cell r="U105">
            <v>2.5264329999999999</v>
          </cell>
          <cell r="V105">
            <v>6.6970890000000001</v>
          </cell>
          <cell r="W105">
            <v>78.695864999999998</v>
          </cell>
          <cell r="X105">
            <v>12.08061</v>
          </cell>
          <cell r="Y105">
            <v>2.5264329999999999</v>
          </cell>
          <cell r="Z105">
            <v>6.6970890000000001</v>
          </cell>
          <cell r="AA105">
            <v>19.070498473827399</v>
          </cell>
        </row>
        <row r="106">
          <cell r="A106">
            <v>5</v>
          </cell>
          <cell r="B106" t="str">
            <v>NPK+Disturbance</v>
          </cell>
          <cell r="C106">
            <v>1.2050000000000001</v>
          </cell>
          <cell r="D106">
            <v>0</v>
          </cell>
          <cell r="E106">
            <v>27.14</v>
          </cell>
          <cell r="F106">
            <v>45083.357638888891</v>
          </cell>
          <cell r="G106">
            <v>2023</v>
          </cell>
          <cell r="H106">
            <v>157</v>
          </cell>
          <cell r="I106">
            <v>1</v>
          </cell>
          <cell r="J106">
            <v>1</v>
          </cell>
          <cell r="K106">
            <v>0.95589471199999998</v>
          </cell>
          <cell r="L106">
            <v>1.08051E-4</v>
          </cell>
          <cell r="M106">
            <v>1.1499999999999999</v>
          </cell>
          <cell r="N106">
            <v>7.0000000000000007E-2</v>
          </cell>
          <cell r="O106">
            <v>16.428571428571399</v>
          </cell>
          <cell r="P106">
            <v>1.0992789188000001</v>
          </cell>
          <cell r="Q106">
            <v>446.47970795526498</v>
          </cell>
          <cell r="R106">
            <v>63.928501433962303</v>
          </cell>
          <cell r="S106">
            <v>0</v>
          </cell>
          <cell r="T106">
            <v>16.31137</v>
          </cell>
          <cell r="U106">
            <v>3.0667689999999999</v>
          </cell>
          <cell r="V106">
            <v>7.914892</v>
          </cell>
          <cell r="W106">
            <v>72.706970999999996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5</v>
          </cell>
          <cell r="B107" t="str">
            <v>NPK+Disturbance</v>
          </cell>
          <cell r="C107">
            <v>1.2246666666666699</v>
          </cell>
          <cell r="D107">
            <v>0</v>
          </cell>
          <cell r="E107">
            <v>34.266666666666701</v>
          </cell>
          <cell r="F107">
            <v>45086.447685185187</v>
          </cell>
          <cell r="G107">
            <v>2023</v>
          </cell>
          <cell r="H107">
            <v>160</v>
          </cell>
          <cell r="I107">
            <v>4</v>
          </cell>
          <cell r="J107">
            <v>4</v>
          </cell>
          <cell r="K107">
            <v>0.95589471199999998</v>
          </cell>
          <cell r="L107">
            <v>1.08051E-4</v>
          </cell>
          <cell r="M107">
            <v>1.1499999999999999</v>
          </cell>
          <cell r="N107">
            <v>7.0000000000000007E-2</v>
          </cell>
          <cell r="O107">
            <v>16.428571428571399</v>
          </cell>
          <cell r="P107">
            <v>1.0992789188000001</v>
          </cell>
          <cell r="Q107">
            <v>453.76665201318002</v>
          </cell>
          <cell r="R107">
            <v>63.928501433962303</v>
          </cell>
          <cell r="S107">
            <v>0</v>
          </cell>
          <cell r="T107">
            <v>16.31137</v>
          </cell>
          <cell r="U107">
            <v>3.0667689999999999</v>
          </cell>
          <cell r="V107">
            <v>7.914892</v>
          </cell>
          <cell r="W107">
            <v>72.706970999999996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5</v>
          </cell>
          <cell r="B108" t="str">
            <v>NPK+Disturbance</v>
          </cell>
          <cell r="C108">
            <v>2.9350000000000001</v>
          </cell>
          <cell r="D108">
            <v>0.26</v>
          </cell>
          <cell r="E108">
            <v>30.6</v>
          </cell>
          <cell r="F108">
            <v>45089.543055555558</v>
          </cell>
          <cell r="G108">
            <v>2023</v>
          </cell>
          <cell r="H108">
            <v>163</v>
          </cell>
          <cell r="I108">
            <v>7</v>
          </cell>
          <cell r="J108">
            <v>7</v>
          </cell>
          <cell r="K108">
            <v>0.95589471199999998</v>
          </cell>
          <cell r="L108">
            <v>1.08051E-4</v>
          </cell>
          <cell r="M108">
            <v>1.1499999999999999</v>
          </cell>
          <cell r="N108">
            <v>7.0000000000000007E-2</v>
          </cell>
          <cell r="O108">
            <v>16.428571428571399</v>
          </cell>
          <cell r="P108">
            <v>1.0992789188000001</v>
          </cell>
          <cell r="Q108">
            <v>1087.48376999892</v>
          </cell>
          <cell r="R108">
            <v>63.928501433962303</v>
          </cell>
          <cell r="S108">
            <v>0.40670435591013898</v>
          </cell>
          <cell r="T108">
            <v>16.31137</v>
          </cell>
          <cell r="U108">
            <v>3.0667689999999999</v>
          </cell>
          <cell r="V108">
            <v>7.914892</v>
          </cell>
          <cell r="W108">
            <v>72.706970999999996</v>
          </cell>
          <cell r="X108">
            <v>16.31137</v>
          </cell>
          <cell r="Y108">
            <v>3.0667689999999999</v>
          </cell>
          <cell r="Z108">
            <v>7.914892</v>
          </cell>
          <cell r="AA108">
            <v>13.377404591013898</v>
          </cell>
        </row>
        <row r="109">
          <cell r="A109">
            <v>5</v>
          </cell>
          <cell r="B109" t="str">
            <v>NPK+Disturbance</v>
          </cell>
          <cell r="C109">
            <v>2.3663333333333298</v>
          </cell>
          <cell r="D109">
            <v>0.17</v>
          </cell>
          <cell r="E109">
            <v>33.616666666666703</v>
          </cell>
          <cell r="F109">
            <v>45093.526388888888</v>
          </cell>
          <cell r="G109">
            <v>2023</v>
          </cell>
          <cell r="H109">
            <v>167</v>
          </cell>
          <cell r="I109">
            <v>11</v>
          </cell>
          <cell r="J109">
            <v>11</v>
          </cell>
          <cell r="K109">
            <v>0.95589471199999998</v>
          </cell>
          <cell r="L109">
            <v>1.08051E-4</v>
          </cell>
          <cell r="M109">
            <v>1.1499999999999999</v>
          </cell>
          <cell r="N109">
            <v>7.0000000000000007E-2</v>
          </cell>
          <cell r="O109">
            <v>16.428571428571399</v>
          </cell>
          <cell r="P109">
            <v>1.0992789188000001</v>
          </cell>
          <cell r="Q109">
            <v>876.77992995143302</v>
          </cell>
          <cell r="R109">
            <v>63.928501433962303</v>
          </cell>
          <cell r="S109">
            <v>0.26592207886432101</v>
          </cell>
          <cell r="T109">
            <v>16.31137</v>
          </cell>
          <cell r="U109">
            <v>3.0667689999999999</v>
          </cell>
          <cell r="V109">
            <v>7.914892</v>
          </cell>
          <cell r="W109">
            <v>72.706970999999996</v>
          </cell>
          <cell r="X109">
            <v>16.31137</v>
          </cell>
          <cell r="Y109">
            <v>3.0667689999999999</v>
          </cell>
          <cell r="Z109">
            <v>7.2140688864320994</v>
          </cell>
          <cell r="AA109">
            <v>0</v>
          </cell>
        </row>
        <row r="110">
          <cell r="A110">
            <v>5</v>
          </cell>
          <cell r="B110" t="str">
            <v>NPK+Disturbance</v>
          </cell>
          <cell r="C110">
            <v>2.7286666666666699</v>
          </cell>
          <cell r="D110">
            <v>0.38</v>
          </cell>
          <cell r="E110">
            <v>24.97</v>
          </cell>
          <cell r="F110">
            <v>45100.494675925926</v>
          </cell>
          <cell r="G110">
            <v>2023</v>
          </cell>
          <cell r="H110">
            <v>174</v>
          </cell>
          <cell r="I110">
            <v>18</v>
          </cell>
          <cell r="J110">
            <v>18</v>
          </cell>
          <cell r="K110">
            <v>0.95589471199999998</v>
          </cell>
          <cell r="L110">
            <v>1.08051E-4</v>
          </cell>
          <cell r="M110">
            <v>1.1499999999999999</v>
          </cell>
          <cell r="N110">
            <v>7.0000000000000007E-2</v>
          </cell>
          <cell r="O110">
            <v>16.428571428571399</v>
          </cell>
          <cell r="P110">
            <v>1.0992789188000001</v>
          </cell>
          <cell r="Q110">
            <v>1011.03261115403</v>
          </cell>
          <cell r="R110">
            <v>63.928501433962303</v>
          </cell>
          <cell r="S110">
            <v>0.59441405863789498</v>
          </cell>
          <cell r="T110">
            <v>16.31137</v>
          </cell>
          <cell r="U110">
            <v>3.0667689999999999</v>
          </cell>
          <cell r="V110">
            <v>7.914892</v>
          </cell>
          <cell r="W110">
            <v>72.706970999999996</v>
          </cell>
          <cell r="X110">
            <v>16.31137</v>
          </cell>
          <cell r="Y110">
            <v>3.0667689999999999</v>
          </cell>
          <cell r="Z110">
            <v>7.914892</v>
          </cell>
          <cell r="AA110">
            <v>32.148374863789499</v>
          </cell>
        </row>
        <row r="111">
          <cell r="A111">
            <v>5</v>
          </cell>
          <cell r="B111" t="str">
            <v>NPK+Disturbance</v>
          </cell>
          <cell r="C111">
            <v>4.2403333333333304</v>
          </cell>
          <cell r="D111">
            <v>0.09</v>
          </cell>
          <cell r="E111">
            <v>35.566666666666698</v>
          </cell>
          <cell r="F111">
            <v>45113.46875</v>
          </cell>
          <cell r="G111">
            <v>2023</v>
          </cell>
          <cell r="H111">
            <v>187</v>
          </cell>
          <cell r="I111">
            <v>31</v>
          </cell>
          <cell r="J111">
            <v>31</v>
          </cell>
          <cell r="K111">
            <v>0.95589471199999998</v>
          </cell>
          <cell r="L111">
            <v>1.08051E-4</v>
          </cell>
          <cell r="M111">
            <v>1.1499999999999999</v>
          </cell>
          <cell r="N111">
            <v>7.0000000000000007E-2</v>
          </cell>
          <cell r="O111">
            <v>16.428571428571399</v>
          </cell>
          <cell r="P111">
            <v>1.0992789188000001</v>
          </cell>
          <cell r="Q111">
            <v>1571.13924340219</v>
          </cell>
          <cell r="R111">
            <v>63.928501433962303</v>
          </cell>
          <cell r="S111">
            <v>0.140782277045817</v>
          </cell>
          <cell r="T111">
            <v>16.31137</v>
          </cell>
          <cell r="U111">
            <v>3.0667689999999999</v>
          </cell>
          <cell r="V111">
            <v>7.914892</v>
          </cell>
          <cell r="W111">
            <v>72.706970999999996</v>
          </cell>
          <cell r="X111">
            <v>14.0782277045817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5</v>
          </cell>
          <cell r="B112" t="str">
            <v>NPK+Disturbance</v>
          </cell>
          <cell r="C112">
            <v>4.2519999999999998</v>
          </cell>
          <cell r="D112">
            <v>0.04</v>
          </cell>
          <cell r="E112">
            <v>31.72</v>
          </cell>
          <cell r="F112">
            <v>45143.422453703701</v>
          </cell>
          <cell r="G112">
            <v>2023</v>
          </cell>
          <cell r="H112">
            <v>217</v>
          </cell>
          <cell r="I112">
            <v>61</v>
          </cell>
          <cell r="J112">
            <v>61</v>
          </cell>
          <cell r="K112">
            <v>0.95589471199999998</v>
          </cell>
          <cell r="L112">
            <v>1.08051E-4</v>
          </cell>
          <cell r="M112">
            <v>1.1499999999999999</v>
          </cell>
          <cell r="N112">
            <v>7.0000000000000007E-2</v>
          </cell>
          <cell r="O112">
            <v>16.428571428571399</v>
          </cell>
          <cell r="P112">
            <v>1.0992789188000001</v>
          </cell>
          <cell r="Q112">
            <v>1575.46200682638</v>
          </cell>
          <cell r="R112">
            <v>63.928501433962303</v>
          </cell>
          <cell r="S112">
            <v>6.2569900909252102E-2</v>
          </cell>
          <cell r="T112">
            <v>2.7730739999999998</v>
          </cell>
          <cell r="U112">
            <v>2.5496349999999999</v>
          </cell>
          <cell r="V112">
            <v>16.277220100000001</v>
          </cell>
          <cell r="W112">
            <v>78.404891000000006</v>
          </cell>
          <cell r="X112">
            <v>2.7730739999999998</v>
          </cell>
          <cell r="Y112">
            <v>2.5496349999999999</v>
          </cell>
          <cell r="Z112">
            <v>0.93428109092521083</v>
          </cell>
          <cell r="AA112">
            <v>0</v>
          </cell>
        </row>
        <row r="113">
          <cell r="A113">
            <v>5</v>
          </cell>
          <cell r="B113" t="str">
            <v>NPK+Disturbance</v>
          </cell>
          <cell r="C113">
            <v>14.101000000000001</v>
          </cell>
          <cell r="D113">
            <v>0.193333333333333</v>
          </cell>
          <cell r="E113">
            <v>35.466666666666697</v>
          </cell>
          <cell r="F113">
            <v>45153.469444444447</v>
          </cell>
          <cell r="G113">
            <v>2023</v>
          </cell>
          <cell r="H113">
            <v>227</v>
          </cell>
          <cell r="I113">
            <v>71</v>
          </cell>
          <cell r="J113">
            <v>71</v>
          </cell>
          <cell r="K113">
            <v>0.95589471199999998</v>
          </cell>
          <cell r="L113">
            <v>1.08051E-4</v>
          </cell>
          <cell r="M113">
            <v>1.1499999999999999</v>
          </cell>
          <cell r="N113">
            <v>7.0000000000000007E-2</v>
          </cell>
          <cell r="O113">
            <v>16.428571428571399</v>
          </cell>
          <cell r="P113">
            <v>1.0992789188000001</v>
          </cell>
          <cell r="Q113">
            <v>5224.7388895246404</v>
          </cell>
          <cell r="R113">
            <v>63.928501433962303</v>
          </cell>
          <cell r="S113">
            <v>0.30242118772805199</v>
          </cell>
          <cell r="T113">
            <v>2.7730739999999998</v>
          </cell>
          <cell r="U113">
            <v>2.5496349999999999</v>
          </cell>
          <cell r="V113">
            <v>16.277220100000001</v>
          </cell>
          <cell r="W113">
            <v>78.404891000000006</v>
          </cell>
          <cell r="X113">
            <v>2.7730739999999998</v>
          </cell>
          <cell r="Y113">
            <v>2.5496349999999999</v>
          </cell>
          <cell r="Z113">
            <v>16.277220100000001</v>
          </cell>
          <cell r="AA113">
            <v>8.6421896728051983</v>
          </cell>
        </row>
        <row r="114">
          <cell r="A114">
            <v>5</v>
          </cell>
          <cell r="B114" t="str">
            <v>NPK+Disturbance</v>
          </cell>
          <cell r="C114">
            <v>2.6560000000000001</v>
          </cell>
          <cell r="D114">
            <v>0</v>
          </cell>
          <cell r="E114">
            <v>30.4</v>
          </cell>
          <cell r="F114">
            <v>45180.42291666667</v>
          </cell>
          <cell r="G114">
            <v>2023</v>
          </cell>
          <cell r="H114">
            <v>254</v>
          </cell>
          <cell r="I114">
            <v>98</v>
          </cell>
          <cell r="J114">
            <v>98</v>
          </cell>
          <cell r="K114">
            <v>0.95589471199999998</v>
          </cell>
          <cell r="L114">
            <v>1.08051E-4</v>
          </cell>
          <cell r="M114">
            <v>1.1499999999999999</v>
          </cell>
          <cell r="N114">
            <v>7.0000000000000007E-2</v>
          </cell>
          <cell r="O114">
            <v>16.428571428571399</v>
          </cell>
          <cell r="P114">
            <v>1.0992789188000001</v>
          </cell>
          <cell r="Q114">
            <v>984.10797039766396</v>
          </cell>
          <cell r="R114">
            <v>63.928501433962303</v>
          </cell>
          <cell r="S114">
            <v>0</v>
          </cell>
          <cell r="T114">
            <v>2.7730739999999998</v>
          </cell>
          <cell r="U114">
            <v>2.5496349999999999</v>
          </cell>
          <cell r="V114">
            <v>16.277220100000001</v>
          </cell>
          <cell r="W114">
            <v>78.404891000000006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5</v>
          </cell>
          <cell r="B115" t="str">
            <v>NPK+Disturbance</v>
          </cell>
          <cell r="C115">
            <v>2.42166666666667</v>
          </cell>
          <cell r="D115">
            <v>0</v>
          </cell>
          <cell r="E115">
            <v>30</v>
          </cell>
          <cell r="F115">
            <v>45187.503935185188</v>
          </cell>
          <cell r="G115">
            <v>2023</v>
          </cell>
          <cell r="H115">
            <v>261</v>
          </cell>
          <cell r="I115">
            <v>105</v>
          </cell>
          <cell r="J115">
            <v>105</v>
          </cell>
          <cell r="K115">
            <v>0.95589471199999998</v>
          </cell>
          <cell r="L115">
            <v>1.08051E-4</v>
          </cell>
          <cell r="M115">
            <v>1.1499999999999999</v>
          </cell>
          <cell r="N115">
            <v>7.0000000000000007E-2</v>
          </cell>
          <cell r="O115">
            <v>16.428571428571399</v>
          </cell>
          <cell r="P115">
            <v>1.0992789188000001</v>
          </cell>
          <cell r="Q115">
            <v>897.28217933471694</v>
          </cell>
          <cell r="R115">
            <v>63.928501433962303</v>
          </cell>
          <cell r="S115">
            <v>0</v>
          </cell>
          <cell r="T115">
            <v>2.7730739999999998</v>
          </cell>
          <cell r="U115">
            <v>2.5496349999999999</v>
          </cell>
          <cell r="V115">
            <v>16.277220100000001</v>
          </cell>
          <cell r="W115">
            <v>78.404891000000006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5</v>
          </cell>
          <cell r="B116" t="str">
            <v>NPK+Disturbance</v>
          </cell>
          <cell r="C116">
            <v>1.2893333333333299</v>
          </cell>
          <cell r="D116">
            <v>0</v>
          </cell>
          <cell r="E116">
            <v>26.3333333333333</v>
          </cell>
          <cell r="F116">
            <v>45194.447916666664</v>
          </cell>
          <cell r="G116">
            <v>2023</v>
          </cell>
          <cell r="H116">
            <v>268</v>
          </cell>
          <cell r="I116">
            <v>112</v>
          </cell>
          <cell r="J116">
            <v>112</v>
          </cell>
          <cell r="K116">
            <v>0.95589471199999998</v>
          </cell>
          <cell r="L116">
            <v>1.08051E-4</v>
          </cell>
          <cell r="M116">
            <v>1.1499999999999999</v>
          </cell>
          <cell r="N116">
            <v>7.0000000000000007E-2</v>
          </cell>
          <cell r="O116">
            <v>16.428571428571399</v>
          </cell>
          <cell r="P116">
            <v>1.0992789188000001</v>
          </cell>
          <cell r="Q116">
            <v>477.72711213581402</v>
          </cell>
          <cell r="R116">
            <v>63.928501433962303</v>
          </cell>
          <cell r="S116">
            <v>0</v>
          </cell>
          <cell r="T116">
            <v>2.7730739999999998</v>
          </cell>
          <cell r="U116">
            <v>2.5496349999999999</v>
          </cell>
          <cell r="V116">
            <v>16.277220100000001</v>
          </cell>
          <cell r="W116">
            <v>78.404891000000006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5</v>
          </cell>
          <cell r="B117" t="str">
            <v>NPK+Disturbance</v>
          </cell>
          <cell r="C117">
            <v>1.19</v>
          </cell>
          <cell r="D117">
            <v>0</v>
          </cell>
          <cell r="E117">
            <v>30.8333333333333</v>
          </cell>
          <cell r="F117">
            <v>45201.49050925926</v>
          </cell>
          <cell r="G117">
            <v>2023</v>
          </cell>
          <cell r="H117">
            <v>275</v>
          </cell>
          <cell r="I117">
            <v>119</v>
          </cell>
          <cell r="J117">
            <v>119</v>
          </cell>
          <cell r="K117">
            <v>0.95589471199999998</v>
          </cell>
          <cell r="L117">
            <v>1.08051E-4</v>
          </cell>
          <cell r="M117">
            <v>1.1499999999999999</v>
          </cell>
          <cell r="N117">
            <v>7.0000000000000007E-2</v>
          </cell>
          <cell r="O117">
            <v>16.428571428571399</v>
          </cell>
          <cell r="P117">
            <v>1.0992789188000001</v>
          </cell>
          <cell r="Q117">
            <v>440.92186926702601</v>
          </cell>
          <cell r="R117">
            <v>63.928501433962303</v>
          </cell>
          <cell r="S117">
            <v>0</v>
          </cell>
          <cell r="T117">
            <v>2.7730739999999998</v>
          </cell>
          <cell r="U117">
            <v>2.5496349999999999</v>
          </cell>
          <cell r="V117">
            <v>16.277220100000001</v>
          </cell>
          <cell r="W117">
            <v>78.404891000000006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5</v>
          </cell>
          <cell r="B118" t="str">
            <v>NPK+Disturbance</v>
          </cell>
          <cell r="C118">
            <v>1.3124499999999999</v>
          </cell>
          <cell r="D118">
            <v>0.362713333333333</v>
          </cell>
          <cell r="E118">
            <v>18.75</v>
          </cell>
          <cell r="F118">
            <v>45320.621423611112</v>
          </cell>
          <cell r="G118">
            <v>2024</v>
          </cell>
          <cell r="H118">
            <v>29</v>
          </cell>
          <cell r="I118">
            <v>210</v>
          </cell>
          <cell r="J118">
            <v>210</v>
          </cell>
          <cell r="K118">
            <v>0.95589471199999998</v>
          </cell>
          <cell r="L118">
            <v>1.08051E-4</v>
          </cell>
          <cell r="M118">
            <v>1.1499999999999999</v>
          </cell>
          <cell r="N118">
            <v>7.0000000000000007E-2</v>
          </cell>
          <cell r="O118">
            <v>16.428571428571399</v>
          </cell>
          <cell r="P118">
            <v>1.0992789188000001</v>
          </cell>
          <cell r="Q118">
            <v>486.29235909202299</v>
          </cell>
          <cell r="R118">
            <v>63.928501433962303</v>
          </cell>
          <cell r="S118">
            <v>0.56737343312828004</v>
          </cell>
          <cell r="T118">
            <v>2.7730739999999998</v>
          </cell>
          <cell r="U118">
            <v>2.5496349999999999</v>
          </cell>
          <cell r="V118">
            <v>16.277220100000001</v>
          </cell>
          <cell r="W118">
            <v>78.404891000000006</v>
          </cell>
          <cell r="X118">
            <v>2.7730739999999998</v>
          </cell>
          <cell r="Y118">
            <v>2.5496349999999999</v>
          </cell>
          <cell r="Z118">
            <v>16.277220100000001</v>
          </cell>
          <cell r="AA118">
            <v>35.137414212827998</v>
          </cell>
        </row>
        <row r="119">
          <cell r="A119">
            <v>5</v>
          </cell>
          <cell r="B119" t="str">
            <v>NPK+Disturbance</v>
          </cell>
          <cell r="C119">
            <v>0.91356999999999999</v>
          </cell>
          <cell r="D119">
            <v>0.33</v>
          </cell>
          <cell r="E119">
            <v>18.385556666666702</v>
          </cell>
          <cell r="F119">
            <v>45321.525601851848</v>
          </cell>
          <cell r="G119">
            <v>2024</v>
          </cell>
          <cell r="H119">
            <v>30</v>
          </cell>
          <cell r="I119">
            <v>211</v>
          </cell>
          <cell r="J119">
            <v>211</v>
          </cell>
          <cell r="K119">
            <v>0.95589471199999998</v>
          </cell>
          <cell r="L119">
            <v>1.08051E-4</v>
          </cell>
          <cell r="M119">
            <v>1.1499999999999999</v>
          </cell>
          <cell r="N119">
            <v>7.0000000000000007E-2</v>
          </cell>
          <cell r="O119">
            <v>16.428571428571399</v>
          </cell>
          <cell r="P119">
            <v>1.0992789188000001</v>
          </cell>
          <cell r="Q119">
            <v>338.49831269434998</v>
          </cell>
          <cell r="R119">
            <v>63.928501433962303</v>
          </cell>
          <cell r="S119">
            <v>0.51620168250133003</v>
          </cell>
          <cell r="T119">
            <v>2.7730739999999998</v>
          </cell>
          <cell r="U119">
            <v>2.5496349999999999</v>
          </cell>
          <cell r="V119">
            <v>16.277220100000001</v>
          </cell>
          <cell r="W119">
            <v>78.404891000000006</v>
          </cell>
          <cell r="X119">
            <v>2.7730739999999998</v>
          </cell>
          <cell r="Y119">
            <v>2.5496349999999999</v>
          </cell>
          <cell r="Z119">
            <v>16.277220100000001</v>
          </cell>
          <cell r="AA119">
            <v>30.020239150133001</v>
          </cell>
        </row>
        <row r="120">
          <cell r="A120">
            <v>5</v>
          </cell>
          <cell r="B120" t="str">
            <v>NPK+Disturbance</v>
          </cell>
          <cell r="C120">
            <v>0.97384333333333295</v>
          </cell>
          <cell r="D120">
            <v>0.3362</v>
          </cell>
          <cell r="E120">
            <v>18.911110000000001</v>
          </cell>
          <cell r="F120">
            <v>45322.633391203701</v>
          </cell>
          <cell r="G120">
            <v>2024</v>
          </cell>
          <cell r="H120">
            <v>31</v>
          </cell>
          <cell r="I120">
            <v>212</v>
          </cell>
          <cell r="J120">
            <v>212</v>
          </cell>
          <cell r="K120">
            <v>0.95589471199999998</v>
          </cell>
          <cell r="L120">
            <v>1.08051E-4</v>
          </cell>
          <cell r="M120">
            <v>1.1499999999999999</v>
          </cell>
          <cell r="N120">
            <v>7.0000000000000007E-2</v>
          </cell>
          <cell r="O120">
            <v>16.428571428571399</v>
          </cell>
          <cell r="P120">
            <v>1.0992789188000001</v>
          </cell>
          <cell r="Q120">
            <v>360.83094361896201</v>
          </cell>
          <cell r="R120">
            <v>63.928501433962303</v>
          </cell>
          <cell r="S120">
            <v>0.52590001714226398</v>
          </cell>
          <cell r="T120">
            <v>2.7730739999999998</v>
          </cell>
          <cell r="U120">
            <v>2.5496349999999999</v>
          </cell>
          <cell r="V120">
            <v>16.277220100000001</v>
          </cell>
          <cell r="W120">
            <v>78.404891000000006</v>
          </cell>
          <cell r="X120">
            <v>2.7730739999999998</v>
          </cell>
          <cell r="Y120">
            <v>2.5496349999999999</v>
          </cell>
          <cell r="Z120">
            <v>16.277220100000001</v>
          </cell>
          <cell r="AA120">
            <v>30.990072614226392</v>
          </cell>
        </row>
        <row r="121">
          <cell r="A121">
            <v>5</v>
          </cell>
          <cell r="B121" t="str">
            <v>NPK+Disturbance</v>
          </cell>
          <cell r="C121">
            <v>1.2115766666666701</v>
          </cell>
          <cell r="D121">
            <v>0.32605333333333297</v>
          </cell>
          <cell r="E121">
            <v>14.133886666666699</v>
          </cell>
          <cell r="F121">
            <v>45327.619394293979</v>
          </cell>
          <cell r="G121">
            <v>2024</v>
          </cell>
          <cell r="H121">
            <v>36</v>
          </cell>
          <cell r="I121">
            <v>217</v>
          </cell>
          <cell r="J121">
            <v>217</v>
          </cell>
          <cell r="K121">
            <v>0.95589471199999998</v>
          </cell>
          <cell r="L121">
            <v>1.08051E-4</v>
          </cell>
          <cell r="M121">
            <v>1.1499999999999999</v>
          </cell>
          <cell r="N121">
            <v>7.0000000000000007E-2</v>
          </cell>
          <cell r="O121">
            <v>16.428571428571399</v>
          </cell>
          <cell r="P121">
            <v>1.0992789188000001</v>
          </cell>
          <cell r="Q121">
            <v>448.91651145124303</v>
          </cell>
          <cell r="R121">
            <v>63.928501433962303</v>
          </cell>
          <cell r="S121">
            <v>0.51002811894495004</v>
          </cell>
          <cell r="T121">
            <v>2.7730739999999998</v>
          </cell>
          <cell r="U121">
            <v>2.5496349999999999</v>
          </cell>
          <cell r="V121">
            <v>16.277220100000001</v>
          </cell>
          <cell r="W121">
            <v>78.404891000000006</v>
          </cell>
          <cell r="X121">
            <v>2.7730739999999998</v>
          </cell>
          <cell r="Y121">
            <v>2.5496349999999999</v>
          </cell>
          <cell r="Z121">
            <v>16.277220100000001</v>
          </cell>
          <cell r="AA121">
            <v>29.402882794495</v>
          </cell>
        </row>
        <row r="122">
          <cell r="A122">
            <v>5</v>
          </cell>
          <cell r="B122" t="str">
            <v>NPK+Disturbance</v>
          </cell>
          <cell r="C122">
            <v>0.95330999999999999</v>
          </cell>
          <cell r="D122">
            <v>0.36214333333333298</v>
          </cell>
          <cell r="E122">
            <v>19.328890000000001</v>
          </cell>
          <cell r="F122">
            <v>45328.55132716435</v>
          </cell>
          <cell r="G122">
            <v>2024</v>
          </cell>
          <cell r="H122">
            <v>37</v>
          </cell>
          <cell r="I122">
            <v>218</v>
          </cell>
          <cell r="J122">
            <v>218</v>
          </cell>
          <cell r="K122">
            <v>0.95589471199999998</v>
          </cell>
          <cell r="L122">
            <v>1.08051E-4</v>
          </cell>
          <cell r="M122">
            <v>1.1499999999999999</v>
          </cell>
          <cell r="N122">
            <v>7.0000000000000007E-2</v>
          </cell>
          <cell r="O122">
            <v>16.428571428571399</v>
          </cell>
          <cell r="P122">
            <v>1.0992789188000001</v>
          </cell>
          <cell r="Q122">
            <v>353.22287999239302</v>
          </cell>
          <cell r="R122">
            <v>63.928501433962303</v>
          </cell>
          <cell r="S122">
            <v>0.566481812040323</v>
          </cell>
          <cell r="T122">
            <v>2.7730739999999998</v>
          </cell>
          <cell r="U122">
            <v>2.5496349999999999</v>
          </cell>
          <cell r="V122">
            <v>16.277220100000001</v>
          </cell>
          <cell r="W122">
            <v>78.404891000000006</v>
          </cell>
          <cell r="X122">
            <v>2.7730739999999998</v>
          </cell>
          <cell r="Y122">
            <v>2.5496349999999999</v>
          </cell>
          <cell r="Z122">
            <v>16.277220100000001</v>
          </cell>
          <cell r="AA122">
            <v>35.048252104032294</v>
          </cell>
        </row>
        <row r="123">
          <cell r="A123">
            <v>5</v>
          </cell>
          <cell r="B123" t="str">
            <v>NPK+Disturbance</v>
          </cell>
          <cell r="C123">
            <v>0.89121333333333297</v>
          </cell>
          <cell r="D123">
            <v>0.30058333333333298</v>
          </cell>
          <cell r="E123">
            <v>19.162223333333301</v>
          </cell>
          <cell r="F123">
            <v>45329.641053240739</v>
          </cell>
          <cell r="G123">
            <v>2024</v>
          </cell>
          <cell r="H123">
            <v>38</v>
          </cell>
          <cell r="I123">
            <v>219</v>
          </cell>
          <cell r="J123">
            <v>219</v>
          </cell>
          <cell r="K123">
            <v>0.95589471199999998</v>
          </cell>
          <cell r="L123">
            <v>1.08051E-4</v>
          </cell>
          <cell r="M123">
            <v>1.1499999999999999</v>
          </cell>
          <cell r="N123">
            <v>7.0000000000000007E-2</v>
          </cell>
          <cell r="O123">
            <v>16.428571428571399</v>
          </cell>
          <cell r="P123">
            <v>1.0992789188000001</v>
          </cell>
          <cell r="Q123">
            <v>330.21466289834501</v>
          </cell>
          <cell r="R123">
            <v>63.928501433962303</v>
          </cell>
          <cell r="S123">
            <v>0.47018673454098397</v>
          </cell>
          <cell r="T123">
            <v>2.7730739999999998</v>
          </cell>
          <cell r="U123">
            <v>2.5496349999999999</v>
          </cell>
          <cell r="V123">
            <v>16.277220100000001</v>
          </cell>
          <cell r="W123">
            <v>78.404891000000006</v>
          </cell>
          <cell r="X123">
            <v>2.7730739999999998</v>
          </cell>
          <cell r="Y123">
            <v>2.5496349999999999</v>
          </cell>
          <cell r="Z123">
            <v>16.277220100000001</v>
          </cell>
          <cell r="AA123">
            <v>25.418744354098394</v>
          </cell>
        </row>
        <row r="124">
          <cell r="A124">
            <v>5</v>
          </cell>
          <cell r="B124" t="str">
            <v>NPK+Disturbance</v>
          </cell>
          <cell r="C124">
            <v>1.04101333333333</v>
          </cell>
          <cell r="D124">
            <v>0.255583333333333</v>
          </cell>
          <cell r="E124">
            <v>17.577776666666701</v>
          </cell>
          <cell r="F124">
            <v>45376.502434409726</v>
          </cell>
          <cell r="G124">
            <v>2024</v>
          </cell>
          <cell r="H124">
            <v>85</v>
          </cell>
          <cell r="I124">
            <v>266</v>
          </cell>
          <cell r="J124">
            <v>266</v>
          </cell>
          <cell r="K124">
            <v>0.95589471199999998</v>
          </cell>
          <cell r="L124">
            <v>1.08051E-4</v>
          </cell>
          <cell r="M124">
            <v>1.1499999999999999</v>
          </cell>
          <cell r="N124">
            <v>7.0000000000000007E-2</v>
          </cell>
          <cell r="O124">
            <v>16.428571428571399</v>
          </cell>
          <cell r="P124">
            <v>1.0992789188000001</v>
          </cell>
          <cell r="Q124">
            <v>385.71894526490001</v>
          </cell>
          <cell r="R124">
            <v>63.928501433962303</v>
          </cell>
          <cell r="S124">
            <v>0.39979559601807502</v>
          </cell>
          <cell r="T124">
            <v>2.7730739999999998</v>
          </cell>
          <cell r="U124">
            <v>2.5496349999999999</v>
          </cell>
          <cell r="V124">
            <v>16.277220100000001</v>
          </cell>
          <cell r="W124">
            <v>78.404891000000006</v>
          </cell>
          <cell r="X124">
            <v>2.7730739999999998</v>
          </cell>
          <cell r="Y124">
            <v>2.5496349999999999</v>
          </cell>
          <cell r="Z124">
            <v>16.277220100000001</v>
          </cell>
          <cell r="AA124">
            <v>18.379630501807497</v>
          </cell>
        </row>
        <row r="125">
          <cell r="A125">
            <v>5</v>
          </cell>
          <cell r="B125" t="str">
            <v>NPK+Disturbance</v>
          </cell>
          <cell r="C125">
            <v>0.87470000000000003</v>
          </cell>
          <cell r="D125">
            <v>0.36514000000000002</v>
          </cell>
          <cell r="E125">
            <v>12.876666666666701</v>
          </cell>
          <cell r="F125">
            <v>45378.353433645832</v>
          </cell>
          <cell r="G125">
            <v>2024</v>
          </cell>
          <cell r="H125">
            <v>87</v>
          </cell>
          <cell r="I125">
            <v>268</v>
          </cell>
          <cell r="J125">
            <v>268</v>
          </cell>
          <cell r="K125">
            <v>0.95589471199999998</v>
          </cell>
          <cell r="L125">
            <v>1.08051E-4</v>
          </cell>
          <cell r="M125">
            <v>1.1499999999999999</v>
          </cell>
          <cell r="N125">
            <v>7.0000000000000007E-2</v>
          </cell>
          <cell r="O125">
            <v>16.428571428571399</v>
          </cell>
          <cell r="P125">
            <v>1.0992789188000001</v>
          </cell>
          <cell r="Q125">
            <v>324.096100040225</v>
          </cell>
          <cell r="R125">
            <v>63.928501433962303</v>
          </cell>
          <cell r="S125">
            <v>0.57116934045010803</v>
          </cell>
          <cell r="T125">
            <v>2.7730739999999998</v>
          </cell>
          <cell r="U125">
            <v>2.5496349999999999</v>
          </cell>
          <cell r="V125">
            <v>16.277220100000001</v>
          </cell>
          <cell r="W125">
            <v>78.404891000000006</v>
          </cell>
          <cell r="X125">
            <v>2.7730739999999998</v>
          </cell>
          <cell r="Y125">
            <v>2.5496349999999999</v>
          </cell>
          <cell r="Z125">
            <v>16.277220100000001</v>
          </cell>
          <cell r="AA125">
            <v>35.517004945010797</v>
          </cell>
        </row>
        <row r="126">
          <cell r="A126">
            <v>5</v>
          </cell>
          <cell r="B126" t="str">
            <v>NPK+Disturbance</v>
          </cell>
          <cell r="C126">
            <v>0.84914333333333303</v>
          </cell>
          <cell r="D126">
            <v>0.28293333333333298</v>
          </cell>
          <cell r="E126">
            <v>14.4</v>
          </cell>
          <cell r="F126">
            <v>45380.413097997684</v>
          </cell>
          <cell r="G126">
            <v>2024</v>
          </cell>
          <cell r="H126">
            <v>89</v>
          </cell>
          <cell r="I126">
            <v>270</v>
          </cell>
          <cell r="J126">
            <v>270</v>
          </cell>
          <cell r="K126">
            <v>0.95589471199999998</v>
          </cell>
          <cell r="L126">
            <v>1.08051E-4</v>
          </cell>
          <cell r="M126">
            <v>1.1499999999999999</v>
          </cell>
          <cell r="N126">
            <v>7.0000000000000007E-2</v>
          </cell>
          <cell r="O126">
            <v>16.428571428571399</v>
          </cell>
          <cell r="P126">
            <v>1.0992789188000001</v>
          </cell>
          <cell r="Q126">
            <v>314.62677799072799</v>
          </cell>
          <cell r="R126">
            <v>63.928501433962303</v>
          </cell>
          <cell r="S126">
            <v>0.44257776576477598</v>
          </cell>
          <cell r="T126">
            <v>2.7730739999999998</v>
          </cell>
          <cell r="U126">
            <v>2.5496349999999999</v>
          </cell>
          <cell r="V126">
            <v>16.277220100000001</v>
          </cell>
          <cell r="W126">
            <v>78.404891000000006</v>
          </cell>
          <cell r="X126">
            <v>2.7730739999999998</v>
          </cell>
          <cell r="Y126">
            <v>2.5496349999999999</v>
          </cell>
          <cell r="Z126">
            <v>16.277220100000001</v>
          </cell>
          <cell r="AA126">
            <v>22.657847476477592</v>
          </cell>
        </row>
        <row r="127">
          <cell r="A127">
            <v>5</v>
          </cell>
          <cell r="B127" t="str">
            <v>NPK+Disturbance</v>
          </cell>
          <cell r="C127">
            <v>1.35710666666667</v>
          </cell>
          <cell r="D127">
            <v>0.18133333333333301</v>
          </cell>
          <cell r="E127">
            <v>21.844443333333299</v>
          </cell>
          <cell r="F127">
            <v>45383.437584872685</v>
          </cell>
          <cell r="G127">
            <v>2024</v>
          </cell>
          <cell r="H127">
            <v>92</v>
          </cell>
          <cell r="I127">
            <v>273</v>
          </cell>
          <cell r="J127">
            <v>273</v>
          </cell>
          <cell r="K127">
            <v>0.95589471199999998</v>
          </cell>
          <cell r="L127">
            <v>1.08051E-4</v>
          </cell>
          <cell r="M127">
            <v>1.1499999999999999</v>
          </cell>
          <cell r="N127">
            <v>7.0000000000000007E-2</v>
          </cell>
          <cell r="O127">
            <v>16.428571428571399</v>
          </cell>
          <cell r="P127">
            <v>1.0992789188000001</v>
          </cell>
          <cell r="Q127">
            <v>502.838662404545</v>
          </cell>
          <cell r="R127">
            <v>63.928501433962303</v>
          </cell>
          <cell r="S127">
            <v>0.28365021745527602</v>
          </cell>
          <cell r="T127">
            <v>2.7730739999999998</v>
          </cell>
          <cell r="U127">
            <v>2.5496349999999999</v>
          </cell>
          <cell r="V127">
            <v>16.277220100000001</v>
          </cell>
          <cell r="W127">
            <v>78.404891000000006</v>
          </cell>
          <cell r="X127">
            <v>2.7730739999999998</v>
          </cell>
          <cell r="Y127">
            <v>2.5496349999999999</v>
          </cell>
          <cell r="Z127">
            <v>16.277220100000001</v>
          </cell>
          <cell r="AA127">
            <v>6.7650926455276021</v>
          </cell>
        </row>
        <row r="128">
          <cell r="A128">
            <v>5</v>
          </cell>
          <cell r="B128" t="str">
            <v>NPK+Disturbance</v>
          </cell>
          <cell r="C128">
            <v>0.83874000000000004</v>
          </cell>
          <cell r="D128">
            <v>0.34588999999999998</v>
          </cell>
          <cell r="E128">
            <v>25.231666666666701</v>
          </cell>
          <cell r="F128">
            <v>45503.366377314815</v>
          </cell>
          <cell r="G128">
            <v>2024</v>
          </cell>
          <cell r="H128">
            <v>212</v>
          </cell>
          <cell r="I128">
            <v>393</v>
          </cell>
          <cell r="J128">
            <v>393</v>
          </cell>
          <cell r="K128">
            <v>0.95589471199999998</v>
          </cell>
          <cell r="L128">
            <v>1.08051E-4</v>
          </cell>
          <cell r="M128">
            <v>1.1499999999999999</v>
          </cell>
          <cell r="N128">
            <v>7.0000000000000007E-2</v>
          </cell>
          <cell r="O128">
            <v>16.428571428571399</v>
          </cell>
          <cell r="P128">
            <v>1.0992789188000001</v>
          </cell>
          <cell r="Q128">
            <v>310.77210809161801</v>
          </cell>
          <cell r="R128">
            <v>63.928501433962303</v>
          </cell>
          <cell r="S128">
            <v>0.54105757563752999</v>
          </cell>
          <cell r="T128">
            <v>2.7730739999999998</v>
          </cell>
          <cell r="U128">
            <v>2.5496349999999999</v>
          </cell>
          <cell r="V128">
            <v>16.277220100000001</v>
          </cell>
          <cell r="W128">
            <v>78.404891000000006</v>
          </cell>
          <cell r="X128">
            <v>2.7730739999999998</v>
          </cell>
          <cell r="Y128">
            <v>2.5496349999999999</v>
          </cell>
          <cell r="Z128">
            <v>16.277220100000001</v>
          </cell>
          <cell r="AA128">
            <v>32.505828463752998</v>
          </cell>
        </row>
        <row r="129">
          <cell r="A129">
            <v>5</v>
          </cell>
          <cell r="B129" t="str">
            <v>NPK+Disturbance</v>
          </cell>
          <cell r="C129">
            <v>1.8015633333333301</v>
          </cell>
          <cell r="D129">
            <v>0.28856666666666703</v>
          </cell>
          <cell r="E129">
            <v>31.870556666666701</v>
          </cell>
          <cell r="F129">
            <v>45504.442430555559</v>
          </cell>
          <cell r="G129">
            <v>2024</v>
          </cell>
          <cell r="H129">
            <v>213</v>
          </cell>
          <cell r="I129">
            <v>394</v>
          </cell>
          <cell r="J129">
            <v>394</v>
          </cell>
          <cell r="K129">
            <v>0.95589471199999998</v>
          </cell>
          <cell r="L129">
            <v>1.08051E-4</v>
          </cell>
          <cell r="M129">
            <v>1.1499999999999999</v>
          </cell>
          <cell r="N129">
            <v>7.0000000000000007E-2</v>
          </cell>
          <cell r="O129">
            <v>16.428571428571399</v>
          </cell>
          <cell r="P129">
            <v>1.0992789188000001</v>
          </cell>
          <cell r="Q129">
            <v>667.51989288761899</v>
          </cell>
          <cell r="R129">
            <v>63.928501433962303</v>
          </cell>
          <cell r="S129">
            <v>0.45138969347616298</v>
          </cell>
          <cell r="T129">
            <v>2.7730739999999998</v>
          </cell>
          <cell r="U129">
            <v>2.5496349999999999</v>
          </cell>
          <cell r="V129">
            <v>16.277220100000001</v>
          </cell>
          <cell r="W129">
            <v>78.404891000000006</v>
          </cell>
          <cell r="X129">
            <v>2.7730739999999998</v>
          </cell>
          <cell r="Y129">
            <v>2.5496349999999999</v>
          </cell>
          <cell r="Z129">
            <v>16.277220100000001</v>
          </cell>
          <cell r="AA129">
            <v>23.539040247616292</v>
          </cell>
        </row>
        <row r="130">
          <cell r="A130">
            <v>5</v>
          </cell>
          <cell r="B130" t="str">
            <v>NPK+Disturbance</v>
          </cell>
          <cell r="C130">
            <v>2.2665233333333301</v>
          </cell>
          <cell r="D130">
            <v>0.126</v>
          </cell>
          <cell r="E130">
            <v>32.996110000000002</v>
          </cell>
          <cell r="F130">
            <v>45505.450470682874</v>
          </cell>
          <cell r="G130">
            <v>2024</v>
          </cell>
          <cell r="H130">
            <v>214</v>
          </cell>
          <cell r="I130">
            <v>395</v>
          </cell>
          <cell r="J130">
            <v>395</v>
          </cell>
          <cell r="K130">
            <v>0.95589471199999998</v>
          </cell>
          <cell r="L130">
            <v>1.08051E-4</v>
          </cell>
          <cell r="M130">
            <v>1.1499999999999999</v>
          </cell>
          <cell r="N130">
            <v>7.0000000000000007E-2</v>
          </cell>
          <cell r="O130">
            <v>16.428571428571399</v>
          </cell>
          <cell r="P130">
            <v>1.0992789188000001</v>
          </cell>
          <cell r="Q130">
            <v>839.79807131988503</v>
          </cell>
          <cell r="R130">
            <v>63.928501433962303</v>
          </cell>
          <cell r="S130">
            <v>0.19709518786414401</v>
          </cell>
          <cell r="T130">
            <v>2.7730739999999998</v>
          </cell>
          <cell r="U130">
            <v>2.5496349999999999</v>
          </cell>
          <cell r="V130">
            <v>16.277220100000001</v>
          </cell>
          <cell r="W130">
            <v>78.404891000000006</v>
          </cell>
          <cell r="X130">
            <v>2.7730739999999998</v>
          </cell>
          <cell r="Y130">
            <v>2.5496349999999999</v>
          </cell>
          <cell r="Z130">
            <v>14.386809786414398</v>
          </cell>
          <cell r="AA130">
            <v>0</v>
          </cell>
        </row>
        <row r="131">
          <cell r="A131">
            <v>5</v>
          </cell>
          <cell r="B131" t="str">
            <v>NPK+Disturbance</v>
          </cell>
          <cell r="C131">
            <v>2.0740933333333298</v>
          </cell>
          <cell r="D131">
            <v>0.15154999999999999</v>
          </cell>
          <cell r="E131">
            <v>30.93</v>
          </cell>
          <cell r="F131">
            <v>45506.417233796295</v>
          </cell>
          <cell r="G131">
            <v>2024</v>
          </cell>
          <cell r="H131">
            <v>215</v>
          </cell>
          <cell r="I131">
            <v>396</v>
          </cell>
          <cell r="J131">
            <v>396</v>
          </cell>
          <cell r="K131">
            <v>0.95589471199999998</v>
          </cell>
          <cell r="L131">
            <v>1.08051E-4</v>
          </cell>
          <cell r="M131">
            <v>1.1499999999999999</v>
          </cell>
          <cell r="N131">
            <v>7.0000000000000007E-2</v>
          </cell>
          <cell r="O131">
            <v>16.428571428571399</v>
          </cell>
          <cell r="P131">
            <v>1.0992789188000001</v>
          </cell>
          <cell r="Q131">
            <v>768.49841140135197</v>
          </cell>
          <cell r="R131">
            <v>63.928501433962303</v>
          </cell>
          <cell r="S131">
            <v>0.23706171206992899</v>
          </cell>
          <cell r="T131">
            <v>2.7730739999999998</v>
          </cell>
          <cell r="U131">
            <v>2.5496349999999999</v>
          </cell>
          <cell r="V131">
            <v>16.277220100000001</v>
          </cell>
          <cell r="W131">
            <v>78.404891000000006</v>
          </cell>
          <cell r="X131">
            <v>2.7730739999999998</v>
          </cell>
          <cell r="Y131">
            <v>2.5496349999999999</v>
          </cell>
          <cell r="Z131">
            <v>16.277220100000001</v>
          </cell>
          <cell r="AA131">
            <v>2.106242106992898</v>
          </cell>
        </row>
        <row r="132">
          <cell r="A132">
            <v>6</v>
          </cell>
          <cell r="B132" t="str">
            <v>NPK+Disturbance</v>
          </cell>
          <cell r="C132">
            <v>1.327</v>
          </cell>
          <cell r="D132">
            <v>0</v>
          </cell>
          <cell r="E132">
            <v>29.4166666666667</v>
          </cell>
          <cell r="F132">
            <v>45083.362500000003</v>
          </cell>
          <cell r="G132">
            <v>2023</v>
          </cell>
          <cell r="H132">
            <v>157</v>
          </cell>
          <cell r="I132">
            <v>1</v>
          </cell>
          <cell r="J132">
            <v>1</v>
          </cell>
          <cell r="K132">
            <v>1.0882511560000001</v>
          </cell>
          <cell r="L132">
            <v>5.0800000000000002E-5</v>
          </cell>
          <cell r="M132">
            <v>1.9450000000000001</v>
          </cell>
          <cell r="N132">
            <v>0.08</v>
          </cell>
          <cell r="O132">
            <v>24.3125</v>
          </cell>
          <cell r="P132">
            <v>2.11664849842</v>
          </cell>
          <cell r="Q132">
            <v>543.13755924555005</v>
          </cell>
          <cell r="R132">
            <v>58.933918641509401</v>
          </cell>
          <cell r="S132">
            <v>0</v>
          </cell>
          <cell r="T132">
            <v>14.089130000000001</v>
          </cell>
          <cell r="U132">
            <v>5.0268839999999999</v>
          </cell>
          <cell r="V132">
            <v>14.154693999999999</v>
          </cell>
          <cell r="W132">
            <v>66.729296000000005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</row>
        <row r="133">
          <cell r="A133">
            <v>6</v>
          </cell>
          <cell r="B133" t="str">
            <v>NPK+Disturbance</v>
          </cell>
          <cell r="C133">
            <v>1.39733333333333</v>
          </cell>
          <cell r="D133">
            <v>0</v>
          </cell>
          <cell r="E133">
            <v>35.756666666666703</v>
          </cell>
          <cell r="F133">
            <v>45086.453009259261</v>
          </cell>
          <cell r="G133">
            <v>2023</v>
          </cell>
          <cell r="H133">
            <v>160</v>
          </cell>
          <cell r="I133">
            <v>4</v>
          </cell>
          <cell r="J133">
            <v>4</v>
          </cell>
          <cell r="K133">
            <v>1.0882511560000001</v>
          </cell>
          <cell r="L133">
            <v>5.0800000000000002E-5</v>
          </cell>
          <cell r="M133">
            <v>1.9450000000000001</v>
          </cell>
          <cell r="N133">
            <v>0.08</v>
          </cell>
          <cell r="O133">
            <v>24.3125</v>
          </cell>
          <cell r="P133">
            <v>2.11664849842</v>
          </cell>
          <cell r="Q133">
            <v>571.92480491267202</v>
          </cell>
          <cell r="R133">
            <v>58.933918641509401</v>
          </cell>
          <cell r="S133">
            <v>0</v>
          </cell>
          <cell r="T133">
            <v>14.089130000000001</v>
          </cell>
          <cell r="U133">
            <v>5.0268839999999999</v>
          </cell>
          <cell r="V133">
            <v>14.154693999999999</v>
          </cell>
          <cell r="W133">
            <v>66.729296000000005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</row>
        <row r="134">
          <cell r="A134">
            <v>6</v>
          </cell>
          <cell r="B134" t="str">
            <v>NPK+Disturbance</v>
          </cell>
          <cell r="C134">
            <v>2.5779999999999998</v>
          </cell>
          <cell r="D134">
            <v>0.236666666666667</v>
          </cell>
          <cell r="E134">
            <v>31.3966666666667</v>
          </cell>
          <cell r="F134">
            <v>45089.537499999999</v>
          </cell>
          <cell r="G134">
            <v>2023</v>
          </cell>
          <cell r="H134">
            <v>163</v>
          </cell>
          <cell r="I134">
            <v>7</v>
          </cell>
          <cell r="J134">
            <v>7</v>
          </cell>
          <cell r="K134">
            <v>1.0882511560000001</v>
          </cell>
          <cell r="L134">
            <v>5.0800000000000002E-5</v>
          </cell>
          <cell r="M134">
            <v>1.9450000000000001</v>
          </cell>
          <cell r="N134">
            <v>0.08</v>
          </cell>
          <cell r="O134">
            <v>24.3125</v>
          </cell>
          <cell r="P134">
            <v>2.11664849842</v>
          </cell>
          <cell r="Q134">
            <v>1055.16852127734</v>
          </cell>
          <cell r="R134">
            <v>58.933918641509401</v>
          </cell>
          <cell r="S134">
            <v>0.40157972203798697</v>
          </cell>
          <cell r="T134">
            <v>14.089130000000001</v>
          </cell>
          <cell r="U134">
            <v>5.0268839999999999</v>
          </cell>
          <cell r="V134">
            <v>14.154693999999999</v>
          </cell>
          <cell r="W134">
            <v>66.729296000000005</v>
          </cell>
          <cell r="X134">
            <v>14.089130000000001</v>
          </cell>
          <cell r="Y134">
            <v>5.0268839999999999</v>
          </cell>
          <cell r="Z134">
            <v>14.154693999999999</v>
          </cell>
          <cell r="AA134">
            <v>6.8872642037987006</v>
          </cell>
        </row>
        <row r="135">
          <cell r="A135">
            <v>6</v>
          </cell>
          <cell r="B135" t="str">
            <v>NPK+Disturbance</v>
          </cell>
          <cell r="C135">
            <v>1.81</v>
          </cell>
          <cell r="D135">
            <v>0.17</v>
          </cell>
          <cell r="E135">
            <v>33.82</v>
          </cell>
          <cell r="F135">
            <v>45093.52175925926</v>
          </cell>
          <cell r="G135">
            <v>2023</v>
          </cell>
          <cell r="H135">
            <v>167</v>
          </cell>
          <cell r="I135">
            <v>11</v>
          </cell>
          <cell r="J135">
            <v>11</v>
          </cell>
          <cell r="K135">
            <v>1.0882511560000001</v>
          </cell>
          <cell r="L135">
            <v>5.0800000000000002E-5</v>
          </cell>
          <cell r="M135">
            <v>1.9450000000000001</v>
          </cell>
          <cell r="N135">
            <v>0.08</v>
          </cell>
          <cell r="O135">
            <v>24.3125</v>
          </cell>
          <cell r="P135">
            <v>2.11664849842</v>
          </cell>
          <cell r="Q135">
            <v>740.82817048564198</v>
          </cell>
          <cell r="R135">
            <v>58.933918641509401</v>
          </cell>
          <cell r="S135">
            <v>0.288458673576582</v>
          </cell>
          <cell r="T135">
            <v>14.089130000000001</v>
          </cell>
          <cell r="U135">
            <v>5.0268839999999999</v>
          </cell>
          <cell r="V135">
            <v>14.154693999999999</v>
          </cell>
          <cell r="W135">
            <v>66.729296000000005</v>
          </cell>
          <cell r="X135">
            <v>14.089130000000001</v>
          </cell>
          <cell r="Y135">
            <v>5.0268839999999999</v>
          </cell>
          <cell r="Z135">
            <v>9.7298533576582003</v>
          </cell>
          <cell r="AA135">
            <v>0</v>
          </cell>
        </row>
        <row r="136">
          <cell r="A136">
            <v>6</v>
          </cell>
          <cell r="B136" t="str">
            <v>NPK+Disturbance</v>
          </cell>
          <cell r="C136">
            <v>2.9026666666666698</v>
          </cell>
          <cell r="D136">
            <v>0.25</v>
          </cell>
          <cell r="E136">
            <v>25.696666666666701</v>
          </cell>
          <cell r="F136">
            <v>45100.500231481485</v>
          </cell>
          <cell r="G136">
            <v>2023</v>
          </cell>
          <cell r="H136">
            <v>174</v>
          </cell>
          <cell r="I136">
            <v>18</v>
          </cell>
          <cell r="J136">
            <v>18</v>
          </cell>
          <cell r="K136">
            <v>1.0882511560000001</v>
          </cell>
          <cell r="L136">
            <v>5.0800000000000002E-5</v>
          </cell>
          <cell r="M136">
            <v>1.9450000000000001</v>
          </cell>
          <cell r="N136">
            <v>0.08</v>
          </cell>
          <cell r="O136">
            <v>24.3125</v>
          </cell>
          <cell r="P136">
            <v>2.11664849842</v>
          </cell>
          <cell r="Q136">
            <v>1188.0537216554301</v>
          </cell>
          <cell r="R136">
            <v>58.933918641509401</v>
          </cell>
          <cell r="S136">
            <v>0.42420393173026699</v>
          </cell>
          <cell r="T136">
            <v>14.089130000000001</v>
          </cell>
          <cell r="U136">
            <v>5.0268839999999999</v>
          </cell>
          <cell r="V136">
            <v>14.154693999999999</v>
          </cell>
          <cell r="W136">
            <v>66.729296000000005</v>
          </cell>
          <cell r="X136">
            <v>14.089130000000001</v>
          </cell>
          <cell r="Y136">
            <v>5.0268839999999999</v>
          </cell>
          <cell r="Z136">
            <v>14.154693999999999</v>
          </cell>
          <cell r="AA136">
            <v>9.1496851730266968</v>
          </cell>
        </row>
        <row r="137">
          <cell r="A137">
            <v>6</v>
          </cell>
          <cell r="B137" t="str">
            <v>NPK+Disturbance</v>
          </cell>
          <cell r="C137">
            <v>3.4343333333333299</v>
          </cell>
          <cell r="D137">
            <v>0</v>
          </cell>
          <cell r="E137">
            <v>25.6</v>
          </cell>
          <cell r="F137">
            <v>45113.358101851853</v>
          </cell>
          <cell r="G137">
            <v>2023</v>
          </cell>
          <cell r="H137">
            <v>187</v>
          </cell>
          <cell r="I137">
            <v>31</v>
          </cell>
          <cell r="J137">
            <v>31</v>
          </cell>
          <cell r="K137">
            <v>1.0882511560000001</v>
          </cell>
          <cell r="L137">
            <v>5.0800000000000002E-5</v>
          </cell>
          <cell r="M137">
            <v>1.9450000000000001</v>
          </cell>
          <cell r="N137">
            <v>0.08</v>
          </cell>
          <cell r="O137">
            <v>24.3125</v>
          </cell>
          <cell r="P137">
            <v>2.11664849842</v>
          </cell>
          <cell r="Q137">
            <v>1405.66346970784</v>
          </cell>
          <cell r="R137">
            <v>58.933918641509401</v>
          </cell>
          <cell r="S137">
            <v>0</v>
          </cell>
          <cell r="T137">
            <v>14.089130000000001</v>
          </cell>
          <cell r="U137">
            <v>5.0268839999999999</v>
          </cell>
          <cell r="V137">
            <v>14.154693999999999</v>
          </cell>
          <cell r="W137">
            <v>66.729296000000005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</row>
        <row r="138">
          <cell r="A138">
            <v>6</v>
          </cell>
          <cell r="B138" t="str">
            <v>NPK+Disturbance</v>
          </cell>
          <cell r="C138">
            <v>3.3279999999999998</v>
          </cell>
          <cell r="D138">
            <v>7.6666666666666702E-2</v>
          </cell>
          <cell r="E138">
            <v>33.303333333333299</v>
          </cell>
          <cell r="F138">
            <v>45143.431018518517</v>
          </cell>
          <cell r="G138">
            <v>2023</v>
          </cell>
          <cell r="H138">
            <v>217</v>
          </cell>
          <cell r="I138">
            <v>61</v>
          </cell>
          <cell r="J138">
            <v>61</v>
          </cell>
          <cell r="K138">
            <v>1.0882511560000001</v>
          </cell>
          <cell r="L138">
            <v>5.0800000000000002E-5</v>
          </cell>
          <cell r="M138">
            <v>1.9450000000000001</v>
          </cell>
          <cell r="N138">
            <v>0.08</v>
          </cell>
          <cell r="O138">
            <v>24.3125</v>
          </cell>
          <cell r="P138">
            <v>2.11664849842</v>
          </cell>
          <cell r="Q138">
            <v>1362.1415200973599</v>
          </cell>
          <cell r="R138">
            <v>58.933918641509401</v>
          </cell>
          <cell r="S138">
            <v>0.130089205730615</v>
          </cell>
          <cell r="T138">
            <v>3.5161950000000002</v>
          </cell>
          <cell r="U138">
            <v>4.2507510000000002</v>
          </cell>
          <cell r="V138">
            <v>21.414406</v>
          </cell>
          <cell r="W138">
            <v>70.818647999999996</v>
          </cell>
          <cell r="X138">
            <v>3.5161950000000002</v>
          </cell>
          <cell r="Y138">
            <v>4.2507510000000002</v>
          </cell>
          <cell r="Z138">
            <v>5.2419745730615004</v>
          </cell>
          <cell r="AA138">
            <v>0</v>
          </cell>
        </row>
        <row r="139">
          <cell r="A139">
            <v>6</v>
          </cell>
          <cell r="B139" t="str">
            <v>NPK+Disturbance</v>
          </cell>
          <cell r="C139">
            <v>5.351</v>
          </cell>
          <cell r="D139">
            <v>0.27333333333333298</v>
          </cell>
          <cell r="E139">
            <v>34.946666666666701</v>
          </cell>
          <cell r="F139">
            <v>45153.464583333334</v>
          </cell>
          <cell r="G139">
            <v>2023</v>
          </cell>
          <cell r="H139">
            <v>227</v>
          </cell>
          <cell r="I139">
            <v>71</v>
          </cell>
          <cell r="J139">
            <v>71</v>
          </cell>
          <cell r="K139">
            <v>1.0882511560000001</v>
          </cell>
          <cell r="L139">
            <v>5.0800000000000002E-5</v>
          </cell>
          <cell r="M139">
            <v>1.9450000000000001</v>
          </cell>
          <cell r="N139">
            <v>0.08</v>
          </cell>
          <cell r="O139">
            <v>24.3125</v>
          </cell>
          <cell r="P139">
            <v>2.11664849842</v>
          </cell>
          <cell r="Q139">
            <v>2190.1500222478799</v>
          </cell>
          <cell r="R139">
            <v>58.933918641509401</v>
          </cell>
          <cell r="S139">
            <v>0.46379629869175898</v>
          </cell>
          <cell r="T139">
            <v>3.5161950000000002</v>
          </cell>
          <cell r="U139">
            <v>4.2507510000000002</v>
          </cell>
          <cell r="V139">
            <v>21.414406</v>
          </cell>
          <cell r="W139">
            <v>70.818647999999996</v>
          </cell>
          <cell r="X139">
            <v>3.5161950000000002</v>
          </cell>
          <cell r="Y139">
            <v>4.2507510000000002</v>
          </cell>
          <cell r="Z139">
            <v>21.414406</v>
          </cell>
          <cell r="AA139">
            <v>17.198277869175897</v>
          </cell>
        </row>
        <row r="140">
          <cell r="A140">
            <v>6</v>
          </cell>
          <cell r="B140" t="str">
            <v>NPK+Disturbance</v>
          </cell>
          <cell r="C140">
            <v>3.3633333333333302</v>
          </cell>
          <cell r="D140">
            <v>0</v>
          </cell>
          <cell r="E140">
            <v>29.3</v>
          </cell>
          <cell r="F140">
            <v>45180.427777777775</v>
          </cell>
          <cell r="G140">
            <v>2023</v>
          </cell>
          <cell r="H140">
            <v>254</v>
          </cell>
          <cell r="I140">
            <v>98</v>
          </cell>
          <cell r="J140">
            <v>98</v>
          </cell>
          <cell r="K140">
            <v>1.0882511560000001</v>
          </cell>
          <cell r="L140">
            <v>5.0800000000000002E-5</v>
          </cell>
          <cell r="M140">
            <v>1.9450000000000001</v>
          </cell>
          <cell r="N140">
            <v>0.08</v>
          </cell>
          <cell r="O140">
            <v>24.3125</v>
          </cell>
          <cell r="P140">
            <v>2.11664849842</v>
          </cell>
          <cell r="Q140">
            <v>1376.6033591528801</v>
          </cell>
          <cell r="R140">
            <v>58.933918641509401</v>
          </cell>
          <cell r="S140">
            <v>0</v>
          </cell>
          <cell r="T140">
            <v>3.5161950000000002</v>
          </cell>
          <cell r="U140">
            <v>4.2507510000000002</v>
          </cell>
          <cell r="V140">
            <v>21.414406</v>
          </cell>
          <cell r="W140">
            <v>70.818647999999996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A141">
            <v>6</v>
          </cell>
          <cell r="B141" t="str">
            <v>NPK+Disturbance</v>
          </cell>
          <cell r="C141">
            <v>2.2869999999999999</v>
          </cell>
          <cell r="D141">
            <v>1.3333333333333299E-2</v>
          </cell>
          <cell r="E141">
            <v>29.7</v>
          </cell>
          <cell r="F141">
            <v>45187.500231481485</v>
          </cell>
          <cell r="G141">
            <v>2023</v>
          </cell>
          <cell r="H141">
            <v>261</v>
          </cell>
          <cell r="I141">
            <v>105</v>
          </cell>
          <cell r="J141">
            <v>105</v>
          </cell>
          <cell r="K141">
            <v>1.0882511560000001</v>
          </cell>
          <cell r="L141">
            <v>5.0800000000000002E-5</v>
          </cell>
          <cell r="M141">
            <v>1.9450000000000001</v>
          </cell>
          <cell r="N141">
            <v>0.08</v>
          </cell>
          <cell r="O141">
            <v>24.3125</v>
          </cell>
          <cell r="P141">
            <v>2.11664849842</v>
          </cell>
          <cell r="Q141">
            <v>936.06299773517298</v>
          </cell>
          <cell r="R141">
            <v>58.933918641509401</v>
          </cell>
          <cell r="S141">
            <v>2.2624209692280899E-2</v>
          </cell>
          <cell r="T141">
            <v>3.5161950000000002</v>
          </cell>
          <cell r="U141">
            <v>4.2507510000000002</v>
          </cell>
          <cell r="V141">
            <v>21.414406</v>
          </cell>
          <cell r="W141">
            <v>70.818647999999996</v>
          </cell>
          <cell r="X141">
            <v>2.2624209692280899</v>
          </cell>
          <cell r="Y141">
            <v>0</v>
          </cell>
          <cell r="Z141">
            <v>0</v>
          </cell>
          <cell r="AA141">
            <v>0</v>
          </cell>
        </row>
        <row r="142">
          <cell r="A142">
            <v>6</v>
          </cell>
          <cell r="B142" t="str">
            <v>NPK+Disturbance</v>
          </cell>
          <cell r="C142">
            <v>1.0409999999999999</v>
          </cell>
          <cell r="D142">
            <v>0</v>
          </cell>
          <cell r="E142">
            <v>25.033333333333299</v>
          </cell>
          <cell r="F142">
            <v>45194.443981481483</v>
          </cell>
          <cell r="G142">
            <v>2023</v>
          </cell>
          <cell r="H142">
            <v>268</v>
          </cell>
          <cell r="I142">
            <v>112</v>
          </cell>
          <cell r="J142">
            <v>112</v>
          </cell>
          <cell r="K142">
            <v>1.0882511560000001</v>
          </cell>
          <cell r="L142">
            <v>5.0800000000000002E-5</v>
          </cell>
          <cell r="M142">
            <v>1.9450000000000001</v>
          </cell>
          <cell r="N142">
            <v>0.08</v>
          </cell>
          <cell r="O142">
            <v>24.3125</v>
          </cell>
          <cell r="P142">
            <v>2.11664849842</v>
          </cell>
          <cell r="Q142">
            <v>426.078522362184</v>
          </cell>
          <cell r="R142">
            <v>58.933918641509401</v>
          </cell>
          <cell r="S142">
            <v>0</v>
          </cell>
          <cell r="T142">
            <v>3.5161950000000002</v>
          </cell>
          <cell r="U142">
            <v>4.2507510000000002</v>
          </cell>
          <cell r="V142">
            <v>21.414406</v>
          </cell>
          <cell r="W142">
            <v>70.818647999999996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</row>
        <row r="143">
          <cell r="A143">
            <v>6</v>
          </cell>
          <cell r="B143" t="str">
            <v>NPK+Disturbance</v>
          </cell>
          <cell r="C143">
            <v>1.2606666666666699</v>
          </cell>
          <cell r="D143">
            <v>0</v>
          </cell>
          <cell r="E143">
            <v>31.4</v>
          </cell>
          <cell r="F143">
            <v>45201.494212962964</v>
          </cell>
          <cell r="G143">
            <v>2023</v>
          </cell>
          <cell r="H143">
            <v>275</v>
          </cell>
          <cell r="I143">
            <v>119</v>
          </cell>
          <cell r="J143">
            <v>119</v>
          </cell>
          <cell r="K143">
            <v>1.0882511560000001</v>
          </cell>
          <cell r="L143">
            <v>5.0800000000000002E-5</v>
          </cell>
          <cell r="M143">
            <v>1.9450000000000001</v>
          </cell>
          <cell r="N143">
            <v>0.08</v>
          </cell>
          <cell r="O143">
            <v>24.3125</v>
          </cell>
          <cell r="P143">
            <v>2.11664849842</v>
          </cell>
          <cell r="Q143">
            <v>515.987502905469</v>
          </cell>
          <cell r="R143">
            <v>58.933918641509401</v>
          </cell>
          <cell r="S143">
            <v>0</v>
          </cell>
          <cell r="T143">
            <v>3.5161950000000002</v>
          </cell>
          <cell r="U143">
            <v>4.2507510000000002</v>
          </cell>
          <cell r="V143">
            <v>21.414406</v>
          </cell>
          <cell r="W143">
            <v>70.818647999999996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</row>
        <row r="144">
          <cell r="A144">
            <v>6</v>
          </cell>
          <cell r="B144" t="str">
            <v>NPK+Disturbance</v>
          </cell>
          <cell r="C144">
            <v>1.8122433333333301</v>
          </cell>
          <cell r="D144">
            <v>0.32535666666666702</v>
          </cell>
          <cell r="E144">
            <v>18.34</v>
          </cell>
          <cell r="F144">
            <v>45320.612835648149</v>
          </cell>
          <cell r="G144">
            <v>2024</v>
          </cell>
          <cell r="H144">
            <v>29</v>
          </cell>
          <cell r="I144">
            <v>210</v>
          </cell>
          <cell r="J144">
            <v>210</v>
          </cell>
          <cell r="K144">
            <v>1.0882511560000001</v>
          </cell>
          <cell r="L144">
            <v>5.0800000000000002E-5</v>
          </cell>
          <cell r="M144">
            <v>1.9450000000000001</v>
          </cell>
          <cell r="N144">
            <v>0.08</v>
          </cell>
          <cell r="O144">
            <v>24.3125</v>
          </cell>
          <cell r="P144">
            <v>2.11664849842</v>
          </cell>
          <cell r="Q144">
            <v>741.74636083322298</v>
          </cell>
          <cell r="R144">
            <v>58.933918641509401</v>
          </cell>
          <cell r="S144">
            <v>0.55207030885861597</v>
          </cell>
          <cell r="T144">
            <v>3.5161950000000002</v>
          </cell>
          <cell r="U144">
            <v>4.2507510000000002</v>
          </cell>
          <cell r="V144">
            <v>21.414406</v>
          </cell>
          <cell r="W144">
            <v>70.818647999999996</v>
          </cell>
          <cell r="X144">
            <v>3.5161950000000002</v>
          </cell>
          <cell r="Y144">
            <v>4.2507510000000002</v>
          </cell>
          <cell r="Z144">
            <v>21.414406</v>
          </cell>
          <cell r="AA144">
            <v>26.025678885861595</v>
          </cell>
        </row>
        <row r="145">
          <cell r="A145">
            <v>6</v>
          </cell>
          <cell r="B145" t="str">
            <v>NPK+Disturbance</v>
          </cell>
          <cell r="C145">
            <v>0.68101666666666705</v>
          </cell>
          <cell r="D145">
            <v>0.36519333333333298</v>
          </cell>
          <cell r="E145">
            <v>16.5966666666667</v>
          </cell>
          <cell r="F145">
            <v>45321.51793209491</v>
          </cell>
          <cell r="G145">
            <v>2024</v>
          </cell>
          <cell r="H145">
            <v>30</v>
          </cell>
          <cell r="I145">
            <v>211</v>
          </cell>
          <cell r="J145">
            <v>211</v>
          </cell>
          <cell r="K145">
            <v>1.0882511560000001</v>
          </cell>
          <cell r="L145">
            <v>5.0800000000000002E-5</v>
          </cell>
          <cell r="M145">
            <v>1.9450000000000001</v>
          </cell>
          <cell r="N145">
            <v>0.08</v>
          </cell>
          <cell r="O145">
            <v>24.3125</v>
          </cell>
          <cell r="P145">
            <v>2.11664849842</v>
          </cell>
          <cell r="Q145">
            <v>278.738304550772</v>
          </cell>
          <cell r="R145">
            <v>58.933918641509401</v>
          </cell>
          <cell r="S145">
            <v>0.61966579136672895</v>
          </cell>
          <cell r="T145">
            <v>3.5161950000000002</v>
          </cell>
          <cell r="U145">
            <v>4.2507510000000002</v>
          </cell>
          <cell r="V145">
            <v>21.414406</v>
          </cell>
          <cell r="W145">
            <v>70.818647999999996</v>
          </cell>
          <cell r="X145">
            <v>3.5161950000000002</v>
          </cell>
          <cell r="Y145">
            <v>4.2507510000000002</v>
          </cell>
          <cell r="Z145">
            <v>21.414406</v>
          </cell>
          <cell r="AA145">
            <v>32.785227136672887</v>
          </cell>
        </row>
        <row r="146">
          <cell r="A146">
            <v>6</v>
          </cell>
          <cell r="B146" t="str">
            <v>NPK+Disturbance</v>
          </cell>
          <cell r="C146">
            <v>0.85853000000000002</v>
          </cell>
          <cell r="D146">
            <v>0.34873666666666697</v>
          </cell>
          <cell r="E146">
            <v>18.982223333333302</v>
          </cell>
          <cell r="F146">
            <v>45322.618506944447</v>
          </cell>
          <cell r="G146">
            <v>2024</v>
          </cell>
          <cell r="H146">
            <v>31</v>
          </cell>
          <cell r="I146">
            <v>212</v>
          </cell>
          <cell r="J146">
            <v>212</v>
          </cell>
          <cell r="K146">
            <v>1.0882511560000001</v>
          </cell>
          <cell r="L146">
            <v>5.0800000000000002E-5</v>
          </cell>
          <cell r="M146">
            <v>1.9450000000000001</v>
          </cell>
          <cell r="N146">
            <v>0.08</v>
          </cell>
          <cell r="O146">
            <v>24.3125</v>
          </cell>
          <cell r="P146">
            <v>2.11664849842</v>
          </cell>
          <cell r="Q146">
            <v>351.39403823593301</v>
          </cell>
          <cell r="R146">
            <v>58.933918641509401</v>
          </cell>
          <cell r="S146">
            <v>0.591741860554031</v>
          </cell>
          <cell r="T146">
            <v>3.5161950000000002</v>
          </cell>
          <cell r="U146">
            <v>4.2507510000000002</v>
          </cell>
          <cell r="V146">
            <v>21.414406</v>
          </cell>
          <cell r="W146">
            <v>70.818647999999996</v>
          </cell>
          <cell r="X146">
            <v>3.5161950000000002</v>
          </cell>
          <cell r="Y146">
            <v>4.2507510000000002</v>
          </cell>
          <cell r="Z146">
            <v>21.414406</v>
          </cell>
          <cell r="AA146">
            <v>29.992834055403094</v>
          </cell>
        </row>
        <row r="147">
          <cell r="A147">
            <v>6</v>
          </cell>
          <cell r="B147" t="str">
            <v>NPK+Disturbance</v>
          </cell>
          <cell r="C147">
            <v>0.66812666666666698</v>
          </cell>
          <cell r="D147">
            <v>0.38204444444444402</v>
          </cell>
          <cell r="E147">
            <v>14.446666666666699</v>
          </cell>
          <cell r="F147">
            <v>45327.615343368052</v>
          </cell>
          <cell r="G147">
            <v>2024</v>
          </cell>
          <cell r="H147">
            <v>36</v>
          </cell>
          <cell r="I147">
            <v>217</v>
          </cell>
          <cell r="J147">
            <v>217</v>
          </cell>
          <cell r="K147">
            <v>1.0882511560000001</v>
          </cell>
          <cell r="L147">
            <v>5.0800000000000002E-5</v>
          </cell>
          <cell r="M147">
            <v>1.9450000000000001</v>
          </cell>
          <cell r="N147">
            <v>0.08</v>
          </cell>
          <cell r="O147">
            <v>24.3125</v>
          </cell>
          <cell r="P147">
            <v>2.11664849842</v>
          </cell>
          <cell r="Q147">
            <v>273.46246194438498</v>
          </cell>
          <cell r="R147">
            <v>58.933918641509401</v>
          </cell>
          <cell r="S147">
            <v>0.64825902171615601</v>
          </cell>
          <cell r="T147">
            <v>3.5161950000000002</v>
          </cell>
          <cell r="U147">
            <v>4.2507510000000002</v>
          </cell>
          <cell r="V147">
            <v>21.414406</v>
          </cell>
          <cell r="W147">
            <v>70.818647999999996</v>
          </cell>
          <cell r="X147">
            <v>3.5161950000000002</v>
          </cell>
          <cell r="Y147">
            <v>4.2507510000000002</v>
          </cell>
          <cell r="Z147">
            <v>21.414406</v>
          </cell>
          <cell r="AA147">
            <v>35.644550171615592</v>
          </cell>
        </row>
        <row r="148">
          <cell r="A148">
            <v>6</v>
          </cell>
          <cell r="B148" t="str">
            <v>NPK+Disturbance</v>
          </cell>
          <cell r="C148">
            <v>0.88117999999999996</v>
          </cell>
          <cell r="D148">
            <v>0.35719333333333297</v>
          </cell>
          <cell r="E148">
            <v>19.275556666666699</v>
          </cell>
          <cell r="F148">
            <v>45328.547700613424</v>
          </cell>
          <cell r="G148">
            <v>2024</v>
          </cell>
          <cell r="H148">
            <v>37</v>
          </cell>
          <cell r="I148">
            <v>218</v>
          </cell>
          <cell r="J148">
            <v>218</v>
          </cell>
          <cell r="K148">
            <v>1.0882511560000001</v>
          </cell>
          <cell r="L148">
            <v>5.0800000000000002E-5</v>
          </cell>
          <cell r="M148">
            <v>1.9450000000000001</v>
          </cell>
          <cell r="N148">
            <v>0.08</v>
          </cell>
          <cell r="O148">
            <v>24.3125</v>
          </cell>
          <cell r="P148">
            <v>2.11664849842</v>
          </cell>
          <cell r="Q148">
            <v>360.66462280029702</v>
          </cell>
          <cell r="R148">
            <v>58.933918641509401</v>
          </cell>
          <cell r="S148">
            <v>0.60609126555135995</v>
          </cell>
          <cell r="T148">
            <v>3.5161950000000002</v>
          </cell>
          <cell r="U148">
            <v>4.2507510000000002</v>
          </cell>
          <cell r="V148">
            <v>21.414406</v>
          </cell>
          <cell r="W148">
            <v>70.818647999999996</v>
          </cell>
          <cell r="X148">
            <v>3.5161950000000002</v>
          </cell>
          <cell r="Y148">
            <v>4.2507510000000002</v>
          </cell>
          <cell r="Z148">
            <v>21.414406</v>
          </cell>
          <cell r="AA148">
            <v>31.42777455513599</v>
          </cell>
        </row>
        <row r="149">
          <cell r="A149">
            <v>6</v>
          </cell>
          <cell r="B149" t="str">
            <v>NPK+Disturbance</v>
          </cell>
          <cell r="C149">
            <v>0.74124333333333303</v>
          </cell>
          <cell r="D149">
            <v>0.353163333333333</v>
          </cell>
          <cell r="E149">
            <v>18.862223333333301</v>
          </cell>
          <cell r="F149">
            <v>45329.637349537035</v>
          </cell>
          <cell r="G149">
            <v>2024</v>
          </cell>
          <cell r="H149">
            <v>38</v>
          </cell>
          <cell r="I149">
            <v>219</v>
          </cell>
          <cell r="J149">
            <v>219</v>
          </cell>
          <cell r="K149">
            <v>1.0882511560000001</v>
          </cell>
          <cell r="L149">
            <v>5.0800000000000002E-5</v>
          </cell>
          <cell r="M149">
            <v>1.9450000000000001</v>
          </cell>
          <cell r="N149">
            <v>0.08</v>
          </cell>
          <cell r="O149">
            <v>24.3125</v>
          </cell>
          <cell r="P149">
            <v>2.11664849842</v>
          </cell>
          <cell r="Q149">
            <v>303.388918518239</v>
          </cell>
          <cell r="R149">
            <v>58.933918641509401</v>
          </cell>
          <cell r="S149">
            <v>0.599253098171868</v>
          </cell>
          <cell r="T149">
            <v>3.5161950000000002</v>
          </cell>
          <cell r="U149">
            <v>4.2507510000000002</v>
          </cell>
          <cell r="V149">
            <v>21.414406</v>
          </cell>
          <cell r="W149">
            <v>70.818647999999996</v>
          </cell>
          <cell r="X149">
            <v>3.5161950000000002</v>
          </cell>
          <cell r="Y149">
            <v>4.2507510000000002</v>
          </cell>
          <cell r="Z149">
            <v>21.414406</v>
          </cell>
          <cell r="AA149">
            <v>30.743957817186796</v>
          </cell>
        </row>
        <row r="150">
          <cell r="A150">
            <v>6</v>
          </cell>
          <cell r="B150" t="str">
            <v>NPK+Disturbance</v>
          </cell>
          <cell r="C150">
            <v>0.76489333333333298</v>
          </cell>
          <cell r="D150">
            <v>0.266523333333333</v>
          </cell>
          <cell r="E150">
            <v>17.301110000000001</v>
          </cell>
          <cell r="F150">
            <v>45376.506608796299</v>
          </cell>
          <cell r="G150">
            <v>2024</v>
          </cell>
          <cell r="H150">
            <v>85</v>
          </cell>
          <cell r="I150">
            <v>266</v>
          </cell>
          <cell r="J150">
            <v>266</v>
          </cell>
          <cell r="K150">
            <v>1.0882511560000001</v>
          </cell>
          <cell r="L150">
            <v>5.0800000000000002E-5</v>
          </cell>
          <cell r="M150">
            <v>1.9450000000000001</v>
          </cell>
          <cell r="N150">
            <v>0.08</v>
          </cell>
          <cell r="O150">
            <v>24.3125</v>
          </cell>
          <cell r="P150">
            <v>2.11664849842</v>
          </cell>
          <cell r="Q150">
            <v>313.06880041436301</v>
          </cell>
          <cell r="R150">
            <v>58.933918641509401</v>
          </cell>
          <cell r="S150">
            <v>0.452240983591427</v>
          </cell>
          <cell r="T150">
            <v>3.5161950000000002</v>
          </cell>
          <cell r="U150">
            <v>4.2507510000000002</v>
          </cell>
          <cell r="V150">
            <v>21.414406</v>
          </cell>
          <cell r="W150">
            <v>70.818647999999996</v>
          </cell>
          <cell r="X150">
            <v>3.5161950000000002</v>
          </cell>
          <cell r="Y150">
            <v>4.2507510000000002</v>
          </cell>
          <cell r="Z150">
            <v>21.414406</v>
          </cell>
          <cell r="AA150">
            <v>16.042746359142697</v>
          </cell>
        </row>
        <row r="151">
          <cell r="A151">
            <v>6</v>
          </cell>
          <cell r="B151" t="str">
            <v>NPK+Disturbance</v>
          </cell>
          <cell r="C151">
            <v>0.45801999999999998</v>
          </cell>
          <cell r="D151">
            <v>0.37062333333333303</v>
          </cell>
          <cell r="E151">
            <v>13.028890000000001</v>
          </cell>
          <cell r="F151">
            <v>45378.357318668983</v>
          </cell>
          <cell r="G151">
            <v>2024</v>
          </cell>
          <cell r="H151">
            <v>87</v>
          </cell>
          <cell r="I151">
            <v>268</v>
          </cell>
          <cell r="J151">
            <v>268</v>
          </cell>
          <cell r="K151">
            <v>1.0882511560000001</v>
          </cell>
          <cell r="L151">
            <v>5.0800000000000002E-5</v>
          </cell>
          <cell r="M151">
            <v>1.9450000000000001</v>
          </cell>
          <cell r="N151">
            <v>0.08</v>
          </cell>
          <cell r="O151">
            <v>24.3125</v>
          </cell>
          <cell r="P151">
            <v>2.11664849842</v>
          </cell>
          <cell r="Q151">
            <v>187.46636389272601</v>
          </cell>
          <cell r="R151">
            <v>58.933918641509401</v>
          </cell>
          <cell r="S151">
            <v>0.62887950076390997</v>
          </cell>
          <cell r="T151">
            <v>3.5161950000000002</v>
          </cell>
          <cell r="U151">
            <v>4.2507510000000002</v>
          </cell>
          <cell r="V151">
            <v>21.414406</v>
          </cell>
          <cell r="W151">
            <v>70.818647999999996</v>
          </cell>
          <cell r="X151">
            <v>3.5161950000000002</v>
          </cell>
          <cell r="Y151">
            <v>4.2507510000000002</v>
          </cell>
          <cell r="Z151">
            <v>21.414406</v>
          </cell>
          <cell r="AA151">
            <v>33.706598076390996</v>
          </cell>
        </row>
        <row r="152">
          <cell r="A152">
            <v>6</v>
          </cell>
          <cell r="B152" t="str">
            <v>NPK+Disturbance</v>
          </cell>
          <cell r="C152">
            <v>0.57974333333333306</v>
          </cell>
          <cell r="D152">
            <v>0.30231000000000002</v>
          </cell>
          <cell r="E152">
            <v>14.967223333333299</v>
          </cell>
          <cell r="F152">
            <v>45380.416701388887</v>
          </cell>
          <cell r="G152">
            <v>2024</v>
          </cell>
          <cell r="H152">
            <v>89</v>
          </cell>
          <cell r="I152">
            <v>270</v>
          </cell>
          <cell r="J152">
            <v>270</v>
          </cell>
          <cell r="K152">
            <v>1.0882511560000001</v>
          </cell>
          <cell r="L152">
            <v>5.0800000000000002E-5</v>
          </cell>
          <cell r="M152">
            <v>1.9450000000000001</v>
          </cell>
          <cell r="N152">
            <v>0.08</v>
          </cell>
          <cell r="O152">
            <v>24.3125</v>
          </cell>
          <cell r="P152">
            <v>2.11664849842</v>
          </cell>
          <cell r="Q152">
            <v>237.28739943899501</v>
          </cell>
          <cell r="R152">
            <v>58.933918641509401</v>
          </cell>
          <cell r="S152">
            <v>0.51296436240550902</v>
          </cell>
          <cell r="T152">
            <v>3.5161950000000002</v>
          </cell>
          <cell r="U152">
            <v>4.2507510000000002</v>
          </cell>
          <cell r="V152">
            <v>21.414406</v>
          </cell>
          <cell r="W152">
            <v>70.818647999999996</v>
          </cell>
          <cell r="X152">
            <v>3.5161950000000002</v>
          </cell>
          <cell r="Y152">
            <v>4.2507510000000002</v>
          </cell>
          <cell r="Z152">
            <v>21.414406</v>
          </cell>
          <cell r="AA152">
            <v>22.1150842405509</v>
          </cell>
        </row>
        <row r="153">
          <cell r="A153">
            <v>6</v>
          </cell>
          <cell r="B153" t="str">
            <v>NPK+Disturbance</v>
          </cell>
          <cell r="C153">
            <v>0.90285666666666697</v>
          </cell>
          <cell r="D153">
            <v>0.17069999999999999</v>
          </cell>
          <cell r="E153">
            <v>22.053333333333299</v>
          </cell>
          <cell r="F153">
            <v>45383.441060960649</v>
          </cell>
          <cell r="G153">
            <v>2024</v>
          </cell>
          <cell r="H153">
            <v>92</v>
          </cell>
          <cell r="I153">
            <v>273</v>
          </cell>
          <cell r="J153">
            <v>273</v>
          </cell>
          <cell r="K153">
            <v>1.0882511560000001</v>
          </cell>
          <cell r="L153">
            <v>5.0800000000000002E-5</v>
          </cell>
          <cell r="M153">
            <v>1.9450000000000001</v>
          </cell>
          <cell r="N153">
            <v>0.08</v>
          </cell>
          <cell r="O153">
            <v>24.3125</v>
          </cell>
          <cell r="P153">
            <v>2.11664849842</v>
          </cell>
          <cell r="Q153">
            <v>369.53682462841499</v>
          </cell>
          <cell r="R153">
            <v>58.933918641509401</v>
          </cell>
          <cell r="S153">
            <v>0.28964644458542699</v>
          </cell>
          <cell r="T153">
            <v>3.5161950000000002</v>
          </cell>
          <cell r="U153">
            <v>4.2507510000000002</v>
          </cell>
          <cell r="V153">
            <v>21.414406</v>
          </cell>
          <cell r="W153">
            <v>70.818647999999996</v>
          </cell>
          <cell r="X153">
            <v>3.5161950000000002</v>
          </cell>
          <cell r="Y153">
            <v>4.2507510000000002</v>
          </cell>
          <cell r="Z153">
            <v>21.1976984585427</v>
          </cell>
          <cell r="AA153">
            <v>0</v>
          </cell>
        </row>
        <row r="154">
          <cell r="A154">
            <v>6</v>
          </cell>
          <cell r="B154" t="str">
            <v>NPK+Disturbance</v>
          </cell>
          <cell r="C154">
            <v>2.30057</v>
          </cell>
          <cell r="D154">
            <v>0.31534000000000001</v>
          </cell>
          <cell r="E154">
            <v>25.3</v>
          </cell>
          <cell r="F154">
            <v>45503.370297071757</v>
          </cell>
          <cell r="G154">
            <v>2024</v>
          </cell>
          <cell r="H154">
            <v>212</v>
          </cell>
          <cell r="I154">
            <v>393</v>
          </cell>
          <cell r="J154">
            <v>393</v>
          </cell>
          <cell r="K154">
            <v>1.0882511560000001</v>
          </cell>
          <cell r="L154">
            <v>5.0800000000000002E-5</v>
          </cell>
          <cell r="M154">
            <v>1.9450000000000001</v>
          </cell>
          <cell r="N154">
            <v>0.08</v>
          </cell>
          <cell r="O154">
            <v>24.3125</v>
          </cell>
          <cell r="P154">
            <v>2.11664849842</v>
          </cell>
          <cell r="Q154">
            <v>941.61716252715598</v>
          </cell>
          <cell r="R154">
            <v>58.933918641509401</v>
          </cell>
          <cell r="S154">
            <v>0.53507387132729001</v>
          </cell>
          <cell r="T154">
            <v>3.5161950000000002</v>
          </cell>
          <cell r="U154">
            <v>4.2507510000000002</v>
          </cell>
          <cell r="V154">
            <v>21.414406</v>
          </cell>
          <cell r="W154">
            <v>70.818647999999996</v>
          </cell>
          <cell r="X154">
            <v>3.5161950000000002</v>
          </cell>
          <cell r="Y154">
            <v>4.2507510000000002</v>
          </cell>
          <cell r="Z154">
            <v>21.414406</v>
          </cell>
          <cell r="AA154">
            <v>24.326035132728997</v>
          </cell>
        </row>
        <row r="155">
          <cell r="A155">
            <v>6</v>
          </cell>
          <cell r="B155" t="str">
            <v>NPK+Disturbance</v>
          </cell>
          <cell r="C155">
            <v>2.0293600000000001</v>
          </cell>
          <cell r="D155">
            <v>0.28947666666666699</v>
          </cell>
          <cell r="E155">
            <v>31.0977766666667</v>
          </cell>
          <cell r="F155">
            <v>45504.438881168979</v>
          </cell>
          <cell r="G155">
            <v>2024</v>
          </cell>
          <cell r="H155">
            <v>213</v>
          </cell>
          <cell r="I155">
            <v>394</v>
          </cell>
          <cell r="J155">
            <v>394</v>
          </cell>
          <cell r="K155">
            <v>1.0882511560000001</v>
          </cell>
          <cell r="L155">
            <v>5.0800000000000002E-5</v>
          </cell>
          <cell r="M155">
            <v>1.9450000000000001</v>
          </cell>
          <cell r="N155">
            <v>0.08</v>
          </cell>
          <cell r="O155">
            <v>24.3125</v>
          </cell>
          <cell r="P155">
            <v>2.11664849842</v>
          </cell>
          <cell r="Q155">
            <v>830.61163318052002</v>
          </cell>
          <cell r="R155">
            <v>58.933918641509401</v>
          </cell>
          <cell r="S155">
            <v>0.49118856057668803</v>
          </cell>
          <cell r="T155">
            <v>3.5161950000000002</v>
          </cell>
          <cell r="U155">
            <v>4.2507510000000002</v>
          </cell>
          <cell r="V155">
            <v>21.414406</v>
          </cell>
          <cell r="W155">
            <v>70.818647999999996</v>
          </cell>
          <cell r="X155">
            <v>3.5161950000000002</v>
          </cell>
          <cell r="Y155">
            <v>4.2507510000000002</v>
          </cell>
          <cell r="Z155">
            <v>21.414406</v>
          </cell>
          <cell r="AA155">
            <v>19.937504057668797</v>
          </cell>
        </row>
        <row r="156">
          <cell r="A156">
            <v>6</v>
          </cell>
          <cell r="B156" t="str">
            <v>NPK+Disturbance</v>
          </cell>
          <cell r="C156">
            <v>2.9458133333333301</v>
          </cell>
          <cell r="D156">
            <v>0.20396666666666699</v>
          </cell>
          <cell r="E156">
            <v>34.751109999999997</v>
          </cell>
          <cell r="F156">
            <v>45505.454027777778</v>
          </cell>
          <cell r="G156">
            <v>2024</v>
          </cell>
          <cell r="H156">
            <v>214</v>
          </cell>
          <cell r="I156">
            <v>395</v>
          </cell>
          <cell r="J156">
            <v>395</v>
          </cell>
          <cell r="K156">
            <v>1.0882511560000001</v>
          </cell>
          <cell r="L156">
            <v>5.0800000000000002E-5</v>
          </cell>
          <cell r="M156">
            <v>1.9450000000000001</v>
          </cell>
          <cell r="N156">
            <v>0.08</v>
          </cell>
          <cell r="O156">
            <v>24.3125</v>
          </cell>
          <cell r="P156">
            <v>2.11664849842</v>
          </cell>
          <cell r="Q156">
            <v>1205.71353719643</v>
          </cell>
          <cell r="R156">
            <v>58.933918641509401</v>
          </cell>
          <cell r="S156">
            <v>0.346093847767667</v>
          </cell>
          <cell r="T156">
            <v>3.5161950000000002</v>
          </cell>
          <cell r="U156">
            <v>4.2507510000000002</v>
          </cell>
          <cell r="V156">
            <v>21.414406</v>
          </cell>
          <cell r="W156">
            <v>70.818647999999996</v>
          </cell>
          <cell r="X156">
            <v>3.5161950000000002</v>
          </cell>
          <cell r="Y156">
            <v>4.2507510000000002</v>
          </cell>
          <cell r="Z156">
            <v>21.414406</v>
          </cell>
          <cell r="AA156">
            <v>5.4280327767667025</v>
          </cell>
        </row>
        <row r="157">
          <cell r="A157">
            <v>6</v>
          </cell>
          <cell r="B157" t="str">
            <v>NPK+Disturbance</v>
          </cell>
          <cell r="C157">
            <v>2.1559400000000002</v>
          </cell>
          <cell r="D157">
            <v>0.143981111111111</v>
          </cell>
          <cell r="E157">
            <v>25.362220000000001</v>
          </cell>
          <cell r="F157">
            <v>45506.344741516201</v>
          </cell>
          <cell r="G157">
            <v>2024</v>
          </cell>
          <cell r="H157">
            <v>215</v>
          </cell>
          <cell r="I157">
            <v>396</v>
          </cell>
          <cell r="J157">
            <v>396</v>
          </cell>
          <cell r="K157">
            <v>1.0882511560000001</v>
          </cell>
          <cell r="L157">
            <v>5.0800000000000002E-5</v>
          </cell>
          <cell r="M157">
            <v>1.9450000000000001</v>
          </cell>
          <cell r="N157">
            <v>0.08</v>
          </cell>
          <cell r="O157">
            <v>24.3125</v>
          </cell>
          <cell r="P157">
            <v>2.11664849842</v>
          </cell>
          <cell r="Q157">
            <v>882.420489434704</v>
          </cell>
          <cell r="R157">
            <v>58.933918641509401</v>
          </cell>
          <cell r="S157">
            <v>0.24430941371290299</v>
          </cell>
          <cell r="T157">
            <v>3.5161950000000002</v>
          </cell>
          <cell r="U157">
            <v>4.2507510000000002</v>
          </cell>
          <cell r="V157">
            <v>21.414406</v>
          </cell>
          <cell r="W157">
            <v>70.818647999999996</v>
          </cell>
          <cell r="X157">
            <v>3.5161950000000002</v>
          </cell>
          <cell r="Y157">
            <v>4.2507510000000002</v>
          </cell>
          <cell r="Z157">
            <v>16.663995371290298</v>
          </cell>
          <cell r="AA157">
            <v>0</v>
          </cell>
        </row>
        <row r="158">
          <cell r="A158">
            <v>7</v>
          </cell>
          <cell r="B158" t="str">
            <v>Control</v>
          </cell>
          <cell r="C158">
            <v>2.1043333333333298</v>
          </cell>
          <cell r="D158">
            <v>0</v>
          </cell>
          <cell r="E158">
            <v>28.39</v>
          </cell>
          <cell r="F158">
            <v>45083.368750000001</v>
          </cell>
          <cell r="G158">
            <v>2023</v>
          </cell>
          <cell r="H158">
            <v>157</v>
          </cell>
          <cell r="I158">
            <v>1</v>
          </cell>
          <cell r="J158">
            <v>1</v>
          </cell>
          <cell r="K158">
            <v>0.95091945499999997</v>
          </cell>
          <cell r="L158">
            <v>1.186582E-3</v>
          </cell>
          <cell r="M158">
            <v>1.27</v>
          </cell>
          <cell r="N158">
            <v>6.5000000000000002E-2</v>
          </cell>
          <cell r="O158">
            <v>19.538461538461501</v>
          </cell>
          <cell r="P158">
            <v>1.20766770785</v>
          </cell>
          <cell r="Q158">
            <v>64.627996600624996</v>
          </cell>
          <cell r="R158">
            <v>64.116246981132093</v>
          </cell>
          <cell r="S158">
            <v>0</v>
          </cell>
          <cell r="T158">
            <v>2.558945</v>
          </cell>
          <cell r="U158">
            <v>1.8691180000000001</v>
          </cell>
          <cell r="V158">
            <v>11.570978</v>
          </cell>
          <cell r="W158">
            <v>83.000957999999997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</row>
        <row r="159">
          <cell r="A159">
            <v>7</v>
          </cell>
          <cell r="B159" t="str">
            <v>Control</v>
          </cell>
          <cell r="C159">
            <v>1.46933333333333</v>
          </cell>
          <cell r="D159">
            <v>0</v>
          </cell>
          <cell r="E159">
            <v>35.78</v>
          </cell>
          <cell r="F159">
            <v>45086.460185185184</v>
          </cell>
          <cell r="G159">
            <v>2023</v>
          </cell>
          <cell r="H159">
            <v>160</v>
          </cell>
          <cell r="I159">
            <v>4</v>
          </cell>
          <cell r="J159">
            <v>4</v>
          </cell>
          <cell r="K159">
            <v>0.95091945499999997</v>
          </cell>
          <cell r="L159">
            <v>1.186582E-3</v>
          </cell>
          <cell r="M159">
            <v>1.27</v>
          </cell>
          <cell r="N159">
            <v>6.5000000000000002E-2</v>
          </cell>
          <cell r="O159">
            <v>19.538461538461501</v>
          </cell>
          <cell r="P159">
            <v>1.20766770785</v>
          </cell>
          <cell r="Q159">
            <v>45.125963728109497</v>
          </cell>
          <cell r="R159">
            <v>64.116246981132093</v>
          </cell>
          <cell r="S159">
            <v>0</v>
          </cell>
          <cell r="T159">
            <v>2.558945</v>
          </cell>
          <cell r="U159">
            <v>1.8691180000000001</v>
          </cell>
          <cell r="V159">
            <v>11.570978</v>
          </cell>
          <cell r="W159">
            <v>83.000957999999997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</row>
        <row r="160">
          <cell r="A160">
            <v>7</v>
          </cell>
          <cell r="B160" t="str">
            <v>Control</v>
          </cell>
          <cell r="C160">
            <v>1.8220000000000001</v>
          </cell>
          <cell r="D160">
            <v>0.24333333333333301</v>
          </cell>
          <cell r="E160">
            <v>30.8</v>
          </cell>
          <cell r="F160">
            <v>45089.532175925924</v>
          </cell>
          <cell r="G160">
            <v>2023</v>
          </cell>
          <cell r="H160">
            <v>163</v>
          </cell>
          <cell r="I160">
            <v>7</v>
          </cell>
          <cell r="J160">
            <v>7</v>
          </cell>
          <cell r="K160">
            <v>0.95091945499999997</v>
          </cell>
          <cell r="L160">
            <v>1.186582E-3</v>
          </cell>
          <cell r="M160">
            <v>1.27</v>
          </cell>
          <cell r="N160">
            <v>6.5000000000000002E-2</v>
          </cell>
          <cell r="O160">
            <v>19.538461538461501</v>
          </cell>
          <cell r="P160">
            <v>1.20766770785</v>
          </cell>
          <cell r="Q160">
            <v>55.957014005863499</v>
          </cell>
          <cell r="R160">
            <v>64.116246981132093</v>
          </cell>
          <cell r="S160">
            <v>0.37951899056871002</v>
          </cell>
          <cell r="T160">
            <v>2.558945</v>
          </cell>
          <cell r="U160">
            <v>1.8691180000000001</v>
          </cell>
          <cell r="V160">
            <v>11.570978</v>
          </cell>
          <cell r="W160">
            <v>83.000957999999997</v>
          </cell>
          <cell r="X160">
            <v>2.558945</v>
          </cell>
          <cell r="Y160">
            <v>1.8691180000000001</v>
          </cell>
          <cell r="Z160">
            <v>11.570978</v>
          </cell>
          <cell r="AA160">
            <v>21.952858056870998</v>
          </cell>
        </row>
        <row r="161">
          <cell r="A161">
            <v>7</v>
          </cell>
          <cell r="B161" t="str">
            <v>Control</v>
          </cell>
          <cell r="C161">
            <v>1.6220000000000001</v>
          </cell>
          <cell r="D161">
            <v>0.31</v>
          </cell>
          <cell r="E161">
            <v>31.463333333333299</v>
          </cell>
          <cell r="F161">
            <v>45093.463425925926</v>
          </cell>
          <cell r="G161">
            <v>2023</v>
          </cell>
          <cell r="H161">
            <v>167</v>
          </cell>
          <cell r="I161">
            <v>11</v>
          </cell>
          <cell r="J161">
            <v>11</v>
          </cell>
          <cell r="K161">
            <v>0.95091945499999997</v>
          </cell>
          <cell r="L161">
            <v>1.186582E-3</v>
          </cell>
          <cell r="M161">
            <v>1.27</v>
          </cell>
          <cell r="N161">
            <v>6.5000000000000002E-2</v>
          </cell>
          <cell r="O161">
            <v>19.538461538461501</v>
          </cell>
          <cell r="P161">
            <v>1.20766770785</v>
          </cell>
          <cell r="Q161">
            <v>49.814641447590901</v>
          </cell>
          <cell r="R161">
            <v>64.116246981132093</v>
          </cell>
          <cell r="S161">
            <v>0.48349679620397301</v>
          </cell>
          <cell r="T161">
            <v>2.558945</v>
          </cell>
          <cell r="U161">
            <v>1.8691180000000001</v>
          </cell>
          <cell r="V161">
            <v>11.570978</v>
          </cell>
          <cell r="W161">
            <v>83.000957999999997</v>
          </cell>
          <cell r="X161">
            <v>2.558945</v>
          </cell>
          <cell r="Y161">
            <v>1.8691180000000001</v>
          </cell>
          <cell r="Z161">
            <v>11.570978</v>
          </cell>
          <cell r="AA161">
            <v>32.350638620397305</v>
          </cell>
        </row>
        <row r="162">
          <cell r="A162">
            <v>7</v>
          </cell>
          <cell r="B162" t="str">
            <v>Control</v>
          </cell>
          <cell r="C162">
            <v>1.17</v>
          </cell>
          <cell r="D162">
            <v>0.28999999999999998</v>
          </cell>
          <cell r="E162">
            <v>26.21</v>
          </cell>
          <cell r="F162">
            <v>45100.501620370371</v>
          </cell>
          <cell r="G162">
            <v>2023</v>
          </cell>
          <cell r="H162">
            <v>174</v>
          </cell>
          <cell r="I162">
            <v>18</v>
          </cell>
          <cell r="J162">
            <v>18</v>
          </cell>
          <cell r="K162">
            <v>0.95091945499999997</v>
          </cell>
          <cell r="L162">
            <v>1.186582E-3</v>
          </cell>
          <cell r="M162">
            <v>1.27</v>
          </cell>
          <cell r="N162">
            <v>6.5000000000000002E-2</v>
          </cell>
          <cell r="O162">
            <v>19.538461538461501</v>
          </cell>
          <cell r="P162">
            <v>1.20766770785</v>
          </cell>
          <cell r="Q162">
            <v>35.9328794658948</v>
          </cell>
          <cell r="R162">
            <v>64.116246981132093</v>
          </cell>
          <cell r="S162">
            <v>0.45230345451339399</v>
          </cell>
          <cell r="T162">
            <v>2.558945</v>
          </cell>
          <cell r="U162">
            <v>1.8691180000000001</v>
          </cell>
          <cell r="V162">
            <v>11.570978</v>
          </cell>
          <cell r="W162">
            <v>83.000957999999997</v>
          </cell>
          <cell r="X162">
            <v>2.558945</v>
          </cell>
          <cell r="Y162">
            <v>1.8691180000000001</v>
          </cell>
          <cell r="Z162">
            <v>11.570978</v>
          </cell>
          <cell r="AA162">
            <v>29.231304451339394</v>
          </cell>
        </row>
        <row r="163">
          <cell r="A163">
            <v>7</v>
          </cell>
          <cell r="B163" t="str">
            <v>Control</v>
          </cell>
          <cell r="C163">
            <v>3.9849999999999999</v>
          </cell>
          <cell r="D163">
            <v>9.3333333333333296E-2</v>
          </cell>
          <cell r="E163">
            <v>25.6</v>
          </cell>
          <cell r="F163">
            <v>45113.352546296293</v>
          </cell>
          <cell r="G163">
            <v>2023</v>
          </cell>
          <cell r="H163">
            <v>187</v>
          </cell>
          <cell r="I163">
            <v>31</v>
          </cell>
          <cell r="J163">
            <v>31</v>
          </cell>
          <cell r="K163">
            <v>0.95091945499999997</v>
          </cell>
          <cell r="L163">
            <v>1.186582E-3</v>
          </cell>
          <cell r="M163">
            <v>1.27</v>
          </cell>
          <cell r="N163">
            <v>6.5000000000000002E-2</v>
          </cell>
          <cell r="O163">
            <v>19.538461538461501</v>
          </cell>
          <cell r="P163">
            <v>1.20766770785</v>
          </cell>
          <cell r="Q163">
            <v>122.386773223582</v>
          </cell>
          <cell r="R163">
            <v>64.116246981132093</v>
          </cell>
          <cell r="S163">
            <v>0.14556892788936801</v>
          </cell>
          <cell r="T163">
            <v>2.558945</v>
          </cell>
          <cell r="U163">
            <v>1.8691180000000001</v>
          </cell>
          <cell r="V163">
            <v>11.570978</v>
          </cell>
          <cell r="W163">
            <v>83.000957999999997</v>
          </cell>
          <cell r="X163">
            <v>2.558945</v>
          </cell>
          <cell r="Y163">
            <v>1.8691180000000001</v>
          </cell>
          <cell r="Z163">
            <v>10.128829788936802</v>
          </cell>
          <cell r="AA163">
            <v>0</v>
          </cell>
        </row>
        <row r="164">
          <cell r="A164">
            <v>7</v>
          </cell>
          <cell r="B164" t="str">
            <v>Control</v>
          </cell>
          <cell r="C164">
            <v>3.968</v>
          </cell>
          <cell r="D164">
            <v>0.08</v>
          </cell>
          <cell r="E164">
            <v>31.7633333333333</v>
          </cell>
          <cell r="F164">
            <v>45143.441203703704</v>
          </cell>
          <cell r="G164">
            <v>2023</v>
          </cell>
          <cell r="H164">
            <v>217</v>
          </cell>
          <cell r="I164">
            <v>61</v>
          </cell>
          <cell r="J164">
            <v>61</v>
          </cell>
          <cell r="K164">
            <v>0.95091945499999997</v>
          </cell>
          <cell r="L164">
            <v>1.186582E-3</v>
          </cell>
          <cell r="M164">
            <v>1.27</v>
          </cell>
          <cell r="N164">
            <v>6.5000000000000002E-2</v>
          </cell>
          <cell r="O164">
            <v>19.538461538461501</v>
          </cell>
          <cell r="P164">
            <v>1.20766770785</v>
          </cell>
          <cell r="Q164">
            <v>121.864671556129</v>
          </cell>
          <cell r="R164">
            <v>64.116246981132093</v>
          </cell>
          <cell r="S164">
            <v>0.124773366762316</v>
          </cell>
          <cell r="T164">
            <v>2.558945</v>
          </cell>
          <cell r="U164">
            <v>1.8691180000000001</v>
          </cell>
          <cell r="V164">
            <v>11.570978</v>
          </cell>
          <cell r="W164">
            <v>83.000957999999997</v>
          </cell>
          <cell r="X164">
            <v>2.558945</v>
          </cell>
          <cell r="Y164">
            <v>1.8691180000000001</v>
          </cell>
          <cell r="Z164">
            <v>8.0492736762315999</v>
          </cell>
          <cell r="AA164">
            <v>0</v>
          </cell>
        </row>
        <row r="165">
          <cell r="A165">
            <v>7</v>
          </cell>
          <cell r="B165" t="str">
            <v>Control</v>
          </cell>
          <cell r="C165">
            <v>3.52633333333333</v>
          </cell>
          <cell r="D165">
            <v>0.18</v>
          </cell>
          <cell r="E165">
            <v>32.886666666666699</v>
          </cell>
          <cell r="F165">
            <v>45153.459722222222</v>
          </cell>
          <cell r="G165">
            <v>2023</v>
          </cell>
          <cell r="H165">
            <v>227</v>
          </cell>
          <cell r="I165">
            <v>71</v>
          </cell>
          <cell r="J165">
            <v>71</v>
          </cell>
          <cell r="K165">
            <v>0.95091945499999997</v>
          </cell>
          <cell r="L165">
            <v>1.186582E-3</v>
          </cell>
          <cell r="M165">
            <v>1.27</v>
          </cell>
          <cell r="N165">
            <v>6.5000000000000002E-2</v>
          </cell>
          <cell r="O165">
            <v>19.538461538461501</v>
          </cell>
          <cell r="P165">
            <v>1.20766770785</v>
          </cell>
          <cell r="Q165">
            <v>108.300265489943</v>
          </cell>
          <cell r="R165">
            <v>64.116246981132093</v>
          </cell>
          <cell r="S165">
            <v>0.28074007521520999</v>
          </cell>
          <cell r="T165">
            <v>2.558945</v>
          </cell>
          <cell r="U165">
            <v>1.8691180000000001</v>
          </cell>
          <cell r="V165">
            <v>11.570978</v>
          </cell>
          <cell r="W165">
            <v>83.000957999999997</v>
          </cell>
          <cell r="X165">
            <v>2.558945</v>
          </cell>
          <cell r="Y165">
            <v>1.8691180000000001</v>
          </cell>
          <cell r="Z165">
            <v>11.570978</v>
          </cell>
          <cell r="AA165">
            <v>12.074966521520999</v>
          </cell>
        </row>
        <row r="166">
          <cell r="A166">
            <v>7</v>
          </cell>
          <cell r="B166" t="str">
            <v>Control</v>
          </cell>
          <cell r="C166">
            <v>2.22766666666667</v>
          </cell>
          <cell r="D166">
            <v>0.01</v>
          </cell>
          <cell r="E166">
            <v>30.7</v>
          </cell>
          <cell r="F166">
            <v>45180.443055555559</v>
          </cell>
          <cell r="G166">
            <v>2023</v>
          </cell>
          <cell r="H166">
            <v>254</v>
          </cell>
          <cell r="I166">
            <v>98</v>
          </cell>
          <cell r="J166">
            <v>98</v>
          </cell>
          <cell r="K166">
            <v>0.95091945499999997</v>
          </cell>
          <cell r="L166">
            <v>1.186582E-3</v>
          </cell>
          <cell r="M166">
            <v>1.27</v>
          </cell>
          <cell r="N166">
            <v>6.5000000000000002E-2</v>
          </cell>
          <cell r="O166">
            <v>19.538461538461501</v>
          </cell>
          <cell r="P166">
            <v>1.20766770785</v>
          </cell>
          <cell r="Q166">
            <v>68.415793011559799</v>
          </cell>
          <cell r="R166">
            <v>64.116246981132093</v>
          </cell>
          <cell r="S166">
            <v>1.5596670845289399E-2</v>
          </cell>
          <cell r="T166">
            <v>2.558945</v>
          </cell>
          <cell r="U166">
            <v>1.8691180000000001</v>
          </cell>
          <cell r="V166">
            <v>11.570978</v>
          </cell>
          <cell r="W166">
            <v>83.000957999999997</v>
          </cell>
          <cell r="X166">
            <v>1.55966708452894</v>
          </cell>
          <cell r="Y166">
            <v>0</v>
          </cell>
          <cell r="Z166">
            <v>0</v>
          </cell>
          <cell r="AA166">
            <v>0</v>
          </cell>
        </row>
        <row r="167">
          <cell r="A167">
            <v>7</v>
          </cell>
          <cell r="B167" t="str">
            <v>Control</v>
          </cell>
          <cell r="C167">
            <v>2.19533333333333</v>
          </cell>
          <cell r="D167">
            <v>0</v>
          </cell>
          <cell r="E167">
            <v>29.3</v>
          </cell>
          <cell r="F167">
            <v>45187.496064814812</v>
          </cell>
          <cell r="G167">
            <v>2023</v>
          </cell>
          <cell r="H167">
            <v>261</v>
          </cell>
          <cell r="I167">
            <v>105</v>
          </cell>
          <cell r="J167">
            <v>105</v>
          </cell>
          <cell r="K167">
            <v>0.95091945499999997</v>
          </cell>
          <cell r="L167">
            <v>1.186582E-3</v>
          </cell>
          <cell r="M167">
            <v>1.27</v>
          </cell>
          <cell r="N167">
            <v>6.5000000000000002E-2</v>
          </cell>
          <cell r="O167">
            <v>19.538461538461501</v>
          </cell>
          <cell r="P167">
            <v>1.20766770785</v>
          </cell>
          <cell r="Q167">
            <v>67.422776114639106</v>
          </cell>
          <cell r="R167">
            <v>64.116246981132093</v>
          </cell>
          <cell r="S167">
            <v>0</v>
          </cell>
          <cell r="T167">
            <v>2.558945</v>
          </cell>
          <cell r="U167">
            <v>1.8691180000000001</v>
          </cell>
          <cell r="V167">
            <v>11.570978</v>
          </cell>
          <cell r="W167">
            <v>83.000957999999997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</row>
        <row r="168">
          <cell r="A168">
            <v>7</v>
          </cell>
          <cell r="B168" t="str">
            <v>Control</v>
          </cell>
          <cell r="C168">
            <v>1.2446666666666699</v>
          </cell>
          <cell r="D168">
            <v>0</v>
          </cell>
          <cell r="E168">
            <v>24.6</v>
          </cell>
          <cell r="F168">
            <v>45194.439814814818</v>
          </cell>
          <cell r="G168">
            <v>2023</v>
          </cell>
          <cell r="H168">
            <v>268</v>
          </cell>
          <cell r="I168">
            <v>112</v>
          </cell>
          <cell r="J168">
            <v>112</v>
          </cell>
          <cell r="K168">
            <v>0.95091945499999997</v>
          </cell>
          <cell r="L168">
            <v>1.186582E-3</v>
          </cell>
          <cell r="M168">
            <v>1.27</v>
          </cell>
          <cell r="N168">
            <v>6.5000000000000002E-2</v>
          </cell>
          <cell r="O168">
            <v>19.538461538461501</v>
          </cell>
          <cell r="P168">
            <v>1.20766770785</v>
          </cell>
          <cell r="Q168">
            <v>38.226031887649903</v>
          </cell>
          <cell r="R168">
            <v>64.116246981132093</v>
          </cell>
          <cell r="S168">
            <v>0</v>
          </cell>
          <cell r="T168">
            <v>2.558945</v>
          </cell>
          <cell r="U168">
            <v>1.8691180000000001</v>
          </cell>
          <cell r="V168">
            <v>11.570978</v>
          </cell>
          <cell r="W168">
            <v>83.000957999999997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</row>
        <row r="169">
          <cell r="A169">
            <v>7</v>
          </cell>
          <cell r="B169" t="str">
            <v>Control</v>
          </cell>
          <cell r="C169">
            <v>1.07633333333333</v>
          </cell>
          <cell r="D169">
            <v>0</v>
          </cell>
          <cell r="E169">
            <v>26.933333333333302</v>
          </cell>
          <cell r="F169">
            <v>45201.44699074074</v>
          </cell>
          <cell r="G169">
            <v>2023</v>
          </cell>
          <cell r="H169">
            <v>275</v>
          </cell>
          <cell r="I169">
            <v>119</v>
          </cell>
          <cell r="J169">
            <v>119</v>
          </cell>
          <cell r="K169">
            <v>0.95091945499999997</v>
          </cell>
          <cell r="L169">
            <v>1.186582E-3</v>
          </cell>
          <cell r="M169">
            <v>1.27</v>
          </cell>
          <cell r="N169">
            <v>6.5000000000000002E-2</v>
          </cell>
          <cell r="O169">
            <v>19.538461538461501</v>
          </cell>
          <cell r="P169">
            <v>1.20766770785</v>
          </cell>
          <cell r="Q169">
            <v>33.056201651103798</v>
          </cell>
          <cell r="R169">
            <v>64.116246981132093</v>
          </cell>
          <cell r="S169">
            <v>0</v>
          </cell>
          <cell r="T169">
            <v>2.558945</v>
          </cell>
          <cell r="U169">
            <v>1.8691180000000001</v>
          </cell>
          <cell r="V169">
            <v>11.570978</v>
          </cell>
          <cell r="W169">
            <v>83.000957999999997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</row>
        <row r="170">
          <cell r="A170">
            <v>7</v>
          </cell>
          <cell r="B170" t="str">
            <v>Control</v>
          </cell>
          <cell r="C170">
            <v>0.74611000000000005</v>
          </cell>
          <cell r="D170">
            <v>0.26978999999999997</v>
          </cell>
          <cell r="E170">
            <v>17.785</v>
          </cell>
          <cell r="F170">
            <v>45320.608325613422</v>
          </cell>
          <cell r="G170">
            <v>2024</v>
          </cell>
          <cell r="H170">
            <v>29</v>
          </cell>
          <cell r="I170">
            <v>210</v>
          </cell>
          <cell r="J170">
            <v>210</v>
          </cell>
          <cell r="K170">
            <v>0.95091945499999997</v>
          </cell>
          <cell r="L170">
            <v>1.186582E-3</v>
          </cell>
          <cell r="M170">
            <v>1.27</v>
          </cell>
          <cell r="N170">
            <v>6.5000000000000002E-2</v>
          </cell>
          <cell r="O170">
            <v>19.538461538461501</v>
          </cell>
          <cell r="P170">
            <v>1.20766770785</v>
          </cell>
          <cell r="Q170">
            <v>22.914427947263899</v>
          </cell>
          <cell r="R170">
            <v>64.116246981132093</v>
          </cell>
          <cell r="S170">
            <v>0.42078258273506403</v>
          </cell>
          <cell r="T170">
            <v>2.558945</v>
          </cell>
          <cell r="U170">
            <v>1.8691180000000001</v>
          </cell>
          <cell r="V170">
            <v>11.570978</v>
          </cell>
          <cell r="W170">
            <v>83.000957999999997</v>
          </cell>
          <cell r="X170">
            <v>2.558945</v>
          </cell>
          <cell r="Y170">
            <v>1.8691180000000001</v>
          </cell>
          <cell r="Z170">
            <v>11.570978</v>
          </cell>
          <cell r="AA170">
            <v>26.079217273506398</v>
          </cell>
        </row>
        <row r="171">
          <cell r="A171">
            <v>7</v>
          </cell>
          <cell r="B171" t="str">
            <v>Control</v>
          </cell>
          <cell r="C171">
            <v>0.58230999999999999</v>
          </cell>
          <cell r="D171">
            <v>0.34452333333333302</v>
          </cell>
          <cell r="E171">
            <v>16</v>
          </cell>
          <cell r="F171">
            <v>45321.514124224537</v>
          </cell>
          <cell r="G171">
            <v>2024</v>
          </cell>
          <cell r="H171">
            <v>30</v>
          </cell>
          <cell r="I171">
            <v>211</v>
          </cell>
          <cell r="J171">
            <v>211</v>
          </cell>
          <cell r="K171">
            <v>0.95091945499999997</v>
          </cell>
          <cell r="L171">
            <v>1.186582E-3</v>
          </cell>
          <cell r="M171">
            <v>1.27</v>
          </cell>
          <cell r="N171">
            <v>6.5000000000000002E-2</v>
          </cell>
          <cell r="O171">
            <v>19.538461538461501</v>
          </cell>
          <cell r="P171">
            <v>1.20766770785</v>
          </cell>
          <cell r="Q171">
            <v>17.883824822038601</v>
          </cell>
          <cell r="R171">
            <v>64.116246981132093</v>
          </cell>
          <cell r="S171">
            <v>0.53734170285219396</v>
          </cell>
          <cell r="T171">
            <v>2.558945</v>
          </cell>
          <cell r="U171">
            <v>1.8691180000000001</v>
          </cell>
          <cell r="V171">
            <v>11.570978</v>
          </cell>
          <cell r="W171">
            <v>83.000957999999997</v>
          </cell>
          <cell r="X171">
            <v>2.558945</v>
          </cell>
          <cell r="Y171">
            <v>1.8691180000000001</v>
          </cell>
          <cell r="Z171">
            <v>11.570978</v>
          </cell>
          <cell r="AA171">
            <v>37.735129285219401</v>
          </cell>
        </row>
        <row r="172">
          <cell r="A172">
            <v>7</v>
          </cell>
          <cell r="B172" t="str">
            <v>Control</v>
          </cell>
          <cell r="C172">
            <v>0.816906666666667</v>
          </cell>
          <cell r="D172">
            <v>0.26350000000000001</v>
          </cell>
          <cell r="E172">
            <v>18.628886666666698</v>
          </cell>
          <cell r="F172">
            <v>45322.614949849536</v>
          </cell>
          <cell r="G172">
            <v>2024</v>
          </cell>
          <cell r="H172">
            <v>31</v>
          </cell>
          <cell r="I172">
            <v>212</v>
          </cell>
          <cell r="J172">
            <v>212</v>
          </cell>
          <cell r="K172">
            <v>0.95091945499999997</v>
          </cell>
          <cell r="L172">
            <v>1.186582E-3</v>
          </cell>
          <cell r="M172">
            <v>1.27</v>
          </cell>
          <cell r="N172">
            <v>6.5000000000000002E-2</v>
          </cell>
          <cell r="O172">
            <v>19.538461538461501</v>
          </cell>
          <cell r="P172">
            <v>1.20766770785</v>
          </cell>
          <cell r="Q172">
            <v>25.088725460016398</v>
          </cell>
          <cell r="R172">
            <v>64.116246981132093</v>
          </cell>
          <cell r="S172">
            <v>0.410972276773377</v>
          </cell>
          <cell r="T172">
            <v>2.558945</v>
          </cell>
          <cell r="U172">
            <v>1.8691180000000001</v>
          </cell>
          <cell r="V172">
            <v>11.570978</v>
          </cell>
          <cell r="W172">
            <v>83.000957999999997</v>
          </cell>
          <cell r="X172">
            <v>2.558945</v>
          </cell>
          <cell r="Y172">
            <v>1.8691180000000001</v>
          </cell>
          <cell r="Z172">
            <v>11.570978</v>
          </cell>
          <cell r="AA172">
            <v>25.098186677337697</v>
          </cell>
        </row>
        <row r="173">
          <cell r="A173">
            <v>7</v>
          </cell>
          <cell r="B173" t="str">
            <v>Control</v>
          </cell>
          <cell r="C173">
            <v>0.61099666666666697</v>
          </cell>
          <cell r="D173">
            <v>0.36698333333333299</v>
          </cell>
          <cell r="E173">
            <v>14.6</v>
          </cell>
          <cell r="F173">
            <v>45327.611149687502</v>
          </cell>
          <cell r="G173">
            <v>2024</v>
          </cell>
          <cell r="H173">
            <v>36</v>
          </cell>
          <cell r="I173">
            <v>217</v>
          </cell>
          <cell r="J173">
            <v>217</v>
          </cell>
          <cell r="K173">
            <v>0.95091945499999997</v>
          </cell>
          <cell r="L173">
            <v>1.186582E-3</v>
          </cell>
          <cell r="M173">
            <v>1.27</v>
          </cell>
          <cell r="N173">
            <v>6.5000000000000002E-2</v>
          </cell>
          <cell r="O173">
            <v>19.538461538461501</v>
          </cell>
          <cell r="P173">
            <v>1.20766770785</v>
          </cell>
          <cell r="Q173">
            <v>18.764845792646899</v>
          </cell>
          <cell r="R173">
            <v>64.116246981132093</v>
          </cell>
          <cell r="S173">
            <v>0.57237182557071398</v>
          </cell>
          <cell r="T173">
            <v>2.558945</v>
          </cell>
          <cell r="U173">
            <v>1.8691180000000001</v>
          </cell>
          <cell r="V173">
            <v>11.570978</v>
          </cell>
          <cell r="W173">
            <v>83.000957999999997</v>
          </cell>
          <cell r="X173">
            <v>2.558945</v>
          </cell>
          <cell r="Y173">
            <v>1.8691180000000001</v>
          </cell>
          <cell r="Z173">
            <v>11.570978</v>
          </cell>
          <cell r="AA173">
            <v>41.238141557071401</v>
          </cell>
        </row>
        <row r="174">
          <cell r="A174">
            <v>7</v>
          </cell>
          <cell r="B174" t="str">
            <v>Control</v>
          </cell>
          <cell r="C174">
            <v>0.71063333333333301</v>
          </cell>
          <cell r="D174">
            <v>0.28263333333333301</v>
          </cell>
          <cell r="E174">
            <v>19.04889</v>
          </cell>
          <cell r="F174">
            <v>45328.544220682874</v>
          </cell>
          <cell r="G174">
            <v>2024</v>
          </cell>
          <cell r="H174">
            <v>37</v>
          </cell>
          <cell r="I174">
            <v>218</v>
          </cell>
          <cell r="J174">
            <v>218</v>
          </cell>
          <cell r="K174">
            <v>0.95091945499999997</v>
          </cell>
          <cell r="L174">
            <v>1.186582E-3</v>
          </cell>
          <cell r="M174">
            <v>1.27</v>
          </cell>
          <cell r="N174">
            <v>6.5000000000000002E-2</v>
          </cell>
          <cell r="O174">
            <v>19.538461538461501</v>
          </cell>
          <cell r="P174">
            <v>1.20766770785</v>
          </cell>
          <cell r="Q174">
            <v>21.8248734283023</v>
          </cell>
          <cell r="R174">
            <v>64.116246981132093</v>
          </cell>
          <cell r="S174">
            <v>0.440813906990697</v>
          </cell>
          <cell r="T174">
            <v>2.558945</v>
          </cell>
          <cell r="U174">
            <v>1.8691180000000001</v>
          </cell>
          <cell r="V174">
            <v>11.570978</v>
          </cell>
          <cell r="W174">
            <v>83.000957999999997</v>
          </cell>
          <cell r="X174">
            <v>2.558945</v>
          </cell>
          <cell r="Y174">
            <v>1.8691180000000001</v>
          </cell>
          <cell r="Z174">
            <v>11.570978</v>
          </cell>
          <cell r="AA174">
            <v>28.082349699069699</v>
          </cell>
        </row>
        <row r="175">
          <cell r="A175">
            <v>7</v>
          </cell>
          <cell r="B175" t="str">
            <v>Control</v>
          </cell>
          <cell r="C175">
            <v>0.79482666666666701</v>
          </cell>
          <cell r="D175">
            <v>0.24690999999999999</v>
          </cell>
          <cell r="E175">
            <v>18.533333333333299</v>
          </cell>
          <cell r="F175">
            <v>45329.633861886578</v>
          </cell>
          <cell r="G175">
            <v>2024</v>
          </cell>
          <cell r="H175">
            <v>38</v>
          </cell>
          <cell r="I175">
            <v>219</v>
          </cell>
          <cell r="J175">
            <v>219</v>
          </cell>
          <cell r="K175">
            <v>0.95091945499999997</v>
          </cell>
          <cell r="L175">
            <v>1.186582E-3</v>
          </cell>
          <cell r="M175">
            <v>1.27</v>
          </cell>
          <cell r="N175">
            <v>6.5000000000000002E-2</v>
          </cell>
          <cell r="O175">
            <v>19.538461538461501</v>
          </cell>
          <cell r="P175">
            <v>1.20766770785</v>
          </cell>
          <cell r="Q175">
            <v>24.4106075295831</v>
          </cell>
          <cell r="R175">
            <v>64.116246981132093</v>
          </cell>
          <cell r="S175">
            <v>0.38509739984104202</v>
          </cell>
          <cell r="T175">
            <v>2.558945</v>
          </cell>
          <cell r="U175">
            <v>1.8691180000000001</v>
          </cell>
          <cell r="V175">
            <v>11.570978</v>
          </cell>
          <cell r="W175">
            <v>83.000957999999997</v>
          </cell>
          <cell r="X175">
            <v>2.558945</v>
          </cell>
          <cell r="Y175">
            <v>1.8691180000000001</v>
          </cell>
          <cell r="Z175">
            <v>11.570978</v>
          </cell>
          <cell r="AA175">
            <v>22.510698984104199</v>
          </cell>
        </row>
        <row r="176">
          <cell r="A176">
            <v>7</v>
          </cell>
          <cell r="B176" t="str">
            <v>Control</v>
          </cell>
          <cell r="C176">
            <v>0.91016333333333299</v>
          </cell>
          <cell r="D176">
            <v>0.22768333333333299</v>
          </cell>
          <cell r="E176">
            <v>17.817776666666699</v>
          </cell>
          <cell r="F176">
            <v>45376.510142743056</v>
          </cell>
          <cell r="G176">
            <v>2024</v>
          </cell>
          <cell r="H176">
            <v>85</v>
          </cell>
          <cell r="I176">
            <v>266</v>
          </cell>
          <cell r="J176">
            <v>266</v>
          </cell>
          <cell r="K176">
            <v>0.95091945499999997</v>
          </cell>
          <cell r="L176">
            <v>1.186582E-3</v>
          </cell>
          <cell r="M176">
            <v>1.27</v>
          </cell>
          <cell r="N176">
            <v>6.5000000000000002E-2</v>
          </cell>
          <cell r="O176">
            <v>19.538461538461501</v>
          </cell>
          <cell r="P176">
            <v>1.20766770785</v>
          </cell>
          <cell r="Q176">
            <v>27.952811411062999</v>
          </cell>
          <cell r="R176">
            <v>64.116246981132093</v>
          </cell>
          <cell r="S176">
            <v>0.35511020069583199</v>
          </cell>
          <cell r="T176">
            <v>2.558945</v>
          </cell>
          <cell r="U176">
            <v>1.8691180000000001</v>
          </cell>
          <cell r="V176">
            <v>11.570978</v>
          </cell>
          <cell r="W176">
            <v>83.000957999999997</v>
          </cell>
          <cell r="X176">
            <v>2.558945</v>
          </cell>
          <cell r="Y176">
            <v>1.8691180000000001</v>
          </cell>
          <cell r="Z176">
            <v>11.570978</v>
          </cell>
          <cell r="AA176">
            <v>19.511979069583195</v>
          </cell>
        </row>
        <row r="177">
          <cell r="A177">
            <v>7</v>
          </cell>
          <cell r="B177" t="str">
            <v>Control</v>
          </cell>
          <cell r="C177">
            <v>0.73856666666666704</v>
          </cell>
          <cell r="D177">
            <v>0.27938333333333298</v>
          </cell>
          <cell r="E177">
            <v>12.782223333333301</v>
          </cell>
          <cell r="F177">
            <v>45378.366666666669</v>
          </cell>
          <cell r="G177">
            <v>2024</v>
          </cell>
          <cell r="H177">
            <v>87</v>
          </cell>
          <cell r="I177">
            <v>268</v>
          </cell>
          <cell r="J177">
            <v>268</v>
          </cell>
          <cell r="K177">
            <v>0.95091945499999997</v>
          </cell>
          <cell r="L177">
            <v>1.186582E-3</v>
          </cell>
          <cell r="M177">
            <v>1.27</v>
          </cell>
          <cell r="N177">
            <v>6.5000000000000002E-2</v>
          </cell>
          <cell r="O177">
            <v>19.538461538461501</v>
          </cell>
          <cell r="P177">
            <v>1.20766770785</v>
          </cell>
          <cell r="Q177">
            <v>22.682758128941099</v>
          </cell>
          <cell r="R177">
            <v>64.116246981132093</v>
          </cell>
          <cell r="S177">
            <v>0.43574498896597802</v>
          </cell>
          <cell r="T177">
            <v>2.558945</v>
          </cell>
          <cell r="U177">
            <v>1.8691180000000001</v>
          </cell>
          <cell r="V177">
            <v>11.570978</v>
          </cell>
          <cell r="W177">
            <v>83.000957999999997</v>
          </cell>
          <cell r="X177">
            <v>2.558945</v>
          </cell>
          <cell r="Y177">
            <v>1.8691180000000001</v>
          </cell>
          <cell r="Z177">
            <v>11.570978</v>
          </cell>
          <cell r="AA177">
            <v>27.575457896597801</v>
          </cell>
        </row>
        <row r="178">
          <cell r="A178">
            <v>7</v>
          </cell>
          <cell r="B178" t="str">
            <v>Control</v>
          </cell>
          <cell r="C178">
            <v>0.83286333333333296</v>
          </cell>
          <cell r="D178">
            <v>0.31097000000000002</v>
          </cell>
          <cell r="E178">
            <v>15.3616666666667</v>
          </cell>
          <cell r="F178">
            <v>45380.420246909722</v>
          </cell>
          <cell r="G178">
            <v>2024</v>
          </cell>
          <cell r="H178">
            <v>89</v>
          </cell>
          <cell r="I178">
            <v>270</v>
          </cell>
          <cell r="J178">
            <v>270</v>
          </cell>
          <cell r="K178">
            <v>0.95091945499999997</v>
          </cell>
          <cell r="L178">
            <v>1.186582E-3</v>
          </cell>
          <cell r="M178">
            <v>1.27</v>
          </cell>
          <cell r="N178">
            <v>6.5000000000000002E-2</v>
          </cell>
          <cell r="O178">
            <v>19.538461538461501</v>
          </cell>
          <cell r="P178">
            <v>1.20766770785</v>
          </cell>
          <cell r="Q178">
            <v>25.578784417290599</v>
          </cell>
          <cell r="R178">
            <v>64.116246981132093</v>
          </cell>
          <cell r="S178">
            <v>0.485009673275966</v>
          </cell>
          <cell r="T178">
            <v>2.558945</v>
          </cell>
          <cell r="U178">
            <v>1.8691180000000001</v>
          </cell>
          <cell r="V178">
            <v>11.570978</v>
          </cell>
          <cell r="W178">
            <v>83.000957999999997</v>
          </cell>
          <cell r="X178">
            <v>2.558945</v>
          </cell>
          <cell r="Y178">
            <v>1.8691180000000001</v>
          </cell>
          <cell r="Z178">
            <v>11.570978</v>
          </cell>
          <cell r="AA178">
            <v>32.501926327596593</v>
          </cell>
        </row>
        <row r="179">
          <cell r="A179">
            <v>7</v>
          </cell>
          <cell r="B179" t="str">
            <v>Control</v>
          </cell>
          <cell r="C179">
            <v>1.1173200000000001</v>
          </cell>
          <cell r="D179">
            <v>0.2283</v>
          </cell>
          <cell r="E179">
            <v>22.276666666666699</v>
          </cell>
          <cell r="F179">
            <v>45383.444567905091</v>
          </cell>
          <cell r="G179">
            <v>2024</v>
          </cell>
          <cell r="H179">
            <v>92</v>
          </cell>
          <cell r="I179">
            <v>273</v>
          </cell>
          <cell r="J179">
            <v>273</v>
          </cell>
          <cell r="K179">
            <v>0.95091945499999997</v>
          </cell>
          <cell r="L179">
            <v>1.186582E-3</v>
          </cell>
          <cell r="M179">
            <v>1.27</v>
          </cell>
          <cell r="N179">
            <v>6.5000000000000002E-2</v>
          </cell>
          <cell r="O179">
            <v>19.538461538461501</v>
          </cell>
          <cell r="P179">
            <v>1.20766770785</v>
          </cell>
          <cell r="Q179">
            <v>34.3149785340458</v>
          </cell>
          <cell r="R179">
            <v>64.116246981132093</v>
          </cell>
          <cell r="S179">
            <v>0.35607199539795797</v>
          </cell>
          <cell r="T179">
            <v>2.558945</v>
          </cell>
          <cell r="U179">
            <v>1.8691180000000001</v>
          </cell>
          <cell r="V179">
            <v>11.570978</v>
          </cell>
          <cell r="W179">
            <v>83.000957999999997</v>
          </cell>
          <cell r="X179">
            <v>2.558945</v>
          </cell>
          <cell r="Y179">
            <v>1.8691180000000001</v>
          </cell>
          <cell r="Z179">
            <v>11.570978</v>
          </cell>
          <cell r="AA179">
            <v>19.608158539795799</v>
          </cell>
        </row>
        <row r="180">
          <cell r="A180">
            <v>7</v>
          </cell>
          <cell r="B180" t="str">
            <v>Control</v>
          </cell>
          <cell r="C180">
            <v>2.4114900000000001</v>
          </cell>
          <cell r="D180">
            <v>0.30199666666666702</v>
          </cell>
          <cell r="E180">
            <v>26.098333333333301</v>
          </cell>
          <cell r="F180">
            <v>45503.375219907408</v>
          </cell>
          <cell r="G180">
            <v>2024</v>
          </cell>
          <cell r="H180">
            <v>212</v>
          </cell>
          <cell r="I180">
            <v>393</v>
          </cell>
          <cell r="J180">
            <v>393</v>
          </cell>
          <cell r="K180">
            <v>0.95091945499999997</v>
          </cell>
          <cell r="L180">
            <v>1.186582E-3</v>
          </cell>
          <cell r="M180">
            <v>1.27</v>
          </cell>
          <cell r="N180">
            <v>6.5000000000000002E-2</v>
          </cell>
          <cell r="O180">
            <v>19.538461538461501</v>
          </cell>
          <cell r="P180">
            <v>1.20766770785</v>
          </cell>
          <cell r="Q180">
            <v>74.061350002744206</v>
          </cell>
          <cell r="R180">
            <v>64.116246981132093</v>
          </cell>
          <cell r="S180">
            <v>0.47101426063745999</v>
          </cell>
          <cell r="T180">
            <v>2.558945</v>
          </cell>
          <cell r="U180">
            <v>1.8691180000000001</v>
          </cell>
          <cell r="V180">
            <v>11.570978</v>
          </cell>
          <cell r="W180">
            <v>83.000957999999997</v>
          </cell>
          <cell r="X180">
            <v>2.558945</v>
          </cell>
          <cell r="Y180">
            <v>1.8691180000000001</v>
          </cell>
          <cell r="Z180">
            <v>11.570978</v>
          </cell>
          <cell r="AA180">
            <v>31.102385063745995</v>
          </cell>
        </row>
        <row r="181">
          <cell r="A181">
            <v>7</v>
          </cell>
          <cell r="B181" t="str">
            <v>Control</v>
          </cell>
          <cell r="C181">
            <v>3.15940333333333</v>
          </cell>
          <cell r="D181">
            <v>0.32384333333333298</v>
          </cell>
          <cell r="E181">
            <v>30.1</v>
          </cell>
          <cell r="F181">
            <v>45504.435393518521</v>
          </cell>
          <cell r="G181">
            <v>2024</v>
          </cell>
          <cell r="H181">
            <v>213</v>
          </cell>
          <cell r="I181">
            <v>394</v>
          </cell>
          <cell r="J181">
            <v>394</v>
          </cell>
          <cell r="K181">
            <v>0.95091945499999997</v>
          </cell>
          <cell r="L181">
            <v>1.186582E-3</v>
          </cell>
          <cell r="M181">
            <v>1.27</v>
          </cell>
          <cell r="N181">
            <v>6.5000000000000002E-2</v>
          </cell>
          <cell r="O181">
            <v>19.538461538461501</v>
          </cell>
          <cell r="P181">
            <v>1.20766770785</v>
          </cell>
          <cell r="Q181">
            <v>97.031161675908507</v>
          </cell>
          <cell r="R181">
            <v>64.116246981132093</v>
          </cell>
          <cell r="S181">
            <v>0.50508778754413497</v>
          </cell>
          <cell r="T181">
            <v>2.558945</v>
          </cell>
          <cell r="U181">
            <v>1.8691180000000001</v>
          </cell>
          <cell r="V181">
            <v>11.570978</v>
          </cell>
          <cell r="W181">
            <v>83.000957999999997</v>
          </cell>
          <cell r="X181">
            <v>2.558945</v>
          </cell>
          <cell r="Y181">
            <v>1.8691180000000001</v>
          </cell>
          <cell r="Z181">
            <v>11.570978</v>
          </cell>
          <cell r="AA181">
            <v>34.509737754413493</v>
          </cell>
        </row>
        <row r="182">
          <cell r="A182">
            <v>7</v>
          </cell>
          <cell r="B182" t="str">
            <v>Control</v>
          </cell>
          <cell r="C182">
            <v>3.5171533333333298</v>
          </cell>
          <cell r="D182">
            <v>0.22524</v>
          </cell>
          <cell r="E182">
            <v>29.484999999999999</v>
          </cell>
          <cell r="F182">
            <v>45505.399062500001</v>
          </cell>
          <cell r="G182">
            <v>2024</v>
          </cell>
          <cell r="H182">
            <v>214</v>
          </cell>
          <cell r="I182">
            <v>395</v>
          </cell>
          <cell r="J182">
            <v>395</v>
          </cell>
          <cell r="K182">
            <v>0.95091945499999997</v>
          </cell>
          <cell r="L182">
            <v>1.186582E-3</v>
          </cell>
          <cell r="M182">
            <v>1.27</v>
          </cell>
          <cell r="N182">
            <v>6.5000000000000002E-2</v>
          </cell>
          <cell r="O182">
            <v>19.538461538461501</v>
          </cell>
          <cell r="P182">
            <v>1.20766770785</v>
          </cell>
          <cell r="Q182">
            <v>108.018330589519</v>
          </cell>
          <cell r="R182">
            <v>64.116246981132093</v>
          </cell>
          <cell r="S182">
            <v>0.35129941411929899</v>
          </cell>
          <cell r="T182">
            <v>2.558945</v>
          </cell>
          <cell r="U182">
            <v>1.8691180000000001</v>
          </cell>
          <cell r="V182">
            <v>11.570978</v>
          </cell>
          <cell r="W182">
            <v>83.000957999999997</v>
          </cell>
          <cell r="X182">
            <v>2.558945</v>
          </cell>
          <cell r="Y182">
            <v>1.8691180000000001</v>
          </cell>
          <cell r="Z182">
            <v>11.570978</v>
          </cell>
          <cell r="AA182">
            <v>19.130900411929897</v>
          </cell>
        </row>
        <row r="183">
          <cell r="A183">
            <v>7</v>
          </cell>
          <cell r="B183" t="str">
            <v>Control</v>
          </cell>
          <cell r="C183">
            <v>3.6308733333333301</v>
          </cell>
          <cell r="D183">
            <v>9.4533333333333303E-2</v>
          </cell>
          <cell r="E183">
            <v>24.317776666666699</v>
          </cell>
          <cell r="F183">
            <v>45506.340922071759</v>
          </cell>
          <cell r="G183">
            <v>2024</v>
          </cell>
          <cell r="H183">
            <v>215</v>
          </cell>
          <cell r="I183">
            <v>396</v>
          </cell>
          <cell r="J183">
            <v>396</v>
          </cell>
          <cell r="K183">
            <v>0.95091945499999997</v>
          </cell>
          <cell r="L183">
            <v>1.186582E-3</v>
          </cell>
          <cell r="M183">
            <v>1.27</v>
          </cell>
          <cell r="N183">
            <v>6.5000000000000002E-2</v>
          </cell>
          <cell r="O183">
            <v>19.538461538461501</v>
          </cell>
          <cell r="P183">
            <v>1.20766770785</v>
          </cell>
          <cell r="Q183">
            <v>111.51088362615199</v>
          </cell>
          <cell r="R183">
            <v>64.116246981132093</v>
          </cell>
          <cell r="S183">
            <v>0.14744052839080299</v>
          </cell>
          <cell r="T183">
            <v>2.558945</v>
          </cell>
          <cell r="U183">
            <v>1.8691180000000001</v>
          </cell>
          <cell r="V183">
            <v>11.570978</v>
          </cell>
          <cell r="W183">
            <v>83.000957999999997</v>
          </cell>
          <cell r="X183">
            <v>2.558945</v>
          </cell>
          <cell r="Y183">
            <v>1.8691180000000001</v>
          </cell>
          <cell r="Z183">
            <v>10.315989839080299</v>
          </cell>
          <cell r="AA183">
            <v>0</v>
          </cell>
        </row>
        <row r="184">
          <cell r="A184">
            <v>8</v>
          </cell>
          <cell r="B184" t="str">
            <v>Disturbance</v>
          </cell>
          <cell r="C184">
            <v>0.89633333333333298</v>
          </cell>
          <cell r="D184">
            <v>0</v>
          </cell>
          <cell r="E184">
            <v>29.686666666666699</v>
          </cell>
          <cell r="F184">
            <v>45083.375</v>
          </cell>
          <cell r="G184">
            <v>2023</v>
          </cell>
          <cell r="H184">
            <v>157</v>
          </cell>
          <cell r="I184">
            <v>1</v>
          </cell>
          <cell r="J184">
            <v>1</v>
          </cell>
          <cell r="K184">
            <v>0.838254846</v>
          </cell>
          <cell r="L184">
            <v>2.2054099999999999E-4</v>
          </cell>
          <cell r="M184">
            <v>3.915</v>
          </cell>
          <cell r="N184">
            <v>0.185</v>
          </cell>
          <cell r="O184">
            <v>21.1621621621622</v>
          </cell>
          <cell r="P184">
            <v>3.2817677220900001</v>
          </cell>
          <cell r="Q184">
            <v>54.503417869075101</v>
          </cell>
          <cell r="R184">
            <v>68.367741660377405</v>
          </cell>
          <cell r="S184">
            <v>0</v>
          </cell>
          <cell r="T184">
            <v>2.8439839999999998</v>
          </cell>
          <cell r="U184">
            <v>2.8841990000000002</v>
          </cell>
          <cell r="V184">
            <v>16.259914999999999</v>
          </cell>
          <cell r="W184">
            <v>78.011903000000004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</row>
        <row r="185">
          <cell r="A185">
            <v>8</v>
          </cell>
          <cell r="B185" t="str">
            <v>Disturbance</v>
          </cell>
          <cell r="C185">
            <v>0.94099999999999995</v>
          </cell>
          <cell r="D185">
            <v>0</v>
          </cell>
          <cell r="E185">
            <v>35.746666666666698</v>
          </cell>
          <cell r="F185">
            <v>45086.465740740743</v>
          </cell>
          <cell r="G185">
            <v>2023</v>
          </cell>
          <cell r="H185">
            <v>160</v>
          </cell>
          <cell r="I185">
            <v>4</v>
          </cell>
          <cell r="J185">
            <v>4</v>
          </cell>
          <cell r="K185">
            <v>0.838254846</v>
          </cell>
          <cell r="L185">
            <v>2.2054099999999999E-4</v>
          </cell>
          <cell r="M185">
            <v>3.915</v>
          </cell>
          <cell r="N185">
            <v>0.185</v>
          </cell>
          <cell r="O185">
            <v>21.1621621621622</v>
          </cell>
          <cell r="P185">
            <v>3.2817677220900001</v>
          </cell>
          <cell r="Q185">
            <v>57.219467699664897</v>
          </cell>
          <cell r="R185">
            <v>68.367741660377405</v>
          </cell>
          <cell r="S185">
            <v>0</v>
          </cell>
          <cell r="T185">
            <v>2.8439839999999998</v>
          </cell>
          <cell r="U185">
            <v>2.8841990000000002</v>
          </cell>
          <cell r="V185">
            <v>16.259914999999999</v>
          </cell>
          <cell r="W185">
            <v>78.011903000000004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</row>
        <row r="186">
          <cell r="A186">
            <v>8</v>
          </cell>
          <cell r="B186" t="str">
            <v>Disturbance</v>
          </cell>
          <cell r="C186">
            <v>2.4580000000000002</v>
          </cell>
          <cell r="D186">
            <v>0.236666666666667</v>
          </cell>
          <cell r="E186">
            <v>31.82</v>
          </cell>
          <cell r="F186">
            <v>45089.525462962964</v>
          </cell>
          <cell r="G186">
            <v>2023</v>
          </cell>
          <cell r="H186">
            <v>163</v>
          </cell>
          <cell r="I186">
            <v>7</v>
          </cell>
          <cell r="J186">
            <v>7</v>
          </cell>
          <cell r="K186">
            <v>0.838254846</v>
          </cell>
          <cell r="L186">
            <v>2.2054099999999999E-4</v>
          </cell>
          <cell r="M186">
            <v>3.915</v>
          </cell>
          <cell r="N186">
            <v>0.185</v>
          </cell>
          <cell r="O186">
            <v>21.1621621621622</v>
          </cell>
          <cell r="P186">
            <v>3.2817677220900001</v>
          </cell>
          <cell r="Q186">
            <v>149.463816796787</v>
          </cell>
          <cell r="R186">
            <v>68.367741660377405</v>
          </cell>
          <cell r="S186">
            <v>0.34616715561898898</v>
          </cell>
          <cell r="T186">
            <v>2.8439839999999998</v>
          </cell>
          <cell r="U186">
            <v>2.8841990000000002</v>
          </cell>
          <cell r="V186">
            <v>16.259914999999999</v>
          </cell>
          <cell r="W186">
            <v>78.011903000000004</v>
          </cell>
          <cell r="X186">
            <v>2.8439839999999998</v>
          </cell>
          <cell r="Y186">
            <v>2.8841990000000002</v>
          </cell>
          <cell r="Z186">
            <v>16.259914999999999</v>
          </cell>
          <cell r="AA186">
            <v>12.628617561898903</v>
          </cell>
        </row>
        <row r="187">
          <cell r="A187">
            <v>8</v>
          </cell>
          <cell r="B187" t="str">
            <v>Disturbance</v>
          </cell>
          <cell r="C187">
            <v>1.7466666666666699</v>
          </cell>
          <cell r="D187">
            <v>0.116666666666667</v>
          </cell>
          <cell r="E187">
            <v>32.856666666666698</v>
          </cell>
          <cell r="F187">
            <v>45093.458564814813</v>
          </cell>
          <cell r="G187">
            <v>2023</v>
          </cell>
          <cell r="H187">
            <v>167</v>
          </cell>
          <cell r="I187">
            <v>11</v>
          </cell>
          <cell r="J187">
            <v>11</v>
          </cell>
          <cell r="K187">
            <v>0.838254846</v>
          </cell>
          <cell r="L187">
            <v>2.2054099999999999E-4</v>
          </cell>
          <cell r="M187">
            <v>3.915</v>
          </cell>
          <cell r="N187">
            <v>0.185</v>
          </cell>
          <cell r="O187">
            <v>21.1621621621622</v>
          </cell>
          <cell r="P187">
            <v>3.2817677220900001</v>
          </cell>
          <cell r="Q187">
            <v>106.209709793214</v>
          </cell>
          <cell r="R187">
            <v>68.367741660377405</v>
          </cell>
          <cell r="S187">
            <v>0.17064578093893801</v>
          </cell>
          <cell r="T187">
            <v>2.8439839999999998</v>
          </cell>
          <cell r="U187">
            <v>2.8841990000000002</v>
          </cell>
          <cell r="V187">
            <v>16.259914999999999</v>
          </cell>
          <cell r="W187">
            <v>78.011903000000004</v>
          </cell>
          <cell r="X187">
            <v>2.8439839999999998</v>
          </cell>
          <cell r="Y187">
            <v>2.8841990000000002</v>
          </cell>
          <cell r="Z187">
            <v>11.336395093893801</v>
          </cell>
          <cell r="AA187">
            <v>0</v>
          </cell>
        </row>
        <row r="188">
          <cell r="A188">
            <v>8</v>
          </cell>
          <cell r="B188" t="str">
            <v>Disturbance</v>
          </cell>
          <cell r="C188">
            <v>2.8170000000000002</v>
          </cell>
          <cell r="D188">
            <v>0.28000000000000003</v>
          </cell>
          <cell r="E188">
            <v>30.0966666666667</v>
          </cell>
          <cell r="F188">
            <v>45100.512037037035</v>
          </cell>
          <cell r="G188">
            <v>2023</v>
          </cell>
          <cell r="H188">
            <v>174</v>
          </cell>
          <cell r="I188">
            <v>18</v>
          </cell>
          <cell r="J188">
            <v>18</v>
          </cell>
          <cell r="K188">
            <v>0.838254846</v>
          </cell>
          <cell r="L188">
            <v>2.2054099999999999E-4</v>
          </cell>
          <cell r="M188">
            <v>3.915</v>
          </cell>
          <cell r="N188">
            <v>0.185</v>
          </cell>
          <cell r="O188">
            <v>21.1621621621622</v>
          </cell>
          <cell r="P188">
            <v>3.2817677220900001</v>
          </cell>
          <cell r="Q188">
            <v>171.29356058443801</v>
          </cell>
          <cell r="R188">
            <v>68.367741660377405</v>
          </cell>
          <cell r="S188">
            <v>0.40954987425345102</v>
          </cell>
          <cell r="T188">
            <v>2.8439839999999998</v>
          </cell>
          <cell r="U188">
            <v>2.8841990000000002</v>
          </cell>
          <cell r="V188">
            <v>16.259914999999999</v>
          </cell>
          <cell r="W188">
            <v>78.011903000000004</v>
          </cell>
          <cell r="X188">
            <v>2.8439839999999998</v>
          </cell>
          <cell r="Y188">
            <v>2.8841990000000002</v>
          </cell>
          <cell r="Z188">
            <v>16.259914999999999</v>
          </cell>
          <cell r="AA188">
            <v>18.966889425345101</v>
          </cell>
        </row>
        <row r="189">
          <cell r="A189">
            <v>8</v>
          </cell>
          <cell r="B189" t="str">
            <v>Disturbance</v>
          </cell>
          <cell r="C189">
            <v>2.2726666666666699</v>
          </cell>
          <cell r="D189">
            <v>0</v>
          </cell>
          <cell r="E189">
            <v>25.2</v>
          </cell>
          <cell r="F189">
            <v>45113.34652777778</v>
          </cell>
          <cell r="G189">
            <v>2023</v>
          </cell>
          <cell r="H189">
            <v>187</v>
          </cell>
          <cell r="I189">
            <v>31</v>
          </cell>
          <cell r="J189">
            <v>31</v>
          </cell>
          <cell r="K189">
            <v>0.838254846</v>
          </cell>
          <cell r="L189">
            <v>2.2054099999999999E-4</v>
          </cell>
          <cell r="M189">
            <v>3.915</v>
          </cell>
          <cell r="N189">
            <v>0.185</v>
          </cell>
          <cell r="O189">
            <v>21.1621621621622</v>
          </cell>
          <cell r="P189">
            <v>3.2817677220900001</v>
          </cell>
          <cell r="Q189">
            <v>138.19423690269801</v>
          </cell>
          <cell r="R189">
            <v>68.367741660377405</v>
          </cell>
          <cell r="S189">
            <v>0</v>
          </cell>
          <cell r="T189">
            <v>2.8439839999999998</v>
          </cell>
          <cell r="U189">
            <v>2.8841990000000002</v>
          </cell>
          <cell r="V189">
            <v>16.259914999999999</v>
          </cell>
          <cell r="W189">
            <v>78.011903000000004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</row>
        <row r="190">
          <cell r="A190">
            <v>8</v>
          </cell>
          <cell r="B190" t="str">
            <v>Disturbance</v>
          </cell>
          <cell r="C190">
            <v>5.1423333333333296</v>
          </cell>
          <cell r="D190">
            <v>0.12</v>
          </cell>
          <cell r="E190">
            <v>34.116666666666703</v>
          </cell>
          <cell r="F190">
            <v>45143.446759259263</v>
          </cell>
          <cell r="G190">
            <v>2023</v>
          </cell>
          <cell r="H190">
            <v>217</v>
          </cell>
          <cell r="I190">
            <v>61</v>
          </cell>
          <cell r="J190">
            <v>61</v>
          </cell>
          <cell r="K190">
            <v>0.838254846</v>
          </cell>
          <cell r="L190">
            <v>2.2054099999999999E-4</v>
          </cell>
          <cell r="M190">
            <v>3.915</v>
          </cell>
          <cell r="N190">
            <v>0.185</v>
          </cell>
          <cell r="O190">
            <v>21.1621621621622</v>
          </cell>
          <cell r="P190">
            <v>3.2817677220900001</v>
          </cell>
          <cell r="Q190">
            <v>312.69030400380097</v>
          </cell>
          <cell r="R190">
            <v>68.367741660377405</v>
          </cell>
          <cell r="S190">
            <v>0.175521374680051</v>
          </cell>
          <cell r="T190">
            <v>12.21242</v>
          </cell>
          <cell r="U190">
            <v>3.5529449999999998</v>
          </cell>
          <cell r="V190">
            <v>10.596062</v>
          </cell>
          <cell r="W190">
            <v>73.638574000000006</v>
          </cell>
          <cell r="X190">
            <v>12.21242</v>
          </cell>
          <cell r="Y190">
            <v>3.5529449999999998</v>
          </cell>
          <cell r="Z190">
            <v>1.7867724680051</v>
          </cell>
          <cell r="AA190">
            <v>0</v>
          </cell>
        </row>
        <row r="191">
          <cell r="A191">
            <v>8</v>
          </cell>
          <cell r="B191" t="str">
            <v>Disturbance</v>
          </cell>
          <cell r="C191">
            <v>5.1116666666666699</v>
          </cell>
          <cell r="D191">
            <v>0.21666666666666701</v>
          </cell>
          <cell r="E191">
            <v>34.543333333333301</v>
          </cell>
          <cell r="F191">
            <v>45153.454861111109</v>
          </cell>
          <cell r="G191">
            <v>2023</v>
          </cell>
          <cell r="H191">
            <v>227</v>
          </cell>
          <cell r="I191">
            <v>71</v>
          </cell>
          <cell r="J191">
            <v>71</v>
          </cell>
          <cell r="K191">
            <v>0.838254846</v>
          </cell>
          <cell r="L191">
            <v>2.2054099999999999E-4</v>
          </cell>
          <cell r="M191">
            <v>3.915</v>
          </cell>
          <cell r="N191">
            <v>0.185</v>
          </cell>
          <cell r="O191">
            <v>21.1621621621622</v>
          </cell>
          <cell r="P191">
            <v>3.2817677220900001</v>
          </cell>
          <cell r="Q191">
            <v>310.825553373844</v>
          </cell>
          <cell r="R191">
            <v>68.367741660377405</v>
          </cell>
          <cell r="S191">
            <v>0.31691359317231399</v>
          </cell>
          <cell r="T191">
            <v>12.21242</v>
          </cell>
          <cell r="U191">
            <v>3.5529449999999998</v>
          </cell>
          <cell r="V191">
            <v>10.596062</v>
          </cell>
          <cell r="W191">
            <v>73.638574000000006</v>
          </cell>
          <cell r="X191">
            <v>12.21242</v>
          </cell>
          <cell r="Y191">
            <v>3.5529449999999998</v>
          </cell>
          <cell r="Z191">
            <v>10.596062</v>
          </cell>
          <cell r="AA191">
            <v>5.3299323172314015</v>
          </cell>
        </row>
        <row r="192">
          <cell r="A192">
            <v>8</v>
          </cell>
          <cell r="B192" t="str">
            <v>Disturbance</v>
          </cell>
          <cell r="C192">
            <v>2.2313333333333301</v>
          </cell>
          <cell r="D192">
            <v>0</v>
          </cell>
          <cell r="E192">
            <v>33.066666666666698</v>
          </cell>
          <cell r="F192">
            <v>45180.451388888891</v>
          </cell>
          <cell r="G192">
            <v>2023</v>
          </cell>
          <cell r="H192">
            <v>254</v>
          </cell>
          <cell r="I192">
            <v>98</v>
          </cell>
          <cell r="J192">
            <v>98</v>
          </cell>
          <cell r="K192">
            <v>0.838254846</v>
          </cell>
          <cell r="L192">
            <v>2.2054099999999999E-4</v>
          </cell>
          <cell r="M192">
            <v>3.915</v>
          </cell>
          <cell r="N192">
            <v>0.185</v>
          </cell>
          <cell r="O192">
            <v>21.1621621621622</v>
          </cell>
          <cell r="P192">
            <v>3.2817677220900001</v>
          </cell>
          <cell r="Q192">
            <v>135.680877357973</v>
          </cell>
          <cell r="R192">
            <v>68.367741660377405</v>
          </cell>
          <cell r="S192">
            <v>0</v>
          </cell>
          <cell r="T192">
            <v>12.21242</v>
          </cell>
          <cell r="U192">
            <v>3.5529449999999998</v>
          </cell>
          <cell r="V192">
            <v>10.596062</v>
          </cell>
          <cell r="W192">
            <v>73.638574000000006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</row>
        <row r="193">
          <cell r="A193">
            <v>8</v>
          </cell>
          <cell r="B193" t="str">
            <v>Disturbance</v>
          </cell>
          <cell r="C193">
            <v>2.6196666666666699</v>
          </cell>
          <cell r="D193">
            <v>0</v>
          </cell>
          <cell r="E193">
            <v>28.7</v>
          </cell>
          <cell r="F193">
            <v>45187.491898148146</v>
          </cell>
          <cell r="G193">
            <v>2023</v>
          </cell>
          <cell r="H193">
            <v>261</v>
          </cell>
          <cell r="I193">
            <v>105</v>
          </cell>
          <cell r="J193">
            <v>105</v>
          </cell>
          <cell r="K193">
            <v>0.838254846</v>
          </cell>
          <cell r="L193">
            <v>2.2054099999999999E-4</v>
          </cell>
          <cell r="M193">
            <v>3.915</v>
          </cell>
          <cell r="N193">
            <v>0.185</v>
          </cell>
          <cell r="O193">
            <v>21.1621621621622</v>
          </cell>
          <cell r="P193">
            <v>3.2817677220900001</v>
          </cell>
          <cell r="Q193">
            <v>159.294295661235</v>
          </cell>
          <cell r="R193">
            <v>68.367741660377405</v>
          </cell>
          <cell r="S193">
            <v>0</v>
          </cell>
          <cell r="T193">
            <v>12.21242</v>
          </cell>
          <cell r="U193">
            <v>3.5529449999999998</v>
          </cell>
          <cell r="V193">
            <v>10.596062</v>
          </cell>
          <cell r="W193">
            <v>73.638574000000006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</row>
        <row r="194">
          <cell r="A194">
            <v>8</v>
          </cell>
          <cell r="B194" t="str">
            <v>Disturbance</v>
          </cell>
          <cell r="C194">
            <v>1.7533333333333301</v>
          </cell>
          <cell r="D194">
            <v>0</v>
          </cell>
          <cell r="E194">
            <v>24.1</v>
          </cell>
          <cell r="F194">
            <v>45194.435648148145</v>
          </cell>
          <cell r="G194">
            <v>2023</v>
          </cell>
          <cell r="H194">
            <v>268</v>
          </cell>
          <cell r="I194">
            <v>112</v>
          </cell>
          <cell r="J194">
            <v>112</v>
          </cell>
          <cell r="K194">
            <v>0.838254846</v>
          </cell>
          <cell r="L194">
            <v>2.2054099999999999E-4</v>
          </cell>
          <cell r="M194">
            <v>3.915</v>
          </cell>
          <cell r="N194">
            <v>0.185</v>
          </cell>
          <cell r="O194">
            <v>21.1621621621622</v>
          </cell>
          <cell r="P194">
            <v>3.2817677220900001</v>
          </cell>
          <cell r="Q194">
            <v>106.615090364944</v>
          </cell>
          <cell r="R194">
            <v>68.367741660377405</v>
          </cell>
          <cell r="S194">
            <v>0</v>
          </cell>
          <cell r="T194">
            <v>12.21242</v>
          </cell>
          <cell r="U194">
            <v>3.5529449999999998</v>
          </cell>
          <cell r="V194">
            <v>10.596062</v>
          </cell>
          <cell r="W194">
            <v>73.638574000000006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</row>
        <row r="195">
          <cell r="A195">
            <v>8</v>
          </cell>
          <cell r="B195" t="str">
            <v>Disturbance</v>
          </cell>
          <cell r="C195">
            <v>1.40533333333333</v>
          </cell>
          <cell r="D195">
            <v>0</v>
          </cell>
          <cell r="E195">
            <v>27.4</v>
          </cell>
          <cell r="F195">
            <v>45201.450925925928</v>
          </cell>
          <cell r="G195">
            <v>2023</v>
          </cell>
          <cell r="H195">
            <v>275</v>
          </cell>
          <cell r="I195">
            <v>119</v>
          </cell>
          <cell r="J195">
            <v>119</v>
          </cell>
          <cell r="K195">
            <v>0.838254846</v>
          </cell>
          <cell r="L195">
            <v>2.2054099999999999E-4</v>
          </cell>
          <cell r="M195">
            <v>3.915</v>
          </cell>
          <cell r="N195">
            <v>0.185</v>
          </cell>
          <cell r="O195">
            <v>21.1621621621622</v>
          </cell>
          <cell r="P195">
            <v>3.2817677220900001</v>
          </cell>
          <cell r="Q195">
            <v>85.454224520647301</v>
          </cell>
          <cell r="R195">
            <v>68.367741660377405</v>
          </cell>
          <cell r="S195">
            <v>0</v>
          </cell>
          <cell r="T195">
            <v>12.21242</v>
          </cell>
          <cell r="U195">
            <v>3.5529449999999998</v>
          </cell>
          <cell r="V195">
            <v>10.596062</v>
          </cell>
          <cell r="W195">
            <v>73.638574000000006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</row>
        <row r="196">
          <cell r="A196">
            <v>8</v>
          </cell>
          <cell r="B196" t="str">
            <v>Disturbance</v>
          </cell>
          <cell r="C196">
            <v>0.93700333333333297</v>
          </cell>
          <cell r="D196">
            <v>0.36146666666666699</v>
          </cell>
          <cell r="E196">
            <v>18.922223333333299</v>
          </cell>
          <cell r="F196">
            <v>45320.617175925923</v>
          </cell>
          <cell r="G196">
            <v>2024</v>
          </cell>
          <cell r="H196">
            <v>29</v>
          </cell>
          <cell r="I196">
            <v>210</v>
          </cell>
          <cell r="J196">
            <v>210</v>
          </cell>
          <cell r="K196">
            <v>0.838254846</v>
          </cell>
          <cell r="L196">
            <v>2.2054099999999999E-4</v>
          </cell>
          <cell r="M196">
            <v>3.915</v>
          </cell>
          <cell r="N196">
            <v>0.185</v>
          </cell>
          <cell r="O196">
            <v>21.1621621621622</v>
          </cell>
          <cell r="P196">
            <v>3.2817677220900001</v>
          </cell>
          <cell r="Q196">
            <v>56.976442046912901</v>
          </cell>
          <cell r="R196">
            <v>68.367741660377405</v>
          </cell>
          <cell r="S196">
            <v>0.52870938528624101</v>
          </cell>
          <cell r="T196">
            <v>12.21242</v>
          </cell>
          <cell r="U196">
            <v>3.5529449999999998</v>
          </cell>
          <cell r="V196">
            <v>10.596062</v>
          </cell>
          <cell r="W196">
            <v>73.638574000000006</v>
          </cell>
          <cell r="X196">
            <v>12.21242</v>
          </cell>
          <cell r="Y196">
            <v>3.5529449999999998</v>
          </cell>
          <cell r="Z196">
            <v>10.596062</v>
          </cell>
          <cell r="AA196">
            <v>26.509511528624099</v>
          </cell>
        </row>
        <row r="197">
          <cell r="A197">
            <v>8</v>
          </cell>
          <cell r="B197" t="str">
            <v>Disturbance</v>
          </cell>
          <cell r="C197">
            <v>0.63409333333333295</v>
          </cell>
          <cell r="D197">
            <v>0.37417666666666699</v>
          </cell>
          <cell r="E197">
            <v>17.397776666666701</v>
          </cell>
          <cell r="F197">
            <v>45321.521697534721</v>
          </cell>
          <cell r="G197">
            <v>2024</v>
          </cell>
          <cell r="H197">
            <v>30</v>
          </cell>
          <cell r="I197">
            <v>211</v>
          </cell>
          <cell r="J197">
            <v>211</v>
          </cell>
          <cell r="K197">
            <v>0.838254846</v>
          </cell>
          <cell r="L197">
            <v>2.2054099999999999E-4</v>
          </cell>
          <cell r="M197">
            <v>3.915</v>
          </cell>
          <cell r="N197">
            <v>0.185</v>
          </cell>
          <cell r="O197">
            <v>21.1621621621622</v>
          </cell>
          <cell r="P197">
            <v>3.2817677220900001</v>
          </cell>
          <cell r="Q197">
            <v>38.557367699510699</v>
          </cell>
          <cell r="R197">
            <v>68.367741660377405</v>
          </cell>
          <cell r="S197">
            <v>0.54730002422110302</v>
          </cell>
          <cell r="T197">
            <v>12.21242</v>
          </cell>
          <cell r="U197">
            <v>3.5529449999999998</v>
          </cell>
          <cell r="V197">
            <v>10.596062</v>
          </cell>
          <cell r="W197">
            <v>73.638574000000006</v>
          </cell>
          <cell r="X197">
            <v>12.21242</v>
          </cell>
          <cell r="Y197">
            <v>3.5529449999999998</v>
          </cell>
          <cell r="Z197">
            <v>10.596062</v>
          </cell>
          <cell r="AA197">
            <v>28.3685754221103</v>
          </cell>
        </row>
        <row r="198">
          <cell r="A198">
            <v>8</v>
          </cell>
          <cell r="B198" t="str">
            <v>Disturbance</v>
          </cell>
          <cell r="C198">
            <v>0.77644000000000002</v>
          </cell>
          <cell r="D198">
            <v>0.28543000000000002</v>
          </cell>
          <cell r="E198">
            <v>19.8188866666667</v>
          </cell>
          <cell r="F198">
            <v>45322.621963738427</v>
          </cell>
          <cell r="G198">
            <v>2024</v>
          </cell>
          <cell r="H198">
            <v>31</v>
          </cell>
          <cell r="I198">
            <v>212</v>
          </cell>
          <cell r="J198">
            <v>212</v>
          </cell>
          <cell r="K198">
            <v>0.838254846</v>
          </cell>
          <cell r="L198">
            <v>2.2054099999999999E-4</v>
          </cell>
          <cell r="M198">
            <v>3.915</v>
          </cell>
          <cell r="N198">
            <v>0.185</v>
          </cell>
          <cell r="O198">
            <v>21.1621621621622</v>
          </cell>
          <cell r="P198">
            <v>3.2817677220900001</v>
          </cell>
          <cell r="Q198">
            <v>47.213053667085902</v>
          </cell>
          <cell r="R198">
            <v>68.367741660377405</v>
          </cell>
          <cell r="S198">
            <v>0.417492216457724</v>
          </cell>
          <cell r="T198">
            <v>12.21242</v>
          </cell>
          <cell r="U198">
            <v>3.5529449999999998</v>
          </cell>
          <cell r="V198">
            <v>10.596062</v>
          </cell>
          <cell r="W198">
            <v>73.638574000000006</v>
          </cell>
          <cell r="X198">
            <v>12.21242</v>
          </cell>
          <cell r="Y198">
            <v>3.5529449999999998</v>
          </cell>
          <cell r="Z198">
            <v>10.596062</v>
          </cell>
          <cell r="AA198">
            <v>15.387794645772399</v>
          </cell>
        </row>
        <row r="199">
          <cell r="A199">
            <v>8</v>
          </cell>
          <cell r="B199" t="str">
            <v>Disturbance</v>
          </cell>
          <cell r="C199">
            <v>0.39387666666666699</v>
          </cell>
          <cell r="D199">
            <v>0.33234999999999998</v>
          </cell>
          <cell r="E199">
            <v>15.21611</v>
          </cell>
          <cell r="F199">
            <v>45327.606732256943</v>
          </cell>
          <cell r="G199">
            <v>2024</v>
          </cell>
          <cell r="H199">
            <v>36</v>
          </cell>
          <cell r="I199">
            <v>217</v>
          </cell>
          <cell r="J199">
            <v>217</v>
          </cell>
          <cell r="K199">
            <v>0.838254846</v>
          </cell>
          <cell r="L199">
            <v>2.2054099999999999E-4</v>
          </cell>
          <cell r="M199">
            <v>3.915</v>
          </cell>
          <cell r="N199">
            <v>0.185</v>
          </cell>
          <cell r="O199">
            <v>21.1621621621622</v>
          </cell>
          <cell r="P199">
            <v>3.2817677220900001</v>
          </cell>
          <cell r="Q199">
            <v>23.950492248655699</v>
          </cell>
          <cell r="R199">
            <v>68.367741660377405</v>
          </cell>
          <cell r="S199">
            <v>0.48612107395762399</v>
          </cell>
          <cell r="T199">
            <v>12.21242</v>
          </cell>
          <cell r="U199">
            <v>3.5529449999999998</v>
          </cell>
          <cell r="V199">
            <v>10.596062</v>
          </cell>
          <cell r="W199">
            <v>73.638574000000006</v>
          </cell>
          <cell r="X199">
            <v>12.21242</v>
          </cell>
          <cell r="Y199">
            <v>3.5529449999999998</v>
          </cell>
          <cell r="Z199">
            <v>10.596062</v>
          </cell>
          <cell r="AA199">
            <v>22.250680395762398</v>
          </cell>
        </row>
        <row r="200">
          <cell r="A200">
            <v>8</v>
          </cell>
          <cell r="B200" t="str">
            <v>Disturbance</v>
          </cell>
          <cell r="C200">
            <v>0.71710333333333298</v>
          </cell>
          <cell r="D200">
            <v>0.33490999999999999</v>
          </cell>
          <cell r="E200">
            <v>18.6933333333333</v>
          </cell>
          <cell r="F200">
            <v>45328.540497685186</v>
          </cell>
          <cell r="G200">
            <v>2024</v>
          </cell>
          <cell r="H200">
            <v>37</v>
          </cell>
          <cell r="I200">
            <v>218</v>
          </cell>
          <cell r="J200">
            <v>218</v>
          </cell>
          <cell r="K200">
            <v>0.838254846</v>
          </cell>
          <cell r="L200">
            <v>2.2054099999999999E-4</v>
          </cell>
          <cell r="M200">
            <v>3.915</v>
          </cell>
          <cell r="N200">
            <v>0.185</v>
          </cell>
          <cell r="O200">
            <v>21.1621621621622</v>
          </cell>
          <cell r="P200">
            <v>3.2817677220900001</v>
          </cell>
          <cell r="Q200">
            <v>43.604963888404598</v>
          </cell>
          <cell r="R200">
            <v>68.367741660377405</v>
          </cell>
          <cell r="S200">
            <v>0.48986552995079802</v>
          </cell>
          <cell r="T200">
            <v>12.21242</v>
          </cell>
          <cell r="U200">
            <v>3.5529449999999998</v>
          </cell>
          <cell r="V200">
            <v>10.596062</v>
          </cell>
          <cell r="W200">
            <v>73.638574000000006</v>
          </cell>
          <cell r="X200">
            <v>12.21242</v>
          </cell>
          <cell r="Y200">
            <v>3.5529449999999998</v>
          </cell>
          <cell r="Z200">
            <v>10.596062</v>
          </cell>
          <cell r="AA200">
            <v>22.625125995079802</v>
          </cell>
        </row>
        <row r="201">
          <cell r="A201">
            <v>8</v>
          </cell>
          <cell r="B201" t="str">
            <v>Disturbance</v>
          </cell>
          <cell r="C201">
            <v>0.76834000000000002</v>
          </cell>
          <cell r="D201">
            <v>0.35414000000000001</v>
          </cell>
          <cell r="E201">
            <v>18.411110000000001</v>
          </cell>
          <cell r="F201">
            <v>45329.622793206021</v>
          </cell>
          <cell r="G201">
            <v>2024</v>
          </cell>
          <cell r="H201">
            <v>38</v>
          </cell>
          <cell r="I201">
            <v>219</v>
          </cell>
          <cell r="J201">
            <v>219</v>
          </cell>
          <cell r="K201">
            <v>0.838254846</v>
          </cell>
          <cell r="L201">
            <v>2.2054099999999999E-4</v>
          </cell>
          <cell r="M201">
            <v>3.915</v>
          </cell>
          <cell r="N201">
            <v>0.185</v>
          </cell>
          <cell r="O201">
            <v>21.1621621621622</v>
          </cell>
          <cell r="P201">
            <v>3.2817677220900001</v>
          </cell>
          <cell r="Q201">
            <v>46.720516272434203</v>
          </cell>
          <cell r="R201">
            <v>68.367741660377405</v>
          </cell>
          <cell r="S201">
            <v>0.51799283024327603</v>
          </cell>
          <cell r="T201">
            <v>12.21242</v>
          </cell>
          <cell r="U201">
            <v>3.5529449999999998</v>
          </cell>
          <cell r="V201">
            <v>10.596062</v>
          </cell>
          <cell r="W201">
            <v>73.638574000000006</v>
          </cell>
          <cell r="X201">
            <v>12.21242</v>
          </cell>
          <cell r="Y201">
            <v>3.5529449999999998</v>
          </cell>
          <cell r="Z201">
            <v>10.596062</v>
          </cell>
          <cell r="AA201">
            <v>25.437856024327598</v>
          </cell>
        </row>
        <row r="202">
          <cell r="A202">
            <v>8</v>
          </cell>
          <cell r="B202" t="str">
            <v>Disturbance</v>
          </cell>
          <cell r="C202">
            <v>0.72354333333333298</v>
          </cell>
          <cell r="D202">
            <v>0.24651000000000001</v>
          </cell>
          <cell r="E202">
            <v>17.3055566666667</v>
          </cell>
          <cell r="F202">
            <v>45376.514228391206</v>
          </cell>
          <cell r="G202">
            <v>2024</v>
          </cell>
          <cell r="H202">
            <v>85</v>
          </cell>
          <cell r="I202">
            <v>266</v>
          </cell>
          <cell r="J202">
            <v>266</v>
          </cell>
          <cell r="K202">
            <v>0.838254846</v>
          </cell>
          <cell r="L202">
            <v>2.2054099999999999E-4</v>
          </cell>
          <cell r="M202">
            <v>3.915</v>
          </cell>
          <cell r="N202">
            <v>0.185</v>
          </cell>
          <cell r="O202">
            <v>21.1621621621622</v>
          </cell>
          <cell r="P202">
            <v>3.2817677220900001</v>
          </cell>
          <cell r="Q202">
            <v>43.9965615206956</v>
          </cell>
          <cell r="R202">
            <v>68.367741660377405</v>
          </cell>
          <cell r="S202">
            <v>0.36056478393649399</v>
          </cell>
          <cell r="T202">
            <v>12.21242</v>
          </cell>
          <cell r="U202">
            <v>3.5529449999999998</v>
          </cell>
          <cell r="V202">
            <v>10.596062</v>
          </cell>
          <cell r="W202">
            <v>73.638574000000006</v>
          </cell>
          <cell r="X202">
            <v>12.21242</v>
          </cell>
          <cell r="Y202">
            <v>3.5529449999999998</v>
          </cell>
          <cell r="Z202">
            <v>10.596062</v>
          </cell>
          <cell r="AA202">
            <v>9.6950513936493969</v>
          </cell>
        </row>
        <row r="203">
          <cell r="A203">
            <v>8</v>
          </cell>
          <cell r="B203" t="str">
            <v>Disturbance</v>
          </cell>
          <cell r="C203">
            <v>0.67138666666666702</v>
          </cell>
          <cell r="D203">
            <v>0.35696666666666699</v>
          </cell>
          <cell r="E203">
            <v>13</v>
          </cell>
          <cell r="F203">
            <v>45378.371388888889</v>
          </cell>
          <cell r="G203">
            <v>2024</v>
          </cell>
          <cell r="H203">
            <v>87</v>
          </cell>
          <cell r="I203">
            <v>268</v>
          </cell>
          <cell r="J203">
            <v>268</v>
          </cell>
          <cell r="K203">
            <v>0.838254846</v>
          </cell>
          <cell r="L203">
            <v>2.2054099999999999E-4</v>
          </cell>
          <cell r="M203">
            <v>3.915</v>
          </cell>
          <cell r="N203">
            <v>0.185</v>
          </cell>
          <cell r="O203">
            <v>21.1621621621622</v>
          </cell>
          <cell r="P203">
            <v>3.2817677220900001</v>
          </cell>
          <cell r="Q203">
            <v>40.825066617767298</v>
          </cell>
          <cell r="R203">
            <v>68.367741660377405</v>
          </cell>
          <cell r="S203">
            <v>0.52212733373573905</v>
          </cell>
          <cell r="T203">
            <v>12.21242</v>
          </cell>
          <cell r="U203">
            <v>3.5529449999999998</v>
          </cell>
          <cell r="V203">
            <v>10.596062</v>
          </cell>
          <cell r="W203">
            <v>73.638574000000006</v>
          </cell>
          <cell r="X203">
            <v>12.21242</v>
          </cell>
          <cell r="Y203">
            <v>3.5529449999999998</v>
          </cell>
          <cell r="Z203">
            <v>10.596062</v>
          </cell>
          <cell r="AA203">
            <v>25.851306373573902</v>
          </cell>
        </row>
        <row r="204">
          <cell r="A204">
            <v>8</v>
          </cell>
          <cell r="B204" t="str">
            <v>Disturbance</v>
          </cell>
          <cell r="C204">
            <v>0.70079000000000002</v>
          </cell>
          <cell r="D204">
            <v>0.34348000000000001</v>
          </cell>
          <cell r="E204">
            <v>16.391110000000001</v>
          </cell>
          <cell r="F204">
            <v>45380.423753854164</v>
          </cell>
          <cell r="G204">
            <v>2024</v>
          </cell>
          <cell r="H204">
            <v>89</v>
          </cell>
          <cell r="I204">
            <v>270</v>
          </cell>
          <cell r="J204">
            <v>270</v>
          </cell>
          <cell r="K204">
            <v>0.838254846</v>
          </cell>
          <cell r="L204">
            <v>2.2054099999999999E-4</v>
          </cell>
          <cell r="M204">
            <v>3.915</v>
          </cell>
          <cell r="N204">
            <v>0.185</v>
          </cell>
          <cell r="O204">
            <v>21.1621621621622</v>
          </cell>
          <cell r="P204">
            <v>3.2817677220900001</v>
          </cell>
          <cell r="Q204">
            <v>42.612997629381702</v>
          </cell>
          <cell r="R204">
            <v>68.367741660377405</v>
          </cell>
          <cell r="S204">
            <v>0.50240068145919803</v>
          </cell>
          <cell r="T204">
            <v>12.21242</v>
          </cell>
          <cell r="U204">
            <v>3.5529449999999998</v>
          </cell>
          <cell r="V204">
            <v>10.596062</v>
          </cell>
          <cell r="W204">
            <v>73.638574000000006</v>
          </cell>
          <cell r="X204">
            <v>12.21242</v>
          </cell>
          <cell r="Y204">
            <v>3.5529449999999998</v>
          </cell>
          <cell r="Z204">
            <v>10.596062</v>
          </cell>
          <cell r="AA204">
            <v>23.878641145919797</v>
          </cell>
        </row>
        <row r="205">
          <cell r="A205">
            <v>8</v>
          </cell>
          <cell r="B205" t="str">
            <v>Disturbance</v>
          </cell>
          <cell r="C205">
            <v>0.87924666666666695</v>
          </cell>
          <cell r="D205">
            <v>0.13268333333333299</v>
          </cell>
          <cell r="E205">
            <v>17.921666666666699</v>
          </cell>
          <cell r="F205">
            <v>45383.38071759259</v>
          </cell>
          <cell r="G205">
            <v>2024</v>
          </cell>
          <cell r="H205">
            <v>92</v>
          </cell>
          <cell r="I205">
            <v>273</v>
          </cell>
          <cell r="J205">
            <v>273</v>
          </cell>
          <cell r="K205">
            <v>0.838254846</v>
          </cell>
          <cell r="L205">
            <v>2.2054099999999999E-4</v>
          </cell>
          <cell r="M205">
            <v>3.915</v>
          </cell>
          <cell r="N205">
            <v>0.185</v>
          </cell>
          <cell r="O205">
            <v>21.1621621621622</v>
          </cell>
          <cell r="P205">
            <v>3.2817677220900001</v>
          </cell>
          <cell r="Q205">
            <v>53.464427463731603</v>
          </cell>
          <cell r="R205">
            <v>68.367741660377405</v>
          </cell>
          <cell r="S205">
            <v>0.19407300886498399</v>
          </cell>
          <cell r="T205">
            <v>12.21242</v>
          </cell>
          <cell r="U205">
            <v>3.5529449999999998</v>
          </cell>
          <cell r="V205">
            <v>10.596062</v>
          </cell>
          <cell r="W205">
            <v>73.638574000000006</v>
          </cell>
          <cell r="X205">
            <v>12.21242</v>
          </cell>
          <cell r="Y205">
            <v>3.5529449999999998</v>
          </cell>
          <cell r="Z205">
            <v>3.6419358864983979</v>
          </cell>
          <cell r="AA205">
            <v>0</v>
          </cell>
        </row>
        <row r="206">
          <cell r="A206">
            <v>8</v>
          </cell>
          <cell r="B206" t="str">
            <v>Disturbance</v>
          </cell>
          <cell r="C206">
            <v>1.4169700000000001</v>
          </cell>
          <cell r="D206">
            <v>0.30177944444444399</v>
          </cell>
          <cell r="E206">
            <v>25.9</v>
          </cell>
          <cell r="F206">
            <v>45503.379255405096</v>
          </cell>
          <cell r="G206">
            <v>2024</v>
          </cell>
          <cell r="H206">
            <v>212</v>
          </cell>
          <cell r="I206">
            <v>393</v>
          </cell>
          <cell r="J206">
            <v>393</v>
          </cell>
          <cell r="K206">
            <v>0.838254846</v>
          </cell>
          <cell r="L206">
            <v>2.2054099999999999E-4</v>
          </cell>
          <cell r="M206">
            <v>3.915</v>
          </cell>
          <cell r="N206">
            <v>0.185</v>
          </cell>
          <cell r="O206">
            <v>21.1621621621622</v>
          </cell>
          <cell r="P206">
            <v>3.2817677220900001</v>
          </cell>
          <cell r="Q206">
            <v>86.161816308601701</v>
          </cell>
          <cell r="R206">
            <v>68.367741660377405</v>
          </cell>
          <cell r="S206">
            <v>0.44140619115892399</v>
          </cell>
          <cell r="T206">
            <v>12.21242</v>
          </cell>
          <cell r="U206">
            <v>3.5529449999999998</v>
          </cell>
          <cell r="V206">
            <v>10.596062</v>
          </cell>
          <cell r="W206">
            <v>73.638574000000006</v>
          </cell>
          <cell r="X206">
            <v>12.21242</v>
          </cell>
          <cell r="Y206">
            <v>3.5529449999999998</v>
          </cell>
          <cell r="Z206">
            <v>10.596062</v>
          </cell>
          <cell r="AA206">
            <v>17.779192115892396</v>
          </cell>
        </row>
        <row r="207">
          <cell r="A207">
            <v>8</v>
          </cell>
          <cell r="B207" t="str">
            <v>Disturbance</v>
          </cell>
          <cell r="C207">
            <v>1.77785666666667</v>
          </cell>
          <cell r="D207">
            <v>0.26891666666666703</v>
          </cell>
          <cell r="E207">
            <v>29.511666666666699</v>
          </cell>
          <cell r="F207">
            <v>45504.431574074071</v>
          </cell>
          <cell r="G207">
            <v>2024</v>
          </cell>
          <cell r="H207">
            <v>213</v>
          </cell>
          <cell r="I207">
            <v>394</v>
          </cell>
          <cell r="J207">
            <v>394</v>
          </cell>
          <cell r="K207">
            <v>0.838254846</v>
          </cell>
          <cell r="L207">
            <v>2.2054099999999999E-4</v>
          </cell>
          <cell r="M207">
            <v>3.915</v>
          </cell>
          <cell r="N207">
            <v>0.185</v>
          </cell>
          <cell r="O207">
            <v>21.1621621621622</v>
          </cell>
          <cell r="P207">
            <v>3.2817677220900001</v>
          </cell>
          <cell r="Q207">
            <v>108.10628279805201</v>
          </cell>
          <cell r="R207">
            <v>68.367741660377405</v>
          </cell>
          <cell r="S207">
            <v>0.39333852506425199</v>
          </cell>
          <cell r="T207">
            <v>12.21242</v>
          </cell>
          <cell r="U207">
            <v>3.5529449999999998</v>
          </cell>
          <cell r="V207">
            <v>10.596062</v>
          </cell>
          <cell r="W207">
            <v>73.638574000000006</v>
          </cell>
          <cell r="X207">
            <v>12.21242</v>
          </cell>
          <cell r="Y207">
            <v>3.5529449999999998</v>
          </cell>
          <cell r="Z207">
            <v>10.596062</v>
          </cell>
          <cell r="AA207">
            <v>12.972425506425193</v>
          </cell>
        </row>
        <row r="208">
          <cell r="A208">
            <v>8</v>
          </cell>
          <cell r="B208" t="str">
            <v>Disturbance</v>
          </cell>
          <cell r="C208">
            <v>1.66439</v>
          </cell>
          <cell r="D208">
            <v>0.16024333333333299</v>
          </cell>
          <cell r="E208">
            <v>28.5216666666667</v>
          </cell>
          <cell r="F208">
            <v>45505.392087187502</v>
          </cell>
          <cell r="G208">
            <v>2024</v>
          </cell>
          <cell r="H208">
            <v>214</v>
          </cell>
          <cell r="I208">
            <v>395</v>
          </cell>
          <cell r="J208">
            <v>395</v>
          </cell>
          <cell r="K208">
            <v>0.838254846</v>
          </cell>
          <cell r="L208">
            <v>2.2054099999999999E-4</v>
          </cell>
          <cell r="M208">
            <v>3.915</v>
          </cell>
          <cell r="N208">
            <v>0.185</v>
          </cell>
          <cell r="O208">
            <v>21.1621621621622</v>
          </cell>
          <cell r="P208">
            <v>3.2817677220900001</v>
          </cell>
          <cell r="Q208">
            <v>101.20670546721099</v>
          </cell>
          <cell r="R208">
            <v>68.367741660377405</v>
          </cell>
          <cell r="S208">
            <v>0.234384417916502</v>
          </cell>
          <cell r="T208">
            <v>12.21242</v>
          </cell>
          <cell r="U208">
            <v>3.5529449999999998</v>
          </cell>
          <cell r="V208">
            <v>10.596062</v>
          </cell>
          <cell r="W208">
            <v>73.638574000000006</v>
          </cell>
          <cell r="X208">
            <v>12.21242</v>
          </cell>
          <cell r="Y208">
            <v>3.5529449999999998</v>
          </cell>
          <cell r="Z208">
            <v>7.6730767916501996</v>
          </cell>
          <cell r="AA208">
            <v>0</v>
          </cell>
        </row>
        <row r="209">
          <cell r="A209">
            <v>8</v>
          </cell>
          <cell r="B209" t="str">
            <v>Disturbance</v>
          </cell>
          <cell r="C209">
            <v>1.7620133333333301</v>
          </cell>
          <cell r="D209">
            <v>0.14744333333333301</v>
          </cell>
          <cell r="E209">
            <v>26.505556666666699</v>
          </cell>
          <cell r="F209">
            <v>45506.356080243058</v>
          </cell>
          <cell r="G209">
            <v>2024</v>
          </cell>
          <cell r="H209">
            <v>215</v>
          </cell>
          <cell r="I209">
            <v>396</v>
          </cell>
          <cell r="J209">
            <v>396</v>
          </cell>
          <cell r="K209">
            <v>0.838254846</v>
          </cell>
          <cell r="L209">
            <v>2.2054099999999999E-4</v>
          </cell>
          <cell r="M209">
            <v>3.915</v>
          </cell>
          <cell r="N209">
            <v>0.185</v>
          </cell>
          <cell r="O209">
            <v>21.1621621621622</v>
          </cell>
          <cell r="P209">
            <v>3.2817677220900001</v>
          </cell>
          <cell r="Q209">
            <v>107.142895869336</v>
          </cell>
          <cell r="R209">
            <v>68.367741660377405</v>
          </cell>
          <cell r="S209">
            <v>0.21566213795063</v>
          </cell>
          <cell r="T209">
            <v>12.21242</v>
          </cell>
          <cell r="U209">
            <v>3.5529449999999998</v>
          </cell>
          <cell r="V209">
            <v>10.596062</v>
          </cell>
          <cell r="W209">
            <v>73.638574000000006</v>
          </cell>
          <cell r="X209">
            <v>12.21242</v>
          </cell>
          <cell r="Y209">
            <v>3.5529449999999998</v>
          </cell>
          <cell r="Z209">
            <v>5.8008487950630006</v>
          </cell>
          <cell r="AA209">
            <v>0</v>
          </cell>
        </row>
        <row r="210">
          <cell r="A210">
            <v>9</v>
          </cell>
          <cell r="B210" t="str">
            <v>NPK</v>
          </cell>
          <cell r="C210">
            <v>0.94533333333333303</v>
          </cell>
          <cell r="D210">
            <v>0</v>
          </cell>
          <cell r="E210">
            <v>27.816666666666698</v>
          </cell>
          <cell r="F210">
            <v>45083.380555555559</v>
          </cell>
          <cell r="G210">
            <v>2023</v>
          </cell>
          <cell r="H210">
            <v>157</v>
          </cell>
          <cell r="I210">
            <v>1</v>
          </cell>
          <cell r="J210">
            <v>1</v>
          </cell>
          <cell r="K210">
            <v>0.89899008599999997</v>
          </cell>
          <cell r="L210">
            <v>4.6969900000000002E-4</v>
          </cell>
          <cell r="M210">
            <v>2.5249999999999999</v>
          </cell>
          <cell r="N210">
            <v>0.14000000000000001</v>
          </cell>
          <cell r="O210">
            <v>18.035714285714299</v>
          </cell>
          <cell r="P210">
            <v>2.2699499671500001</v>
          </cell>
          <cell r="Q210">
            <v>39.021181943551603</v>
          </cell>
          <cell r="R210">
            <v>66.075845811320804</v>
          </cell>
          <cell r="S210">
            <v>0</v>
          </cell>
          <cell r="T210">
            <v>14.608280000000001</v>
          </cell>
          <cell r="U210">
            <v>2.5309910000000002</v>
          </cell>
          <cell r="V210">
            <v>6.2816260000000002</v>
          </cell>
          <cell r="W210">
            <v>76.579103000000003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</row>
        <row r="211">
          <cell r="A211">
            <v>9</v>
          </cell>
          <cell r="B211" t="str">
            <v>NPK</v>
          </cell>
          <cell r="C211">
            <v>1.135</v>
          </cell>
          <cell r="D211">
            <v>0</v>
          </cell>
          <cell r="E211">
            <v>36.049999999999997</v>
          </cell>
          <cell r="F211">
            <v>45086.471064814818</v>
          </cell>
          <cell r="G211">
            <v>2023</v>
          </cell>
          <cell r="H211">
            <v>160</v>
          </cell>
          <cell r="I211">
            <v>4</v>
          </cell>
          <cell r="J211">
            <v>4</v>
          </cell>
          <cell r="K211">
            <v>0.89899008599999997</v>
          </cell>
          <cell r="L211">
            <v>4.6969900000000002E-4</v>
          </cell>
          <cell r="M211">
            <v>2.5249999999999999</v>
          </cell>
          <cell r="N211">
            <v>0.14000000000000001</v>
          </cell>
          <cell r="O211">
            <v>18.035714285714299</v>
          </cell>
          <cell r="P211">
            <v>2.2699499671500001</v>
          </cell>
          <cell r="Q211">
            <v>46.850184949856498</v>
          </cell>
          <cell r="R211">
            <v>66.075845811320804</v>
          </cell>
          <cell r="S211">
            <v>0</v>
          </cell>
          <cell r="T211">
            <v>14.608280000000001</v>
          </cell>
          <cell r="U211">
            <v>2.5309910000000002</v>
          </cell>
          <cell r="V211">
            <v>6.2816260000000002</v>
          </cell>
          <cell r="W211">
            <v>76.579103000000003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</row>
        <row r="212">
          <cell r="A212">
            <v>9</v>
          </cell>
          <cell r="B212" t="str">
            <v>NPK</v>
          </cell>
          <cell r="C212">
            <v>1.70766666666667</v>
          </cell>
          <cell r="D212">
            <v>0.12</v>
          </cell>
          <cell r="E212">
            <v>29.1666666666667</v>
          </cell>
          <cell r="F212">
            <v>45089.520601851851</v>
          </cell>
          <cell r="G212">
            <v>2023</v>
          </cell>
          <cell r="H212">
            <v>163</v>
          </cell>
          <cell r="I212">
            <v>7</v>
          </cell>
          <cell r="J212">
            <v>7</v>
          </cell>
          <cell r="K212">
            <v>0.89899008599999997</v>
          </cell>
          <cell r="L212">
            <v>4.6969900000000002E-4</v>
          </cell>
          <cell r="M212">
            <v>2.5249999999999999</v>
          </cell>
          <cell r="N212">
            <v>0.14000000000000001</v>
          </cell>
          <cell r="O212">
            <v>18.035714285714299</v>
          </cell>
          <cell r="P212">
            <v>2.2699499671500001</v>
          </cell>
          <cell r="Q212">
            <v>70.488545520738597</v>
          </cell>
          <cell r="R212">
            <v>66.075845811320804</v>
          </cell>
          <cell r="S212">
            <v>0.18160948002490901</v>
          </cell>
          <cell r="T212">
            <v>14.608280000000001</v>
          </cell>
          <cell r="U212">
            <v>2.5309910000000002</v>
          </cell>
          <cell r="V212">
            <v>6.2816260000000002</v>
          </cell>
          <cell r="W212">
            <v>76.579103000000003</v>
          </cell>
          <cell r="X212">
            <v>14.608280000000001</v>
          </cell>
          <cell r="Y212">
            <v>2.5309910000000002</v>
          </cell>
          <cell r="Z212">
            <v>1.0216770024909003</v>
          </cell>
          <cell r="AA212">
            <v>0</v>
          </cell>
        </row>
        <row r="213">
          <cell r="A213">
            <v>9</v>
          </cell>
          <cell r="B213" t="str">
            <v>NPK</v>
          </cell>
          <cell r="C213">
            <v>1.6579999999999999</v>
          </cell>
          <cell r="D213">
            <v>0.19</v>
          </cell>
          <cell r="E213" t="str">
            <v>NA</v>
          </cell>
          <cell r="F213">
            <v>45093.454398148147</v>
          </cell>
          <cell r="G213">
            <v>2023</v>
          </cell>
          <cell r="H213">
            <v>167</v>
          </cell>
          <cell r="I213">
            <v>11</v>
          </cell>
          <cell r="J213">
            <v>11</v>
          </cell>
          <cell r="K213">
            <v>0.89899008599999997</v>
          </cell>
          <cell r="L213">
            <v>4.6969900000000002E-4</v>
          </cell>
          <cell r="M213">
            <v>2.5249999999999999</v>
          </cell>
          <cell r="N213">
            <v>0.14000000000000001</v>
          </cell>
          <cell r="O213">
            <v>18.035714285714299</v>
          </cell>
          <cell r="P213">
            <v>2.2699499671500001</v>
          </cell>
          <cell r="Q213">
            <v>68.438419953182503</v>
          </cell>
          <cell r="R213">
            <v>66.075845811320804</v>
          </cell>
          <cell r="S213">
            <v>0.28754834337277202</v>
          </cell>
          <cell r="T213">
            <v>14.608280000000001</v>
          </cell>
          <cell r="U213">
            <v>2.5309910000000002</v>
          </cell>
          <cell r="V213">
            <v>6.2816260000000002</v>
          </cell>
          <cell r="W213">
            <v>76.579103000000003</v>
          </cell>
          <cell r="X213">
            <v>14.608280000000001</v>
          </cell>
          <cell r="Y213">
            <v>2.5309910000000002</v>
          </cell>
          <cell r="Z213">
            <v>6.2816260000000002</v>
          </cell>
          <cell r="AA213">
            <v>5.3339373372772014</v>
          </cell>
        </row>
        <row r="214">
          <cell r="A214">
            <v>9</v>
          </cell>
          <cell r="B214" t="str">
            <v>NPK</v>
          </cell>
          <cell r="C214">
            <v>1.367</v>
          </cell>
          <cell r="D214">
            <v>0.21</v>
          </cell>
          <cell r="E214">
            <v>27.753333333333298</v>
          </cell>
          <cell r="F214">
            <v>45100.516203703701</v>
          </cell>
          <cell r="G214">
            <v>2023</v>
          </cell>
          <cell r="H214">
            <v>174</v>
          </cell>
          <cell r="I214">
            <v>18</v>
          </cell>
          <cell r="J214">
            <v>18</v>
          </cell>
          <cell r="K214">
            <v>0.89899008599999997</v>
          </cell>
          <cell r="L214">
            <v>4.6969900000000002E-4</v>
          </cell>
          <cell r="M214">
            <v>2.5249999999999999</v>
          </cell>
          <cell r="N214">
            <v>0.14000000000000001</v>
          </cell>
          <cell r="O214">
            <v>18.035714285714299</v>
          </cell>
          <cell r="P214">
            <v>2.2699499671500001</v>
          </cell>
          <cell r="Q214">
            <v>56.426610419783103</v>
          </cell>
          <cell r="R214">
            <v>66.075845811320804</v>
          </cell>
          <cell r="S214">
            <v>0.31781659004358997</v>
          </cell>
          <cell r="T214">
            <v>14.608280000000001</v>
          </cell>
          <cell r="U214">
            <v>2.5309910000000002</v>
          </cell>
          <cell r="V214">
            <v>6.2816260000000002</v>
          </cell>
          <cell r="W214">
            <v>76.579103000000003</v>
          </cell>
          <cell r="X214">
            <v>14.608280000000001</v>
          </cell>
          <cell r="Y214">
            <v>2.5309910000000002</v>
          </cell>
          <cell r="Z214">
            <v>6.2816260000000002</v>
          </cell>
          <cell r="AA214">
            <v>8.3607620043589961</v>
          </cell>
        </row>
        <row r="215">
          <cell r="A215">
            <v>9</v>
          </cell>
          <cell r="B215" t="str">
            <v>NPK</v>
          </cell>
          <cell r="C215">
            <v>2.6936666666666702</v>
          </cell>
          <cell r="D215">
            <v>4.6666666666666697E-2</v>
          </cell>
          <cell r="E215">
            <v>24.6</v>
          </cell>
          <cell r="F215">
            <v>45113.340740740743</v>
          </cell>
          <cell r="G215">
            <v>2023</v>
          </cell>
          <cell r="H215">
            <v>187</v>
          </cell>
          <cell r="I215">
            <v>31</v>
          </cell>
          <cell r="J215">
            <v>31</v>
          </cell>
          <cell r="K215">
            <v>0.89899008599999997</v>
          </cell>
          <cell r="L215">
            <v>4.6969900000000002E-4</v>
          </cell>
          <cell r="M215">
            <v>2.5249999999999999</v>
          </cell>
          <cell r="N215">
            <v>0.14000000000000001</v>
          </cell>
          <cell r="O215">
            <v>18.035714285714299</v>
          </cell>
          <cell r="P215">
            <v>2.2699499671500001</v>
          </cell>
          <cell r="Q215">
            <v>111.188353767927</v>
          </cell>
          <cell r="R215">
            <v>66.075845811320804</v>
          </cell>
          <cell r="S215">
            <v>7.0625908898575604E-2</v>
          </cell>
          <cell r="T215">
            <v>14.608280000000001</v>
          </cell>
          <cell r="U215">
            <v>2.5309910000000002</v>
          </cell>
          <cell r="V215">
            <v>6.2816260000000002</v>
          </cell>
          <cell r="W215">
            <v>76.579103000000003</v>
          </cell>
          <cell r="X215">
            <v>7.0625908898575602</v>
          </cell>
          <cell r="Y215">
            <v>0</v>
          </cell>
          <cell r="Z215">
            <v>0</v>
          </cell>
          <cell r="AA215">
            <v>0</v>
          </cell>
        </row>
        <row r="216">
          <cell r="A216">
            <v>9</v>
          </cell>
          <cell r="B216" t="str">
            <v>NPK</v>
          </cell>
          <cell r="C216">
            <v>2.95366666666667</v>
          </cell>
          <cell r="D216">
            <v>0</v>
          </cell>
          <cell r="E216">
            <v>32.503333333333302</v>
          </cell>
          <cell r="F216">
            <v>45143.452314814815</v>
          </cell>
          <cell r="G216">
            <v>2023</v>
          </cell>
          <cell r="H216">
            <v>217</v>
          </cell>
          <cell r="I216">
            <v>61</v>
          </cell>
          <cell r="J216">
            <v>61</v>
          </cell>
          <cell r="K216">
            <v>0.89899008599999997</v>
          </cell>
          <cell r="L216">
            <v>4.6969900000000002E-4</v>
          </cell>
          <cell r="M216">
            <v>2.5249999999999999</v>
          </cell>
          <cell r="N216">
            <v>0.14000000000000001</v>
          </cell>
          <cell r="O216">
            <v>18.035714285714299</v>
          </cell>
          <cell r="P216">
            <v>2.2699499671500001</v>
          </cell>
          <cell r="Q216">
            <v>121.920554725603</v>
          </cell>
          <cell r="R216">
            <v>66.075845811320804</v>
          </cell>
          <cell r="S216">
            <v>0</v>
          </cell>
          <cell r="T216">
            <v>14.608280000000001</v>
          </cell>
          <cell r="U216">
            <v>2.5309910000000002</v>
          </cell>
          <cell r="V216">
            <v>6.2816260000000002</v>
          </cell>
          <cell r="W216">
            <v>76.579103000000003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</row>
        <row r="217">
          <cell r="A217">
            <v>9</v>
          </cell>
          <cell r="B217" t="str">
            <v>NPK</v>
          </cell>
          <cell r="C217">
            <v>3.2360000000000002</v>
          </cell>
          <cell r="D217">
            <v>0.103333333333333</v>
          </cell>
          <cell r="E217">
            <v>30.586666666666702</v>
          </cell>
          <cell r="F217">
            <v>45153.450694444444</v>
          </cell>
          <cell r="G217">
            <v>2023</v>
          </cell>
          <cell r="H217">
            <v>227</v>
          </cell>
          <cell r="I217">
            <v>71</v>
          </cell>
          <cell r="J217">
            <v>71</v>
          </cell>
          <cell r="K217">
            <v>0.89899008599999997</v>
          </cell>
          <cell r="L217">
            <v>4.6969900000000002E-4</v>
          </cell>
          <cell r="M217">
            <v>2.5249999999999999</v>
          </cell>
          <cell r="N217">
            <v>0.14000000000000001</v>
          </cell>
          <cell r="O217">
            <v>18.035714285714299</v>
          </cell>
          <cell r="P217">
            <v>2.2699499671500001</v>
          </cell>
          <cell r="Q217">
            <v>133.57462422707999</v>
          </cell>
          <cell r="R217">
            <v>66.075845811320804</v>
          </cell>
          <cell r="S217">
            <v>0.15638594113255999</v>
          </cell>
          <cell r="T217">
            <v>14.608280000000001</v>
          </cell>
          <cell r="U217">
            <v>2.5309910000000002</v>
          </cell>
          <cell r="V217">
            <v>6.2816260000000002</v>
          </cell>
          <cell r="W217">
            <v>76.579103000000003</v>
          </cell>
          <cell r="X217">
            <v>14.608280000000001</v>
          </cell>
          <cell r="Y217">
            <v>1.030314113255999</v>
          </cell>
          <cell r="Z217">
            <v>0</v>
          </cell>
          <cell r="AA217">
            <v>0</v>
          </cell>
        </row>
        <row r="218">
          <cell r="A218">
            <v>9</v>
          </cell>
          <cell r="B218" t="str">
            <v>NPK</v>
          </cell>
          <cell r="C218">
            <v>1.7324999999999999</v>
          </cell>
          <cell r="D218">
            <v>0</v>
          </cell>
          <cell r="E218">
            <v>33.4</v>
          </cell>
          <cell r="F218">
            <v>45180.456250000003</v>
          </cell>
          <cell r="G218">
            <v>2023</v>
          </cell>
          <cell r="H218">
            <v>254</v>
          </cell>
          <cell r="I218">
            <v>98</v>
          </cell>
          <cell r="J218">
            <v>98</v>
          </cell>
          <cell r="K218">
            <v>0.89899008599999997</v>
          </cell>
          <cell r="L218">
            <v>4.6969900000000002E-4</v>
          </cell>
          <cell r="M218">
            <v>2.5249999999999999</v>
          </cell>
          <cell r="N218">
            <v>0.14000000000000001</v>
          </cell>
          <cell r="O218">
            <v>18.035714285714299</v>
          </cell>
          <cell r="P218">
            <v>2.2699499671500001</v>
          </cell>
          <cell r="Q218">
            <v>71.513608304516694</v>
          </cell>
          <cell r="R218">
            <v>66.075845811320804</v>
          </cell>
          <cell r="S218">
            <v>0</v>
          </cell>
          <cell r="T218">
            <v>14.608280000000001</v>
          </cell>
          <cell r="U218">
            <v>2.5309910000000002</v>
          </cell>
          <cell r="V218">
            <v>6.2816260000000002</v>
          </cell>
          <cell r="W218">
            <v>76.579103000000003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</row>
        <row r="219">
          <cell r="A219">
            <v>9</v>
          </cell>
          <cell r="B219" t="str">
            <v>NPK</v>
          </cell>
          <cell r="C219">
            <v>1.9723333333333299</v>
          </cell>
          <cell r="D219">
            <v>0</v>
          </cell>
          <cell r="E219">
            <v>28.8</v>
          </cell>
          <cell r="F219">
            <v>45187.488194444442</v>
          </cell>
          <cell r="G219">
            <v>2023</v>
          </cell>
          <cell r="H219">
            <v>261</v>
          </cell>
          <cell r="I219">
            <v>105</v>
          </cell>
          <cell r="J219">
            <v>105</v>
          </cell>
          <cell r="K219">
            <v>0.89899008599999997</v>
          </cell>
          <cell r="L219">
            <v>4.6969900000000002E-4</v>
          </cell>
          <cell r="M219">
            <v>2.5249999999999999</v>
          </cell>
          <cell r="N219">
            <v>0.14000000000000001</v>
          </cell>
          <cell r="O219">
            <v>18.035714285714299</v>
          </cell>
          <cell r="P219">
            <v>2.2699499671500001</v>
          </cell>
          <cell r="Q219">
            <v>81.413375726373303</v>
          </cell>
          <cell r="R219">
            <v>66.075845811320804</v>
          </cell>
          <cell r="S219">
            <v>0</v>
          </cell>
          <cell r="T219">
            <v>14.608280000000001</v>
          </cell>
          <cell r="U219">
            <v>2.5309910000000002</v>
          </cell>
          <cell r="V219">
            <v>6.2816260000000002</v>
          </cell>
          <cell r="W219">
            <v>76.579103000000003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</row>
        <row r="220">
          <cell r="A220">
            <v>9</v>
          </cell>
          <cell r="B220" t="str">
            <v>NPK</v>
          </cell>
          <cell r="C220">
            <v>1.00233333333333</v>
          </cell>
          <cell r="D220">
            <v>0</v>
          </cell>
          <cell r="E220">
            <v>23.9</v>
          </cell>
          <cell r="F220">
            <v>45194.431712962964</v>
          </cell>
          <cell r="G220">
            <v>2023</v>
          </cell>
          <cell r="H220">
            <v>268</v>
          </cell>
          <cell r="I220">
            <v>112</v>
          </cell>
          <cell r="J220">
            <v>112</v>
          </cell>
          <cell r="K220">
            <v>0.89899008599999997</v>
          </cell>
          <cell r="L220">
            <v>4.6969900000000002E-4</v>
          </cell>
          <cell r="M220">
            <v>2.5249999999999999</v>
          </cell>
          <cell r="N220">
            <v>0.14000000000000001</v>
          </cell>
          <cell r="O220">
            <v>18.035714285714299</v>
          </cell>
          <cell r="P220">
            <v>2.2699499671500001</v>
          </cell>
          <cell r="Q220">
            <v>41.374010615042103</v>
          </cell>
          <cell r="R220">
            <v>66.075845811320804</v>
          </cell>
          <cell r="S220">
            <v>0</v>
          </cell>
          <cell r="T220">
            <v>14.608280000000001</v>
          </cell>
          <cell r="U220">
            <v>2.5309910000000002</v>
          </cell>
          <cell r="V220">
            <v>6.2816260000000002</v>
          </cell>
          <cell r="W220">
            <v>76.579103000000003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</row>
        <row r="221">
          <cell r="A221">
            <v>9</v>
          </cell>
          <cell r="B221" t="str">
            <v>NPK</v>
          </cell>
          <cell r="C221">
            <v>0.77366666666666695</v>
          </cell>
          <cell r="D221">
            <v>0</v>
          </cell>
          <cell r="E221">
            <v>27.5</v>
          </cell>
          <cell r="F221">
            <v>45201.454629629632</v>
          </cell>
          <cell r="G221">
            <v>2023</v>
          </cell>
          <cell r="H221">
            <v>275</v>
          </cell>
          <cell r="I221">
            <v>119</v>
          </cell>
          <cell r="J221">
            <v>119</v>
          </cell>
          <cell r="K221">
            <v>0.89899008599999997</v>
          </cell>
          <cell r="L221">
            <v>4.6969900000000002E-4</v>
          </cell>
          <cell r="M221">
            <v>2.5249999999999999</v>
          </cell>
          <cell r="N221">
            <v>0.14000000000000001</v>
          </cell>
          <cell r="O221">
            <v>18.035714285714299</v>
          </cell>
          <cell r="P221">
            <v>2.2699499671500001</v>
          </cell>
          <cell r="Q221">
            <v>31.935177465085701</v>
          </cell>
          <cell r="R221">
            <v>66.075845811320804</v>
          </cell>
          <cell r="S221">
            <v>0</v>
          </cell>
          <cell r="T221">
            <v>14.608280000000001</v>
          </cell>
          <cell r="U221">
            <v>2.5309910000000002</v>
          </cell>
          <cell r="V221">
            <v>6.2816260000000002</v>
          </cell>
          <cell r="W221">
            <v>76.579103000000003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</row>
        <row r="222">
          <cell r="A222">
            <v>9</v>
          </cell>
          <cell r="B222" t="str">
            <v>NPK</v>
          </cell>
          <cell r="C222">
            <v>0.89020333333333301</v>
          </cell>
          <cell r="D222">
            <v>0.217216666666667</v>
          </cell>
          <cell r="E222">
            <v>17.25611</v>
          </cell>
          <cell r="F222">
            <v>45320.635123460648</v>
          </cell>
          <cell r="G222">
            <v>2024</v>
          </cell>
          <cell r="H222">
            <v>29</v>
          </cell>
          <cell r="I222">
            <v>210</v>
          </cell>
          <cell r="J222">
            <v>210</v>
          </cell>
          <cell r="K222">
            <v>0.89899008599999997</v>
          </cell>
          <cell r="L222">
            <v>4.6969900000000002E-4</v>
          </cell>
          <cell r="M222">
            <v>2.5249999999999999</v>
          </cell>
          <cell r="N222">
            <v>0.14000000000000001</v>
          </cell>
          <cell r="O222">
            <v>18.035714285714299</v>
          </cell>
          <cell r="P222">
            <v>2.2699499671500001</v>
          </cell>
          <cell r="Q222">
            <v>36.7455425635643</v>
          </cell>
          <cell r="R222">
            <v>66.075845811320804</v>
          </cell>
          <cell r="S222">
            <v>0.32873838238397701</v>
          </cell>
          <cell r="T222">
            <v>14.608280000000001</v>
          </cell>
          <cell r="U222">
            <v>2.5309910000000002</v>
          </cell>
          <cell r="V222">
            <v>6.2816260000000002</v>
          </cell>
          <cell r="W222">
            <v>76.579103000000003</v>
          </cell>
          <cell r="X222">
            <v>14.608280000000001</v>
          </cell>
          <cell r="Y222">
            <v>2.5309910000000002</v>
          </cell>
          <cell r="Z222">
            <v>6.2816260000000002</v>
          </cell>
          <cell r="AA222">
            <v>9.4529412383977025</v>
          </cell>
        </row>
        <row r="223">
          <cell r="A223">
            <v>9</v>
          </cell>
          <cell r="B223" t="str">
            <v>NPK</v>
          </cell>
          <cell r="C223">
            <v>0.72403333333333297</v>
          </cell>
          <cell r="D223">
            <v>0.21990999999999999</v>
          </cell>
          <cell r="E223">
            <v>17.281110000000002</v>
          </cell>
          <cell r="F223">
            <v>45321.53307484954</v>
          </cell>
          <cell r="G223">
            <v>2024</v>
          </cell>
          <cell r="H223">
            <v>30</v>
          </cell>
          <cell r="I223">
            <v>211</v>
          </cell>
          <cell r="J223">
            <v>211</v>
          </cell>
          <cell r="K223">
            <v>0.89899008599999997</v>
          </cell>
          <cell r="L223">
            <v>4.6969900000000002E-4</v>
          </cell>
          <cell r="M223">
            <v>2.5249999999999999</v>
          </cell>
          <cell r="N223">
            <v>0.14000000000000001</v>
          </cell>
          <cell r="O223">
            <v>18.035714285714299</v>
          </cell>
          <cell r="P223">
            <v>2.2699499671500001</v>
          </cell>
          <cell r="Q223">
            <v>29.886427820729299</v>
          </cell>
          <cell r="R223">
            <v>66.075845811320804</v>
          </cell>
          <cell r="S223">
            <v>0.33281450626898001</v>
          </cell>
          <cell r="T223">
            <v>14.608280000000001</v>
          </cell>
          <cell r="U223">
            <v>2.5309910000000002</v>
          </cell>
          <cell r="V223">
            <v>6.2816260000000002</v>
          </cell>
          <cell r="W223">
            <v>76.579103000000003</v>
          </cell>
          <cell r="X223">
            <v>14.608280000000001</v>
          </cell>
          <cell r="Y223">
            <v>2.5309910000000002</v>
          </cell>
          <cell r="Z223">
            <v>6.2816260000000002</v>
          </cell>
          <cell r="AA223">
            <v>9.8605536268979996</v>
          </cell>
        </row>
        <row r="224">
          <cell r="A224">
            <v>9</v>
          </cell>
          <cell r="B224" t="str">
            <v>NPK</v>
          </cell>
          <cell r="C224">
            <v>0.82460666666666704</v>
          </cell>
          <cell r="D224">
            <v>0.2162</v>
          </cell>
          <cell r="E224">
            <v>19.78</v>
          </cell>
          <cell r="F224">
            <v>45322.625428240739</v>
          </cell>
          <cell r="G224">
            <v>2024</v>
          </cell>
          <cell r="H224">
            <v>31</v>
          </cell>
          <cell r="I224">
            <v>212</v>
          </cell>
          <cell r="J224">
            <v>212</v>
          </cell>
          <cell r="K224">
            <v>0.89899008599999997</v>
          </cell>
          <cell r="L224">
            <v>4.6969900000000002E-4</v>
          </cell>
          <cell r="M224">
            <v>2.5249999999999999</v>
          </cell>
          <cell r="N224">
            <v>0.14000000000000001</v>
          </cell>
          <cell r="O224">
            <v>18.035714285714299</v>
          </cell>
          <cell r="P224">
            <v>2.2699499671500001</v>
          </cell>
          <cell r="Q224">
            <v>34.037863298870498</v>
          </cell>
          <cell r="R224">
            <v>66.075845811320804</v>
          </cell>
          <cell r="S224">
            <v>0.32719974651154399</v>
          </cell>
          <cell r="T224">
            <v>14.608280000000001</v>
          </cell>
          <cell r="U224">
            <v>2.5309910000000002</v>
          </cell>
          <cell r="V224">
            <v>6.2816260000000002</v>
          </cell>
          <cell r="W224">
            <v>76.579103000000003</v>
          </cell>
          <cell r="X224">
            <v>14.608280000000001</v>
          </cell>
          <cell r="Y224">
            <v>2.5309910000000002</v>
          </cell>
          <cell r="Z224">
            <v>6.2816260000000002</v>
          </cell>
          <cell r="AA224">
            <v>9.299077651154402</v>
          </cell>
        </row>
        <row r="225">
          <cell r="A225">
            <v>9</v>
          </cell>
          <cell r="B225" t="str">
            <v>NPK</v>
          </cell>
          <cell r="C225">
            <v>0.79341333333333297</v>
          </cell>
          <cell r="D225">
            <v>0.17651333333333299</v>
          </cell>
          <cell r="E225">
            <v>15.692776666666701</v>
          </cell>
          <cell r="F225">
            <v>45327.603233020833</v>
          </cell>
          <cell r="G225">
            <v>2024</v>
          </cell>
          <cell r="H225">
            <v>36</v>
          </cell>
          <cell r="I225">
            <v>217</v>
          </cell>
          <cell r="J225">
            <v>217</v>
          </cell>
          <cell r="K225">
            <v>0.89899008599999997</v>
          </cell>
          <cell r="L225">
            <v>4.6969900000000002E-4</v>
          </cell>
          <cell r="M225">
            <v>2.5249999999999999</v>
          </cell>
          <cell r="N225">
            <v>0.14000000000000001</v>
          </cell>
          <cell r="O225">
            <v>18.035714285714299</v>
          </cell>
          <cell r="P225">
            <v>2.2699499671500001</v>
          </cell>
          <cell r="Q225">
            <v>32.750274368589302</v>
          </cell>
          <cell r="R225">
            <v>66.075845811320804</v>
          </cell>
          <cell r="S225">
            <v>0.26713745570108399</v>
          </cell>
          <cell r="T225">
            <v>14.608280000000001</v>
          </cell>
          <cell r="U225">
            <v>2.5309910000000002</v>
          </cell>
          <cell r="V225">
            <v>6.2816260000000002</v>
          </cell>
          <cell r="W225">
            <v>76.579103000000003</v>
          </cell>
          <cell r="X225">
            <v>14.608280000000001</v>
          </cell>
          <cell r="Y225">
            <v>2.5309910000000002</v>
          </cell>
          <cell r="Z225">
            <v>6.2816260000000002</v>
          </cell>
          <cell r="AA225">
            <v>3.2928485701083998</v>
          </cell>
        </row>
        <row r="226">
          <cell r="A226">
            <v>9</v>
          </cell>
          <cell r="B226" t="str">
            <v>NPK</v>
          </cell>
          <cell r="C226">
            <v>0.75614666666666697</v>
          </cell>
          <cell r="D226">
            <v>0.23555999999999999</v>
          </cell>
          <cell r="E226">
            <v>18.485556666666699</v>
          </cell>
          <cell r="F226">
            <v>45328.536952164352</v>
          </cell>
          <cell r="G226">
            <v>2024</v>
          </cell>
          <cell r="H226">
            <v>37</v>
          </cell>
          <cell r="I226">
            <v>218</v>
          </cell>
          <cell r="J226">
            <v>218</v>
          </cell>
          <cell r="K226">
            <v>0.89899008599999997</v>
          </cell>
          <cell r="L226">
            <v>4.6969900000000002E-4</v>
          </cell>
          <cell r="M226">
            <v>2.5249999999999999</v>
          </cell>
          <cell r="N226">
            <v>0.14000000000000001</v>
          </cell>
          <cell r="O226">
            <v>18.035714285714299</v>
          </cell>
          <cell r="P226">
            <v>2.2699499671500001</v>
          </cell>
          <cell r="Q226">
            <v>31.211992231322299</v>
          </cell>
          <cell r="R226">
            <v>66.075845811320804</v>
          </cell>
          <cell r="S226">
            <v>0.35649940928889601</v>
          </cell>
          <cell r="T226">
            <v>14.608280000000001</v>
          </cell>
          <cell r="U226">
            <v>2.5309910000000002</v>
          </cell>
          <cell r="V226">
            <v>6.2816260000000002</v>
          </cell>
          <cell r="W226">
            <v>76.579103000000003</v>
          </cell>
          <cell r="X226">
            <v>14.608280000000001</v>
          </cell>
          <cell r="Y226">
            <v>2.5309910000000002</v>
          </cell>
          <cell r="Z226">
            <v>6.2816260000000002</v>
          </cell>
          <cell r="AA226">
            <v>12.229043928889599</v>
          </cell>
        </row>
        <row r="227">
          <cell r="A227">
            <v>9</v>
          </cell>
          <cell r="B227" t="str">
            <v>NPK</v>
          </cell>
          <cell r="C227">
            <v>0.62048000000000003</v>
          </cell>
          <cell r="D227">
            <v>0.19616</v>
          </cell>
          <cell r="E227">
            <v>18.342780000000001</v>
          </cell>
          <cell r="F227">
            <v>45329.626400462963</v>
          </cell>
          <cell r="G227">
            <v>2024</v>
          </cell>
          <cell r="H227">
            <v>38</v>
          </cell>
          <cell r="I227">
            <v>219</v>
          </cell>
          <cell r="J227">
            <v>219</v>
          </cell>
          <cell r="K227">
            <v>0.89899008599999997</v>
          </cell>
          <cell r="L227">
            <v>4.6969900000000002E-4</v>
          </cell>
          <cell r="M227">
            <v>2.5249999999999999</v>
          </cell>
          <cell r="N227">
            <v>0.14000000000000001</v>
          </cell>
          <cell r="O227">
            <v>18.035714285714299</v>
          </cell>
          <cell r="P227">
            <v>2.2699499671500001</v>
          </cell>
          <cell r="Q227">
            <v>25.6119848085348</v>
          </cell>
          <cell r="R227">
            <v>66.075845811320804</v>
          </cell>
          <cell r="S227">
            <v>0.296870963347384</v>
          </cell>
          <cell r="T227">
            <v>14.608280000000001</v>
          </cell>
          <cell r="U227">
            <v>2.5309910000000002</v>
          </cell>
          <cell r="V227">
            <v>6.2816260000000002</v>
          </cell>
          <cell r="W227">
            <v>76.579103000000003</v>
          </cell>
          <cell r="X227">
            <v>14.608280000000001</v>
          </cell>
          <cell r="Y227">
            <v>2.5309910000000002</v>
          </cell>
          <cell r="Z227">
            <v>6.2816260000000002</v>
          </cell>
          <cell r="AA227">
            <v>6.2661993347383982</v>
          </cell>
        </row>
        <row r="228">
          <cell r="A228">
            <v>9</v>
          </cell>
          <cell r="B228" t="str">
            <v>NPK</v>
          </cell>
          <cell r="C228">
            <v>0.74768333333333303</v>
          </cell>
          <cell r="D228">
            <v>7.4533333333333299E-2</v>
          </cell>
          <cell r="E228">
            <v>17.077776666666701</v>
          </cell>
          <cell r="F228">
            <v>45376.517935960648</v>
          </cell>
          <cell r="G228">
            <v>2024</v>
          </cell>
          <cell r="H228">
            <v>85</v>
          </cell>
          <cell r="I228">
            <v>266</v>
          </cell>
          <cell r="J228">
            <v>266</v>
          </cell>
          <cell r="K228">
            <v>0.89899008599999997</v>
          </cell>
          <cell r="L228">
            <v>4.6969900000000002E-4</v>
          </cell>
          <cell r="M228">
            <v>2.5249999999999999</v>
          </cell>
          <cell r="N228">
            <v>0.14000000000000001</v>
          </cell>
          <cell r="O228">
            <v>18.035714285714299</v>
          </cell>
          <cell r="P228">
            <v>2.2699499671500001</v>
          </cell>
          <cell r="Q228">
            <v>30.862645330917999</v>
          </cell>
          <cell r="R228">
            <v>66.075845811320804</v>
          </cell>
          <cell r="S228">
            <v>0.112799665926582</v>
          </cell>
          <cell r="T228">
            <v>14.608280000000001</v>
          </cell>
          <cell r="U228">
            <v>2.5309910000000002</v>
          </cell>
          <cell r="V228">
            <v>6.2816260000000002</v>
          </cell>
          <cell r="W228">
            <v>76.579103000000003</v>
          </cell>
          <cell r="X228">
            <v>11.2799665926582</v>
          </cell>
          <cell r="Y228">
            <v>0</v>
          </cell>
          <cell r="Z228">
            <v>0</v>
          </cell>
          <cell r="AA228">
            <v>0</v>
          </cell>
        </row>
        <row r="229">
          <cell r="A229">
            <v>9</v>
          </cell>
          <cell r="B229" t="str">
            <v>NPK</v>
          </cell>
          <cell r="C229">
            <v>0.96027333333333298</v>
          </cell>
          <cell r="D229">
            <v>5.4649999999999997E-2</v>
          </cell>
          <cell r="E229">
            <v>13.0544433333333</v>
          </cell>
          <cell r="F229">
            <v>45378.377608020834</v>
          </cell>
          <cell r="G229">
            <v>2024</v>
          </cell>
          <cell r="H229">
            <v>87</v>
          </cell>
          <cell r="I229">
            <v>268</v>
          </cell>
          <cell r="J229">
            <v>268</v>
          </cell>
          <cell r="K229">
            <v>0.89899008599999997</v>
          </cell>
          <cell r="L229">
            <v>4.6969900000000002E-4</v>
          </cell>
          <cell r="M229">
            <v>2.5249999999999999</v>
          </cell>
          <cell r="N229">
            <v>0.14000000000000001</v>
          </cell>
          <cell r="O229">
            <v>18.035714285714299</v>
          </cell>
          <cell r="P229">
            <v>2.2699499671500001</v>
          </cell>
          <cell r="Q229">
            <v>39.637870721657997</v>
          </cell>
          <cell r="R229">
            <v>66.075845811320804</v>
          </cell>
          <cell r="S229">
            <v>8.2707984028010495E-2</v>
          </cell>
          <cell r="T229">
            <v>14.608280000000001</v>
          </cell>
          <cell r="U229">
            <v>2.5309910000000002</v>
          </cell>
          <cell r="V229">
            <v>6.2816260000000002</v>
          </cell>
          <cell r="W229">
            <v>76.579103000000003</v>
          </cell>
          <cell r="X229">
            <v>8.2707984028010486</v>
          </cell>
          <cell r="Y229">
            <v>0</v>
          </cell>
          <cell r="Z229">
            <v>0</v>
          </cell>
          <cell r="AA229">
            <v>0</v>
          </cell>
        </row>
        <row r="230">
          <cell r="A230">
            <v>9</v>
          </cell>
          <cell r="B230" t="str">
            <v>NPK</v>
          </cell>
          <cell r="C230">
            <v>0.80973333333333297</v>
          </cell>
          <cell r="D230">
            <v>0.207213333333333</v>
          </cell>
          <cell r="E230">
            <v>17.489999999999998</v>
          </cell>
          <cell r="F230">
            <v>45380.427515428244</v>
          </cell>
          <cell r="G230">
            <v>2024</v>
          </cell>
          <cell r="H230">
            <v>89</v>
          </cell>
          <cell r="I230">
            <v>270</v>
          </cell>
          <cell r="J230">
            <v>270</v>
          </cell>
          <cell r="K230">
            <v>0.89899008599999997</v>
          </cell>
          <cell r="L230">
            <v>4.6969900000000002E-4</v>
          </cell>
          <cell r="M230">
            <v>2.5249999999999999</v>
          </cell>
          <cell r="N230">
            <v>0.14000000000000001</v>
          </cell>
          <cell r="O230">
            <v>18.035714285714299</v>
          </cell>
          <cell r="P230">
            <v>2.2699499671500001</v>
          </cell>
          <cell r="Q230">
            <v>33.423926367163403</v>
          </cell>
          <cell r="R230">
            <v>66.075845811320804</v>
          </cell>
          <cell r="S230">
            <v>0.31359921434078902</v>
          </cell>
          <cell r="T230">
            <v>14.608280000000001</v>
          </cell>
          <cell r="U230">
            <v>2.5309910000000002</v>
          </cell>
          <cell r="V230">
            <v>6.2816260000000002</v>
          </cell>
          <cell r="W230">
            <v>76.579103000000003</v>
          </cell>
          <cell r="X230">
            <v>14.608280000000001</v>
          </cell>
          <cell r="Y230">
            <v>2.5309910000000002</v>
          </cell>
          <cell r="Z230">
            <v>6.2816260000000002</v>
          </cell>
          <cell r="AA230">
            <v>7.9390244340789016</v>
          </cell>
        </row>
        <row r="231">
          <cell r="A231">
            <v>9</v>
          </cell>
          <cell r="B231" t="str">
            <v>NPK</v>
          </cell>
          <cell r="C231">
            <v>1.0841833333333299</v>
          </cell>
          <cell r="D231">
            <v>0.106756666666667</v>
          </cell>
          <cell r="E231">
            <v>17.6666666666667</v>
          </cell>
          <cell r="F231">
            <v>45383.377322534725</v>
          </cell>
          <cell r="G231">
            <v>2024</v>
          </cell>
          <cell r="H231">
            <v>92</v>
          </cell>
          <cell r="I231">
            <v>273</v>
          </cell>
          <cell r="J231">
            <v>273</v>
          </cell>
          <cell r="K231">
            <v>0.89899008599999997</v>
          </cell>
          <cell r="L231">
            <v>4.6969900000000002E-4</v>
          </cell>
          <cell r="M231">
            <v>2.5249999999999999</v>
          </cell>
          <cell r="N231">
            <v>0.14000000000000001</v>
          </cell>
          <cell r="O231">
            <v>18.035714285714299</v>
          </cell>
          <cell r="P231">
            <v>2.2699499671500001</v>
          </cell>
          <cell r="Q231">
            <v>44.7525900319106</v>
          </cell>
          <cell r="R231">
            <v>66.075845811320804</v>
          </cell>
          <cell r="S231">
            <v>0.161566856021049</v>
          </cell>
          <cell r="T231">
            <v>14.608280000000001</v>
          </cell>
          <cell r="U231">
            <v>2.5309910000000002</v>
          </cell>
          <cell r="V231">
            <v>6.2816260000000002</v>
          </cell>
          <cell r="W231">
            <v>76.579103000000003</v>
          </cell>
          <cell r="X231">
            <v>14.608280000000001</v>
          </cell>
          <cell r="Y231">
            <v>1.5484056021049</v>
          </cell>
          <cell r="Z231">
            <v>0</v>
          </cell>
          <cell r="AA231">
            <v>0</v>
          </cell>
        </row>
        <row r="232">
          <cell r="A232">
            <v>9</v>
          </cell>
          <cell r="B232" t="str">
            <v>NPK</v>
          </cell>
          <cell r="C232">
            <v>2.8961033333333299</v>
          </cell>
          <cell r="D232">
            <v>0.23507666666666699</v>
          </cell>
          <cell r="E232">
            <v>26.1</v>
          </cell>
          <cell r="F232">
            <v>45503.383819444447</v>
          </cell>
          <cell r="G232">
            <v>2024</v>
          </cell>
          <cell r="H232">
            <v>212</v>
          </cell>
          <cell r="I232">
            <v>393</v>
          </cell>
          <cell r="J232">
            <v>393</v>
          </cell>
          <cell r="K232">
            <v>0.89899008599999997</v>
          </cell>
          <cell r="L232">
            <v>4.6969900000000002E-4</v>
          </cell>
          <cell r="M232">
            <v>2.5249999999999999</v>
          </cell>
          <cell r="N232">
            <v>0.14000000000000001</v>
          </cell>
          <cell r="O232">
            <v>18.035714285714299</v>
          </cell>
          <cell r="P232">
            <v>2.2699499671500001</v>
          </cell>
          <cell r="Q232">
            <v>119.54447295203801</v>
          </cell>
          <cell r="R232">
            <v>66.075845811320804</v>
          </cell>
          <cell r="S232">
            <v>0.35576792666101797</v>
          </cell>
          <cell r="T232">
            <v>14.608280000000001</v>
          </cell>
          <cell r="U232">
            <v>2.5309910000000002</v>
          </cell>
          <cell r="V232">
            <v>6.2816260000000002</v>
          </cell>
          <cell r="W232">
            <v>76.579103000000003</v>
          </cell>
          <cell r="X232">
            <v>14.608280000000001</v>
          </cell>
          <cell r="Y232">
            <v>2.5309910000000002</v>
          </cell>
          <cell r="Z232">
            <v>6.2816260000000002</v>
          </cell>
          <cell r="AA232">
            <v>12.155895666101795</v>
          </cell>
        </row>
        <row r="233">
          <cell r="A233">
            <v>9</v>
          </cell>
          <cell r="B233" t="str">
            <v>NPK</v>
          </cell>
          <cell r="C233">
            <v>3.4122966666666699</v>
          </cell>
          <cell r="D233">
            <v>0.265556666666667</v>
          </cell>
          <cell r="E233">
            <v>28.973333333333301</v>
          </cell>
          <cell r="F233">
            <v>45504.428090277775</v>
          </cell>
          <cell r="G233">
            <v>2024</v>
          </cell>
          <cell r="H233">
            <v>213</v>
          </cell>
          <cell r="I233">
            <v>394</v>
          </cell>
          <cell r="J233">
            <v>394</v>
          </cell>
          <cell r="K233">
            <v>0.89899008599999997</v>
          </cell>
          <cell r="L233">
            <v>4.6969900000000002E-4</v>
          </cell>
          <cell r="M233">
            <v>2.5249999999999999</v>
          </cell>
          <cell r="N233">
            <v>0.14000000000000001</v>
          </cell>
          <cell r="O233">
            <v>18.035714285714299</v>
          </cell>
          <cell r="P233">
            <v>2.2699499671500001</v>
          </cell>
          <cell r="Q233">
            <v>140.851744437984</v>
          </cell>
          <cell r="R233">
            <v>66.075845811320804</v>
          </cell>
          <cell r="S233">
            <v>0.40189673458734398</v>
          </cell>
          <cell r="T233">
            <v>14.608280000000001</v>
          </cell>
          <cell r="U233">
            <v>2.5309910000000002</v>
          </cell>
          <cell r="V233">
            <v>6.2816260000000002</v>
          </cell>
          <cell r="W233">
            <v>76.579103000000003</v>
          </cell>
          <cell r="X233">
            <v>14.608280000000001</v>
          </cell>
          <cell r="Y233">
            <v>2.5309910000000002</v>
          </cell>
          <cell r="Z233">
            <v>6.2816260000000002</v>
          </cell>
          <cell r="AA233">
            <v>16.768776458734397</v>
          </cell>
        </row>
        <row r="234">
          <cell r="A234">
            <v>9</v>
          </cell>
          <cell r="B234" t="str">
            <v>NPK</v>
          </cell>
          <cell r="C234">
            <v>2.9528933333333298</v>
          </cell>
          <cell r="D234">
            <v>0.20248333333333299</v>
          </cell>
          <cell r="E234">
            <v>27.4</v>
          </cell>
          <cell r="F234">
            <v>45505.381342592591</v>
          </cell>
          <cell r="G234">
            <v>2024</v>
          </cell>
          <cell r="H234">
            <v>214</v>
          </cell>
          <cell r="I234">
            <v>395</v>
          </cell>
          <cell r="J234">
            <v>395</v>
          </cell>
          <cell r="K234">
            <v>0.89899008599999997</v>
          </cell>
          <cell r="L234">
            <v>4.6969900000000002E-4</v>
          </cell>
          <cell r="M234">
            <v>2.5249999999999999</v>
          </cell>
          <cell r="N234">
            <v>0.14000000000000001</v>
          </cell>
          <cell r="O234">
            <v>18.035714285714299</v>
          </cell>
          <cell r="P234">
            <v>2.2699499671500001</v>
          </cell>
          <cell r="Q234">
            <v>121.88863330737</v>
          </cell>
          <cell r="R234">
            <v>66.075845811320804</v>
          </cell>
          <cell r="S234">
            <v>0.30644077400314101</v>
          </cell>
          <cell r="T234">
            <v>14.608280000000001</v>
          </cell>
          <cell r="U234">
            <v>2.5309910000000002</v>
          </cell>
          <cell r="V234">
            <v>6.2816260000000002</v>
          </cell>
          <cell r="W234">
            <v>76.579103000000003</v>
          </cell>
          <cell r="X234">
            <v>14.608280000000001</v>
          </cell>
          <cell r="Y234">
            <v>2.5309910000000002</v>
          </cell>
          <cell r="Z234">
            <v>6.2816260000000002</v>
          </cell>
          <cell r="AA234">
            <v>7.223180400314102</v>
          </cell>
        </row>
        <row r="235">
          <cell r="A235">
            <v>9</v>
          </cell>
          <cell r="B235" t="str">
            <v>NPK</v>
          </cell>
          <cell r="C235">
            <v>3.10021666666667</v>
          </cell>
          <cell r="D235">
            <v>0.126233333333333</v>
          </cell>
          <cell r="E235">
            <v>26.9</v>
          </cell>
          <cell r="F235">
            <v>45506.359718368054</v>
          </cell>
          <cell r="G235">
            <v>2024</v>
          </cell>
          <cell r="H235">
            <v>215</v>
          </cell>
          <cell r="I235">
            <v>396</v>
          </cell>
          <cell r="J235">
            <v>396</v>
          </cell>
          <cell r="K235">
            <v>0.89899008599999997</v>
          </cell>
          <cell r="L235">
            <v>4.6969900000000002E-4</v>
          </cell>
          <cell r="M235">
            <v>2.5249999999999999</v>
          </cell>
          <cell r="N235">
            <v>0.14000000000000001</v>
          </cell>
          <cell r="O235">
            <v>18.035714285714299</v>
          </cell>
          <cell r="P235">
            <v>2.2699499671500001</v>
          </cell>
          <cell r="Q235">
            <v>127.969801073093</v>
          </cell>
          <cell r="R235">
            <v>66.075845811320804</v>
          </cell>
          <cell r="S235">
            <v>0.191043083570647</v>
          </cell>
          <cell r="T235">
            <v>14.608280000000001</v>
          </cell>
          <cell r="U235">
            <v>2.5309910000000002</v>
          </cell>
          <cell r="V235">
            <v>6.2816260000000002</v>
          </cell>
          <cell r="W235">
            <v>76.579103000000003</v>
          </cell>
          <cell r="X235">
            <v>14.608280000000001</v>
          </cell>
          <cell r="Y235">
            <v>2.5309910000000002</v>
          </cell>
          <cell r="Z235">
            <v>1.9650373570646984</v>
          </cell>
          <cell r="AA235">
            <v>0</v>
          </cell>
        </row>
        <row r="236">
          <cell r="A236">
            <v>10</v>
          </cell>
          <cell r="B236" t="str">
            <v>NPK</v>
          </cell>
          <cell r="C236">
            <v>1.115</v>
          </cell>
          <cell r="D236">
            <v>0</v>
          </cell>
          <cell r="E236">
            <v>29.1533333333333</v>
          </cell>
          <cell r="F236">
            <v>45083.385416666664</v>
          </cell>
          <cell r="G236">
            <v>2023</v>
          </cell>
          <cell r="H236">
            <v>157</v>
          </cell>
          <cell r="I236">
            <v>1</v>
          </cell>
          <cell r="J236">
            <v>1</v>
          </cell>
          <cell r="K236">
            <v>0.84999732100000003</v>
          </cell>
          <cell r="L236">
            <v>2.39783E-4</v>
          </cell>
          <cell r="M236">
            <v>2.4550000000000001</v>
          </cell>
          <cell r="N236">
            <v>0.115</v>
          </cell>
          <cell r="O236">
            <v>21.347826086956498</v>
          </cell>
          <cell r="P236">
            <v>2.0867434230550002</v>
          </cell>
          <cell r="Q236">
            <v>98.070591134777004</v>
          </cell>
          <cell r="R236">
            <v>67.924629396226393</v>
          </cell>
          <cell r="S236">
            <v>0</v>
          </cell>
          <cell r="T236">
            <v>21.061810000000001</v>
          </cell>
          <cell r="U236">
            <v>1.083691</v>
          </cell>
          <cell r="V236">
            <v>3.311607</v>
          </cell>
          <cell r="W236">
            <v>74.542895000000001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</row>
        <row r="237">
          <cell r="A237">
            <v>10</v>
          </cell>
          <cell r="B237" t="str">
            <v>NPK</v>
          </cell>
          <cell r="C237">
            <v>1.4583333333333299</v>
          </cell>
          <cell r="D237">
            <v>0</v>
          </cell>
          <cell r="E237">
            <v>38.200000000000003</v>
          </cell>
          <cell r="F237">
            <v>45086.476388888892</v>
          </cell>
          <cell r="G237">
            <v>2023</v>
          </cell>
          <cell r="H237">
            <v>160</v>
          </cell>
          <cell r="I237">
            <v>4</v>
          </cell>
          <cell r="J237">
            <v>4</v>
          </cell>
          <cell r="K237">
            <v>0.84999732100000003</v>
          </cell>
          <cell r="L237">
            <v>2.39783E-4</v>
          </cell>
          <cell r="M237">
            <v>2.4550000000000001</v>
          </cell>
          <cell r="N237">
            <v>0.115</v>
          </cell>
          <cell r="O237">
            <v>21.347826086956498</v>
          </cell>
          <cell r="P237">
            <v>2.0867434230550002</v>
          </cell>
          <cell r="Q237">
            <v>128.268710378072</v>
          </cell>
          <cell r="R237">
            <v>67.924629396226393</v>
          </cell>
          <cell r="S237">
            <v>0</v>
          </cell>
          <cell r="T237">
            <v>21.061810000000001</v>
          </cell>
          <cell r="U237">
            <v>1.083691</v>
          </cell>
          <cell r="V237">
            <v>3.311607</v>
          </cell>
          <cell r="W237">
            <v>74.542895000000001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</row>
        <row r="238">
          <cell r="A238">
            <v>10</v>
          </cell>
          <cell r="B238" t="str">
            <v>NPK</v>
          </cell>
          <cell r="C238">
            <v>2.05866666666667</v>
          </cell>
          <cell r="D238">
            <v>0.28333333333333299</v>
          </cell>
          <cell r="E238">
            <v>30.7</v>
          </cell>
          <cell r="F238">
            <v>45089.515509259261</v>
          </cell>
          <cell r="G238">
            <v>2023</v>
          </cell>
          <cell r="H238">
            <v>163</v>
          </cell>
          <cell r="I238">
            <v>7</v>
          </cell>
          <cell r="J238">
            <v>7</v>
          </cell>
          <cell r="K238">
            <v>0.84999732100000003</v>
          </cell>
          <cell r="L238">
            <v>2.39783E-4</v>
          </cell>
          <cell r="M238">
            <v>2.4550000000000001</v>
          </cell>
          <cell r="N238">
            <v>0.115</v>
          </cell>
          <cell r="O238">
            <v>21.347826086956498</v>
          </cell>
          <cell r="P238">
            <v>2.0867434230550002</v>
          </cell>
          <cell r="Q238">
            <v>181.071441210279</v>
          </cell>
          <cell r="R238">
            <v>67.924629396226393</v>
          </cell>
          <cell r="S238">
            <v>0.41712900880262199</v>
          </cell>
          <cell r="T238">
            <v>21.061810000000001</v>
          </cell>
          <cell r="U238">
            <v>1.083691</v>
          </cell>
          <cell r="V238">
            <v>3.311607</v>
          </cell>
          <cell r="W238">
            <v>74.542895000000001</v>
          </cell>
          <cell r="X238">
            <v>21.061810000000001</v>
          </cell>
          <cell r="Y238">
            <v>1.083691</v>
          </cell>
          <cell r="Z238">
            <v>3.311607</v>
          </cell>
          <cell r="AA238">
            <v>16.255792880262195</v>
          </cell>
        </row>
        <row r="239">
          <cell r="A239">
            <v>10</v>
          </cell>
          <cell r="B239" t="str">
            <v>NPK</v>
          </cell>
          <cell r="C239">
            <v>2.02633333333333</v>
          </cell>
          <cell r="D239">
            <v>0.26</v>
          </cell>
          <cell r="E239" t="str">
            <v>NA</v>
          </cell>
          <cell r="F239">
            <v>45093.45</v>
          </cell>
          <cell r="G239">
            <v>2023</v>
          </cell>
          <cell r="H239">
            <v>167</v>
          </cell>
          <cell r="I239">
            <v>11</v>
          </cell>
          <cell r="J239">
            <v>11</v>
          </cell>
          <cell r="K239">
            <v>0.84999732100000003</v>
          </cell>
          <cell r="L239">
            <v>2.39783E-4</v>
          </cell>
          <cell r="M239">
            <v>2.4550000000000001</v>
          </cell>
          <cell r="N239">
            <v>0.115</v>
          </cell>
          <cell r="O239">
            <v>21.347826086956498</v>
          </cell>
          <cell r="P239">
            <v>2.0867434230550002</v>
          </cell>
          <cell r="Q239">
            <v>178.227540660182</v>
          </cell>
          <cell r="R239">
            <v>67.924629396226393</v>
          </cell>
          <cell r="S239">
            <v>0.38277720807769999</v>
          </cell>
          <cell r="T239">
            <v>21.061810000000001</v>
          </cell>
          <cell r="U239">
            <v>1.083691</v>
          </cell>
          <cell r="V239">
            <v>3.311607</v>
          </cell>
          <cell r="W239">
            <v>74.542895000000001</v>
          </cell>
          <cell r="X239">
            <v>21.061810000000001</v>
          </cell>
          <cell r="Y239">
            <v>1.083691</v>
          </cell>
          <cell r="Z239">
            <v>3.311607</v>
          </cell>
          <cell r="AA239">
            <v>12.820612807769999</v>
          </cell>
        </row>
        <row r="240">
          <cell r="A240">
            <v>10</v>
          </cell>
          <cell r="B240" t="str">
            <v>NPK</v>
          </cell>
          <cell r="C240">
            <v>1.92166666666667</v>
          </cell>
          <cell r="D240">
            <v>0.19</v>
          </cell>
          <cell r="E240">
            <v>29.54</v>
          </cell>
          <cell r="F240">
            <v>45100.521527777775</v>
          </cell>
          <cell r="G240">
            <v>2023</v>
          </cell>
          <cell r="H240">
            <v>174</v>
          </cell>
          <cell r="I240">
            <v>18</v>
          </cell>
          <cell r="J240">
            <v>18</v>
          </cell>
          <cell r="K240">
            <v>0.84999732100000003</v>
          </cell>
          <cell r="L240">
            <v>2.39783E-4</v>
          </cell>
          <cell r="M240">
            <v>2.4550000000000001</v>
          </cell>
          <cell r="N240">
            <v>0.115</v>
          </cell>
          <cell r="O240">
            <v>21.347826086956498</v>
          </cell>
          <cell r="P240">
            <v>2.0867434230550002</v>
          </cell>
          <cell r="Q240">
            <v>169.02151207533299</v>
          </cell>
          <cell r="R240">
            <v>67.924629396226393</v>
          </cell>
          <cell r="S240">
            <v>0.279721805902934</v>
          </cell>
          <cell r="T240">
            <v>21.061810000000001</v>
          </cell>
          <cell r="U240">
            <v>1.083691</v>
          </cell>
          <cell r="V240">
            <v>3.311607</v>
          </cell>
          <cell r="W240">
            <v>74.542895000000001</v>
          </cell>
          <cell r="X240">
            <v>21.061810000000001</v>
          </cell>
          <cell r="Y240">
            <v>1.083691</v>
          </cell>
          <cell r="Z240">
            <v>3.311607</v>
          </cell>
          <cell r="AA240">
            <v>2.5150725902933968</v>
          </cell>
        </row>
        <row r="241">
          <cell r="A241">
            <v>10</v>
          </cell>
          <cell r="B241" t="str">
            <v>NPK</v>
          </cell>
          <cell r="C241">
            <v>3.6073333333333299</v>
          </cell>
          <cell r="D241">
            <v>0.01</v>
          </cell>
          <cell r="E241">
            <v>24.1</v>
          </cell>
          <cell r="F241">
            <v>45113.335416666669</v>
          </cell>
          <cell r="G241">
            <v>2023</v>
          </cell>
          <cell r="H241">
            <v>187</v>
          </cell>
          <cell r="I241">
            <v>31</v>
          </cell>
          <cell r="J241">
            <v>31</v>
          </cell>
          <cell r="K241">
            <v>0.84999732100000003</v>
          </cell>
          <cell r="L241">
            <v>2.39783E-4</v>
          </cell>
          <cell r="M241">
            <v>2.4550000000000001</v>
          </cell>
          <cell r="N241">
            <v>0.115</v>
          </cell>
          <cell r="O241">
            <v>21.347826086956498</v>
          </cell>
          <cell r="P241">
            <v>2.0867434230550002</v>
          </cell>
          <cell r="Q241">
            <v>317.28548199119803</v>
          </cell>
          <cell r="R241">
            <v>67.924629396226393</v>
          </cell>
          <cell r="S241">
            <v>1.47222003106808E-2</v>
          </cell>
          <cell r="T241">
            <v>21.061810000000001</v>
          </cell>
          <cell r="U241">
            <v>1.083691</v>
          </cell>
          <cell r="V241">
            <v>3.311607</v>
          </cell>
          <cell r="W241">
            <v>74.542895000000001</v>
          </cell>
          <cell r="X241">
            <v>1.47222003106808</v>
          </cell>
          <cell r="Y241">
            <v>0</v>
          </cell>
          <cell r="Z241">
            <v>0</v>
          </cell>
          <cell r="AA241">
            <v>0</v>
          </cell>
        </row>
        <row r="242">
          <cell r="A242">
            <v>10</v>
          </cell>
          <cell r="B242" t="str">
            <v>NPK</v>
          </cell>
          <cell r="C242">
            <v>3.11933333333333</v>
          </cell>
          <cell r="D242">
            <v>0</v>
          </cell>
          <cell r="E242">
            <v>32.413333333333298</v>
          </cell>
          <cell r="F242">
            <v>45143.457638888889</v>
          </cell>
          <cell r="G242">
            <v>2023</v>
          </cell>
          <cell r="H242">
            <v>217</v>
          </cell>
          <cell r="I242">
            <v>61</v>
          </cell>
          <cell r="J242">
            <v>61</v>
          </cell>
          <cell r="K242">
            <v>0.84999732100000003</v>
          </cell>
          <cell r="L242">
            <v>2.39783E-4</v>
          </cell>
          <cell r="M242">
            <v>2.4550000000000001</v>
          </cell>
          <cell r="N242">
            <v>0.115</v>
          </cell>
          <cell r="O242">
            <v>21.347826086956498</v>
          </cell>
          <cell r="P242">
            <v>2.0867434230550002</v>
          </cell>
          <cell r="Q242">
            <v>274.36310667839899</v>
          </cell>
          <cell r="R242">
            <v>67.924629396226393</v>
          </cell>
          <cell r="S242">
            <v>0</v>
          </cell>
          <cell r="T242">
            <v>21.061810000000001</v>
          </cell>
          <cell r="U242">
            <v>1.083691</v>
          </cell>
          <cell r="V242">
            <v>3.311607</v>
          </cell>
          <cell r="W242">
            <v>74.542895000000001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</row>
        <row r="243">
          <cell r="A243">
            <v>10</v>
          </cell>
          <cell r="B243" t="str">
            <v>NPK</v>
          </cell>
          <cell r="C243">
            <v>4.2813333333333299</v>
          </cell>
          <cell r="D243">
            <v>0.23</v>
          </cell>
          <cell r="E243">
            <v>30.203333333333301</v>
          </cell>
          <cell r="F243">
            <v>45153.444212962961</v>
          </cell>
          <cell r="G243">
            <v>2023</v>
          </cell>
          <cell r="H243">
            <v>227</v>
          </cell>
          <cell r="I243">
            <v>71</v>
          </cell>
          <cell r="J243">
            <v>71</v>
          </cell>
          <cell r="K243">
            <v>0.84999732100000003</v>
          </cell>
          <cell r="L243">
            <v>2.39783E-4</v>
          </cell>
          <cell r="M243">
            <v>2.4550000000000001</v>
          </cell>
          <cell r="N243">
            <v>0.115</v>
          </cell>
          <cell r="O243">
            <v>21.347826086956498</v>
          </cell>
          <cell r="P243">
            <v>2.0867434230550002</v>
          </cell>
          <cell r="Q243">
            <v>376.56761510764602</v>
          </cell>
          <cell r="R243">
            <v>67.924629396226393</v>
          </cell>
          <cell r="S243">
            <v>0.33861060714565799</v>
          </cell>
          <cell r="T243">
            <v>21.061810000000001</v>
          </cell>
          <cell r="U243">
            <v>1.083691</v>
          </cell>
          <cell r="V243">
            <v>3.311607</v>
          </cell>
          <cell r="W243">
            <v>74.542895000000001</v>
          </cell>
          <cell r="X243">
            <v>21.061810000000001</v>
          </cell>
          <cell r="Y243">
            <v>1.083691</v>
          </cell>
          <cell r="Z243">
            <v>3.311607</v>
          </cell>
          <cell r="AA243">
            <v>8.4039527145658006</v>
          </cell>
        </row>
        <row r="244">
          <cell r="A244">
            <v>10</v>
          </cell>
          <cell r="B244" t="str">
            <v>NPK</v>
          </cell>
          <cell r="C244">
            <v>2.0486666666666702</v>
          </cell>
          <cell r="D244">
            <v>0</v>
          </cell>
          <cell r="E244">
            <v>32.6</v>
          </cell>
          <cell r="F244">
            <v>45180.463194444441</v>
          </cell>
          <cell r="G244">
            <v>2023</v>
          </cell>
          <cell r="H244">
            <v>254</v>
          </cell>
          <cell r="I244">
            <v>98</v>
          </cell>
          <cell r="J244">
            <v>98</v>
          </cell>
          <cell r="K244">
            <v>0.84999732100000003</v>
          </cell>
          <cell r="L244">
            <v>2.39783E-4</v>
          </cell>
          <cell r="M244">
            <v>2.4550000000000001</v>
          </cell>
          <cell r="N244">
            <v>0.115</v>
          </cell>
          <cell r="O244">
            <v>21.347826086956498</v>
          </cell>
          <cell r="P244">
            <v>2.0867434230550002</v>
          </cell>
          <cell r="Q244">
            <v>180.19188433911501</v>
          </cell>
          <cell r="R244">
            <v>67.924629396226393</v>
          </cell>
          <cell r="S244">
            <v>0</v>
          </cell>
          <cell r="T244">
            <v>21.061810000000001</v>
          </cell>
          <cell r="U244">
            <v>1.083691</v>
          </cell>
          <cell r="V244">
            <v>3.311607</v>
          </cell>
          <cell r="W244">
            <v>74.542895000000001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</row>
        <row r="245">
          <cell r="A245">
            <v>10</v>
          </cell>
          <cell r="B245" t="str">
            <v>NPK</v>
          </cell>
          <cell r="C245">
            <v>2.0526666666666702</v>
          </cell>
          <cell r="D245">
            <v>0</v>
          </cell>
          <cell r="E245">
            <v>29.3</v>
          </cell>
          <cell r="F245">
            <v>45187.484259259261</v>
          </cell>
          <cell r="G245">
            <v>2023</v>
          </cell>
          <cell r="H245">
            <v>261</v>
          </cell>
          <cell r="I245">
            <v>105</v>
          </cell>
          <cell r="J245">
            <v>105</v>
          </cell>
          <cell r="K245">
            <v>0.84999732100000003</v>
          </cell>
          <cell r="L245">
            <v>2.39783E-4</v>
          </cell>
          <cell r="M245">
            <v>2.4550000000000001</v>
          </cell>
          <cell r="N245">
            <v>0.115</v>
          </cell>
          <cell r="O245">
            <v>21.347826086956498</v>
          </cell>
          <cell r="P245">
            <v>2.0867434230550002</v>
          </cell>
          <cell r="Q245">
            <v>180.543707087581</v>
          </cell>
          <cell r="R245">
            <v>67.924629396226393</v>
          </cell>
          <cell r="S245">
            <v>0</v>
          </cell>
          <cell r="T245">
            <v>21.061810000000001</v>
          </cell>
          <cell r="U245">
            <v>1.083691</v>
          </cell>
          <cell r="V245">
            <v>3.311607</v>
          </cell>
          <cell r="W245">
            <v>74.542895000000001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</row>
        <row r="246">
          <cell r="A246">
            <v>10</v>
          </cell>
          <cell r="B246" t="str">
            <v>NPK</v>
          </cell>
          <cell r="C246">
            <v>1.018</v>
          </cell>
          <cell r="D246">
            <v>0</v>
          </cell>
          <cell r="E246">
            <v>23.9</v>
          </cell>
          <cell r="F246">
            <v>45194.427314814813</v>
          </cell>
          <cell r="G246">
            <v>2023</v>
          </cell>
          <cell r="H246">
            <v>268</v>
          </cell>
          <cell r="I246">
            <v>112</v>
          </cell>
          <cell r="J246">
            <v>112</v>
          </cell>
          <cell r="K246">
            <v>0.84999732100000003</v>
          </cell>
          <cell r="L246">
            <v>2.39783E-4</v>
          </cell>
          <cell r="M246">
            <v>2.4550000000000001</v>
          </cell>
          <cell r="N246">
            <v>0.115</v>
          </cell>
          <cell r="O246">
            <v>21.347826086956498</v>
          </cell>
          <cell r="P246">
            <v>2.0867434230550002</v>
          </cell>
          <cell r="Q246">
            <v>89.538889484487001</v>
          </cell>
          <cell r="R246">
            <v>67.924629396226393</v>
          </cell>
          <cell r="S246">
            <v>0</v>
          </cell>
          <cell r="T246">
            <v>21.061810000000001</v>
          </cell>
          <cell r="U246">
            <v>1.083691</v>
          </cell>
          <cell r="V246">
            <v>3.311607</v>
          </cell>
          <cell r="W246">
            <v>74.542895000000001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</row>
        <row r="247">
          <cell r="A247">
            <v>10</v>
          </cell>
          <cell r="B247" t="str">
            <v>NPK</v>
          </cell>
          <cell r="C247">
            <v>0.88700000000000001</v>
          </cell>
          <cell r="D247">
            <v>0</v>
          </cell>
          <cell r="E247">
            <v>27.6</v>
          </cell>
          <cell r="F247">
            <v>45201.458796296298</v>
          </cell>
          <cell r="G247">
            <v>2023</v>
          </cell>
          <cell r="H247">
            <v>275</v>
          </cell>
          <cell r="I247">
            <v>119</v>
          </cell>
          <cell r="J247">
            <v>119</v>
          </cell>
          <cell r="K247">
            <v>0.84999732100000003</v>
          </cell>
          <cell r="L247">
            <v>2.39783E-4</v>
          </cell>
          <cell r="M247">
            <v>2.4550000000000001</v>
          </cell>
          <cell r="N247">
            <v>0.115</v>
          </cell>
          <cell r="O247">
            <v>21.347826086956498</v>
          </cell>
          <cell r="P247">
            <v>2.0867434230550002</v>
          </cell>
          <cell r="Q247">
            <v>78.016694472239706</v>
          </cell>
          <cell r="R247">
            <v>67.924629396226393</v>
          </cell>
          <cell r="S247">
            <v>0</v>
          </cell>
          <cell r="T247">
            <v>21.061810000000001</v>
          </cell>
          <cell r="U247">
            <v>1.083691</v>
          </cell>
          <cell r="V247">
            <v>3.311607</v>
          </cell>
          <cell r="W247">
            <v>74.542895000000001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</row>
        <row r="248">
          <cell r="A248">
            <v>10</v>
          </cell>
          <cell r="B248" t="str">
            <v>NPK</v>
          </cell>
          <cell r="C248">
            <v>0.55669666666666695</v>
          </cell>
          <cell r="D248">
            <v>0.296586666666667</v>
          </cell>
          <cell r="E248">
            <v>17.95</v>
          </cell>
          <cell r="F248">
            <v>45320.64388116898</v>
          </cell>
          <cell r="G248">
            <v>2024</v>
          </cell>
          <cell r="H248">
            <v>29</v>
          </cell>
          <cell r="I248">
            <v>210</v>
          </cell>
          <cell r="J248">
            <v>210</v>
          </cell>
          <cell r="K248">
            <v>0.84999732100000003</v>
          </cell>
          <cell r="L248">
            <v>2.39783E-4</v>
          </cell>
          <cell r="M248">
            <v>2.4550000000000001</v>
          </cell>
          <cell r="N248">
            <v>0.115</v>
          </cell>
          <cell r="O248">
            <v>21.347826086956498</v>
          </cell>
          <cell r="P248">
            <v>2.0867434230550002</v>
          </cell>
          <cell r="Q248">
            <v>48.964637832071702</v>
          </cell>
          <cell r="R248">
            <v>67.924629396226393</v>
          </cell>
          <cell r="S248">
            <v>0.436640831614377</v>
          </cell>
          <cell r="T248">
            <v>21.061810000000001</v>
          </cell>
          <cell r="U248">
            <v>1.083691</v>
          </cell>
          <cell r="V248">
            <v>3.311607</v>
          </cell>
          <cell r="W248">
            <v>74.542895000000001</v>
          </cell>
          <cell r="X248">
            <v>21.061810000000001</v>
          </cell>
          <cell r="Y248">
            <v>1.083691</v>
          </cell>
          <cell r="Z248">
            <v>3.311607</v>
          </cell>
          <cell r="AA248">
            <v>18.2069751614377</v>
          </cell>
        </row>
        <row r="249">
          <cell r="A249">
            <v>10</v>
          </cell>
          <cell r="B249" t="str">
            <v>NPK</v>
          </cell>
          <cell r="C249">
            <v>0.59972999999999999</v>
          </cell>
          <cell r="D249">
            <v>0.23301333333333299</v>
          </cell>
          <cell r="E249">
            <v>18.468333333333302</v>
          </cell>
          <cell r="F249">
            <v>45321.544205243059</v>
          </cell>
          <cell r="G249">
            <v>2024</v>
          </cell>
          <cell r="H249">
            <v>30</v>
          </cell>
          <cell r="I249">
            <v>211</v>
          </cell>
          <cell r="J249">
            <v>211</v>
          </cell>
          <cell r="K249">
            <v>0.84999732100000003</v>
          </cell>
          <cell r="L249">
            <v>2.39783E-4</v>
          </cell>
          <cell r="M249">
            <v>2.4550000000000001</v>
          </cell>
          <cell r="N249">
            <v>0.115</v>
          </cell>
          <cell r="O249">
            <v>21.347826086956498</v>
          </cell>
          <cell r="P249">
            <v>2.0867434230550002</v>
          </cell>
          <cell r="Q249">
            <v>52.749664234313798</v>
          </cell>
          <cell r="R249">
            <v>67.924629396226393</v>
          </cell>
          <cell r="S249">
            <v>0.34304689683927603</v>
          </cell>
          <cell r="T249">
            <v>21.061810000000001</v>
          </cell>
          <cell r="U249">
            <v>1.083691</v>
          </cell>
          <cell r="V249">
            <v>3.311607</v>
          </cell>
          <cell r="W249">
            <v>74.542895000000001</v>
          </cell>
          <cell r="X249">
            <v>21.061810000000001</v>
          </cell>
          <cell r="Y249">
            <v>1.083691</v>
          </cell>
          <cell r="Z249">
            <v>3.311607</v>
          </cell>
          <cell r="AA249">
            <v>8.8475816839276042</v>
          </cell>
        </row>
        <row r="250">
          <cell r="A250">
            <v>10</v>
          </cell>
          <cell r="B250" t="str">
            <v>NPK</v>
          </cell>
          <cell r="C250">
            <v>0.56194</v>
          </cell>
          <cell r="D250">
            <v>0.23794333333333301</v>
          </cell>
          <cell r="E250">
            <v>16.829999999999998</v>
          </cell>
          <cell r="F250">
            <v>45322.558016979165</v>
          </cell>
          <cell r="G250">
            <v>2024</v>
          </cell>
          <cell r="H250">
            <v>31</v>
          </cell>
          <cell r="I250">
            <v>212</v>
          </cell>
          <cell r="J250">
            <v>212</v>
          </cell>
          <cell r="K250">
            <v>0.84999732100000003</v>
          </cell>
          <cell r="L250">
            <v>2.39783E-4</v>
          </cell>
          <cell r="M250">
            <v>2.4550000000000001</v>
          </cell>
          <cell r="N250">
            <v>0.115</v>
          </cell>
          <cell r="O250">
            <v>21.347826086956498</v>
          </cell>
          <cell r="P250">
            <v>2.0867434230550002</v>
          </cell>
          <cell r="Q250">
            <v>49.425818818185299</v>
          </cell>
          <cell r="R250">
            <v>67.924629396226393</v>
          </cell>
          <cell r="S250">
            <v>0.35030494159244202</v>
          </cell>
          <cell r="T250">
            <v>21.061810000000001</v>
          </cell>
          <cell r="U250">
            <v>1.083691</v>
          </cell>
          <cell r="V250">
            <v>3.311607</v>
          </cell>
          <cell r="W250">
            <v>74.542895000000001</v>
          </cell>
          <cell r="X250">
            <v>21.061810000000001</v>
          </cell>
          <cell r="Y250">
            <v>1.083691</v>
          </cell>
          <cell r="Z250">
            <v>3.311607</v>
          </cell>
          <cell r="AA250">
            <v>9.5733861592441976</v>
          </cell>
        </row>
        <row r="251">
          <cell r="A251">
            <v>10</v>
          </cell>
          <cell r="B251" t="str">
            <v>NPK</v>
          </cell>
          <cell r="C251">
            <v>0.59089999999999998</v>
          </cell>
          <cell r="D251">
            <v>0.28997333333333303</v>
          </cell>
          <cell r="E251">
            <v>15.5</v>
          </cell>
          <cell r="F251">
            <v>45327.595582557871</v>
          </cell>
          <cell r="G251">
            <v>2024</v>
          </cell>
          <cell r="H251">
            <v>36</v>
          </cell>
          <cell r="I251">
            <v>217</v>
          </cell>
          <cell r="J251">
            <v>217</v>
          </cell>
          <cell r="K251">
            <v>0.84999732100000003</v>
          </cell>
          <cell r="L251">
            <v>2.39783E-4</v>
          </cell>
          <cell r="M251">
            <v>2.4550000000000001</v>
          </cell>
          <cell r="N251">
            <v>0.115</v>
          </cell>
          <cell r="O251">
            <v>21.347826086956498</v>
          </cell>
          <cell r="P251">
            <v>2.0867434230550002</v>
          </cell>
          <cell r="Q251">
            <v>51.973015517076</v>
          </cell>
          <cell r="R251">
            <v>67.924629396226393</v>
          </cell>
          <cell r="S251">
            <v>0.42690454980891401</v>
          </cell>
          <cell r="T251">
            <v>21.061810000000001</v>
          </cell>
          <cell r="U251">
            <v>1.083691</v>
          </cell>
          <cell r="V251">
            <v>3.311607</v>
          </cell>
          <cell r="W251">
            <v>74.542895000000001</v>
          </cell>
          <cell r="X251">
            <v>21.061810000000001</v>
          </cell>
          <cell r="Y251">
            <v>1.083691</v>
          </cell>
          <cell r="Z251">
            <v>3.311607</v>
          </cell>
          <cell r="AA251">
            <v>17.233346980891401</v>
          </cell>
        </row>
        <row r="252">
          <cell r="A252">
            <v>10</v>
          </cell>
          <cell r="B252" t="str">
            <v>NPK</v>
          </cell>
          <cell r="C252">
            <v>0.53715333333333304</v>
          </cell>
          <cell r="D252">
            <v>0.28520000000000001</v>
          </cell>
          <cell r="E252">
            <v>19.036666666666701</v>
          </cell>
          <cell r="F252">
            <v>45328.618024687501</v>
          </cell>
          <cell r="G252">
            <v>2024</v>
          </cell>
          <cell r="H252">
            <v>37</v>
          </cell>
          <cell r="I252">
            <v>218</v>
          </cell>
          <cell r="J252">
            <v>218</v>
          </cell>
          <cell r="K252">
            <v>0.84999732100000003</v>
          </cell>
          <cell r="L252">
            <v>2.39783E-4</v>
          </cell>
          <cell r="M252">
            <v>2.4550000000000001</v>
          </cell>
          <cell r="N252">
            <v>0.115</v>
          </cell>
          <cell r="O252">
            <v>21.347826086956498</v>
          </cell>
          <cell r="P252">
            <v>2.0867434230550002</v>
          </cell>
          <cell r="Q252">
            <v>47.245690520193698</v>
          </cell>
          <cell r="R252">
            <v>67.924629396226393</v>
          </cell>
          <cell r="S252">
            <v>0.419877152860615</v>
          </cell>
          <cell r="T252">
            <v>21.061810000000001</v>
          </cell>
          <cell r="U252">
            <v>1.083691</v>
          </cell>
          <cell r="V252">
            <v>3.311607</v>
          </cell>
          <cell r="W252">
            <v>74.542895000000001</v>
          </cell>
          <cell r="X252">
            <v>21.061810000000001</v>
          </cell>
          <cell r="Y252">
            <v>1.083691</v>
          </cell>
          <cell r="Z252">
            <v>3.311607</v>
          </cell>
          <cell r="AA252">
            <v>16.5306072860615</v>
          </cell>
        </row>
        <row r="253">
          <cell r="A253">
            <v>10</v>
          </cell>
          <cell r="B253" t="str">
            <v>NPK</v>
          </cell>
          <cell r="C253">
            <v>0.41360999999999998</v>
          </cell>
          <cell r="D253">
            <v>0.21528333333333299</v>
          </cell>
          <cell r="E253">
            <v>15.3366666666667</v>
          </cell>
          <cell r="F253">
            <v>45329.692075613428</v>
          </cell>
          <cell r="G253">
            <v>2024</v>
          </cell>
          <cell r="H253">
            <v>38</v>
          </cell>
          <cell r="I253">
            <v>219</v>
          </cell>
          <cell r="J253">
            <v>219</v>
          </cell>
          <cell r="K253">
            <v>0.84999732100000003</v>
          </cell>
          <cell r="L253">
            <v>2.39783E-4</v>
          </cell>
          <cell r="M253">
            <v>2.4550000000000001</v>
          </cell>
          <cell r="N253">
            <v>0.115</v>
          </cell>
          <cell r="O253">
            <v>21.347826086956498</v>
          </cell>
          <cell r="P253">
            <v>2.0867434230550002</v>
          </cell>
          <cell r="Q253">
            <v>36.379351748210901</v>
          </cell>
          <cell r="R253">
            <v>67.924629396226393</v>
          </cell>
          <cell r="S253">
            <v>0.316944435688439</v>
          </cell>
          <cell r="T253">
            <v>21.061810000000001</v>
          </cell>
          <cell r="U253">
            <v>1.083691</v>
          </cell>
          <cell r="V253">
            <v>3.311607</v>
          </cell>
          <cell r="W253">
            <v>74.542895000000001</v>
          </cell>
          <cell r="X253">
            <v>21.061810000000001</v>
          </cell>
          <cell r="Y253">
            <v>1.083691</v>
          </cell>
          <cell r="Z253">
            <v>3.311607</v>
          </cell>
          <cell r="AA253">
            <v>6.2373355688438998</v>
          </cell>
        </row>
        <row r="254">
          <cell r="A254">
            <v>10</v>
          </cell>
          <cell r="B254" t="str">
            <v>NPK</v>
          </cell>
          <cell r="C254">
            <v>0.82204333333333302</v>
          </cell>
          <cell r="D254">
            <v>0.26750000000000002</v>
          </cell>
          <cell r="E254">
            <v>17.09722</v>
          </cell>
          <cell r="F254">
            <v>45376.525285497686</v>
          </cell>
          <cell r="G254">
            <v>2024</v>
          </cell>
          <cell r="H254">
            <v>85</v>
          </cell>
          <cell r="I254">
            <v>266</v>
          </cell>
          <cell r="J254">
            <v>266</v>
          </cell>
          <cell r="K254">
            <v>0.84999732100000003</v>
          </cell>
          <cell r="L254">
            <v>2.39783E-4</v>
          </cell>
          <cell r="M254">
            <v>2.4550000000000001</v>
          </cell>
          <cell r="N254">
            <v>0.115</v>
          </cell>
          <cell r="O254">
            <v>21.347826086956498</v>
          </cell>
          <cell r="P254">
            <v>2.0867434230550002</v>
          </cell>
          <cell r="Q254">
            <v>72.303386222782606</v>
          </cell>
          <cell r="R254">
            <v>67.924629396226393</v>
          </cell>
          <cell r="S254">
            <v>0.39381885831071001</v>
          </cell>
          <cell r="T254">
            <v>21.061810000000001</v>
          </cell>
          <cell r="U254">
            <v>1.083691</v>
          </cell>
          <cell r="V254">
            <v>3.311607</v>
          </cell>
          <cell r="W254">
            <v>74.542895000000001</v>
          </cell>
          <cell r="X254">
            <v>21.061810000000001</v>
          </cell>
          <cell r="Y254">
            <v>1.083691</v>
          </cell>
          <cell r="Z254">
            <v>3.311607</v>
          </cell>
          <cell r="AA254">
            <v>13.924777831070999</v>
          </cell>
        </row>
        <row r="255">
          <cell r="A255">
            <v>10</v>
          </cell>
          <cell r="B255" t="str">
            <v>NPK</v>
          </cell>
          <cell r="C255">
            <v>0.90603666666666705</v>
          </cell>
          <cell r="D255">
            <v>0.32014666666666702</v>
          </cell>
          <cell r="E255">
            <v>13.8</v>
          </cell>
          <cell r="F255">
            <v>45378.38863425926</v>
          </cell>
          <cell r="G255">
            <v>2024</v>
          </cell>
          <cell r="H255">
            <v>87</v>
          </cell>
          <cell r="I255">
            <v>268</v>
          </cell>
          <cell r="J255">
            <v>268</v>
          </cell>
          <cell r="K255">
            <v>0.84999732100000003</v>
          </cell>
          <cell r="L255">
            <v>2.39783E-4</v>
          </cell>
          <cell r="M255">
            <v>2.4550000000000001</v>
          </cell>
          <cell r="N255">
            <v>0.115</v>
          </cell>
          <cell r="O255">
            <v>21.347826086956498</v>
          </cell>
          <cell r="P255">
            <v>2.0867434230550002</v>
          </cell>
          <cell r="Q255">
            <v>79.6910775693121</v>
          </cell>
          <cell r="R255">
            <v>67.924629396226393</v>
          </cell>
          <cell r="S255">
            <v>0.47132633554634101</v>
          </cell>
          <cell r="T255">
            <v>21.061810000000001</v>
          </cell>
          <cell r="U255">
            <v>1.083691</v>
          </cell>
          <cell r="V255">
            <v>3.311607</v>
          </cell>
          <cell r="W255">
            <v>74.542895000000001</v>
          </cell>
          <cell r="X255">
            <v>21.061810000000001</v>
          </cell>
          <cell r="Y255">
            <v>1.083691</v>
          </cell>
          <cell r="Z255">
            <v>3.311607</v>
          </cell>
          <cell r="AA255">
            <v>21.675525554634103</v>
          </cell>
        </row>
        <row r="256">
          <cell r="A256">
            <v>10</v>
          </cell>
          <cell r="B256" t="str">
            <v>NPK</v>
          </cell>
          <cell r="C256">
            <v>0.80603333333333305</v>
          </cell>
          <cell r="D256">
            <v>0.27544999999999997</v>
          </cell>
          <cell r="E256">
            <v>18.803333333333299</v>
          </cell>
          <cell r="F256">
            <v>45380.434691354167</v>
          </cell>
          <cell r="G256">
            <v>2024</v>
          </cell>
          <cell r="H256">
            <v>89</v>
          </cell>
          <cell r="I256">
            <v>270</v>
          </cell>
          <cell r="J256">
            <v>270</v>
          </cell>
          <cell r="K256">
            <v>0.84999732100000003</v>
          </cell>
          <cell r="L256">
            <v>2.39783E-4</v>
          </cell>
          <cell r="M256">
            <v>2.4550000000000001</v>
          </cell>
          <cell r="N256">
            <v>0.115</v>
          </cell>
          <cell r="O256">
            <v>21.347826086956498</v>
          </cell>
          <cell r="P256">
            <v>2.0867434230550002</v>
          </cell>
          <cell r="Q256">
            <v>70.895215672049105</v>
          </cell>
          <cell r="R256">
            <v>67.924629396226393</v>
          </cell>
          <cell r="S256">
            <v>0.40552300755770099</v>
          </cell>
          <cell r="T256">
            <v>21.061810000000001</v>
          </cell>
          <cell r="U256">
            <v>1.083691</v>
          </cell>
          <cell r="V256">
            <v>3.311607</v>
          </cell>
          <cell r="W256">
            <v>74.542895000000001</v>
          </cell>
          <cell r="X256">
            <v>21.061810000000001</v>
          </cell>
          <cell r="Y256">
            <v>1.083691</v>
          </cell>
          <cell r="Z256">
            <v>3.311607</v>
          </cell>
          <cell r="AA256">
            <v>15.095192755770094</v>
          </cell>
        </row>
        <row r="257">
          <cell r="A257">
            <v>10</v>
          </cell>
          <cell r="B257" t="str">
            <v>NPK</v>
          </cell>
          <cell r="C257">
            <v>1.07748333333333</v>
          </cell>
          <cell r="D257">
            <v>0.201256666666667</v>
          </cell>
          <cell r="E257">
            <v>17.184443333333299</v>
          </cell>
          <cell r="F257">
            <v>45383.370293206019</v>
          </cell>
          <cell r="G257">
            <v>2024</v>
          </cell>
          <cell r="H257">
            <v>92</v>
          </cell>
          <cell r="I257">
            <v>273</v>
          </cell>
          <cell r="J257">
            <v>273</v>
          </cell>
          <cell r="K257">
            <v>0.84999732100000003</v>
          </cell>
          <cell r="L257">
            <v>2.39783E-4</v>
          </cell>
          <cell r="M257">
            <v>2.4550000000000001</v>
          </cell>
          <cell r="N257">
            <v>0.115</v>
          </cell>
          <cell r="O257">
            <v>21.347826086956498</v>
          </cell>
          <cell r="P257">
            <v>2.0867434230550002</v>
          </cell>
          <cell r="Q257">
            <v>94.770786939793695</v>
          </cell>
          <cell r="R257">
            <v>67.924629396226393</v>
          </cell>
          <cell r="S257">
            <v>0.296294096052657</v>
          </cell>
          <cell r="T257">
            <v>21.061810000000001</v>
          </cell>
          <cell r="U257">
            <v>1.083691</v>
          </cell>
          <cell r="V257">
            <v>3.311607</v>
          </cell>
          <cell r="W257">
            <v>74.542895000000001</v>
          </cell>
          <cell r="X257">
            <v>21.061810000000001</v>
          </cell>
          <cell r="Y257">
            <v>1.083691</v>
          </cell>
          <cell r="Z257">
            <v>3.311607</v>
          </cell>
          <cell r="AA257">
            <v>4.172301605265698</v>
          </cell>
        </row>
        <row r="258">
          <cell r="A258">
            <v>10</v>
          </cell>
          <cell r="B258" t="str">
            <v>NPK</v>
          </cell>
          <cell r="C258">
            <v>2.1091700000000002</v>
          </cell>
          <cell r="D258">
            <v>0.33955999999999997</v>
          </cell>
          <cell r="E258">
            <v>26.608333333333299</v>
          </cell>
          <cell r="F258">
            <v>45503.392631168979</v>
          </cell>
          <cell r="G258">
            <v>2024</v>
          </cell>
          <cell r="H258">
            <v>212</v>
          </cell>
          <cell r="I258">
            <v>393</v>
          </cell>
          <cell r="J258">
            <v>393</v>
          </cell>
          <cell r="K258">
            <v>0.84999732100000003</v>
          </cell>
          <cell r="L258">
            <v>2.39783E-4</v>
          </cell>
          <cell r="M258">
            <v>2.4550000000000001</v>
          </cell>
          <cell r="N258">
            <v>0.115</v>
          </cell>
          <cell r="O258">
            <v>21.347826086956498</v>
          </cell>
          <cell r="P258">
            <v>2.0867434230550002</v>
          </cell>
          <cell r="Q258">
            <v>185.51349659528</v>
          </cell>
          <cell r="R258">
            <v>67.924629396226393</v>
          </cell>
          <cell r="S258">
            <v>0.49990703374947598</v>
          </cell>
          <cell r="T258">
            <v>21.061810000000001</v>
          </cell>
          <cell r="U258">
            <v>1.083691</v>
          </cell>
          <cell r="V258">
            <v>3.311607</v>
          </cell>
          <cell r="W258">
            <v>74.542895000000001</v>
          </cell>
          <cell r="X258">
            <v>21.061810000000001</v>
          </cell>
          <cell r="Y258">
            <v>1.083691</v>
          </cell>
          <cell r="Z258">
            <v>3.311607</v>
          </cell>
          <cell r="AA258">
            <v>24.533595374947598</v>
          </cell>
        </row>
        <row r="259">
          <cell r="A259">
            <v>10</v>
          </cell>
          <cell r="B259" t="str">
            <v>NPK</v>
          </cell>
          <cell r="C259">
            <v>2.3753466666666698</v>
          </cell>
          <cell r="D259">
            <v>0.24360999999999999</v>
          </cell>
          <cell r="E259">
            <v>28.4433333333333</v>
          </cell>
          <cell r="F259">
            <v>45504.420752314814</v>
          </cell>
          <cell r="G259">
            <v>2024</v>
          </cell>
          <cell r="H259">
            <v>213</v>
          </cell>
          <cell r="I259">
            <v>394</v>
          </cell>
          <cell r="J259">
            <v>394</v>
          </cell>
          <cell r="K259">
            <v>0.84999732100000003</v>
          </cell>
          <cell r="L259">
            <v>2.39783E-4</v>
          </cell>
          <cell r="M259">
            <v>2.4550000000000001</v>
          </cell>
          <cell r="N259">
            <v>0.115</v>
          </cell>
          <cell r="O259">
            <v>21.347826086956498</v>
          </cell>
          <cell r="P259">
            <v>2.0867434230550002</v>
          </cell>
          <cell r="Q259">
            <v>208.92524820629799</v>
          </cell>
          <cell r="R259">
            <v>67.924629396226393</v>
          </cell>
          <cell r="S259">
            <v>0.35864752176849402</v>
          </cell>
          <cell r="T259">
            <v>21.061810000000001</v>
          </cell>
          <cell r="U259">
            <v>1.083691</v>
          </cell>
          <cell r="V259">
            <v>3.311607</v>
          </cell>
          <cell r="W259">
            <v>74.542895000000001</v>
          </cell>
          <cell r="X259">
            <v>21.061810000000001</v>
          </cell>
          <cell r="Y259">
            <v>1.083691</v>
          </cell>
          <cell r="Z259">
            <v>3.311607</v>
          </cell>
          <cell r="AA259">
            <v>10.407644176849399</v>
          </cell>
        </row>
        <row r="260">
          <cell r="A260">
            <v>10</v>
          </cell>
          <cell r="B260" t="str">
            <v>NPK</v>
          </cell>
          <cell r="C260">
            <v>2.3908833333333299</v>
          </cell>
          <cell r="D260">
            <v>0.17332666666666699</v>
          </cell>
          <cell r="E260">
            <v>27.065000000000001</v>
          </cell>
          <cell r="F260">
            <v>45505.374135798615</v>
          </cell>
          <cell r="G260">
            <v>2024</v>
          </cell>
          <cell r="H260">
            <v>214</v>
          </cell>
          <cell r="I260">
            <v>395</v>
          </cell>
          <cell r="J260">
            <v>395</v>
          </cell>
          <cell r="K260">
            <v>0.84999732100000003</v>
          </cell>
          <cell r="L260">
            <v>2.39783E-4</v>
          </cell>
          <cell r="M260">
            <v>2.4550000000000001</v>
          </cell>
          <cell r="N260">
            <v>0.115</v>
          </cell>
          <cell r="O260">
            <v>21.347826086956498</v>
          </cell>
          <cell r="P260">
            <v>2.0867434230550002</v>
          </cell>
          <cell r="Q260">
            <v>210.29178639846299</v>
          </cell>
          <cell r="R260">
            <v>67.924629396226393</v>
          </cell>
          <cell r="S260">
            <v>0.25517499058492599</v>
          </cell>
          <cell r="T260">
            <v>21.061810000000001</v>
          </cell>
          <cell r="U260">
            <v>1.083691</v>
          </cell>
          <cell r="V260">
            <v>3.311607</v>
          </cell>
          <cell r="W260">
            <v>74.542895000000001</v>
          </cell>
          <cell r="X260">
            <v>21.061810000000001</v>
          </cell>
          <cell r="Y260">
            <v>1.083691</v>
          </cell>
          <cell r="Z260">
            <v>3.311607</v>
          </cell>
          <cell r="AA260">
            <v>6.0391058492598848E-2</v>
          </cell>
        </row>
        <row r="261">
          <cell r="A261">
            <v>10</v>
          </cell>
          <cell r="B261" t="str">
            <v>NPK</v>
          </cell>
          <cell r="C261">
            <v>2.92015</v>
          </cell>
          <cell r="D261">
            <v>8.2406666666666697E-2</v>
          </cell>
          <cell r="E261">
            <v>27.8</v>
          </cell>
          <cell r="F261">
            <v>45506.374510034722</v>
          </cell>
          <cell r="G261">
            <v>2024</v>
          </cell>
          <cell r="H261">
            <v>215</v>
          </cell>
          <cell r="I261">
            <v>396</v>
          </cell>
          <cell r="J261">
            <v>396</v>
          </cell>
          <cell r="K261">
            <v>0.84999732100000003</v>
          </cell>
          <cell r="L261">
            <v>2.39783E-4</v>
          </cell>
          <cell r="M261">
            <v>2.4550000000000001</v>
          </cell>
          <cell r="N261">
            <v>0.115</v>
          </cell>
          <cell r="O261">
            <v>21.347826086956498</v>
          </cell>
          <cell r="P261">
            <v>2.0867434230550002</v>
          </cell>
          <cell r="Q261">
            <v>256.84379973293198</v>
          </cell>
          <cell r="R261">
            <v>67.924629396226393</v>
          </cell>
          <cell r="S261">
            <v>0.121320745360217</v>
          </cell>
          <cell r="T261">
            <v>21.061810000000001</v>
          </cell>
          <cell r="U261">
            <v>1.083691</v>
          </cell>
          <cell r="V261">
            <v>3.311607</v>
          </cell>
          <cell r="W261">
            <v>74.542895000000001</v>
          </cell>
          <cell r="X261">
            <v>12.132074536021701</v>
          </cell>
          <cell r="Y261">
            <v>0</v>
          </cell>
          <cell r="Z261">
            <v>0</v>
          </cell>
          <cell r="AA261">
            <v>0</v>
          </cell>
        </row>
        <row r="262">
          <cell r="A262">
            <v>11</v>
          </cell>
          <cell r="B262" t="str">
            <v>NPK</v>
          </cell>
          <cell r="C262">
            <v>1.1923333333333299</v>
          </cell>
          <cell r="D262">
            <v>0</v>
          </cell>
          <cell r="E262">
            <v>28.703333333333301</v>
          </cell>
          <cell r="F262">
            <v>45083.390972222223</v>
          </cell>
          <cell r="G262">
            <v>2023</v>
          </cell>
          <cell r="H262">
            <v>157</v>
          </cell>
          <cell r="I262">
            <v>1</v>
          </cell>
          <cell r="J262">
            <v>1</v>
          </cell>
          <cell r="K262">
            <v>0.61544384699999999</v>
          </cell>
          <cell r="L262">
            <v>9.5321299999999996E-4</v>
          </cell>
          <cell r="M262">
            <v>1.7649999999999999</v>
          </cell>
          <cell r="N262">
            <v>0.09</v>
          </cell>
          <cell r="O262">
            <v>19.6111111111111</v>
          </cell>
          <cell r="P262">
            <v>1.086258389955</v>
          </cell>
          <cell r="Q262">
            <v>50.67875689625</v>
          </cell>
          <cell r="R262">
            <v>76.7757038867924</v>
          </cell>
          <cell r="S262">
            <v>0</v>
          </cell>
          <cell r="T262">
            <v>16.117719999999998</v>
          </cell>
          <cell r="U262">
            <v>3.5598169999999998</v>
          </cell>
          <cell r="V262">
            <v>9.4487719999999999</v>
          </cell>
          <cell r="W262">
            <v>70.873688999999999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</row>
        <row r="263">
          <cell r="A263">
            <v>11</v>
          </cell>
          <cell r="B263" t="str">
            <v>NPK</v>
          </cell>
          <cell r="C263">
            <v>1.21</v>
          </cell>
          <cell r="D263">
            <v>0</v>
          </cell>
          <cell r="E263">
            <v>36.82</v>
          </cell>
          <cell r="F263">
            <v>45086.481712962966</v>
          </cell>
          <cell r="G263">
            <v>2023</v>
          </cell>
          <cell r="H263">
            <v>160</v>
          </cell>
          <cell r="I263">
            <v>4</v>
          </cell>
          <cell r="J263">
            <v>4</v>
          </cell>
          <cell r="K263">
            <v>0.61544384699999999</v>
          </cell>
          <cell r="L263">
            <v>9.5321299999999996E-4</v>
          </cell>
          <cell r="M263">
            <v>1.7649999999999999</v>
          </cell>
          <cell r="N263">
            <v>0.09</v>
          </cell>
          <cell r="O263">
            <v>19.6111111111111</v>
          </cell>
          <cell r="P263">
            <v>1.086258389955</v>
          </cell>
          <cell r="Q263">
            <v>51.429658242490198</v>
          </cell>
          <cell r="R263">
            <v>76.7757038867924</v>
          </cell>
          <cell r="S263">
            <v>0</v>
          </cell>
          <cell r="T263">
            <v>16.117719999999998</v>
          </cell>
          <cell r="U263">
            <v>3.5598169999999998</v>
          </cell>
          <cell r="V263">
            <v>9.4487719999999999</v>
          </cell>
          <cell r="W263">
            <v>70.873688999999999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</row>
        <row r="264">
          <cell r="A264">
            <v>11</v>
          </cell>
          <cell r="B264" t="str">
            <v>NPK</v>
          </cell>
          <cell r="C264">
            <v>4.5046666666666697</v>
          </cell>
          <cell r="D264">
            <v>0.16</v>
          </cell>
          <cell r="E264">
            <v>30.496666666666702</v>
          </cell>
          <cell r="F264">
            <v>45089.510185185187</v>
          </cell>
          <cell r="G264">
            <v>2023</v>
          </cell>
          <cell r="H264">
            <v>163</v>
          </cell>
          <cell r="I264">
            <v>7</v>
          </cell>
          <cell r="J264">
            <v>7</v>
          </cell>
          <cell r="K264">
            <v>0.61544384699999999</v>
          </cell>
          <cell r="L264">
            <v>9.5321299999999996E-4</v>
          </cell>
          <cell r="M264">
            <v>1.7649999999999999</v>
          </cell>
          <cell r="N264">
            <v>0.09</v>
          </cell>
          <cell r="O264">
            <v>19.6111111111111</v>
          </cell>
          <cell r="P264">
            <v>1.086258389955</v>
          </cell>
          <cell r="Q264">
            <v>191.465675341326</v>
          </cell>
          <cell r="R264">
            <v>76.7757038867924</v>
          </cell>
          <cell r="S264">
            <v>0.20839926161526801</v>
          </cell>
          <cell r="T264">
            <v>16.117719999999998</v>
          </cell>
          <cell r="U264">
            <v>3.5598169999999998</v>
          </cell>
          <cell r="V264">
            <v>9.4487719999999999</v>
          </cell>
          <cell r="W264">
            <v>70.873688999999999</v>
          </cell>
          <cell r="X264">
            <v>16.117719999999998</v>
          </cell>
          <cell r="Y264">
            <v>3.5598169999999998</v>
          </cell>
          <cell r="Z264">
            <v>1.1623891615268027</v>
          </cell>
          <cell r="AA264">
            <v>0</v>
          </cell>
        </row>
        <row r="265">
          <cell r="A265">
            <v>11</v>
          </cell>
          <cell r="B265" t="str">
            <v>NPK</v>
          </cell>
          <cell r="C265">
            <v>2.4913333333333298</v>
          </cell>
          <cell r="D265">
            <v>0.24</v>
          </cell>
          <cell r="E265" t="str">
            <v>NA</v>
          </cell>
          <cell r="F265">
            <v>45093.445370370369</v>
          </cell>
          <cell r="G265">
            <v>2023</v>
          </cell>
          <cell r="H265">
            <v>167</v>
          </cell>
          <cell r="I265">
            <v>11</v>
          </cell>
          <cell r="J265">
            <v>11</v>
          </cell>
          <cell r="K265">
            <v>0.61544384699999999</v>
          </cell>
          <cell r="L265">
            <v>9.5321299999999996E-4</v>
          </cell>
          <cell r="M265">
            <v>1.7649999999999999</v>
          </cell>
          <cell r="N265">
            <v>0.09</v>
          </cell>
          <cell r="O265">
            <v>19.6111111111111</v>
          </cell>
          <cell r="P265">
            <v>1.086258389955</v>
          </cell>
          <cell r="Q265">
            <v>105.89125776980001</v>
          </cell>
          <cell r="R265">
            <v>76.7757038867924</v>
          </cell>
          <cell r="S265">
            <v>0.31259889242290201</v>
          </cell>
          <cell r="T265">
            <v>16.117719999999998</v>
          </cell>
          <cell r="U265">
            <v>3.5598169999999998</v>
          </cell>
          <cell r="V265">
            <v>9.4487719999999999</v>
          </cell>
          <cell r="W265">
            <v>70.873688999999999</v>
          </cell>
          <cell r="X265">
            <v>16.117719999999998</v>
          </cell>
          <cell r="Y265">
            <v>3.5598169999999998</v>
          </cell>
          <cell r="Z265">
            <v>9.4487719999999999</v>
          </cell>
          <cell r="AA265">
            <v>2.1335802422902024</v>
          </cell>
        </row>
        <row r="266">
          <cell r="A266">
            <v>11</v>
          </cell>
          <cell r="B266" t="str">
            <v>NPK</v>
          </cell>
          <cell r="C266">
            <v>2.879</v>
          </cell>
          <cell r="D266">
            <v>0.12666666666666701</v>
          </cell>
          <cell r="E266">
            <v>30.996666666666702</v>
          </cell>
          <cell r="F266">
            <v>45100.526620370372</v>
          </cell>
          <cell r="G266">
            <v>2023</v>
          </cell>
          <cell r="H266">
            <v>174</v>
          </cell>
          <cell r="I266">
            <v>18</v>
          </cell>
          <cell r="J266">
            <v>18</v>
          </cell>
          <cell r="K266">
            <v>0.61544384699999999</v>
          </cell>
          <cell r="L266">
            <v>9.5321299999999996E-4</v>
          </cell>
          <cell r="M266">
            <v>1.7649999999999999</v>
          </cell>
          <cell r="N266">
            <v>0.09</v>
          </cell>
          <cell r="O266">
            <v>19.6111111111111</v>
          </cell>
          <cell r="P266">
            <v>1.086258389955</v>
          </cell>
          <cell r="Q266">
            <v>122.368583537297</v>
          </cell>
          <cell r="R266">
            <v>76.7757038867924</v>
          </cell>
          <cell r="S266">
            <v>0.16498274877875399</v>
          </cell>
          <cell r="T266">
            <v>16.117719999999998</v>
          </cell>
          <cell r="U266">
            <v>3.5598169999999998</v>
          </cell>
          <cell r="V266">
            <v>9.4487719999999999</v>
          </cell>
          <cell r="W266">
            <v>70.873688999999999</v>
          </cell>
          <cell r="X266">
            <v>16.117719999999998</v>
          </cell>
          <cell r="Y266">
            <v>0.38055487787540088</v>
          </cell>
          <cell r="Z266">
            <v>0</v>
          </cell>
          <cell r="AA266">
            <v>0</v>
          </cell>
        </row>
        <row r="267">
          <cell r="A267">
            <v>11</v>
          </cell>
          <cell r="B267" t="str">
            <v>NPK</v>
          </cell>
          <cell r="C267">
            <v>3.7303333333333302</v>
          </cell>
          <cell r="D267">
            <v>0.133333333333333</v>
          </cell>
          <cell r="E267">
            <v>23.9</v>
          </cell>
          <cell r="F267">
            <v>45113.328472222223</v>
          </cell>
          <cell r="G267">
            <v>2023</v>
          </cell>
          <cell r="H267">
            <v>187</v>
          </cell>
          <cell r="I267">
            <v>31</v>
          </cell>
          <cell r="J267">
            <v>31</v>
          </cell>
          <cell r="K267">
            <v>0.61544384699999999</v>
          </cell>
          <cell r="L267">
            <v>9.5321299999999996E-4</v>
          </cell>
          <cell r="M267">
            <v>1.7649999999999999</v>
          </cell>
          <cell r="N267">
            <v>0.09</v>
          </cell>
          <cell r="O267">
            <v>19.6111111111111</v>
          </cell>
          <cell r="P267">
            <v>1.086258389955</v>
          </cell>
          <cell r="Q267">
            <v>158.55352765611801</v>
          </cell>
          <cell r="R267">
            <v>76.7757038867924</v>
          </cell>
          <cell r="S267">
            <v>0.173666051346057</v>
          </cell>
          <cell r="T267">
            <v>16.117719999999998</v>
          </cell>
          <cell r="U267">
            <v>3.5598169999999998</v>
          </cell>
          <cell r="V267">
            <v>9.4487719999999999</v>
          </cell>
          <cell r="W267">
            <v>70.873688999999999</v>
          </cell>
          <cell r="X267">
            <v>16.117719999999998</v>
          </cell>
          <cell r="Y267">
            <v>1.2488851346057004</v>
          </cell>
          <cell r="Z267">
            <v>0</v>
          </cell>
          <cell r="AA267">
            <v>0</v>
          </cell>
        </row>
        <row r="268">
          <cell r="A268">
            <v>11</v>
          </cell>
          <cell r="B268" t="str">
            <v>NPK</v>
          </cell>
          <cell r="C268">
            <v>3.3743333333333299</v>
          </cell>
          <cell r="D268">
            <v>0</v>
          </cell>
          <cell r="E268">
            <v>33.656666666666702</v>
          </cell>
          <cell r="F268">
            <v>45143.462962962964</v>
          </cell>
          <cell r="G268">
            <v>2023</v>
          </cell>
          <cell r="H268">
            <v>217</v>
          </cell>
          <cell r="I268">
            <v>61</v>
          </cell>
          <cell r="J268">
            <v>61</v>
          </cell>
          <cell r="K268">
            <v>0.61544384699999999</v>
          </cell>
          <cell r="L268">
            <v>9.5321299999999996E-4</v>
          </cell>
          <cell r="M268">
            <v>1.7649999999999999</v>
          </cell>
          <cell r="N268">
            <v>0.09</v>
          </cell>
          <cell r="O268">
            <v>19.6111111111111</v>
          </cell>
          <cell r="P268">
            <v>1.086258389955</v>
          </cell>
          <cell r="Q268">
            <v>143.42215713188099</v>
          </cell>
          <cell r="R268">
            <v>76.7757038867924</v>
          </cell>
          <cell r="S268">
            <v>0</v>
          </cell>
          <cell r="T268">
            <v>16.117719999999998</v>
          </cell>
          <cell r="U268">
            <v>3.5598169999999998</v>
          </cell>
          <cell r="V268">
            <v>9.4487719999999999</v>
          </cell>
          <cell r="W268">
            <v>70.873688999999999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</row>
        <row r="269">
          <cell r="A269">
            <v>11</v>
          </cell>
          <cell r="B269" t="str">
            <v>NPK</v>
          </cell>
          <cell r="C269">
            <v>3.4726666666666701</v>
          </cell>
          <cell r="D269">
            <v>0.26333333333333298</v>
          </cell>
          <cell r="E269">
            <v>31.546666666666699</v>
          </cell>
          <cell r="F269">
            <v>45153.438425925924</v>
          </cell>
          <cell r="G269">
            <v>2023</v>
          </cell>
          <cell r="H269">
            <v>227</v>
          </cell>
          <cell r="I269">
            <v>71</v>
          </cell>
          <cell r="J269">
            <v>71</v>
          </cell>
          <cell r="K269">
            <v>0.61544384699999999</v>
          </cell>
          <cell r="L269">
            <v>9.5321299999999996E-4</v>
          </cell>
          <cell r="M269">
            <v>1.7649999999999999</v>
          </cell>
          <cell r="N269">
            <v>0.09</v>
          </cell>
          <cell r="O269">
            <v>19.6111111111111</v>
          </cell>
          <cell r="P269">
            <v>1.086258389955</v>
          </cell>
          <cell r="Q269">
            <v>147.60170236095399</v>
          </cell>
          <cell r="R269">
            <v>76.7757038867924</v>
          </cell>
          <cell r="S269">
            <v>0.34299045140846202</v>
          </cell>
          <cell r="T269">
            <v>16.117719999999998</v>
          </cell>
          <cell r="U269">
            <v>3.5598169999999998</v>
          </cell>
          <cell r="V269">
            <v>9.4487719999999999</v>
          </cell>
          <cell r="W269">
            <v>70.873688999999999</v>
          </cell>
          <cell r="X269">
            <v>16.117719999999998</v>
          </cell>
          <cell r="Y269">
            <v>3.5598169999999998</v>
          </cell>
          <cell r="Z269">
            <v>9.4487719999999999</v>
          </cell>
          <cell r="AA269">
            <v>5.1727361408462063</v>
          </cell>
        </row>
        <row r="270">
          <cell r="A270">
            <v>11</v>
          </cell>
          <cell r="B270" t="str">
            <v>NPK</v>
          </cell>
          <cell r="C270">
            <v>1.78033333333333</v>
          </cell>
          <cell r="D270">
            <v>1.6666666666666701E-2</v>
          </cell>
          <cell r="E270">
            <v>32.299999999999997</v>
          </cell>
          <cell r="F270">
            <v>45180.467361111114</v>
          </cell>
          <cell r="G270">
            <v>2023</v>
          </cell>
          <cell r="H270">
            <v>254</v>
          </cell>
          <cell r="I270">
            <v>98</v>
          </cell>
          <cell r="J270">
            <v>98</v>
          </cell>
          <cell r="K270">
            <v>0.61544384699999999</v>
          </cell>
          <cell r="L270">
            <v>9.5321299999999996E-4</v>
          </cell>
          <cell r="M270">
            <v>1.7649999999999999</v>
          </cell>
          <cell r="N270">
            <v>0.09</v>
          </cell>
          <cell r="O270">
            <v>19.6111111111111</v>
          </cell>
          <cell r="P270">
            <v>1.086258389955</v>
          </cell>
          <cell r="Q270">
            <v>75.671020571113104</v>
          </cell>
          <cell r="R270">
            <v>76.7757038867924</v>
          </cell>
          <cell r="S270">
            <v>2.1708256418257101E-2</v>
          </cell>
          <cell r="T270">
            <v>16.117719999999998</v>
          </cell>
          <cell r="U270">
            <v>3.5598169999999998</v>
          </cell>
          <cell r="V270">
            <v>9.4487719999999999</v>
          </cell>
          <cell r="W270">
            <v>70.873688999999999</v>
          </cell>
          <cell r="X270">
            <v>2.1708256418257101</v>
          </cell>
          <cell r="Y270">
            <v>0</v>
          </cell>
          <cell r="Z270">
            <v>0</v>
          </cell>
          <cell r="AA270">
            <v>0</v>
          </cell>
        </row>
        <row r="271">
          <cell r="A271">
            <v>11</v>
          </cell>
          <cell r="B271" t="str">
            <v>NPK</v>
          </cell>
          <cell r="C271">
            <v>2.1749999999999998</v>
          </cell>
          <cell r="D271">
            <v>2.66666666666667E-2</v>
          </cell>
          <cell r="E271">
            <v>29.5</v>
          </cell>
          <cell r="F271">
            <v>45187.480092592596</v>
          </cell>
          <cell r="G271">
            <v>2023</v>
          </cell>
          <cell r="H271">
            <v>261</v>
          </cell>
          <cell r="I271">
            <v>105</v>
          </cell>
          <cell r="J271">
            <v>105</v>
          </cell>
          <cell r="K271">
            <v>0.61544384699999999</v>
          </cell>
          <cell r="L271">
            <v>9.5321299999999996E-4</v>
          </cell>
          <cell r="M271">
            <v>1.7649999999999999</v>
          </cell>
          <cell r="N271">
            <v>0.09</v>
          </cell>
          <cell r="O271">
            <v>19.6111111111111</v>
          </cell>
          <cell r="P271">
            <v>1.086258389955</v>
          </cell>
          <cell r="Q271">
            <v>92.445873287120904</v>
          </cell>
          <cell r="R271">
            <v>76.7757038867924</v>
          </cell>
          <cell r="S271">
            <v>3.47332102692113E-2</v>
          </cell>
          <cell r="T271">
            <v>16.117719999999998</v>
          </cell>
          <cell r="U271">
            <v>3.5598169999999998</v>
          </cell>
          <cell r="V271">
            <v>9.4487719999999999</v>
          </cell>
          <cell r="W271">
            <v>70.873688999999999</v>
          </cell>
          <cell r="X271">
            <v>3.4733210269211301</v>
          </cell>
          <cell r="Y271">
            <v>0</v>
          </cell>
          <cell r="Z271">
            <v>0</v>
          </cell>
          <cell r="AA271">
            <v>0</v>
          </cell>
        </row>
        <row r="272">
          <cell r="A272">
            <v>11</v>
          </cell>
          <cell r="B272" t="str">
            <v>NPK</v>
          </cell>
          <cell r="C272">
            <v>1.0673333333333299</v>
          </cell>
          <cell r="D272">
            <v>0</v>
          </cell>
          <cell r="E272">
            <v>23.9</v>
          </cell>
          <cell r="F272">
            <v>45194.423148148147</v>
          </cell>
          <cell r="G272">
            <v>2023</v>
          </cell>
          <cell r="H272">
            <v>268</v>
          </cell>
          <cell r="I272">
            <v>112</v>
          </cell>
          <cell r="J272">
            <v>112</v>
          </cell>
          <cell r="K272">
            <v>0.61544384699999999</v>
          </cell>
          <cell r="L272">
            <v>9.5321299999999996E-4</v>
          </cell>
          <cell r="M272">
            <v>1.7649999999999999</v>
          </cell>
          <cell r="N272">
            <v>0.09</v>
          </cell>
          <cell r="O272">
            <v>19.6111111111111</v>
          </cell>
          <cell r="P272">
            <v>1.086258389955</v>
          </cell>
          <cell r="Q272">
            <v>45.365775672852301</v>
          </cell>
          <cell r="R272">
            <v>76.7757038867924</v>
          </cell>
          <cell r="S272">
            <v>0</v>
          </cell>
          <cell r="T272">
            <v>16.117719999999998</v>
          </cell>
          <cell r="U272">
            <v>3.5598169999999998</v>
          </cell>
          <cell r="V272">
            <v>9.4487719999999999</v>
          </cell>
          <cell r="W272">
            <v>70.873688999999999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</row>
        <row r="273">
          <cell r="A273">
            <v>11</v>
          </cell>
          <cell r="B273" t="str">
            <v>NPK</v>
          </cell>
          <cell r="C273">
            <v>0.78033333333333299</v>
          </cell>
          <cell r="D273">
            <v>0</v>
          </cell>
          <cell r="E273">
            <v>27.933333333333302</v>
          </cell>
          <cell r="F273">
            <v>45201.462731481479</v>
          </cell>
          <cell r="G273">
            <v>2023</v>
          </cell>
          <cell r="H273">
            <v>275</v>
          </cell>
          <cell r="I273">
            <v>119</v>
          </cell>
          <cell r="J273">
            <v>119</v>
          </cell>
          <cell r="K273">
            <v>0.61544384699999999</v>
          </cell>
          <cell r="L273">
            <v>9.5321299999999996E-4</v>
          </cell>
          <cell r="M273">
            <v>1.7649999999999999</v>
          </cell>
          <cell r="N273">
            <v>0.09</v>
          </cell>
          <cell r="O273">
            <v>19.6111111111111</v>
          </cell>
          <cell r="P273">
            <v>1.086258389955</v>
          </cell>
          <cell r="Q273">
            <v>33.167170783930999</v>
          </cell>
          <cell r="R273">
            <v>76.7757038867924</v>
          </cell>
          <cell r="S273">
            <v>0</v>
          </cell>
          <cell r="T273">
            <v>16.117719999999998</v>
          </cell>
          <cell r="U273">
            <v>3.5598169999999998</v>
          </cell>
          <cell r="V273">
            <v>9.4487719999999999</v>
          </cell>
          <cell r="W273">
            <v>70.873688999999999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</row>
        <row r="274">
          <cell r="A274">
            <v>11</v>
          </cell>
          <cell r="B274" t="str">
            <v>NPK</v>
          </cell>
          <cell r="C274">
            <v>0.66856000000000004</v>
          </cell>
          <cell r="D274">
            <v>0.35465666666666701</v>
          </cell>
          <cell r="E274">
            <v>17.098890000000001</v>
          </cell>
          <cell r="F274">
            <v>45320.65247685185</v>
          </cell>
          <cell r="G274">
            <v>2024</v>
          </cell>
          <cell r="H274">
            <v>29</v>
          </cell>
          <cell r="I274">
            <v>210</v>
          </cell>
          <cell r="J274">
            <v>210</v>
          </cell>
          <cell r="K274">
            <v>0.61544384699999999</v>
          </cell>
          <cell r="L274">
            <v>9.5321299999999996E-4</v>
          </cell>
          <cell r="M274">
            <v>1.7649999999999999</v>
          </cell>
          <cell r="N274">
            <v>0.09</v>
          </cell>
          <cell r="O274">
            <v>19.6111111111111</v>
          </cell>
          <cell r="P274">
            <v>1.086258389955</v>
          </cell>
          <cell r="Q274">
            <v>28.416373813718401</v>
          </cell>
          <cell r="R274">
            <v>76.7757038867924</v>
          </cell>
          <cell r="S274">
            <v>0.46193867162666002</v>
          </cell>
          <cell r="T274">
            <v>16.117719999999998</v>
          </cell>
          <cell r="U274">
            <v>3.5598169999999998</v>
          </cell>
          <cell r="V274">
            <v>9.4487719999999999</v>
          </cell>
          <cell r="W274">
            <v>70.873688999999999</v>
          </cell>
          <cell r="X274">
            <v>16.117719999999998</v>
          </cell>
          <cell r="Y274">
            <v>3.5598169999999998</v>
          </cell>
          <cell r="Z274">
            <v>9.4487719999999999</v>
          </cell>
          <cell r="AA274">
            <v>17.067558162666003</v>
          </cell>
        </row>
        <row r="275">
          <cell r="A275">
            <v>11</v>
          </cell>
          <cell r="B275" t="str">
            <v>NPK</v>
          </cell>
          <cell r="C275">
            <v>0.63471333333333302</v>
          </cell>
          <cell r="D275">
            <v>0.29498000000000002</v>
          </cell>
          <cell r="E275">
            <v>17.5055533333333</v>
          </cell>
          <cell r="F275">
            <v>45321.548067129632</v>
          </cell>
          <cell r="G275">
            <v>2024</v>
          </cell>
          <cell r="H275">
            <v>30</v>
          </cell>
          <cell r="I275">
            <v>211</v>
          </cell>
          <cell r="J275">
            <v>211</v>
          </cell>
          <cell r="K275">
            <v>0.61544384699999999</v>
          </cell>
          <cell r="L275">
            <v>9.5321299999999996E-4</v>
          </cell>
          <cell r="M275">
            <v>1.7649999999999999</v>
          </cell>
          <cell r="N275">
            <v>0.09</v>
          </cell>
          <cell r="O275">
            <v>19.6111111111111</v>
          </cell>
          <cell r="P275">
            <v>1.086258389955</v>
          </cell>
          <cell r="Q275">
            <v>26.977760177921599</v>
          </cell>
          <cell r="R275">
            <v>76.7757038867924</v>
          </cell>
          <cell r="S275">
            <v>0.38421008869544798</v>
          </cell>
          <cell r="T275">
            <v>16.117719999999998</v>
          </cell>
          <cell r="U275">
            <v>3.5598169999999998</v>
          </cell>
          <cell r="V275">
            <v>9.4487719999999999</v>
          </cell>
          <cell r="W275">
            <v>70.873688999999999</v>
          </cell>
          <cell r="X275">
            <v>16.117719999999998</v>
          </cell>
          <cell r="Y275">
            <v>3.5598169999999998</v>
          </cell>
          <cell r="Z275">
            <v>9.4487719999999999</v>
          </cell>
          <cell r="AA275">
            <v>9.294699869544802</v>
          </cell>
        </row>
        <row r="276">
          <cell r="A276">
            <v>11</v>
          </cell>
          <cell r="B276" t="str">
            <v>NPK</v>
          </cell>
          <cell r="C276">
            <v>0.66147333333333302</v>
          </cell>
          <cell r="D276">
            <v>0.34674666666666698</v>
          </cell>
          <cell r="E276">
            <v>16.441109999999998</v>
          </cell>
          <cell r="F276">
            <v>45322.562067905092</v>
          </cell>
          <cell r="G276">
            <v>2024</v>
          </cell>
          <cell r="H276">
            <v>31</v>
          </cell>
          <cell r="I276">
            <v>212</v>
          </cell>
          <cell r="J276">
            <v>212</v>
          </cell>
          <cell r="K276">
            <v>0.61544384699999999</v>
          </cell>
          <cell r="L276">
            <v>9.5321299999999996E-4</v>
          </cell>
          <cell r="M276">
            <v>1.7649999999999999</v>
          </cell>
          <cell r="N276">
            <v>0.09</v>
          </cell>
          <cell r="O276">
            <v>19.6111111111111</v>
          </cell>
          <cell r="P276">
            <v>1.086258389955</v>
          </cell>
          <cell r="Q276">
            <v>28.1151631982266</v>
          </cell>
          <cell r="R276">
            <v>76.7757038867924</v>
          </cell>
          <cell r="S276">
            <v>0.451635933130555</v>
          </cell>
          <cell r="T276">
            <v>16.117719999999998</v>
          </cell>
          <cell r="U276">
            <v>3.5598169999999998</v>
          </cell>
          <cell r="V276">
            <v>9.4487719999999999</v>
          </cell>
          <cell r="W276">
            <v>70.873688999999999</v>
          </cell>
          <cell r="X276">
            <v>16.117719999999998</v>
          </cell>
          <cell r="Y276">
            <v>3.5598169999999998</v>
          </cell>
          <cell r="Z276">
            <v>9.4487719999999999</v>
          </cell>
          <cell r="AA276">
            <v>16.037284313055501</v>
          </cell>
        </row>
        <row r="277">
          <cell r="A277">
            <v>11</v>
          </cell>
          <cell r="B277" t="str">
            <v>NPK</v>
          </cell>
          <cell r="C277">
            <v>0.63459666666666703</v>
          </cell>
          <cell r="D277">
            <v>0.36381333333333299</v>
          </cell>
          <cell r="E277">
            <v>15.85778</v>
          </cell>
          <cell r="F277">
            <v>45327.591504629629</v>
          </cell>
          <cell r="G277">
            <v>2024</v>
          </cell>
          <cell r="H277">
            <v>36</v>
          </cell>
          <cell r="I277">
            <v>217</v>
          </cell>
          <cell r="J277">
            <v>217</v>
          </cell>
          <cell r="K277">
            <v>0.61544384699999999</v>
          </cell>
          <cell r="L277">
            <v>9.5321299999999996E-4</v>
          </cell>
          <cell r="M277">
            <v>1.7649999999999999</v>
          </cell>
          <cell r="N277">
            <v>0.09</v>
          </cell>
          <cell r="O277">
            <v>19.6111111111111</v>
          </cell>
          <cell r="P277">
            <v>1.086258389955</v>
          </cell>
          <cell r="Q277">
            <v>26.9728013954464</v>
          </cell>
          <cell r="R277">
            <v>76.7757038867924</v>
          </cell>
          <cell r="S277">
            <v>0.47386518770285002</v>
          </cell>
          <cell r="T277">
            <v>16.117719999999998</v>
          </cell>
          <cell r="U277">
            <v>3.5598169999999998</v>
          </cell>
          <cell r="V277">
            <v>9.4487719999999999</v>
          </cell>
          <cell r="W277">
            <v>70.873688999999999</v>
          </cell>
          <cell r="X277">
            <v>16.117719999999998</v>
          </cell>
          <cell r="Y277">
            <v>3.5598169999999998</v>
          </cell>
          <cell r="Z277">
            <v>9.4487719999999999</v>
          </cell>
          <cell r="AA277">
            <v>18.260209770285002</v>
          </cell>
        </row>
        <row r="278">
          <cell r="A278">
            <v>11</v>
          </cell>
          <cell r="B278" t="str">
            <v>NPK</v>
          </cell>
          <cell r="C278">
            <v>0.54986000000000002</v>
          </cell>
          <cell r="D278">
            <v>0.31680999999999998</v>
          </cell>
          <cell r="E278">
            <v>18.225556666666701</v>
          </cell>
          <cell r="F278">
            <v>45328.621886574074</v>
          </cell>
          <cell r="G278">
            <v>2024</v>
          </cell>
          <cell r="H278">
            <v>37</v>
          </cell>
          <cell r="I278">
            <v>218</v>
          </cell>
          <cell r="J278">
            <v>218</v>
          </cell>
          <cell r="K278">
            <v>0.61544384699999999</v>
          </cell>
          <cell r="L278">
            <v>9.5321299999999996E-4</v>
          </cell>
          <cell r="M278">
            <v>1.7649999999999999</v>
          </cell>
          <cell r="N278">
            <v>0.09</v>
          </cell>
          <cell r="O278">
            <v>19.6111111111111</v>
          </cell>
          <cell r="P278">
            <v>1.086258389955</v>
          </cell>
          <cell r="Q278">
            <v>23.3711668439799</v>
          </cell>
          <cell r="R278">
            <v>76.7757038867924</v>
          </cell>
          <cell r="S278">
            <v>0.41264356295208099</v>
          </cell>
          <cell r="T278">
            <v>16.117719999999998</v>
          </cell>
          <cell r="U278">
            <v>3.5598169999999998</v>
          </cell>
          <cell r="V278">
            <v>9.4487719999999999</v>
          </cell>
          <cell r="W278">
            <v>70.873688999999999</v>
          </cell>
          <cell r="X278">
            <v>16.117719999999998</v>
          </cell>
          <cell r="Y278">
            <v>3.5598169999999998</v>
          </cell>
          <cell r="Z278">
            <v>9.4487719999999999</v>
          </cell>
          <cell r="AA278">
            <v>12.138047295208098</v>
          </cell>
        </row>
        <row r="279">
          <cell r="A279">
            <v>11</v>
          </cell>
          <cell r="B279" t="str">
            <v>NPK</v>
          </cell>
          <cell r="C279">
            <v>0.43974000000000002</v>
          </cell>
          <cell r="D279">
            <v>0.33925</v>
          </cell>
          <cell r="E279">
            <v>16.4022233333333</v>
          </cell>
          <cell r="F279">
            <v>45329.688391203701</v>
          </cell>
          <cell r="G279">
            <v>2024</v>
          </cell>
          <cell r="H279">
            <v>38</v>
          </cell>
          <cell r="I279">
            <v>219</v>
          </cell>
          <cell r="J279">
            <v>219</v>
          </cell>
          <cell r="K279">
            <v>0.61544384699999999</v>
          </cell>
          <cell r="L279">
            <v>9.5321299999999996E-4</v>
          </cell>
          <cell r="M279">
            <v>1.7649999999999999</v>
          </cell>
          <cell r="N279">
            <v>0.09</v>
          </cell>
          <cell r="O279">
            <v>19.6111111111111</v>
          </cell>
          <cell r="P279">
            <v>1.086258389955</v>
          </cell>
          <cell r="Q279">
            <v>18.690642905415402</v>
          </cell>
          <cell r="R279">
            <v>76.7757038867924</v>
          </cell>
          <cell r="S279">
            <v>0.44187155939362299</v>
          </cell>
          <cell r="T279">
            <v>16.117719999999998</v>
          </cell>
          <cell r="U279">
            <v>3.5598169999999998</v>
          </cell>
          <cell r="V279">
            <v>9.4487719999999999</v>
          </cell>
          <cell r="W279">
            <v>70.873688999999999</v>
          </cell>
          <cell r="X279">
            <v>16.117719999999998</v>
          </cell>
          <cell r="Y279">
            <v>3.5598169999999998</v>
          </cell>
          <cell r="Z279">
            <v>9.4487719999999999</v>
          </cell>
          <cell r="AA279">
            <v>15.060846939362301</v>
          </cell>
        </row>
        <row r="280">
          <cell r="A280">
            <v>11</v>
          </cell>
          <cell r="B280" t="str">
            <v>NPK</v>
          </cell>
          <cell r="C280">
            <v>1.0738799999999999</v>
          </cell>
          <cell r="D280">
            <v>0.20940666666666699</v>
          </cell>
          <cell r="E280">
            <v>16.442223333333299</v>
          </cell>
          <cell r="F280">
            <v>45376.529317129629</v>
          </cell>
          <cell r="G280">
            <v>2024</v>
          </cell>
          <cell r="H280">
            <v>85</v>
          </cell>
          <cell r="I280">
            <v>266</v>
          </cell>
          <cell r="J280">
            <v>266</v>
          </cell>
          <cell r="K280">
            <v>0.61544384699999999</v>
          </cell>
          <cell r="L280">
            <v>9.5321299999999996E-4</v>
          </cell>
          <cell r="M280">
            <v>1.7649999999999999</v>
          </cell>
          <cell r="N280">
            <v>0.09</v>
          </cell>
          <cell r="O280">
            <v>19.6111111111111</v>
          </cell>
          <cell r="P280">
            <v>1.086258389955</v>
          </cell>
          <cell r="Q280">
            <v>45.644034209459001</v>
          </cell>
          <cell r="R280">
            <v>76.7757038867924</v>
          </cell>
          <cell r="S280">
            <v>0.27275121694154902</v>
          </cell>
          <cell r="T280">
            <v>16.117719999999998</v>
          </cell>
          <cell r="U280">
            <v>3.5598169999999998</v>
          </cell>
          <cell r="V280">
            <v>9.4487719999999999</v>
          </cell>
          <cell r="W280">
            <v>70.873688999999999</v>
          </cell>
          <cell r="X280">
            <v>16.117719999999998</v>
          </cell>
          <cell r="Y280">
            <v>3.5598169999999998</v>
          </cell>
          <cell r="Z280">
            <v>7.5975846941549028</v>
          </cell>
          <cell r="AA280">
            <v>0</v>
          </cell>
        </row>
        <row r="281">
          <cell r="A281">
            <v>11</v>
          </cell>
          <cell r="B281" t="str">
            <v>NPK</v>
          </cell>
          <cell r="C281">
            <v>0.98368333333333302</v>
          </cell>
          <cell r="D281">
            <v>0.34039999999999998</v>
          </cell>
          <cell r="E281">
            <v>13.9333333333333</v>
          </cell>
          <cell r="F281">
            <v>45378.393850312503</v>
          </cell>
          <cell r="G281">
            <v>2024</v>
          </cell>
          <cell r="H281">
            <v>87</v>
          </cell>
          <cell r="I281">
            <v>268</v>
          </cell>
          <cell r="J281">
            <v>268</v>
          </cell>
          <cell r="K281">
            <v>0.61544384699999999</v>
          </cell>
          <cell r="L281">
            <v>9.5321299999999996E-4</v>
          </cell>
          <cell r="M281">
            <v>1.7649999999999999</v>
          </cell>
          <cell r="N281">
            <v>0.09</v>
          </cell>
          <cell r="O281">
            <v>19.6111111111111</v>
          </cell>
          <cell r="P281">
            <v>1.086258389955</v>
          </cell>
          <cell r="Q281">
            <v>41.810328638154502</v>
          </cell>
          <cell r="R281">
            <v>76.7757038867924</v>
          </cell>
          <cell r="S281">
            <v>0.44336942908648302</v>
          </cell>
          <cell r="T281">
            <v>16.117719999999998</v>
          </cell>
          <cell r="U281">
            <v>3.5598169999999998</v>
          </cell>
          <cell r="V281">
            <v>9.4487719999999999</v>
          </cell>
          <cell r="W281">
            <v>70.873688999999999</v>
          </cell>
          <cell r="X281">
            <v>16.117719999999998</v>
          </cell>
          <cell r="Y281">
            <v>3.5598169999999998</v>
          </cell>
          <cell r="Z281">
            <v>9.4487719999999999</v>
          </cell>
          <cell r="AA281">
            <v>15.210633908648306</v>
          </cell>
        </row>
        <row r="282">
          <cell r="A282">
            <v>11</v>
          </cell>
          <cell r="B282" t="str">
            <v>NPK</v>
          </cell>
          <cell r="C282">
            <v>0.96776333333333298</v>
          </cell>
          <cell r="D282">
            <v>0.30094333333333301</v>
          </cell>
          <cell r="E282">
            <v>18.489999999999998</v>
          </cell>
          <cell r="F282">
            <v>45380.438163576386</v>
          </cell>
          <cell r="G282">
            <v>2024</v>
          </cell>
          <cell r="H282">
            <v>89</v>
          </cell>
          <cell r="I282">
            <v>270</v>
          </cell>
          <cell r="J282">
            <v>270</v>
          </cell>
          <cell r="K282">
            <v>0.61544384699999999</v>
          </cell>
          <cell r="L282">
            <v>9.5321299999999996E-4</v>
          </cell>
          <cell r="M282">
            <v>1.7649999999999999</v>
          </cell>
          <cell r="N282">
            <v>0.09</v>
          </cell>
          <cell r="O282">
            <v>19.6111111111111</v>
          </cell>
          <cell r="P282">
            <v>1.086258389955</v>
          </cell>
          <cell r="Q282">
            <v>41.133667349542598</v>
          </cell>
          <cell r="R282">
            <v>76.7757038867924</v>
          </cell>
          <cell r="S282">
            <v>0.39197730284190102</v>
          </cell>
          <cell r="T282">
            <v>16.117719999999998</v>
          </cell>
          <cell r="U282">
            <v>3.5598169999999998</v>
          </cell>
          <cell r="V282">
            <v>9.4487719999999999</v>
          </cell>
          <cell r="W282">
            <v>70.873688999999999</v>
          </cell>
          <cell r="X282">
            <v>16.117719999999998</v>
          </cell>
          <cell r="Y282">
            <v>3.5598169999999998</v>
          </cell>
          <cell r="Z282">
            <v>9.4487719999999999</v>
          </cell>
          <cell r="AA282">
            <v>10.071421284190103</v>
          </cell>
        </row>
        <row r="283">
          <cell r="A283">
            <v>11</v>
          </cell>
          <cell r="B283" t="str">
            <v>NPK</v>
          </cell>
          <cell r="C283">
            <v>1.1074533333333301</v>
          </cell>
          <cell r="D283">
            <v>0.310466666666667</v>
          </cell>
          <cell r="E283">
            <v>17.2</v>
          </cell>
          <cell r="F283">
            <v>45383.366581793984</v>
          </cell>
          <cell r="G283">
            <v>2024</v>
          </cell>
          <cell r="H283">
            <v>92</v>
          </cell>
          <cell r="I283">
            <v>273</v>
          </cell>
          <cell r="J283">
            <v>273</v>
          </cell>
          <cell r="K283">
            <v>0.61544384699999999</v>
          </cell>
          <cell r="L283">
            <v>9.5321299999999996E-4</v>
          </cell>
          <cell r="M283">
            <v>1.7649999999999999</v>
          </cell>
          <cell r="N283">
            <v>0.09</v>
          </cell>
          <cell r="O283">
            <v>19.6111111111111</v>
          </cell>
          <cell r="P283">
            <v>1.086258389955</v>
          </cell>
          <cell r="Q283">
            <v>47.071030126314</v>
          </cell>
          <cell r="R283">
            <v>76.7757038867924</v>
          </cell>
          <cell r="S283">
            <v>0.404381400559293</v>
          </cell>
          <cell r="T283">
            <v>16.117719999999998</v>
          </cell>
          <cell r="U283">
            <v>3.5598169999999998</v>
          </cell>
          <cell r="V283">
            <v>9.4487719999999999</v>
          </cell>
          <cell r="W283">
            <v>70.873688999999999</v>
          </cell>
          <cell r="X283">
            <v>16.117719999999998</v>
          </cell>
          <cell r="Y283">
            <v>3.5598169999999998</v>
          </cell>
          <cell r="Z283">
            <v>9.4487719999999999</v>
          </cell>
          <cell r="AA283">
            <v>11.311831055929305</v>
          </cell>
        </row>
        <row r="284">
          <cell r="A284">
            <v>11</v>
          </cell>
          <cell r="B284" t="str">
            <v>NPK</v>
          </cell>
          <cell r="C284">
            <v>3.1816533333333301</v>
          </cell>
          <cell r="D284">
            <v>0.33161000000000002</v>
          </cell>
          <cell r="E284">
            <v>26.4</v>
          </cell>
          <cell r="F284">
            <v>45503.396956018521</v>
          </cell>
          <cell r="G284">
            <v>2024</v>
          </cell>
          <cell r="H284">
            <v>212</v>
          </cell>
          <cell r="I284">
            <v>393</v>
          </cell>
          <cell r="J284">
            <v>393</v>
          </cell>
          <cell r="K284">
            <v>0.61544384699999999</v>
          </cell>
          <cell r="L284">
            <v>9.5321299999999996E-4</v>
          </cell>
          <cell r="M284">
            <v>1.7649999999999999</v>
          </cell>
          <cell r="N284">
            <v>0.09</v>
          </cell>
          <cell r="O284">
            <v>19.6111111111111</v>
          </cell>
          <cell r="P284">
            <v>1.086258389955</v>
          </cell>
          <cell r="Q284">
            <v>135.232515354887</v>
          </cell>
          <cell r="R284">
            <v>76.7757038867924</v>
          </cell>
          <cell r="S284">
            <v>0.43192049465149401</v>
          </cell>
          <cell r="T284">
            <v>16.117719999999998</v>
          </cell>
          <cell r="U284">
            <v>3.5598169999999998</v>
          </cell>
          <cell r="V284">
            <v>9.4487719999999999</v>
          </cell>
          <cell r="W284">
            <v>70.873688999999999</v>
          </cell>
          <cell r="X284">
            <v>16.117719999999998</v>
          </cell>
          <cell r="Y284">
            <v>3.5598169999999998</v>
          </cell>
          <cell r="Z284">
            <v>9.4487719999999999</v>
          </cell>
          <cell r="AA284">
            <v>14.065740465149405</v>
          </cell>
        </row>
        <row r="285">
          <cell r="A285">
            <v>11</v>
          </cell>
          <cell r="B285" t="str">
            <v>NPK</v>
          </cell>
          <cell r="C285">
            <v>4.5798766666666699</v>
          </cell>
          <cell r="D285">
            <v>0.255083333333333</v>
          </cell>
          <cell r="E285">
            <v>28.661666666666701</v>
          </cell>
          <cell r="F285">
            <v>45504.417013888888</v>
          </cell>
          <cell r="G285">
            <v>2024</v>
          </cell>
          <cell r="H285">
            <v>213</v>
          </cell>
          <cell r="I285">
            <v>394</v>
          </cell>
          <cell r="J285">
            <v>394</v>
          </cell>
          <cell r="K285">
            <v>0.61544384699999999</v>
          </cell>
          <cell r="L285">
            <v>9.5321299999999996E-4</v>
          </cell>
          <cell r="M285">
            <v>1.7649999999999999</v>
          </cell>
          <cell r="N285">
            <v>0.09</v>
          </cell>
          <cell r="O285">
            <v>19.6111111111111</v>
          </cell>
          <cell r="P285">
            <v>1.086258389955</v>
          </cell>
          <cell r="Q285">
            <v>194.66238988382</v>
          </cell>
          <cell r="R285">
            <v>76.7757038867924</v>
          </cell>
          <cell r="S285">
            <v>0.33224486448142498</v>
          </cell>
          <cell r="T285">
            <v>16.117719999999998</v>
          </cell>
          <cell r="U285">
            <v>3.5598169999999998</v>
          </cell>
          <cell r="V285">
            <v>9.4487719999999999</v>
          </cell>
          <cell r="W285">
            <v>70.873688999999999</v>
          </cell>
          <cell r="X285">
            <v>16.117719999999998</v>
          </cell>
          <cell r="Y285">
            <v>3.5598169999999998</v>
          </cell>
          <cell r="Z285">
            <v>9.4487719999999999</v>
          </cell>
          <cell r="AA285">
            <v>4.0981774481425024</v>
          </cell>
        </row>
        <row r="286">
          <cell r="A286">
            <v>11</v>
          </cell>
          <cell r="B286" t="str">
            <v>NPK</v>
          </cell>
          <cell r="C286">
            <v>3.9982566666666699</v>
          </cell>
          <cell r="D286">
            <v>0.18040666666666699</v>
          </cell>
          <cell r="E286">
            <v>27.171666666666699</v>
          </cell>
          <cell r="F286">
            <v>45505.363244594904</v>
          </cell>
          <cell r="G286">
            <v>2024</v>
          </cell>
          <cell r="H286">
            <v>214</v>
          </cell>
          <cell r="I286">
            <v>395</v>
          </cell>
          <cell r="J286">
            <v>395</v>
          </cell>
          <cell r="K286">
            <v>0.61544384699999999</v>
          </cell>
          <cell r="L286">
            <v>9.5321299999999996E-4</v>
          </cell>
          <cell r="M286">
            <v>1.7649999999999999</v>
          </cell>
          <cell r="N286">
            <v>0.09</v>
          </cell>
          <cell r="O286">
            <v>19.6111111111111</v>
          </cell>
          <cell r="P286">
            <v>1.086258389955</v>
          </cell>
          <cell r="Q286">
            <v>169.94130077059901</v>
          </cell>
          <cell r="R286">
            <v>76.7757038867924</v>
          </cell>
          <cell r="S286">
            <v>0.234978850773782</v>
          </cell>
          <cell r="T286">
            <v>16.117719999999998</v>
          </cell>
          <cell r="U286">
            <v>3.5598169999999998</v>
          </cell>
          <cell r="V286">
            <v>9.4487719999999999</v>
          </cell>
          <cell r="W286">
            <v>70.873688999999999</v>
          </cell>
          <cell r="X286">
            <v>16.117719999999998</v>
          </cell>
          <cell r="Y286">
            <v>3.5598169999999998</v>
          </cell>
          <cell r="Z286">
            <v>3.8203480773782017</v>
          </cell>
          <cell r="AA286">
            <v>0</v>
          </cell>
        </row>
        <row r="287">
          <cell r="A287">
            <v>11</v>
          </cell>
          <cell r="B287" t="str">
            <v>NPK</v>
          </cell>
          <cell r="C287">
            <v>3.6730433333333301</v>
          </cell>
          <cell r="D287">
            <v>0.164033333333333</v>
          </cell>
          <cell r="E287">
            <v>27.9933333333333</v>
          </cell>
          <cell r="F287">
            <v>45506.378121145834</v>
          </cell>
          <cell r="G287">
            <v>2024</v>
          </cell>
          <cell r="H287">
            <v>215</v>
          </cell>
          <cell r="I287">
            <v>396</v>
          </cell>
          <cell r="J287">
            <v>396</v>
          </cell>
          <cell r="K287">
            <v>0.61544384699999999</v>
          </cell>
          <cell r="L287">
            <v>9.5321299999999996E-4</v>
          </cell>
          <cell r="M287">
            <v>1.7649999999999999</v>
          </cell>
          <cell r="N287">
            <v>0.09</v>
          </cell>
          <cell r="O287">
            <v>19.6111111111111</v>
          </cell>
          <cell r="P287">
            <v>1.086258389955</v>
          </cell>
          <cell r="Q287">
            <v>156.11848210181</v>
          </cell>
          <cell r="R287">
            <v>76.7757038867924</v>
          </cell>
          <cell r="S287">
            <v>0.21365265966848601</v>
          </cell>
          <cell r="T287">
            <v>16.117719999999998</v>
          </cell>
          <cell r="U287">
            <v>3.5598169999999998</v>
          </cell>
          <cell r="V287">
            <v>9.4487719999999999</v>
          </cell>
          <cell r="W287">
            <v>70.873688999999999</v>
          </cell>
          <cell r="X287">
            <v>16.117719999999998</v>
          </cell>
          <cell r="Y287">
            <v>3.5598169999999998</v>
          </cell>
          <cell r="Z287">
            <v>1.687728966848602</v>
          </cell>
          <cell r="AA287">
            <v>0</v>
          </cell>
        </row>
        <row r="288">
          <cell r="A288">
            <v>12</v>
          </cell>
          <cell r="B288" t="str">
            <v>Disturbance</v>
          </cell>
          <cell r="C288">
            <v>0.9</v>
          </cell>
          <cell r="D288">
            <v>0</v>
          </cell>
          <cell r="E288">
            <v>29.383333333333301</v>
          </cell>
          <cell r="F288">
            <v>45083.397222222222</v>
          </cell>
          <cell r="G288">
            <v>2023</v>
          </cell>
          <cell r="H288">
            <v>157</v>
          </cell>
          <cell r="I288">
            <v>1</v>
          </cell>
          <cell r="J288">
            <v>1</v>
          </cell>
          <cell r="K288">
            <v>0.94783483499999999</v>
          </cell>
          <cell r="L288">
            <v>3.22178E-4</v>
          </cell>
          <cell r="M288">
            <v>2.52</v>
          </cell>
          <cell r="N288">
            <v>0.16</v>
          </cell>
          <cell r="O288">
            <v>15.75</v>
          </cell>
          <cell r="P288">
            <v>2.3885437841999999</v>
          </cell>
          <cell r="Q288">
            <v>51.471258853639597</v>
          </cell>
          <cell r="R288">
            <v>64.232647735849099</v>
          </cell>
          <cell r="S288">
            <v>0</v>
          </cell>
          <cell r="T288">
            <v>1.92855</v>
          </cell>
          <cell r="U288">
            <v>1.2998730000000001</v>
          </cell>
          <cell r="V288">
            <v>22.720146</v>
          </cell>
          <cell r="W288">
            <v>74.051432000000005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</row>
        <row r="289">
          <cell r="A289">
            <v>12</v>
          </cell>
          <cell r="B289" t="str">
            <v>Disturbance</v>
          </cell>
          <cell r="C289">
            <v>0.90666666666666695</v>
          </cell>
          <cell r="D289">
            <v>0</v>
          </cell>
          <cell r="E289">
            <v>37.520000000000003</v>
          </cell>
          <cell r="F289">
            <v>45086.487037037034</v>
          </cell>
          <cell r="G289">
            <v>2023</v>
          </cell>
          <cell r="H289">
            <v>160</v>
          </cell>
          <cell r="I289">
            <v>4</v>
          </cell>
          <cell r="J289">
            <v>4</v>
          </cell>
          <cell r="K289">
            <v>0.94783483499999999</v>
          </cell>
          <cell r="L289">
            <v>3.22178E-4</v>
          </cell>
          <cell r="M289">
            <v>2.52</v>
          </cell>
          <cell r="N289">
            <v>0.16</v>
          </cell>
          <cell r="O289">
            <v>15.75</v>
          </cell>
          <cell r="P289">
            <v>2.3885437841999999</v>
          </cell>
          <cell r="Q289">
            <v>51.852527437740598</v>
          </cell>
          <cell r="R289">
            <v>64.232647735849099</v>
          </cell>
          <cell r="S289">
            <v>0</v>
          </cell>
          <cell r="T289">
            <v>1.92855</v>
          </cell>
          <cell r="U289">
            <v>1.2998730000000001</v>
          </cell>
          <cell r="V289">
            <v>22.720146</v>
          </cell>
          <cell r="W289">
            <v>74.051432000000005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</row>
        <row r="290">
          <cell r="A290">
            <v>12</v>
          </cell>
          <cell r="B290" t="str">
            <v>Disturbance</v>
          </cell>
          <cell r="C290">
            <v>3.2290000000000001</v>
          </cell>
          <cell r="D290">
            <v>0.17</v>
          </cell>
          <cell r="E290">
            <v>29.883333333333301</v>
          </cell>
          <cell r="F290">
            <v>45089.503125000003</v>
          </cell>
          <cell r="G290">
            <v>2023</v>
          </cell>
          <cell r="H290">
            <v>163</v>
          </cell>
          <cell r="I290">
            <v>7</v>
          </cell>
          <cell r="J290">
            <v>7</v>
          </cell>
          <cell r="K290">
            <v>0.94783483499999999</v>
          </cell>
          <cell r="L290">
            <v>3.22178E-4</v>
          </cell>
          <cell r="M290">
            <v>2.52</v>
          </cell>
          <cell r="N290">
            <v>0.16</v>
          </cell>
          <cell r="O290">
            <v>15.75</v>
          </cell>
          <cell r="P290">
            <v>2.3885437841999999</v>
          </cell>
          <cell r="Q290">
            <v>184.66743870933601</v>
          </cell>
          <cell r="R290">
            <v>64.232647735849099</v>
          </cell>
          <cell r="S290">
            <v>0.26466291830146799</v>
          </cell>
          <cell r="T290">
            <v>1.92855</v>
          </cell>
          <cell r="U290">
            <v>1.2998730000000001</v>
          </cell>
          <cell r="V290">
            <v>22.720146</v>
          </cell>
          <cell r="W290">
            <v>74.051432000000005</v>
          </cell>
          <cell r="X290">
            <v>1.92855</v>
          </cell>
          <cell r="Y290">
            <v>1.2998730000000001</v>
          </cell>
          <cell r="Z290">
            <v>22.720146</v>
          </cell>
          <cell r="AA290">
            <v>0.51772283014679488</v>
          </cell>
        </row>
        <row r="291">
          <cell r="A291">
            <v>12</v>
          </cell>
          <cell r="B291" t="str">
            <v>Disturbance</v>
          </cell>
          <cell r="C291">
            <v>0.962666666666667</v>
          </cell>
          <cell r="D291">
            <v>0.24</v>
          </cell>
          <cell r="E291" t="str">
            <v>NA</v>
          </cell>
          <cell r="F291">
            <v>45093.441666666666</v>
          </cell>
          <cell r="G291">
            <v>2023</v>
          </cell>
          <cell r="H291">
            <v>167</v>
          </cell>
          <cell r="I291">
            <v>11</v>
          </cell>
          <cell r="J291">
            <v>11</v>
          </cell>
          <cell r="K291">
            <v>0.94783483499999999</v>
          </cell>
          <cell r="L291">
            <v>3.22178E-4</v>
          </cell>
          <cell r="M291">
            <v>2.52</v>
          </cell>
          <cell r="N291">
            <v>0.16</v>
          </cell>
          <cell r="O291">
            <v>15.75</v>
          </cell>
          <cell r="P291">
            <v>2.3885437841999999</v>
          </cell>
          <cell r="Q291">
            <v>55.055183544189298</v>
          </cell>
          <cell r="R291">
            <v>64.232647735849099</v>
          </cell>
          <cell r="S291">
            <v>0.373641767013837</v>
          </cell>
          <cell r="T291">
            <v>1.92855</v>
          </cell>
          <cell r="U291">
            <v>1.2998730000000001</v>
          </cell>
          <cell r="V291">
            <v>22.720146</v>
          </cell>
          <cell r="W291">
            <v>74.051432000000005</v>
          </cell>
          <cell r="X291">
            <v>1.92855</v>
          </cell>
          <cell r="Y291">
            <v>1.2998730000000001</v>
          </cell>
          <cell r="Z291">
            <v>22.720146</v>
          </cell>
          <cell r="AA291">
            <v>11.415607701383699</v>
          </cell>
        </row>
        <row r="292">
          <cell r="A292">
            <v>12</v>
          </cell>
          <cell r="B292" t="str">
            <v>Disturbance</v>
          </cell>
          <cell r="C292">
            <v>2.9313333333333298</v>
          </cell>
          <cell r="D292">
            <v>0.19</v>
          </cell>
          <cell r="E292">
            <v>31.126666666666701</v>
          </cell>
          <cell r="F292">
            <v>45100.533101851855</v>
          </cell>
          <cell r="G292">
            <v>2023</v>
          </cell>
          <cell r="H292">
            <v>174</v>
          </cell>
          <cell r="I292">
            <v>18</v>
          </cell>
          <cell r="J292">
            <v>18</v>
          </cell>
          <cell r="K292">
            <v>0.94783483499999999</v>
          </cell>
          <cell r="L292">
            <v>3.22178E-4</v>
          </cell>
          <cell r="M292">
            <v>2.52</v>
          </cell>
          <cell r="N292">
            <v>0.16</v>
          </cell>
          <cell r="O292">
            <v>15.75</v>
          </cell>
          <cell r="P292">
            <v>2.3885437841999999</v>
          </cell>
          <cell r="Q292">
            <v>167.64379642922501</v>
          </cell>
          <cell r="R292">
            <v>64.232647735849099</v>
          </cell>
          <cell r="S292">
            <v>0.29579973221928801</v>
          </cell>
          <cell r="T292">
            <v>1.92855</v>
          </cell>
          <cell r="U292">
            <v>1.2998730000000001</v>
          </cell>
          <cell r="V292">
            <v>22.720146</v>
          </cell>
          <cell r="W292">
            <v>74.051432000000005</v>
          </cell>
          <cell r="X292">
            <v>1.92855</v>
          </cell>
          <cell r="Y292">
            <v>1.2998730000000001</v>
          </cell>
          <cell r="Z292">
            <v>22.720146</v>
          </cell>
          <cell r="AA292">
            <v>3.6314042219288005</v>
          </cell>
        </row>
        <row r="293">
          <cell r="A293">
            <v>12</v>
          </cell>
          <cell r="B293" t="str">
            <v>Disturbance</v>
          </cell>
          <cell r="C293">
            <v>1.8416666666666699</v>
          </cell>
          <cell r="D293">
            <v>4.6666666666666697E-2</v>
          </cell>
          <cell r="E293">
            <v>23.566666666666698</v>
          </cell>
          <cell r="F293">
            <v>45113.323611111111</v>
          </cell>
          <cell r="G293">
            <v>2023</v>
          </cell>
          <cell r="H293">
            <v>187</v>
          </cell>
          <cell r="I293">
            <v>31</v>
          </cell>
          <cell r="J293">
            <v>31</v>
          </cell>
          <cell r="K293">
            <v>0.94783483499999999</v>
          </cell>
          <cell r="L293">
            <v>3.22178E-4</v>
          </cell>
          <cell r="M293">
            <v>2.52</v>
          </cell>
          <cell r="N293">
            <v>0.16</v>
          </cell>
          <cell r="O293">
            <v>15.75</v>
          </cell>
          <cell r="P293">
            <v>2.3885437841999999</v>
          </cell>
          <cell r="Q293">
            <v>105.32544635791101</v>
          </cell>
          <cell r="R293">
            <v>64.232647735849099</v>
          </cell>
          <cell r="S293">
            <v>7.2652565808246194E-2</v>
          </cell>
          <cell r="T293">
            <v>1.92855</v>
          </cell>
          <cell r="U293">
            <v>1.2998730000000001</v>
          </cell>
          <cell r="V293">
            <v>22.720146</v>
          </cell>
          <cell r="W293">
            <v>74.051432000000005</v>
          </cell>
          <cell r="X293">
            <v>1.92855</v>
          </cell>
          <cell r="Y293">
            <v>1.2998730000000001</v>
          </cell>
          <cell r="Z293">
            <v>4.0368335808246201</v>
          </cell>
          <cell r="AA293">
            <v>0</v>
          </cell>
        </row>
        <row r="294">
          <cell r="A294">
            <v>12</v>
          </cell>
          <cell r="B294" t="str">
            <v>Disturbance</v>
          </cell>
          <cell r="C294">
            <v>3.113</v>
          </cell>
          <cell r="D294">
            <v>0.206666666666667</v>
          </cell>
          <cell r="E294">
            <v>35.26</v>
          </cell>
          <cell r="F294">
            <v>45143.468287037038</v>
          </cell>
          <cell r="G294">
            <v>2023</v>
          </cell>
          <cell r="H294">
            <v>217</v>
          </cell>
          <cell r="I294">
            <v>61</v>
          </cell>
          <cell r="J294">
            <v>61</v>
          </cell>
          <cell r="K294">
            <v>0.94783483499999999</v>
          </cell>
          <cell r="L294">
            <v>3.22178E-4</v>
          </cell>
          <cell r="M294">
            <v>2.52</v>
          </cell>
          <cell r="N294">
            <v>0.16</v>
          </cell>
          <cell r="O294">
            <v>15.75</v>
          </cell>
          <cell r="P294">
            <v>2.3885437841999999</v>
          </cell>
          <cell r="Q294">
            <v>178.03336534597801</v>
          </cell>
          <cell r="R294">
            <v>64.232647735849099</v>
          </cell>
          <cell r="S294">
            <v>0.32174707715080397</v>
          </cell>
          <cell r="T294">
            <v>21.580850000000002</v>
          </cell>
          <cell r="U294">
            <v>4.8726430000000001</v>
          </cell>
          <cell r="V294">
            <v>11.132707</v>
          </cell>
          <cell r="W294">
            <v>62.413803000000001</v>
          </cell>
          <cell r="X294">
            <v>21.580850000000002</v>
          </cell>
          <cell r="Y294">
            <v>4.8726430000000001</v>
          </cell>
          <cell r="Z294">
            <v>5.7212147150803929</v>
          </cell>
          <cell r="AA294">
            <v>0</v>
          </cell>
        </row>
        <row r="295">
          <cell r="A295">
            <v>12</v>
          </cell>
          <cell r="B295" t="str">
            <v>Disturbance</v>
          </cell>
          <cell r="C295">
            <v>4.3239999999999998</v>
          </cell>
          <cell r="D295">
            <v>0.28999999999999998</v>
          </cell>
          <cell r="E295">
            <v>33.159999999999997</v>
          </cell>
          <cell r="F295">
            <v>45153.433333333334</v>
          </cell>
          <cell r="G295">
            <v>2023</v>
          </cell>
          <cell r="H295">
            <v>227</v>
          </cell>
          <cell r="I295">
            <v>71</v>
          </cell>
          <cell r="J295">
            <v>71</v>
          </cell>
          <cell r="K295">
            <v>0.94783483499999999</v>
          </cell>
          <cell r="L295">
            <v>3.22178E-4</v>
          </cell>
          <cell r="M295">
            <v>2.52</v>
          </cell>
          <cell r="N295">
            <v>0.16</v>
          </cell>
          <cell r="O295">
            <v>15.75</v>
          </cell>
          <cell r="P295">
            <v>2.3885437841999999</v>
          </cell>
          <cell r="Q295">
            <v>247.290803647931</v>
          </cell>
          <cell r="R295">
            <v>64.232647735849099</v>
          </cell>
          <cell r="S295">
            <v>0.45148380180838699</v>
          </cell>
          <cell r="T295">
            <v>21.580850000000002</v>
          </cell>
          <cell r="U295">
            <v>4.8726430000000001</v>
          </cell>
          <cell r="V295">
            <v>11.132707</v>
          </cell>
          <cell r="W295">
            <v>62.413803000000001</v>
          </cell>
          <cell r="X295">
            <v>21.580850000000002</v>
          </cell>
          <cell r="Y295">
            <v>4.8726430000000001</v>
          </cell>
          <cell r="Z295">
            <v>11.132707</v>
          </cell>
          <cell r="AA295">
            <v>7.5621801808386984</v>
          </cell>
        </row>
        <row r="296">
          <cell r="A296">
            <v>12</v>
          </cell>
          <cell r="B296" t="str">
            <v>Disturbance</v>
          </cell>
          <cell r="C296">
            <v>1.137</v>
          </cell>
          <cell r="D296">
            <v>0</v>
          </cell>
          <cell r="E296">
            <v>32.533333333333303</v>
          </cell>
          <cell r="F296">
            <v>45180.47152777778</v>
          </cell>
          <cell r="G296">
            <v>2023</v>
          </cell>
          <cell r="H296">
            <v>254</v>
          </cell>
          <cell r="I296">
            <v>98</v>
          </cell>
          <cell r="J296">
            <v>98</v>
          </cell>
          <cell r="K296">
            <v>0.94783483499999999</v>
          </cell>
          <cell r="L296">
            <v>3.22178E-4</v>
          </cell>
          <cell r="M296">
            <v>2.52</v>
          </cell>
          <cell r="N296">
            <v>0.16</v>
          </cell>
          <cell r="O296">
            <v>15.75</v>
          </cell>
          <cell r="P296">
            <v>2.3885437841999999</v>
          </cell>
          <cell r="Q296">
            <v>65.025357018431293</v>
          </cell>
          <cell r="R296">
            <v>64.232647735849099</v>
          </cell>
          <cell r="S296">
            <v>0</v>
          </cell>
          <cell r="T296">
            <v>21.580850000000002</v>
          </cell>
          <cell r="U296">
            <v>4.8726430000000001</v>
          </cell>
          <cell r="V296">
            <v>11.132707</v>
          </cell>
          <cell r="W296">
            <v>62.413803000000001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</row>
        <row r="297">
          <cell r="A297">
            <v>12</v>
          </cell>
          <cell r="B297" t="str">
            <v>Disturbance</v>
          </cell>
          <cell r="C297">
            <v>0.96966666666666701</v>
          </cell>
          <cell r="D297">
            <v>3.3333333333333301E-3</v>
          </cell>
          <cell r="E297">
            <v>29</v>
          </cell>
          <cell r="F297">
            <v>45187.475925925923</v>
          </cell>
          <cell r="G297">
            <v>2023</v>
          </cell>
          <cell r="H297">
            <v>261</v>
          </cell>
          <cell r="I297">
            <v>105</v>
          </cell>
          <cell r="J297">
            <v>105</v>
          </cell>
          <cell r="K297">
            <v>0.94783483499999999</v>
          </cell>
          <cell r="L297">
            <v>3.22178E-4</v>
          </cell>
          <cell r="M297">
            <v>2.52</v>
          </cell>
          <cell r="N297">
            <v>0.16</v>
          </cell>
          <cell r="O297">
            <v>15.75</v>
          </cell>
          <cell r="P297">
            <v>2.3885437841999999</v>
          </cell>
          <cell r="Q297">
            <v>55.455515557495403</v>
          </cell>
          <cell r="R297">
            <v>64.232647735849099</v>
          </cell>
          <cell r="S297">
            <v>5.1894689863033003E-3</v>
          </cell>
          <cell r="T297">
            <v>21.580850000000002</v>
          </cell>
          <cell r="U297">
            <v>4.8726430000000001</v>
          </cell>
          <cell r="V297">
            <v>11.132707</v>
          </cell>
          <cell r="W297">
            <v>62.413803000000001</v>
          </cell>
          <cell r="X297">
            <v>0.51894689863033006</v>
          </cell>
          <cell r="Y297">
            <v>0</v>
          </cell>
          <cell r="Z297">
            <v>0</v>
          </cell>
          <cell r="AA297">
            <v>0</v>
          </cell>
        </row>
        <row r="298">
          <cell r="A298">
            <v>12</v>
          </cell>
          <cell r="B298" t="str">
            <v>Disturbance</v>
          </cell>
          <cell r="C298">
            <v>0.59499999999999997</v>
          </cell>
          <cell r="D298">
            <v>0</v>
          </cell>
          <cell r="E298">
            <v>23.9</v>
          </cell>
          <cell r="F298">
            <v>45194.418402777781</v>
          </cell>
          <cell r="G298">
            <v>2023</v>
          </cell>
          <cell r="H298">
            <v>268</v>
          </cell>
          <cell r="I298">
            <v>112</v>
          </cell>
          <cell r="J298">
            <v>112</v>
          </cell>
          <cell r="K298">
            <v>0.94783483499999999</v>
          </cell>
          <cell r="L298">
            <v>3.22178E-4</v>
          </cell>
          <cell r="M298">
            <v>2.52</v>
          </cell>
          <cell r="N298">
            <v>0.16</v>
          </cell>
          <cell r="O298">
            <v>15.75</v>
          </cell>
          <cell r="P298">
            <v>2.3885437841999999</v>
          </cell>
          <cell r="Q298">
            <v>34.028221131017297</v>
          </cell>
          <cell r="R298">
            <v>64.232647735849099</v>
          </cell>
          <cell r="S298">
            <v>0</v>
          </cell>
          <cell r="T298">
            <v>21.580850000000002</v>
          </cell>
          <cell r="U298">
            <v>4.8726430000000001</v>
          </cell>
          <cell r="V298">
            <v>11.132707</v>
          </cell>
          <cell r="W298">
            <v>62.413803000000001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</row>
        <row r="299">
          <cell r="A299">
            <v>12</v>
          </cell>
          <cell r="B299" t="str">
            <v>Disturbance</v>
          </cell>
          <cell r="C299">
            <v>0.59233333333333305</v>
          </cell>
          <cell r="D299">
            <v>0</v>
          </cell>
          <cell r="E299">
            <v>28.7</v>
          </cell>
          <cell r="F299">
            <v>45201.466435185182</v>
          </cell>
          <cell r="G299">
            <v>2023</v>
          </cell>
          <cell r="H299">
            <v>275</v>
          </cell>
          <cell r="I299">
            <v>119</v>
          </cell>
          <cell r="J299">
            <v>119</v>
          </cell>
          <cell r="K299">
            <v>0.94783483499999999</v>
          </cell>
          <cell r="L299">
            <v>3.22178E-4</v>
          </cell>
          <cell r="M299">
            <v>2.52</v>
          </cell>
          <cell r="N299">
            <v>0.16</v>
          </cell>
          <cell r="O299">
            <v>15.75</v>
          </cell>
          <cell r="P299">
            <v>2.3885437841999999</v>
          </cell>
          <cell r="Q299">
            <v>33.875713697376902</v>
          </cell>
          <cell r="R299">
            <v>64.232647735849099</v>
          </cell>
          <cell r="S299">
            <v>0</v>
          </cell>
          <cell r="T299">
            <v>21.580850000000002</v>
          </cell>
          <cell r="U299">
            <v>4.8726430000000001</v>
          </cell>
          <cell r="V299">
            <v>11.132707</v>
          </cell>
          <cell r="W299">
            <v>62.413803000000001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</row>
        <row r="300">
          <cell r="A300">
            <v>12</v>
          </cell>
          <cell r="B300" t="str">
            <v>Disturbance</v>
          </cell>
          <cell r="C300">
            <v>1.07138666666667</v>
          </cell>
          <cell r="D300">
            <v>0.375186666666667</v>
          </cell>
          <cell r="E300">
            <v>15.5833333333333</v>
          </cell>
          <cell r="F300">
            <v>45320.656836423608</v>
          </cell>
          <cell r="G300">
            <v>2024</v>
          </cell>
          <cell r="H300">
            <v>29</v>
          </cell>
          <cell r="I300">
            <v>210</v>
          </cell>
          <cell r="J300">
            <v>210</v>
          </cell>
          <cell r="K300">
            <v>0.94783483499999999</v>
          </cell>
          <cell r="L300">
            <v>3.22178E-4</v>
          </cell>
          <cell r="M300">
            <v>2.52</v>
          </cell>
          <cell r="N300">
            <v>0.16</v>
          </cell>
          <cell r="O300">
            <v>15.75</v>
          </cell>
          <cell r="P300">
            <v>2.3885437841999999</v>
          </cell>
          <cell r="Q300">
            <v>61.272911613708999</v>
          </cell>
          <cell r="R300">
            <v>64.232647735849099</v>
          </cell>
          <cell r="S300">
            <v>0.58410587122235402</v>
          </cell>
          <cell r="T300">
            <v>21.580850000000002</v>
          </cell>
          <cell r="U300">
            <v>4.8726430000000001</v>
          </cell>
          <cell r="V300">
            <v>11.132707</v>
          </cell>
          <cell r="W300">
            <v>62.413803000000001</v>
          </cell>
          <cell r="X300">
            <v>21.580850000000002</v>
          </cell>
          <cell r="Y300">
            <v>4.8726430000000001</v>
          </cell>
          <cell r="Z300">
            <v>11.132707</v>
          </cell>
          <cell r="AA300">
            <v>20.8243871222354</v>
          </cell>
        </row>
        <row r="301">
          <cell r="A301">
            <v>12</v>
          </cell>
          <cell r="B301" t="str">
            <v>Disturbance</v>
          </cell>
          <cell r="C301">
            <v>0.65586333333333302</v>
          </cell>
          <cell r="D301">
            <v>0.37809666666666703</v>
          </cell>
          <cell r="E301">
            <v>17.651666666666699</v>
          </cell>
          <cell r="F301">
            <v>45321.551720682874</v>
          </cell>
          <cell r="G301">
            <v>2024</v>
          </cell>
          <cell r="H301">
            <v>30</v>
          </cell>
          <cell r="I301">
            <v>211</v>
          </cell>
          <cell r="J301">
            <v>211</v>
          </cell>
          <cell r="K301">
            <v>0.94783483499999999</v>
          </cell>
          <cell r="L301">
            <v>3.22178E-4</v>
          </cell>
          <cell r="M301">
            <v>2.52</v>
          </cell>
          <cell r="N301">
            <v>0.16</v>
          </cell>
          <cell r="O301">
            <v>15.75</v>
          </cell>
          <cell r="P301">
            <v>2.3885437841999999</v>
          </cell>
          <cell r="Q301">
            <v>37.509012669567703</v>
          </cell>
          <cell r="R301">
            <v>64.232647735849099</v>
          </cell>
          <cell r="S301">
            <v>0.58863627764739701</v>
          </cell>
          <cell r="T301">
            <v>21.580850000000002</v>
          </cell>
          <cell r="U301">
            <v>4.8726430000000001</v>
          </cell>
          <cell r="V301">
            <v>11.132707</v>
          </cell>
          <cell r="W301">
            <v>62.413803000000001</v>
          </cell>
          <cell r="X301">
            <v>21.580850000000002</v>
          </cell>
          <cell r="Y301">
            <v>4.8726430000000001</v>
          </cell>
          <cell r="Z301">
            <v>11.132707</v>
          </cell>
          <cell r="AA301">
            <v>21.277427764739709</v>
          </cell>
        </row>
        <row r="302">
          <cell r="A302">
            <v>12</v>
          </cell>
          <cell r="B302" t="str">
            <v>Disturbance</v>
          </cell>
          <cell r="C302">
            <v>0.61541666666666694</v>
          </cell>
          <cell r="D302">
            <v>0.37620222222222199</v>
          </cell>
          <cell r="E302">
            <v>16.996110000000002</v>
          </cell>
          <cell r="F302">
            <v>45322.565636574072</v>
          </cell>
          <cell r="G302">
            <v>2024</v>
          </cell>
          <cell r="H302">
            <v>31</v>
          </cell>
          <cell r="I302">
            <v>212</v>
          </cell>
          <cell r="J302">
            <v>212</v>
          </cell>
          <cell r="K302">
            <v>0.94783483499999999</v>
          </cell>
          <cell r="L302">
            <v>3.22178E-4</v>
          </cell>
          <cell r="M302">
            <v>2.52</v>
          </cell>
          <cell r="N302">
            <v>0.16</v>
          </cell>
          <cell r="O302">
            <v>15.75</v>
          </cell>
          <cell r="P302">
            <v>2.3885437841999999</v>
          </cell>
          <cell r="Q302">
            <v>35.195856169826698</v>
          </cell>
          <cell r="R302">
            <v>64.232647735849099</v>
          </cell>
          <cell r="S302">
            <v>0.58568692944018097</v>
          </cell>
          <cell r="T302">
            <v>21.580850000000002</v>
          </cell>
          <cell r="U302">
            <v>4.8726430000000001</v>
          </cell>
          <cell r="V302">
            <v>11.132707</v>
          </cell>
          <cell r="W302">
            <v>62.413803000000001</v>
          </cell>
          <cell r="X302">
            <v>21.580850000000002</v>
          </cell>
          <cell r="Y302">
            <v>4.8726430000000001</v>
          </cell>
          <cell r="Z302">
            <v>11.132707</v>
          </cell>
          <cell r="AA302">
            <v>20.982492944018102</v>
          </cell>
        </row>
        <row r="303">
          <cell r="A303">
            <v>12</v>
          </cell>
          <cell r="B303" t="str">
            <v>Disturbance</v>
          </cell>
          <cell r="C303">
            <v>0.45582666666666699</v>
          </cell>
          <cell r="D303">
            <v>0.38800000000000001</v>
          </cell>
          <cell r="E303">
            <v>15.4</v>
          </cell>
          <cell r="F303">
            <v>45327.577878090276</v>
          </cell>
          <cell r="G303">
            <v>2024</v>
          </cell>
          <cell r="H303">
            <v>36</v>
          </cell>
          <cell r="I303">
            <v>217</v>
          </cell>
          <cell r="J303">
            <v>217</v>
          </cell>
          <cell r="K303">
            <v>0.94783483499999999</v>
          </cell>
          <cell r="L303">
            <v>3.22178E-4</v>
          </cell>
          <cell r="M303">
            <v>2.52</v>
          </cell>
          <cell r="N303">
            <v>0.16</v>
          </cell>
          <cell r="O303">
            <v>15.75</v>
          </cell>
          <cell r="P303">
            <v>2.3885437841999999</v>
          </cell>
          <cell r="Q303">
            <v>26.068858169324098</v>
          </cell>
          <cell r="R303">
            <v>64.232647735849099</v>
          </cell>
          <cell r="S303">
            <v>0.60405419000570404</v>
          </cell>
          <cell r="T303">
            <v>21.580850000000002</v>
          </cell>
          <cell r="U303">
            <v>4.8726430000000001</v>
          </cell>
          <cell r="V303">
            <v>11.132707</v>
          </cell>
          <cell r="W303">
            <v>62.413803000000001</v>
          </cell>
          <cell r="X303">
            <v>21.580850000000002</v>
          </cell>
          <cell r="Y303">
            <v>4.8726430000000001</v>
          </cell>
          <cell r="Z303">
            <v>11.132707</v>
          </cell>
          <cell r="AA303">
            <v>22.81921900057041</v>
          </cell>
        </row>
        <row r="304">
          <cell r="A304">
            <v>12</v>
          </cell>
          <cell r="B304" t="str">
            <v>Disturbance</v>
          </cell>
          <cell r="C304">
            <v>0.61717999999999995</v>
          </cell>
          <cell r="D304">
            <v>0.36799333333333301</v>
          </cell>
          <cell r="E304">
            <v>20.078890000000001</v>
          </cell>
          <cell r="F304">
            <v>45328.603572534725</v>
          </cell>
          <cell r="G304">
            <v>2024</v>
          </cell>
          <cell r="H304">
            <v>37</v>
          </cell>
          <cell r="I304">
            <v>218</v>
          </cell>
          <cell r="J304">
            <v>218</v>
          </cell>
          <cell r="K304">
            <v>0.94783483499999999</v>
          </cell>
          <cell r="L304">
            <v>3.22178E-4</v>
          </cell>
          <cell r="M304">
            <v>2.52</v>
          </cell>
          <cell r="N304">
            <v>0.16</v>
          </cell>
          <cell r="O304">
            <v>15.75</v>
          </cell>
          <cell r="P304">
            <v>2.3885437841999999</v>
          </cell>
          <cell r="Q304">
            <v>35.2967017103214</v>
          </cell>
          <cell r="R304">
            <v>64.232647735849099</v>
          </cell>
          <cell r="S304">
            <v>0.572906997149911</v>
          </cell>
          <cell r="T304">
            <v>21.580850000000002</v>
          </cell>
          <cell r="U304">
            <v>4.8726430000000001</v>
          </cell>
          <cell r="V304">
            <v>11.132707</v>
          </cell>
          <cell r="W304">
            <v>62.413803000000001</v>
          </cell>
          <cell r="X304">
            <v>21.580850000000002</v>
          </cell>
          <cell r="Y304">
            <v>4.8726430000000001</v>
          </cell>
          <cell r="Z304">
            <v>11.132707</v>
          </cell>
          <cell r="AA304">
            <v>19.704499714991094</v>
          </cell>
        </row>
        <row r="305">
          <cell r="A305">
            <v>12</v>
          </cell>
          <cell r="B305" t="str">
            <v>Disturbance</v>
          </cell>
          <cell r="C305">
            <v>0.44280999999999998</v>
          </cell>
          <cell r="D305">
            <v>0.36137666666666701</v>
          </cell>
          <cell r="E305">
            <v>16.625</v>
          </cell>
          <cell r="F305">
            <v>45329.677723761575</v>
          </cell>
          <cell r="G305">
            <v>2024</v>
          </cell>
          <cell r="H305">
            <v>38</v>
          </cell>
          <cell r="I305">
            <v>219</v>
          </cell>
          <cell r="J305">
            <v>219</v>
          </cell>
          <cell r="K305">
            <v>0.94783483499999999</v>
          </cell>
          <cell r="L305">
            <v>3.22178E-4</v>
          </cell>
          <cell r="M305">
            <v>2.52</v>
          </cell>
          <cell r="N305">
            <v>0.16</v>
          </cell>
          <cell r="O305">
            <v>15.75</v>
          </cell>
          <cell r="P305">
            <v>2.3885437841999999</v>
          </cell>
          <cell r="Q305">
            <v>25.324431258866799</v>
          </cell>
          <cell r="R305">
            <v>64.232647735849099</v>
          </cell>
          <cell r="S305">
            <v>0.56260590121209897</v>
          </cell>
          <cell r="T305">
            <v>21.580850000000002</v>
          </cell>
          <cell r="U305">
            <v>4.8726430000000001</v>
          </cell>
          <cell r="V305">
            <v>11.132707</v>
          </cell>
          <cell r="W305">
            <v>62.413803000000001</v>
          </cell>
          <cell r="X305">
            <v>21.580850000000002</v>
          </cell>
          <cell r="Y305">
            <v>4.8726430000000001</v>
          </cell>
          <cell r="Z305">
            <v>11.132707</v>
          </cell>
          <cell r="AA305">
            <v>18.674390121209889</v>
          </cell>
        </row>
        <row r="306">
          <cell r="A306">
            <v>12</v>
          </cell>
          <cell r="B306" t="str">
            <v>Disturbance</v>
          </cell>
          <cell r="C306">
            <v>0.60970000000000002</v>
          </cell>
          <cell r="D306">
            <v>0.29491000000000001</v>
          </cell>
          <cell r="E306">
            <v>16.5766666666667</v>
          </cell>
          <cell r="F306">
            <v>45376.532812500001</v>
          </cell>
          <cell r="G306">
            <v>2024</v>
          </cell>
          <cell r="H306">
            <v>85</v>
          </cell>
          <cell r="I306">
            <v>266</v>
          </cell>
          <cell r="J306">
            <v>266</v>
          </cell>
          <cell r="K306">
            <v>0.94783483499999999</v>
          </cell>
          <cell r="L306">
            <v>3.22178E-4</v>
          </cell>
          <cell r="M306">
            <v>2.52</v>
          </cell>
          <cell r="N306">
            <v>0.16</v>
          </cell>
          <cell r="O306">
            <v>15.75</v>
          </cell>
          <cell r="P306">
            <v>2.3885437841999999</v>
          </cell>
          <cell r="Q306">
            <v>34.868918358960102</v>
          </cell>
          <cell r="R306">
            <v>64.232647735849099</v>
          </cell>
          <cell r="S306">
            <v>0.459127889625212</v>
          </cell>
          <cell r="T306">
            <v>21.580850000000002</v>
          </cell>
          <cell r="U306">
            <v>4.8726430000000001</v>
          </cell>
          <cell r="V306">
            <v>11.132707</v>
          </cell>
          <cell r="W306">
            <v>62.413803000000001</v>
          </cell>
          <cell r="X306">
            <v>21.580850000000002</v>
          </cell>
          <cell r="Y306">
            <v>4.8726430000000001</v>
          </cell>
          <cell r="Z306">
            <v>11.132707</v>
          </cell>
          <cell r="AA306">
            <v>8.3265889625211962</v>
          </cell>
        </row>
        <row r="307">
          <cell r="A307">
            <v>12</v>
          </cell>
          <cell r="B307" t="str">
            <v>Disturbance</v>
          </cell>
          <cell r="C307">
            <v>0.45286999999999999</v>
          </cell>
          <cell r="D307">
            <v>0.346173333333333</v>
          </cell>
          <cell r="E307">
            <v>13.8</v>
          </cell>
          <cell r="F307">
            <v>45378.399139664354</v>
          </cell>
          <cell r="G307">
            <v>2024</v>
          </cell>
          <cell r="H307">
            <v>87</v>
          </cell>
          <cell r="I307">
            <v>268</v>
          </cell>
          <cell r="J307">
            <v>268</v>
          </cell>
          <cell r="K307">
            <v>0.94783483499999999</v>
          </cell>
          <cell r="L307">
            <v>3.22178E-4</v>
          </cell>
          <cell r="M307">
            <v>2.52</v>
          </cell>
          <cell r="N307">
            <v>0.16</v>
          </cell>
          <cell r="O307">
            <v>15.75</v>
          </cell>
          <cell r="P307">
            <v>2.3885437841999999</v>
          </cell>
          <cell r="Q307">
            <v>25.899765552275301</v>
          </cell>
          <cell r="R307">
            <v>64.232647735849099</v>
          </cell>
          <cell r="S307">
            <v>0.53893673316557</v>
          </cell>
          <cell r="T307">
            <v>21.580850000000002</v>
          </cell>
          <cell r="U307">
            <v>4.8726430000000001</v>
          </cell>
          <cell r="V307">
            <v>11.132707</v>
          </cell>
          <cell r="W307">
            <v>62.413803000000001</v>
          </cell>
          <cell r="X307">
            <v>21.580850000000002</v>
          </cell>
          <cell r="Y307">
            <v>4.8726430000000001</v>
          </cell>
          <cell r="Z307">
            <v>11.132707</v>
          </cell>
          <cell r="AA307">
            <v>16.307473316557001</v>
          </cell>
        </row>
        <row r="308">
          <cell r="A308">
            <v>12</v>
          </cell>
          <cell r="B308" t="str">
            <v>Disturbance</v>
          </cell>
          <cell r="C308">
            <v>0.59369333333333296</v>
          </cell>
          <cell r="D308">
            <v>0.36143999999999998</v>
          </cell>
          <cell r="E308">
            <v>18.504443333333299</v>
          </cell>
          <cell r="F308">
            <v>45380.441701388889</v>
          </cell>
          <cell r="G308">
            <v>2024</v>
          </cell>
          <cell r="H308">
            <v>89</v>
          </cell>
          <cell r="I308">
            <v>270</v>
          </cell>
          <cell r="J308">
            <v>270</v>
          </cell>
          <cell r="K308">
            <v>0.94783483499999999</v>
          </cell>
          <cell r="L308">
            <v>3.22178E-4</v>
          </cell>
          <cell r="M308">
            <v>2.52</v>
          </cell>
          <cell r="N308">
            <v>0.16</v>
          </cell>
          <cell r="O308">
            <v>15.75</v>
          </cell>
          <cell r="P308">
            <v>2.3885437841999999</v>
          </cell>
          <cell r="Q308">
            <v>33.953492488533499</v>
          </cell>
          <cell r="R308">
            <v>64.232647735849099</v>
          </cell>
          <cell r="S308">
            <v>0.56270450112283898</v>
          </cell>
          <cell r="T308">
            <v>21.580850000000002</v>
          </cell>
          <cell r="U308">
            <v>4.8726430000000001</v>
          </cell>
          <cell r="V308">
            <v>11.132707</v>
          </cell>
          <cell r="W308">
            <v>62.413803000000001</v>
          </cell>
          <cell r="X308">
            <v>21.580850000000002</v>
          </cell>
          <cell r="Y308">
            <v>4.8726430000000001</v>
          </cell>
          <cell r="Z308">
            <v>11.132707</v>
          </cell>
          <cell r="AA308">
            <v>18.684250112283898</v>
          </cell>
        </row>
        <row r="309">
          <cell r="A309">
            <v>12</v>
          </cell>
          <cell r="B309" t="str">
            <v>Disturbance</v>
          </cell>
          <cell r="C309">
            <v>0.43697999999999998</v>
          </cell>
          <cell r="D309">
            <v>0.17620666666666701</v>
          </cell>
          <cell r="E309">
            <v>16.981110000000001</v>
          </cell>
          <cell r="F309">
            <v>45383.351770833331</v>
          </cell>
          <cell r="G309">
            <v>2024</v>
          </cell>
          <cell r="H309">
            <v>92</v>
          </cell>
          <cell r="I309">
            <v>273</v>
          </cell>
          <cell r="J309">
            <v>273</v>
          </cell>
          <cell r="K309">
            <v>0.94783483499999999</v>
          </cell>
          <cell r="L309">
            <v>3.22178E-4</v>
          </cell>
          <cell r="M309">
            <v>2.52</v>
          </cell>
          <cell r="N309">
            <v>0.16</v>
          </cell>
          <cell r="O309">
            <v>15.75</v>
          </cell>
          <cell r="P309">
            <v>2.3885437841999999</v>
          </cell>
          <cell r="Q309">
            <v>24.991011882070499</v>
          </cell>
          <cell r="R309">
            <v>64.232647735849099</v>
          </cell>
          <cell r="S309">
            <v>0.27432570955396501</v>
          </cell>
          <cell r="T309">
            <v>21.580850000000002</v>
          </cell>
          <cell r="U309">
            <v>4.8726430000000001</v>
          </cell>
          <cell r="V309">
            <v>11.132707</v>
          </cell>
          <cell r="W309">
            <v>62.413803000000001</v>
          </cell>
          <cell r="X309">
            <v>21.580850000000002</v>
          </cell>
          <cell r="Y309">
            <v>4.8726430000000001</v>
          </cell>
          <cell r="Z309">
            <v>0.97907795539649811</v>
          </cell>
          <cell r="AA309">
            <v>0</v>
          </cell>
        </row>
        <row r="310">
          <cell r="A310">
            <v>12</v>
          </cell>
          <cell r="B310" t="str">
            <v>Disturbance</v>
          </cell>
          <cell r="C310">
            <v>0.89675000000000005</v>
          </cell>
          <cell r="D310">
            <v>0.3261</v>
          </cell>
          <cell r="E310">
            <v>26.691109999999998</v>
          </cell>
          <cell r="F310">
            <v>45503.400879629633</v>
          </cell>
          <cell r="G310">
            <v>2024</v>
          </cell>
          <cell r="H310">
            <v>212</v>
          </cell>
          <cell r="I310">
            <v>393</v>
          </cell>
          <cell r="J310">
            <v>393</v>
          </cell>
          <cell r="K310">
            <v>0.94783483499999999</v>
          </cell>
          <cell r="L310">
            <v>3.22178E-4</v>
          </cell>
          <cell r="M310">
            <v>2.52</v>
          </cell>
          <cell r="N310">
            <v>0.16</v>
          </cell>
          <cell r="O310">
            <v>15.75</v>
          </cell>
          <cell r="P310">
            <v>2.3885437841999999</v>
          </cell>
          <cell r="Q310">
            <v>51.285390418890302</v>
          </cell>
          <cell r="R310">
            <v>64.232647735849099</v>
          </cell>
          <cell r="S310">
            <v>0.50768575093005097</v>
          </cell>
          <cell r="T310">
            <v>21.580850000000002</v>
          </cell>
          <cell r="U310">
            <v>4.8726430000000001</v>
          </cell>
          <cell r="V310">
            <v>11.132707</v>
          </cell>
          <cell r="W310">
            <v>62.413803000000001</v>
          </cell>
          <cell r="X310">
            <v>21.580850000000002</v>
          </cell>
          <cell r="Y310">
            <v>4.8726430000000001</v>
          </cell>
          <cell r="Z310">
            <v>11.132707</v>
          </cell>
          <cell r="AA310">
            <v>13.182375093005096</v>
          </cell>
        </row>
        <row r="311">
          <cell r="A311">
            <v>12</v>
          </cell>
          <cell r="B311" t="str">
            <v>Disturbance</v>
          </cell>
          <cell r="C311">
            <v>1.4200633333333299</v>
          </cell>
          <cell r="D311">
            <v>0.33212000000000003</v>
          </cell>
          <cell r="E311">
            <v>28.155556666666701</v>
          </cell>
          <cell r="F311">
            <v>45504.413391203707</v>
          </cell>
          <cell r="G311">
            <v>2024</v>
          </cell>
          <cell r="H311">
            <v>213</v>
          </cell>
          <cell r="I311">
            <v>394</v>
          </cell>
          <cell r="J311">
            <v>394</v>
          </cell>
          <cell r="K311">
            <v>0.94783483499999999</v>
          </cell>
          <cell r="L311">
            <v>3.22178E-4</v>
          </cell>
          <cell r="M311">
            <v>2.52</v>
          </cell>
          <cell r="N311">
            <v>0.16</v>
          </cell>
          <cell r="O311">
            <v>15.75</v>
          </cell>
          <cell r="P311">
            <v>2.3885437841999999</v>
          </cell>
          <cell r="Q311">
            <v>81.213830465069194</v>
          </cell>
          <cell r="R311">
            <v>64.232647735849099</v>
          </cell>
          <cell r="S311">
            <v>0.51705793191931504</v>
          </cell>
          <cell r="T311">
            <v>21.580850000000002</v>
          </cell>
          <cell r="U311">
            <v>4.8726430000000001</v>
          </cell>
          <cell r="V311">
            <v>11.132707</v>
          </cell>
          <cell r="W311">
            <v>62.413803000000001</v>
          </cell>
          <cell r="X311">
            <v>21.580850000000002</v>
          </cell>
          <cell r="Y311">
            <v>4.8726430000000001</v>
          </cell>
          <cell r="Z311">
            <v>11.132707</v>
          </cell>
          <cell r="AA311">
            <v>14.119593191931504</v>
          </cell>
        </row>
        <row r="312">
          <cell r="A312">
            <v>12</v>
          </cell>
          <cell r="B312" t="str">
            <v>Disturbance</v>
          </cell>
          <cell r="C312">
            <v>1.5035433333333299</v>
          </cell>
          <cell r="D312">
            <v>0.25463000000000002</v>
          </cell>
          <cell r="E312">
            <v>26.411110000000001</v>
          </cell>
          <cell r="F312">
            <v>45505.359594907408</v>
          </cell>
          <cell r="G312">
            <v>2024</v>
          </cell>
          <cell r="H312">
            <v>214</v>
          </cell>
          <cell r="I312">
            <v>395</v>
          </cell>
          <cell r="J312">
            <v>395</v>
          </cell>
          <cell r="K312">
            <v>0.94783483499999999</v>
          </cell>
          <cell r="L312">
            <v>3.22178E-4</v>
          </cell>
          <cell r="M312">
            <v>2.52</v>
          </cell>
          <cell r="N312">
            <v>0.16</v>
          </cell>
          <cell r="O312">
            <v>15.75</v>
          </cell>
          <cell r="P312">
            <v>2.3885437841999999</v>
          </cell>
          <cell r="Q312">
            <v>85.988075675182301</v>
          </cell>
          <cell r="R312">
            <v>64.232647735849099</v>
          </cell>
          <cell r="S312">
            <v>0.39641834639472301</v>
          </cell>
          <cell r="T312">
            <v>21.580850000000002</v>
          </cell>
          <cell r="U312">
            <v>4.8726430000000001</v>
          </cell>
          <cell r="V312">
            <v>11.132707</v>
          </cell>
          <cell r="W312">
            <v>62.413803000000001</v>
          </cell>
          <cell r="X312">
            <v>21.580850000000002</v>
          </cell>
          <cell r="Y312">
            <v>4.8726430000000001</v>
          </cell>
          <cell r="Z312">
            <v>11.132707</v>
          </cell>
          <cell r="AA312">
            <v>2.0556346394722986</v>
          </cell>
        </row>
        <row r="313">
          <cell r="A313">
            <v>12</v>
          </cell>
          <cell r="B313" t="str">
            <v>Disturbance</v>
          </cell>
          <cell r="C313">
            <v>1.7391733333333299</v>
          </cell>
          <cell r="D313">
            <v>0.18224333333333301</v>
          </cell>
          <cell r="E313">
            <v>28.9866666666667</v>
          </cell>
          <cell r="F313">
            <v>45506.388734571759</v>
          </cell>
          <cell r="G313">
            <v>2024</v>
          </cell>
          <cell r="H313">
            <v>215</v>
          </cell>
          <cell r="I313">
            <v>396</v>
          </cell>
          <cell r="J313">
            <v>396</v>
          </cell>
          <cell r="K313">
            <v>0.94783483499999999</v>
          </cell>
          <cell r="L313">
            <v>3.22178E-4</v>
          </cell>
          <cell r="M313">
            <v>2.52</v>
          </cell>
          <cell r="N313">
            <v>0.16</v>
          </cell>
          <cell r="O313">
            <v>15.75</v>
          </cell>
          <cell r="P313">
            <v>2.3885437841999999</v>
          </cell>
          <cell r="Q313">
            <v>99.463823145941305</v>
          </cell>
          <cell r="R313">
            <v>64.232647735849099</v>
          </cell>
          <cell r="S313">
            <v>0.28372383788816002</v>
          </cell>
          <cell r="T313">
            <v>21.580850000000002</v>
          </cell>
          <cell r="U313">
            <v>4.8726430000000001</v>
          </cell>
          <cell r="V313">
            <v>11.132707</v>
          </cell>
          <cell r="W313">
            <v>62.413803000000001</v>
          </cell>
          <cell r="X313">
            <v>21.580850000000002</v>
          </cell>
          <cell r="Y313">
            <v>4.8726430000000001</v>
          </cell>
          <cell r="Z313">
            <v>1.9188907888160003</v>
          </cell>
          <cell r="AA313">
            <v>0</v>
          </cell>
        </row>
        <row r="314">
          <cell r="A314">
            <v>13</v>
          </cell>
          <cell r="B314" t="str">
            <v>NPK+Disturbance</v>
          </cell>
          <cell r="C314">
            <v>1.091</v>
          </cell>
          <cell r="D314">
            <v>0</v>
          </cell>
          <cell r="E314">
            <v>30.626666666666701</v>
          </cell>
          <cell r="F314">
            <v>45083.40347222222</v>
          </cell>
          <cell r="G314">
            <v>2023</v>
          </cell>
          <cell r="H314">
            <v>157</v>
          </cell>
          <cell r="I314">
            <v>1</v>
          </cell>
          <cell r="J314">
            <v>1</v>
          </cell>
          <cell r="K314">
            <v>0.83613330699999999</v>
          </cell>
          <cell r="L314">
            <v>7.7263500000000003E-4</v>
          </cell>
          <cell r="M314">
            <v>2.7749999999999999</v>
          </cell>
          <cell r="N314">
            <v>0.14000000000000001</v>
          </cell>
          <cell r="O314">
            <v>19.821428571428601</v>
          </cell>
          <cell r="P314">
            <v>2.320269926925</v>
          </cell>
          <cell r="Q314">
            <v>26.783247241999302</v>
          </cell>
          <cell r="R314">
            <v>68.447799735849102</v>
          </cell>
          <cell r="S314">
            <v>0</v>
          </cell>
          <cell r="T314">
            <v>11.614330000000001</v>
          </cell>
          <cell r="U314">
            <v>4.9459470000000003</v>
          </cell>
          <cell r="V314">
            <v>15.125154999999999</v>
          </cell>
          <cell r="W314">
            <v>68.314571000000001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</row>
        <row r="315">
          <cell r="A315">
            <v>13</v>
          </cell>
          <cell r="B315" t="str">
            <v>NPK+Disturbance</v>
          </cell>
          <cell r="C315">
            <v>1.1016666666666699</v>
          </cell>
          <cell r="D315">
            <v>0</v>
          </cell>
          <cell r="E315">
            <v>38.813333333333297</v>
          </cell>
          <cell r="F315">
            <v>45086.492129629631</v>
          </cell>
          <cell r="G315">
            <v>2023</v>
          </cell>
          <cell r="H315">
            <v>160</v>
          </cell>
          <cell r="I315">
            <v>4</v>
          </cell>
          <cell r="J315">
            <v>4</v>
          </cell>
          <cell r="K315">
            <v>0.83613330699999999</v>
          </cell>
          <cell r="L315">
            <v>7.7263500000000003E-4</v>
          </cell>
          <cell r="M315">
            <v>2.7749999999999999</v>
          </cell>
          <cell r="N315">
            <v>0.14000000000000001</v>
          </cell>
          <cell r="O315">
            <v>19.821428571428601</v>
          </cell>
          <cell r="P315">
            <v>2.320269926925</v>
          </cell>
          <cell r="Q315">
            <v>27.045106060130699</v>
          </cell>
          <cell r="R315">
            <v>68.447799735849102</v>
          </cell>
          <cell r="S315">
            <v>0</v>
          </cell>
          <cell r="T315">
            <v>11.614330000000001</v>
          </cell>
          <cell r="U315">
            <v>4.9459470000000003</v>
          </cell>
          <cell r="V315">
            <v>15.125154999999999</v>
          </cell>
          <cell r="W315">
            <v>68.314571000000001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</row>
        <row r="316">
          <cell r="A316">
            <v>13</v>
          </cell>
          <cell r="B316" t="str">
            <v>NPK+Disturbance</v>
          </cell>
          <cell r="C316">
            <v>8.3710000000000004</v>
          </cell>
          <cell r="D316">
            <v>8.6666666666666697E-2</v>
          </cell>
          <cell r="E316">
            <v>30.4866666666667</v>
          </cell>
          <cell r="F316">
            <v>45089.496759259258</v>
          </cell>
          <cell r="G316">
            <v>2023</v>
          </cell>
          <cell r="H316">
            <v>163</v>
          </cell>
          <cell r="I316">
            <v>7</v>
          </cell>
          <cell r="J316">
            <v>7</v>
          </cell>
          <cell r="K316">
            <v>0.83613330699999999</v>
          </cell>
          <cell r="L316">
            <v>7.7263500000000003E-4</v>
          </cell>
          <cell r="M316">
            <v>2.7749999999999999</v>
          </cell>
          <cell r="N316">
            <v>0.14000000000000001</v>
          </cell>
          <cell r="O316">
            <v>19.821428571428601</v>
          </cell>
          <cell r="P316">
            <v>2.320269926925</v>
          </cell>
          <cell r="Q316">
            <v>205.50189061666001</v>
          </cell>
          <cell r="R316">
            <v>68.447799735849102</v>
          </cell>
          <cell r="S316">
            <v>0.126617169581969</v>
          </cell>
          <cell r="T316">
            <v>11.614330000000001</v>
          </cell>
          <cell r="U316">
            <v>4.9459470000000003</v>
          </cell>
          <cell r="V316">
            <v>15.125154999999999</v>
          </cell>
          <cell r="W316">
            <v>68.314571000000001</v>
          </cell>
          <cell r="X316">
            <v>11.614330000000001</v>
          </cell>
          <cell r="Y316">
            <v>1.0473869581968991</v>
          </cell>
          <cell r="Z316">
            <v>0</v>
          </cell>
          <cell r="AA316">
            <v>0</v>
          </cell>
        </row>
        <row r="317">
          <cell r="A317">
            <v>13</v>
          </cell>
          <cell r="B317" t="str">
            <v>NPK+Disturbance</v>
          </cell>
          <cell r="C317">
            <v>1.2666666666666699</v>
          </cell>
          <cell r="D317">
            <v>0.16</v>
          </cell>
          <cell r="E317" t="str">
            <v>NA</v>
          </cell>
          <cell r="F317">
            <v>45093.427083333336</v>
          </cell>
          <cell r="G317">
            <v>2023</v>
          </cell>
          <cell r="H317">
            <v>167</v>
          </cell>
          <cell r="I317">
            <v>11</v>
          </cell>
          <cell r="J317">
            <v>11</v>
          </cell>
          <cell r="K317">
            <v>0.83613330699999999</v>
          </cell>
          <cell r="L317">
            <v>7.7263500000000003E-4</v>
          </cell>
          <cell r="M317">
            <v>2.7749999999999999</v>
          </cell>
          <cell r="N317">
            <v>0.14000000000000001</v>
          </cell>
          <cell r="O317">
            <v>19.821428571428601</v>
          </cell>
          <cell r="P317">
            <v>2.320269926925</v>
          </cell>
          <cell r="Q317">
            <v>31.095734653100301</v>
          </cell>
          <cell r="R317">
            <v>68.447799735849102</v>
          </cell>
          <cell r="S317">
            <v>0.23375477461286601</v>
          </cell>
          <cell r="T317">
            <v>11.614330000000001</v>
          </cell>
          <cell r="U317">
            <v>4.9459470000000003</v>
          </cell>
          <cell r="V317">
            <v>15.125154999999999</v>
          </cell>
          <cell r="W317">
            <v>68.314571000000001</v>
          </cell>
          <cell r="X317">
            <v>11.614330000000001</v>
          </cell>
          <cell r="Y317">
            <v>4.9459470000000003</v>
          </cell>
          <cell r="Z317">
            <v>6.8152004612865991</v>
          </cell>
          <cell r="AA317">
            <v>0</v>
          </cell>
        </row>
        <row r="318">
          <cell r="A318">
            <v>13</v>
          </cell>
          <cell r="B318" t="str">
            <v>NPK+Disturbance</v>
          </cell>
          <cell r="C318">
            <v>2.8079999999999998</v>
          </cell>
          <cell r="D318">
            <v>0.24</v>
          </cell>
          <cell r="E318">
            <v>30.136666666666699</v>
          </cell>
          <cell r="F318">
            <v>45100.538194444445</v>
          </cell>
          <cell r="G318">
            <v>2023</v>
          </cell>
          <cell r="H318">
            <v>174</v>
          </cell>
          <cell r="I318">
            <v>18</v>
          </cell>
          <cell r="J318">
            <v>18</v>
          </cell>
          <cell r="K318">
            <v>0.83613330699999999</v>
          </cell>
          <cell r="L318">
            <v>7.7263500000000003E-4</v>
          </cell>
          <cell r="M318">
            <v>2.7749999999999999</v>
          </cell>
          <cell r="N318">
            <v>0.14000000000000001</v>
          </cell>
          <cell r="O318">
            <v>19.821428571428601</v>
          </cell>
          <cell r="P318">
            <v>2.320269926925</v>
          </cell>
          <cell r="Q318">
            <v>68.934333873083503</v>
          </cell>
          <cell r="R318">
            <v>68.447799735849102</v>
          </cell>
          <cell r="S318">
            <v>0.35063216191929902</v>
          </cell>
          <cell r="T318">
            <v>11.614330000000001</v>
          </cell>
          <cell r="U318">
            <v>4.9459470000000003</v>
          </cell>
          <cell r="V318">
            <v>15.125154999999999</v>
          </cell>
          <cell r="W318">
            <v>68.314571000000001</v>
          </cell>
          <cell r="X318">
            <v>11.614330000000001</v>
          </cell>
          <cell r="Y318">
            <v>4.9459470000000003</v>
          </cell>
          <cell r="Z318">
            <v>15.125154999999999</v>
          </cell>
          <cell r="AA318">
            <v>3.3777841919299014</v>
          </cell>
        </row>
        <row r="319">
          <cell r="A319">
            <v>13</v>
          </cell>
          <cell r="B319" t="str">
            <v>NPK+Disturbance</v>
          </cell>
          <cell r="C319">
            <v>3.0203333333333302</v>
          </cell>
          <cell r="D319">
            <v>0.03</v>
          </cell>
          <cell r="E319">
            <v>23.033333333333299</v>
          </cell>
          <cell r="F319">
            <v>45113.317129629628</v>
          </cell>
          <cell r="G319">
            <v>2023</v>
          </cell>
          <cell r="H319">
            <v>187</v>
          </cell>
          <cell r="I319">
            <v>31</v>
          </cell>
          <cell r="J319">
            <v>31</v>
          </cell>
          <cell r="K319">
            <v>0.83613330699999999</v>
          </cell>
          <cell r="L319">
            <v>7.7263500000000003E-4</v>
          </cell>
          <cell r="M319">
            <v>2.7749999999999999</v>
          </cell>
          <cell r="N319">
            <v>0.14000000000000001</v>
          </cell>
          <cell r="O319">
            <v>19.821428571428601</v>
          </cell>
          <cell r="P319">
            <v>2.320269926925</v>
          </cell>
          <cell r="Q319">
            <v>74.146960971511106</v>
          </cell>
          <cell r="R319">
            <v>68.447799735849102</v>
          </cell>
          <cell r="S319">
            <v>4.3829020239912399E-2</v>
          </cell>
          <cell r="T319">
            <v>11.614330000000001</v>
          </cell>
          <cell r="U319">
            <v>4.9459470000000003</v>
          </cell>
          <cell r="V319">
            <v>15.125154999999999</v>
          </cell>
          <cell r="W319">
            <v>68.314571000000001</v>
          </cell>
          <cell r="X319">
            <v>4.3829020239912397</v>
          </cell>
          <cell r="Y319">
            <v>0</v>
          </cell>
          <cell r="Z319">
            <v>0</v>
          </cell>
          <cell r="AA319">
            <v>0</v>
          </cell>
        </row>
        <row r="320">
          <cell r="A320">
            <v>13</v>
          </cell>
          <cell r="B320" t="str">
            <v>NPK+Disturbance</v>
          </cell>
          <cell r="C320">
            <v>3.266</v>
          </cell>
          <cell r="D320">
            <v>0</v>
          </cell>
          <cell r="E320">
            <v>35.39</v>
          </cell>
          <cell r="F320">
            <v>45143.473379629628</v>
          </cell>
          <cell r="G320">
            <v>2023</v>
          </cell>
          <cell r="H320">
            <v>217</v>
          </cell>
          <cell r="I320">
            <v>61</v>
          </cell>
          <cell r="J320">
            <v>61</v>
          </cell>
          <cell r="K320">
            <v>0.83613330699999999</v>
          </cell>
          <cell r="L320">
            <v>7.7263500000000003E-4</v>
          </cell>
          <cell r="M320">
            <v>2.7749999999999999</v>
          </cell>
          <cell r="N320">
            <v>0.14000000000000001</v>
          </cell>
          <cell r="O320">
            <v>19.821428571428601</v>
          </cell>
          <cell r="P320">
            <v>2.320269926925</v>
          </cell>
          <cell r="Q320">
            <v>80.177896876599206</v>
          </cell>
          <cell r="R320">
            <v>68.447799735849102</v>
          </cell>
          <cell r="S320">
            <v>0</v>
          </cell>
          <cell r="T320">
            <v>0.68059309999999995</v>
          </cell>
          <cell r="U320">
            <v>0.85037149999999995</v>
          </cell>
          <cell r="V320">
            <v>23.6097535</v>
          </cell>
          <cell r="W320">
            <v>74.859281899999999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</row>
        <row r="321">
          <cell r="A321">
            <v>13</v>
          </cell>
          <cell r="B321" t="str">
            <v>NPK+Disturbance</v>
          </cell>
          <cell r="C321">
            <v>4.3070000000000004</v>
          </cell>
          <cell r="D321">
            <v>0.21333333333333299</v>
          </cell>
          <cell r="E321">
            <v>31.516666666666701</v>
          </cell>
          <cell r="F321">
            <v>45153.427546296298</v>
          </cell>
          <cell r="G321">
            <v>2023</v>
          </cell>
          <cell r="H321">
            <v>227</v>
          </cell>
          <cell r="I321">
            <v>71</v>
          </cell>
          <cell r="J321">
            <v>71</v>
          </cell>
          <cell r="K321">
            <v>0.83613330699999999</v>
          </cell>
          <cell r="L321">
            <v>7.7263500000000003E-4</v>
          </cell>
          <cell r="M321">
            <v>2.7749999999999999</v>
          </cell>
          <cell r="N321">
            <v>0.14000000000000001</v>
          </cell>
          <cell r="O321">
            <v>19.821428571428601</v>
          </cell>
          <cell r="P321">
            <v>2.320269926925</v>
          </cell>
          <cell r="Q321">
            <v>105.73368090860799</v>
          </cell>
          <cell r="R321">
            <v>68.447799735849102</v>
          </cell>
          <cell r="S321">
            <v>0.31167303281715503</v>
          </cell>
          <cell r="T321">
            <v>0.68059309999999995</v>
          </cell>
          <cell r="U321">
            <v>0.85037149999999995</v>
          </cell>
          <cell r="V321">
            <v>23.6097535</v>
          </cell>
          <cell r="W321">
            <v>74.859281899999999</v>
          </cell>
          <cell r="X321">
            <v>0.68059309999999995</v>
          </cell>
          <cell r="Y321">
            <v>0.85037149999999995</v>
          </cell>
          <cell r="Z321">
            <v>23.6097535</v>
          </cell>
          <cell r="AA321">
            <v>6.0265851817155003</v>
          </cell>
        </row>
        <row r="322">
          <cell r="A322">
            <v>13</v>
          </cell>
          <cell r="B322" t="str">
            <v>NPK+Disturbance</v>
          </cell>
          <cell r="C322">
            <v>3.2826666666666702</v>
          </cell>
          <cell r="D322">
            <v>0</v>
          </cell>
          <cell r="E322">
            <v>33.799999999999997</v>
          </cell>
          <cell r="F322">
            <v>45180.475694444445</v>
          </cell>
          <cell r="G322">
            <v>2023</v>
          </cell>
          <cell r="H322">
            <v>254</v>
          </cell>
          <cell r="I322">
            <v>98</v>
          </cell>
          <cell r="J322">
            <v>98</v>
          </cell>
          <cell r="K322">
            <v>0.83613330699999999</v>
          </cell>
          <cell r="L322">
            <v>7.7263500000000003E-4</v>
          </cell>
          <cell r="M322">
            <v>2.7749999999999999</v>
          </cell>
          <cell r="N322">
            <v>0.14000000000000001</v>
          </cell>
          <cell r="O322">
            <v>19.821428571428601</v>
          </cell>
          <cell r="P322">
            <v>2.320269926925</v>
          </cell>
          <cell r="Q322">
            <v>80.587051279929497</v>
          </cell>
          <cell r="R322">
            <v>68.447799735849102</v>
          </cell>
          <cell r="S322">
            <v>0</v>
          </cell>
          <cell r="T322">
            <v>0.68059309999999995</v>
          </cell>
          <cell r="U322">
            <v>0.85037149999999995</v>
          </cell>
          <cell r="V322">
            <v>23.6097535</v>
          </cell>
          <cell r="W322">
            <v>74.859281899999999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</row>
        <row r="323">
          <cell r="A323">
            <v>13</v>
          </cell>
          <cell r="B323" t="str">
            <v>NPK+Disturbance</v>
          </cell>
          <cell r="C323">
            <v>1.4003333333333301</v>
          </cell>
          <cell r="D323">
            <v>0</v>
          </cell>
          <cell r="E323">
            <v>27.033333333333299</v>
          </cell>
          <cell r="F323">
            <v>45187.471296296295</v>
          </cell>
          <cell r="G323">
            <v>2023</v>
          </cell>
          <cell r="H323">
            <v>261</v>
          </cell>
          <cell r="I323">
            <v>105</v>
          </cell>
          <cell r="J323">
            <v>105</v>
          </cell>
          <cell r="K323">
            <v>0.83613330699999999</v>
          </cell>
          <cell r="L323">
            <v>7.7263500000000003E-4</v>
          </cell>
          <cell r="M323">
            <v>2.7749999999999999</v>
          </cell>
          <cell r="N323">
            <v>0.14000000000000001</v>
          </cell>
          <cell r="O323">
            <v>19.821428571428601</v>
          </cell>
          <cell r="P323">
            <v>2.320269926925</v>
          </cell>
          <cell r="Q323">
            <v>34.377152967809103</v>
          </cell>
          <cell r="R323">
            <v>68.447799735849102</v>
          </cell>
          <cell r="S323">
            <v>0</v>
          </cell>
          <cell r="T323">
            <v>0.68059309999999995</v>
          </cell>
          <cell r="U323">
            <v>0.85037149999999995</v>
          </cell>
          <cell r="V323">
            <v>23.6097535</v>
          </cell>
          <cell r="W323">
            <v>74.859281899999999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</row>
        <row r="324">
          <cell r="A324">
            <v>13</v>
          </cell>
          <cell r="B324" t="str">
            <v>NPK+Disturbance</v>
          </cell>
          <cell r="C324">
            <v>0.81866666666666699</v>
          </cell>
          <cell r="D324">
            <v>0</v>
          </cell>
          <cell r="E324">
            <v>23.9</v>
          </cell>
          <cell r="F324">
            <v>45194.414930555555</v>
          </cell>
          <cell r="G324">
            <v>2023</v>
          </cell>
          <cell r="H324">
            <v>268</v>
          </cell>
          <cell r="I324">
            <v>112</v>
          </cell>
          <cell r="J324">
            <v>112</v>
          </cell>
          <cell r="K324">
            <v>0.83613330699999999</v>
          </cell>
          <cell r="L324">
            <v>7.7263500000000003E-4</v>
          </cell>
          <cell r="M324">
            <v>2.7749999999999999</v>
          </cell>
          <cell r="N324">
            <v>0.14000000000000001</v>
          </cell>
          <cell r="O324">
            <v>19.821428571428601</v>
          </cell>
          <cell r="P324">
            <v>2.320269926925</v>
          </cell>
          <cell r="Q324">
            <v>20.097664291582699</v>
          </cell>
          <cell r="R324">
            <v>68.447799735849102</v>
          </cell>
          <cell r="S324">
            <v>0</v>
          </cell>
          <cell r="T324">
            <v>0.68059309999999995</v>
          </cell>
          <cell r="U324">
            <v>0.85037149999999995</v>
          </cell>
          <cell r="V324">
            <v>23.6097535</v>
          </cell>
          <cell r="W324">
            <v>74.859281899999999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</row>
        <row r="325">
          <cell r="A325">
            <v>13</v>
          </cell>
          <cell r="B325" t="str">
            <v>NPK+Disturbance</v>
          </cell>
          <cell r="C325">
            <v>0.76366666666666705</v>
          </cell>
          <cell r="D325">
            <v>0</v>
          </cell>
          <cell r="E325">
            <v>29.4</v>
          </cell>
          <cell r="F325">
            <v>45201.470601851855</v>
          </cell>
          <cell r="G325">
            <v>2023</v>
          </cell>
          <cell r="H325">
            <v>275</v>
          </cell>
          <cell r="I325">
            <v>119</v>
          </cell>
          <cell r="J325">
            <v>119</v>
          </cell>
          <cell r="K325">
            <v>0.83613330699999999</v>
          </cell>
          <cell r="L325">
            <v>7.7263500000000003E-4</v>
          </cell>
          <cell r="M325">
            <v>2.7749999999999999</v>
          </cell>
          <cell r="N325">
            <v>0.14000000000000001</v>
          </cell>
          <cell r="O325">
            <v>19.821428571428601</v>
          </cell>
          <cell r="P325">
            <v>2.320269926925</v>
          </cell>
          <cell r="Q325">
            <v>18.747454760592898</v>
          </cell>
          <cell r="R325">
            <v>68.447799735849102</v>
          </cell>
          <cell r="S325">
            <v>0</v>
          </cell>
          <cell r="T325">
            <v>0.68059309999999995</v>
          </cell>
          <cell r="U325">
            <v>0.85037149999999995</v>
          </cell>
          <cell r="V325">
            <v>23.6097535</v>
          </cell>
          <cell r="W325">
            <v>74.859281899999999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</row>
        <row r="326">
          <cell r="A326">
            <v>13</v>
          </cell>
          <cell r="B326" t="str">
            <v>NPK+Disturbance</v>
          </cell>
          <cell r="C326">
            <v>0.99936666666666696</v>
          </cell>
          <cell r="D326">
            <v>0.32923000000000002</v>
          </cell>
          <cell r="E326">
            <v>15.536113333333301</v>
          </cell>
          <cell r="F326">
            <v>45320.503954479165</v>
          </cell>
          <cell r="G326">
            <v>2024</v>
          </cell>
          <cell r="H326">
            <v>29</v>
          </cell>
          <cell r="I326">
            <v>210</v>
          </cell>
          <cell r="J326">
            <v>210</v>
          </cell>
          <cell r="K326">
            <v>0.83613330699999999</v>
          </cell>
          <cell r="L326">
            <v>7.7263500000000003E-4</v>
          </cell>
          <cell r="M326">
            <v>2.7749999999999999</v>
          </cell>
          <cell r="N326">
            <v>0.14000000000000001</v>
          </cell>
          <cell r="O326">
            <v>19.821428571428601</v>
          </cell>
          <cell r="P326">
            <v>2.320269926925</v>
          </cell>
          <cell r="Q326">
            <v>24.533716332489501</v>
          </cell>
          <cell r="R326">
            <v>68.447799735849102</v>
          </cell>
          <cell r="S326">
            <v>0.48099427778621201</v>
          </cell>
          <cell r="T326">
            <v>0.68059309999999995</v>
          </cell>
          <cell r="U326">
            <v>0.85037149999999995</v>
          </cell>
          <cell r="V326">
            <v>23.6097535</v>
          </cell>
          <cell r="W326">
            <v>74.859281899999999</v>
          </cell>
          <cell r="X326">
            <v>0.68059309999999995</v>
          </cell>
          <cell r="Y326">
            <v>0.85037149999999995</v>
          </cell>
          <cell r="Z326">
            <v>23.6097535</v>
          </cell>
          <cell r="AA326">
            <v>22.958709678621194</v>
          </cell>
        </row>
        <row r="327">
          <cell r="A327">
            <v>13</v>
          </cell>
          <cell r="B327" t="str">
            <v>NPK+Disturbance</v>
          </cell>
          <cell r="C327">
            <v>1.30650666666667</v>
          </cell>
          <cell r="D327">
            <v>0.298053333333333</v>
          </cell>
          <cell r="E327">
            <v>18.773890000000002</v>
          </cell>
          <cell r="F327">
            <v>45321.56612653935</v>
          </cell>
          <cell r="G327">
            <v>2024</v>
          </cell>
          <cell r="H327">
            <v>30</v>
          </cell>
          <cell r="I327">
            <v>211</v>
          </cell>
          <cell r="J327">
            <v>211</v>
          </cell>
          <cell r="K327">
            <v>0.83613330699999999</v>
          </cell>
          <cell r="L327">
            <v>7.7263500000000003E-4</v>
          </cell>
          <cell r="M327">
            <v>2.7749999999999999</v>
          </cell>
          <cell r="N327">
            <v>0.14000000000000001</v>
          </cell>
          <cell r="O327">
            <v>19.821428571428601</v>
          </cell>
          <cell r="P327">
            <v>2.320269926925</v>
          </cell>
          <cell r="Q327">
            <v>32.073777338821003</v>
          </cell>
          <cell r="R327">
            <v>68.447799735849102</v>
          </cell>
          <cell r="S327">
            <v>0.435446185974668</v>
          </cell>
          <cell r="T327">
            <v>0.68059309999999995</v>
          </cell>
          <cell r="U327">
            <v>0.85037149999999995</v>
          </cell>
          <cell r="V327">
            <v>23.6097535</v>
          </cell>
          <cell r="W327">
            <v>74.859281899999999</v>
          </cell>
          <cell r="X327">
            <v>0.68059309999999995</v>
          </cell>
          <cell r="Y327">
            <v>0.85037149999999995</v>
          </cell>
          <cell r="Z327">
            <v>23.6097535</v>
          </cell>
          <cell r="AA327">
            <v>18.403900497466797</v>
          </cell>
        </row>
        <row r="328">
          <cell r="A328">
            <v>13</v>
          </cell>
          <cell r="B328" t="str">
            <v>NPK+Disturbance</v>
          </cell>
          <cell r="C328">
            <v>1.0809200000000001</v>
          </cell>
          <cell r="D328">
            <v>0.32243333333333302</v>
          </cell>
          <cell r="E328">
            <v>20.424443333333301</v>
          </cell>
          <cell r="F328">
            <v>45322.594664351855</v>
          </cell>
          <cell r="G328">
            <v>2024</v>
          </cell>
          <cell r="H328">
            <v>31</v>
          </cell>
          <cell r="I328">
            <v>212</v>
          </cell>
          <cell r="J328">
            <v>212</v>
          </cell>
          <cell r="K328">
            <v>0.83613330699999999</v>
          </cell>
          <cell r="L328">
            <v>7.7263500000000003E-4</v>
          </cell>
          <cell r="M328">
            <v>2.7749999999999999</v>
          </cell>
          <cell r="N328">
            <v>0.14000000000000001</v>
          </cell>
          <cell r="O328">
            <v>19.821428571428601</v>
          </cell>
          <cell r="P328">
            <v>2.320269926925</v>
          </cell>
          <cell r="Q328">
            <v>26.535790658865199</v>
          </cell>
          <cell r="R328">
            <v>68.447799735849102</v>
          </cell>
          <cell r="S328">
            <v>0.47106456975630301</v>
          </cell>
          <cell r="T328">
            <v>0.68059309999999995</v>
          </cell>
          <cell r="U328">
            <v>0.85037149999999995</v>
          </cell>
          <cell r="V328">
            <v>23.6097535</v>
          </cell>
          <cell r="W328">
            <v>74.859281899999999</v>
          </cell>
          <cell r="X328">
            <v>0.68059309999999995</v>
          </cell>
          <cell r="Y328">
            <v>0.85037149999999995</v>
          </cell>
          <cell r="Z328">
            <v>23.6097535</v>
          </cell>
          <cell r="AA328">
            <v>21.965738875630297</v>
          </cell>
        </row>
        <row r="329">
          <cell r="A329">
            <v>13</v>
          </cell>
          <cell r="B329" t="str">
            <v>NPK+Disturbance</v>
          </cell>
          <cell r="C329">
            <v>0.58891333333333296</v>
          </cell>
          <cell r="D329">
            <v>0.368806666666667</v>
          </cell>
          <cell r="E329">
            <v>12.811109999999999</v>
          </cell>
          <cell r="F329">
            <v>45327.514911261576</v>
          </cell>
          <cell r="G329">
            <v>2024</v>
          </cell>
          <cell r="H329">
            <v>36</v>
          </cell>
          <cell r="I329">
            <v>217</v>
          </cell>
          <cell r="J329">
            <v>217</v>
          </cell>
          <cell r="K329">
            <v>0.83613330699999999</v>
          </cell>
          <cell r="L329">
            <v>7.7263500000000003E-4</v>
          </cell>
          <cell r="M329">
            <v>2.7749999999999999</v>
          </cell>
          <cell r="N329">
            <v>0.14000000000000001</v>
          </cell>
          <cell r="O329">
            <v>19.821428571428601</v>
          </cell>
          <cell r="P329">
            <v>2.320269926925</v>
          </cell>
          <cell r="Q329">
            <v>14.4573890107943</v>
          </cell>
          <cell r="R329">
            <v>68.447799735849102</v>
          </cell>
          <cell r="S329">
            <v>0.53881449526493197</v>
          </cell>
          <cell r="T329">
            <v>0.68059309999999995</v>
          </cell>
          <cell r="U329">
            <v>0.85037149999999995</v>
          </cell>
          <cell r="V329">
            <v>23.6097535</v>
          </cell>
          <cell r="W329">
            <v>74.859281899999999</v>
          </cell>
          <cell r="X329">
            <v>0.68059309999999995</v>
          </cell>
          <cell r="Y329">
            <v>0.85037149999999995</v>
          </cell>
          <cell r="Z329">
            <v>23.6097535</v>
          </cell>
          <cell r="AA329">
            <v>28.740731426493195</v>
          </cell>
        </row>
        <row r="330">
          <cell r="A330">
            <v>13</v>
          </cell>
          <cell r="B330" t="str">
            <v>NPK+Disturbance</v>
          </cell>
          <cell r="C330">
            <v>1.1452766666666701</v>
          </cell>
          <cell r="D330">
            <v>0.343106666666667</v>
          </cell>
          <cell r="E330">
            <v>20.345556666666699</v>
          </cell>
          <cell r="F330">
            <v>45328.59642746528</v>
          </cell>
          <cell r="G330">
            <v>2024</v>
          </cell>
          <cell r="H330">
            <v>37</v>
          </cell>
          <cell r="I330">
            <v>218</v>
          </cell>
          <cell r="J330">
            <v>218</v>
          </cell>
          <cell r="K330">
            <v>0.83613330699999999</v>
          </cell>
          <cell r="L330">
            <v>7.7263500000000003E-4</v>
          </cell>
          <cell r="M330">
            <v>2.7749999999999999</v>
          </cell>
          <cell r="N330">
            <v>0.14000000000000001</v>
          </cell>
          <cell r="O330">
            <v>19.821428571428601</v>
          </cell>
          <cell r="P330">
            <v>2.320269926925</v>
          </cell>
          <cell r="Q330">
            <v>28.1156994718847</v>
          </cell>
          <cell r="R330">
            <v>68.447799735849102</v>
          </cell>
          <cell r="S330">
            <v>0.50126763459274004</v>
          </cell>
          <cell r="T330">
            <v>0.68059309999999995</v>
          </cell>
          <cell r="U330">
            <v>0.85037149999999995</v>
          </cell>
          <cell r="V330">
            <v>23.6097535</v>
          </cell>
          <cell r="W330">
            <v>74.859281899999999</v>
          </cell>
          <cell r="X330">
            <v>0.68059309999999995</v>
          </cell>
          <cell r="Y330">
            <v>0.85037149999999995</v>
          </cell>
          <cell r="Z330">
            <v>23.6097535</v>
          </cell>
          <cell r="AA330">
            <v>24.986045359273998</v>
          </cell>
        </row>
        <row r="331">
          <cell r="A331">
            <v>13</v>
          </cell>
          <cell r="B331" t="str">
            <v>NPK+Disturbance</v>
          </cell>
          <cell r="C331">
            <v>0.90527333333333304</v>
          </cell>
          <cell r="D331">
            <v>0.24979000000000001</v>
          </cell>
          <cell r="E331">
            <v>16.987776666666701</v>
          </cell>
          <cell r="F331">
            <v>45329.670567129629</v>
          </cell>
          <cell r="G331">
            <v>2024</v>
          </cell>
          <cell r="H331">
            <v>38</v>
          </cell>
          <cell r="I331">
            <v>219</v>
          </cell>
          <cell r="J331">
            <v>219</v>
          </cell>
          <cell r="K331">
            <v>0.83613330699999999</v>
          </cell>
          <cell r="L331">
            <v>7.7263500000000003E-4</v>
          </cell>
          <cell r="M331">
            <v>2.7749999999999999</v>
          </cell>
          <cell r="N331">
            <v>0.14000000000000001</v>
          </cell>
          <cell r="O331">
            <v>19.821428571428601</v>
          </cell>
          <cell r="P331">
            <v>2.320269926925</v>
          </cell>
          <cell r="Q331">
            <v>22.223794233048199</v>
          </cell>
          <cell r="R331">
            <v>68.447799735849102</v>
          </cell>
          <cell r="S331">
            <v>0.36493503219092399</v>
          </cell>
          <cell r="T331">
            <v>0.68059309999999995</v>
          </cell>
          <cell r="U331">
            <v>0.85037149999999995</v>
          </cell>
          <cell r="V331">
            <v>23.6097535</v>
          </cell>
          <cell r="W331">
            <v>74.859281899999999</v>
          </cell>
          <cell r="X331">
            <v>0.68059309999999995</v>
          </cell>
          <cell r="Y331">
            <v>0.85037149999999995</v>
          </cell>
          <cell r="Z331">
            <v>23.6097535</v>
          </cell>
          <cell r="AA331">
            <v>11.352785119092392</v>
          </cell>
        </row>
        <row r="332">
          <cell r="A332">
            <v>13</v>
          </cell>
          <cell r="B332" t="str">
            <v>NPK+Disturbance</v>
          </cell>
          <cell r="C332">
            <v>0.99141000000000001</v>
          </cell>
          <cell r="D332">
            <v>0.144433333333333</v>
          </cell>
          <cell r="E332">
            <v>16.339446666666699</v>
          </cell>
          <cell r="F332">
            <v>45376.537017743052</v>
          </cell>
          <cell r="G332">
            <v>2024</v>
          </cell>
          <cell r="H332">
            <v>85</v>
          </cell>
          <cell r="I332">
            <v>266</v>
          </cell>
          <cell r="J332">
            <v>266</v>
          </cell>
          <cell r="K332">
            <v>0.83613330699999999</v>
          </cell>
          <cell r="L332">
            <v>7.7263500000000003E-4</v>
          </cell>
          <cell r="M332">
            <v>2.7749999999999999</v>
          </cell>
          <cell r="N332">
            <v>0.14000000000000001</v>
          </cell>
          <cell r="O332">
            <v>19.821428571428601</v>
          </cell>
          <cell r="P332">
            <v>2.320269926925</v>
          </cell>
          <cell r="Q332">
            <v>24.338386020339598</v>
          </cell>
          <cell r="R332">
            <v>68.447799735849102</v>
          </cell>
          <cell r="S332">
            <v>0.21101238299948899</v>
          </cell>
          <cell r="T332">
            <v>0.68059309999999995</v>
          </cell>
          <cell r="U332">
            <v>0.85037149999999995</v>
          </cell>
          <cell r="V332">
            <v>23.6097535</v>
          </cell>
          <cell r="W332">
            <v>74.859281899999999</v>
          </cell>
          <cell r="X332">
            <v>0.68059309999999995</v>
          </cell>
          <cell r="Y332">
            <v>0.85037149999999995</v>
          </cell>
          <cell r="Z332">
            <v>19.570273699948899</v>
          </cell>
          <cell r="AA332">
            <v>0</v>
          </cell>
        </row>
        <row r="333">
          <cell r="A333">
            <v>13</v>
          </cell>
          <cell r="B333" t="str">
            <v>NPK+Disturbance</v>
          </cell>
          <cell r="C333">
            <v>0.71041333333333301</v>
          </cell>
          <cell r="D333">
            <v>0.28616666666666701</v>
          </cell>
          <cell r="E333">
            <v>13.862223333333301</v>
          </cell>
          <cell r="F333">
            <v>45378.404583333337</v>
          </cell>
          <cell r="G333">
            <v>2024</v>
          </cell>
          <cell r="H333">
            <v>87</v>
          </cell>
          <cell r="I333">
            <v>268</v>
          </cell>
          <cell r="J333">
            <v>268</v>
          </cell>
          <cell r="K333">
            <v>0.83613330699999999</v>
          </cell>
          <cell r="L333">
            <v>7.7263500000000003E-4</v>
          </cell>
          <cell r="M333">
            <v>2.7749999999999999</v>
          </cell>
          <cell r="N333">
            <v>0.14000000000000001</v>
          </cell>
          <cell r="O333">
            <v>19.821428571428601</v>
          </cell>
          <cell r="P333">
            <v>2.320269926925</v>
          </cell>
          <cell r="Q333">
            <v>17.440124611072001</v>
          </cell>
          <cell r="R333">
            <v>68.447799735849102</v>
          </cell>
          <cell r="S333">
            <v>0.41808015417738698</v>
          </cell>
          <cell r="T333">
            <v>0.68059309999999995</v>
          </cell>
          <cell r="U333">
            <v>0.85037149999999995</v>
          </cell>
          <cell r="V333">
            <v>23.6097535</v>
          </cell>
          <cell r="W333">
            <v>74.859281899999999</v>
          </cell>
          <cell r="X333">
            <v>0.68059309999999995</v>
          </cell>
          <cell r="Y333">
            <v>0.85037149999999995</v>
          </cell>
          <cell r="Z333">
            <v>23.6097535</v>
          </cell>
          <cell r="AA333">
            <v>16.66729731773869</v>
          </cell>
        </row>
        <row r="334">
          <cell r="A334">
            <v>13</v>
          </cell>
          <cell r="B334" t="str">
            <v>NPK+Disturbance</v>
          </cell>
          <cell r="C334">
            <v>0.68349333333333295</v>
          </cell>
          <cell r="D334">
            <v>0.29933333333333301</v>
          </cell>
          <cell r="E334">
            <v>12.3266666666667</v>
          </cell>
          <cell r="F334">
            <v>45380.391832557871</v>
          </cell>
          <cell r="G334">
            <v>2024</v>
          </cell>
          <cell r="H334">
            <v>89</v>
          </cell>
          <cell r="I334">
            <v>270</v>
          </cell>
          <cell r="J334">
            <v>270</v>
          </cell>
          <cell r="K334">
            <v>0.83613330699999999</v>
          </cell>
          <cell r="L334">
            <v>7.7263500000000003E-4</v>
          </cell>
          <cell r="M334">
            <v>2.7749999999999999</v>
          </cell>
          <cell r="N334">
            <v>0.14000000000000001</v>
          </cell>
          <cell r="O334">
            <v>19.821428571428601</v>
          </cell>
          <cell r="P334">
            <v>2.320269926925</v>
          </cell>
          <cell r="Q334">
            <v>16.779258418812901</v>
          </cell>
          <cell r="R334">
            <v>68.447799735849102</v>
          </cell>
          <cell r="S334">
            <v>0.43731622417157101</v>
          </cell>
          <cell r="T334">
            <v>0.68059309999999995</v>
          </cell>
          <cell r="U334">
            <v>0.85037149999999995</v>
          </cell>
          <cell r="V334">
            <v>23.6097535</v>
          </cell>
          <cell r="W334">
            <v>74.859281899999999</v>
          </cell>
          <cell r="X334">
            <v>0.68059309999999995</v>
          </cell>
          <cell r="Y334">
            <v>0.85037149999999995</v>
          </cell>
          <cell r="Z334">
            <v>23.6097535</v>
          </cell>
          <cell r="AA334">
            <v>18.590904317157094</v>
          </cell>
        </row>
        <row r="335">
          <cell r="A335">
            <v>13</v>
          </cell>
          <cell r="B335" t="str">
            <v>NPK+Disturbance</v>
          </cell>
          <cell r="C335">
            <v>1.02416666666667</v>
          </cell>
          <cell r="D335">
            <v>5.1909999999999998E-2</v>
          </cell>
          <cell r="E335">
            <v>17.0827766666667</v>
          </cell>
          <cell r="F335">
            <v>45383.341246145836</v>
          </cell>
          <cell r="G335">
            <v>2024</v>
          </cell>
          <cell r="H335">
            <v>92</v>
          </cell>
          <cell r="I335">
            <v>273</v>
          </cell>
          <cell r="J335">
            <v>273</v>
          </cell>
          <cell r="K335">
            <v>0.83613330699999999</v>
          </cell>
          <cell r="L335">
            <v>7.7263500000000003E-4</v>
          </cell>
          <cell r="M335">
            <v>2.7749999999999999</v>
          </cell>
          <cell r="N335">
            <v>0.14000000000000001</v>
          </cell>
          <cell r="O335">
            <v>19.821428571428601</v>
          </cell>
          <cell r="P335">
            <v>2.320269926925</v>
          </cell>
          <cell r="Q335">
            <v>25.142538084644901</v>
          </cell>
          <cell r="R335">
            <v>68.447799735849102</v>
          </cell>
          <cell r="S335">
            <v>7.5838814688461806E-2</v>
          </cell>
          <cell r="T335">
            <v>0.68059309999999995</v>
          </cell>
          <cell r="U335">
            <v>0.85037149999999995</v>
          </cell>
          <cell r="V335">
            <v>23.6097535</v>
          </cell>
          <cell r="W335">
            <v>74.859281899999999</v>
          </cell>
          <cell r="X335">
            <v>0.68059309999999995</v>
          </cell>
          <cell r="Y335">
            <v>0.85037149999999995</v>
          </cell>
          <cell r="Z335">
            <v>6.0529168688461805</v>
          </cell>
          <cell r="AA335">
            <v>0</v>
          </cell>
        </row>
        <row r="336">
          <cell r="A336">
            <v>13</v>
          </cell>
          <cell r="B336" t="str">
            <v>NPK+Disturbance</v>
          </cell>
          <cell r="C336">
            <v>1.6793166666666699</v>
          </cell>
          <cell r="D336">
            <v>0.34358666666666698</v>
          </cell>
          <cell r="E336">
            <v>27.2</v>
          </cell>
          <cell r="F336">
            <v>45503.405212187499</v>
          </cell>
          <cell r="G336">
            <v>2024</v>
          </cell>
          <cell r="H336">
            <v>212</v>
          </cell>
          <cell r="I336">
            <v>393</v>
          </cell>
          <cell r="J336">
            <v>393</v>
          </cell>
          <cell r="K336">
            <v>0.83613330699999999</v>
          </cell>
          <cell r="L336">
            <v>7.7263500000000003E-4</v>
          </cell>
          <cell r="M336">
            <v>2.7749999999999999</v>
          </cell>
          <cell r="N336">
            <v>0.14000000000000001</v>
          </cell>
          <cell r="O336">
            <v>19.821428571428601</v>
          </cell>
          <cell r="P336">
            <v>2.320269926925</v>
          </cell>
          <cell r="Q336">
            <v>41.225988525154399</v>
          </cell>
          <cell r="R336">
            <v>68.447799735849102</v>
          </cell>
          <cell r="S336">
            <v>0.50196889891657903</v>
          </cell>
          <cell r="T336">
            <v>0.68059309999999995</v>
          </cell>
          <cell r="U336">
            <v>0.85037149999999995</v>
          </cell>
          <cell r="V336">
            <v>23.6097535</v>
          </cell>
          <cell r="W336">
            <v>74.859281899999999</v>
          </cell>
          <cell r="X336">
            <v>0.68059309999999995</v>
          </cell>
          <cell r="Y336">
            <v>0.85037149999999995</v>
          </cell>
          <cell r="Z336">
            <v>23.6097535</v>
          </cell>
          <cell r="AA336">
            <v>25.056171791657899</v>
          </cell>
        </row>
        <row r="337">
          <cell r="A337">
            <v>13</v>
          </cell>
          <cell r="B337" t="str">
            <v>NPK+Disturbance</v>
          </cell>
          <cell r="C337">
            <v>1.88211666666667</v>
          </cell>
          <cell r="D337">
            <v>0.30044666666666697</v>
          </cell>
          <cell r="E337">
            <v>26.996110000000002</v>
          </cell>
          <cell r="F337">
            <v>45504.409633483796</v>
          </cell>
          <cell r="G337">
            <v>2024</v>
          </cell>
          <cell r="H337">
            <v>213</v>
          </cell>
          <cell r="I337">
            <v>394</v>
          </cell>
          <cell r="J337">
            <v>394</v>
          </cell>
          <cell r="K337">
            <v>0.83613330699999999</v>
          </cell>
          <cell r="L337">
            <v>7.7263500000000003E-4</v>
          </cell>
          <cell r="M337">
            <v>2.7749999999999999</v>
          </cell>
          <cell r="N337">
            <v>0.14000000000000001</v>
          </cell>
          <cell r="O337">
            <v>19.821428571428601</v>
          </cell>
          <cell r="P337">
            <v>2.320269926925</v>
          </cell>
          <cell r="Q337">
            <v>46.2045793048771</v>
          </cell>
          <cell r="R337">
            <v>68.447799735849102</v>
          </cell>
          <cell r="S337">
            <v>0.43894276781158498</v>
          </cell>
          <cell r="T337">
            <v>0.68059309999999995</v>
          </cell>
          <cell r="U337">
            <v>0.85037149999999995</v>
          </cell>
          <cell r="V337">
            <v>23.6097535</v>
          </cell>
          <cell r="W337">
            <v>74.859281899999999</v>
          </cell>
          <cell r="X337">
            <v>0.68059309999999995</v>
          </cell>
          <cell r="Y337">
            <v>0.85037149999999995</v>
          </cell>
          <cell r="Z337">
            <v>23.6097535</v>
          </cell>
          <cell r="AA337">
            <v>18.753558681158491</v>
          </cell>
        </row>
        <row r="338">
          <cell r="A338">
            <v>13</v>
          </cell>
          <cell r="B338" t="str">
            <v>NPK+Disturbance</v>
          </cell>
          <cell r="C338">
            <v>2.6202566666666698</v>
          </cell>
          <cell r="D338">
            <v>0.160923333333333</v>
          </cell>
          <cell r="E338">
            <v>24.17</v>
          </cell>
          <cell r="F338">
            <v>45505.348722997682</v>
          </cell>
          <cell r="G338">
            <v>2024</v>
          </cell>
          <cell r="H338">
            <v>214</v>
          </cell>
          <cell r="I338">
            <v>395</v>
          </cell>
          <cell r="J338">
            <v>395</v>
          </cell>
          <cell r="K338">
            <v>0.83613330699999999</v>
          </cell>
          <cell r="L338">
            <v>7.7263500000000003E-4</v>
          </cell>
          <cell r="M338">
            <v>2.7749999999999999</v>
          </cell>
          <cell r="N338">
            <v>0.14000000000000001</v>
          </cell>
          <cell r="O338">
            <v>19.821428571428601</v>
          </cell>
          <cell r="P338">
            <v>2.320269926925</v>
          </cell>
          <cell r="Q338">
            <v>64.325373181329397</v>
          </cell>
          <cell r="R338">
            <v>68.447799735849102</v>
          </cell>
          <cell r="S338">
            <v>0.23510373445802801</v>
          </cell>
          <cell r="T338">
            <v>0.68059309999999995</v>
          </cell>
          <cell r="U338">
            <v>0.85037149999999995</v>
          </cell>
          <cell r="V338">
            <v>23.6097535</v>
          </cell>
          <cell r="W338">
            <v>74.859281899999999</v>
          </cell>
          <cell r="X338">
            <v>0.68059309999999995</v>
          </cell>
          <cell r="Y338">
            <v>0.85037149999999995</v>
          </cell>
          <cell r="Z338">
            <v>21.979408845802801</v>
          </cell>
          <cell r="AA338">
            <v>0</v>
          </cell>
        </row>
        <row r="339">
          <cell r="A339">
            <v>13</v>
          </cell>
          <cell r="B339" t="str">
            <v>NPK+Disturbance</v>
          </cell>
          <cell r="C339">
            <v>2.94076</v>
          </cell>
          <cell r="D339">
            <v>0.14099999999999999</v>
          </cell>
          <cell r="E339">
            <v>30.1</v>
          </cell>
          <cell r="F339">
            <v>45506.392422835648</v>
          </cell>
          <cell r="G339">
            <v>2024</v>
          </cell>
          <cell r="H339">
            <v>215</v>
          </cell>
          <cell r="I339">
            <v>396</v>
          </cell>
          <cell r="J339">
            <v>396</v>
          </cell>
          <cell r="K339">
            <v>0.83613330699999999</v>
          </cell>
          <cell r="L339">
            <v>7.7263500000000003E-4</v>
          </cell>
          <cell r="M339">
            <v>2.7749999999999999</v>
          </cell>
          <cell r="N339">
            <v>0.14000000000000001</v>
          </cell>
          <cell r="O339">
            <v>19.821428571428601</v>
          </cell>
          <cell r="P339">
            <v>2.320269926925</v>
          </cell>
          <cell r="Q339">
            <v>72.193494188251094</v>
          </cell>
          <cell r="R339">
            <v>68.447799735849102</v>
          </cell>
          <cell r="S339">
            <v>0.20599639512758799</v>
          </cell>
          <cell r="T339">
            <v>0.68059309999999995</v>
          </cell>
          <cell r="U339">
            <v>0.85037149999999995</v>
          </cell>
          <cell r="V339">
            <v>23.6097535</v>
          </cell>
          <cell r="W339">
            <v>74.859281899999999</v>
          </cell>
          <cell r="X339">
            <v>0.68059309999999995</v>
          </cell>
          <cell r="Y339">
            <v>0.85037149999999995</v>
          </cell>
          <cell r="Z339">
            <v>19.068674912758798</v>
          </cell>
          <cell r="AA339">
            <v>0</v>
          </cell>
        </row>
        <row r="340">
          <cell r="A340">
            <v>14</v>
          </cell>
          <cell r="B340" t="str">
            <v>NPK</v>
          </cell>
          <cell r="C340">
            <v>1.36133333333333</v>
          </cell>
          <cell r="D340">
            <v>0</v>
          </cell>
          <cell r="E340">
            <v>30.55</v>
          </cell>
          <cell r="F340">
            <v>45083.408333333333</v>
          </cell>
          <cell r="G340">
            <v>2023</v>
          </cell>
          <cell r="H340">
            <v>157</v>
          </cell>
          <cell r="I340">
            <v>1</v>
          </cell>
          <cell r="J340">
            <v>1</v>
          </cell>
          <cell r="K340">
            <v>1.247119938</v>
          </cell>
          <cell r="L340">
            <v>2.5853200000000001E-4</v>
          </cell>
          <cell r="M340">
            <v>1.26</v>
          </cell>
          <cell r="N340">
            <v>5.5E-2</v>
          </cell>
          <cell r="O340">
            <v>22.909090909090899</v>
          </cell>
          <cell r="P340">
            <v>1.5713711218799999</v>
          </cell>
          <cell r="Q340">
            <v>147.47648358969099</v>
          </cell>
          <cell r="R340">
            <v>52.9388702641509</v>
          </cell>
          <cell r="S340">
            <v>0</v>
          </cell>
          <cell r="T340">
            <v>13.57555</v>
          </cell>
          <cell r="U340">
            <v>2.6844899999999998</v>
          </cell>
          <cell r="V340">
            <v>7.0098440000000002</v>
          </cell>
          <cell r="W340">
            <v>76.730114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</row>
        <row r="341">
          <cell r="A341">
            <v>14</v>
          </cell>
          <cell r="B341" t="str">
            <v>NPK</v>
          </cell>
          <cell r="C341">
            <v>1.3819999999999999</v>
          </cell>
          <cell r="D341">
            <v>0</v>
          </cell>
          <cell r="E341">
            <v>38.356666666666698</v>
          </cell>
          <cell r="F341">
            <v>45086.499074074076</v>
          </cell>
          <cell r="G341">
            <v>2023</v>
          </cell>
          <cell r="H341">
            <v>160</v>
          </cell>
          <cell r="I341">
            <v>4</v>
          </cell>
          <cell r="J341">
            <v>4</v>
          </cell>
          <cell r="K341">
            <v>1.247119938</v>
          </cell>
          <cell r="L341">
            <v>2.5853200000000001E-4</v>
          </cell>
          <cell r="M341">
            <v>1.26</v>
          </cell>
          <cell r="N341">
            <v>5.5E-2</v>
          </cell>
          <cell r="O341">
            <v>22.909090909090899</v>
          </cell>
          <cell r="P341">
            <v>1.5713711218799999</v>
          </cell>
          <cell r="Q341">
            <v>149.715352831258</v>
          </cell>
          <cell r="R341">
            <v>52.9388702641509</v>
          </cell>
          <cell r="S341">
            <v>0</v>
          </cell>
          <cell r="T341">
            <v>13.57555</v>
          </cell>
          <cell r="U341">
            <v>2.6844899999999998</v>
          </cell>
          <cell r="V341">
            <v>7.0098440000000002</v>
          </cell>
          <cell r="W341">
            <v>76.730114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</row>
        <row r="342">
          <cell r="A342">
            <v>14</v>
          </cell>
          <cell r="B342" t="str">
            <v>NPK</v>
          </cell>
          <cell r="C342">
            <v>1.728</v>
          </cell>
          <cell r="D342">
            <v>5.6666666666666698E-2</v>
          </cell>
          <cell r="E342">
            <v>30.92</v>
          </cell>
          <cell r="F342">
            <v>45089.491203703707</v>
          </cell>
          <cell r="G342">
            <v>2023</v>
          </cell>
          <cell r="H342">
            <v>163</v>
          </cell>
          <cell r="I342">
            <v>7</v>
          </cell>
          <cell r="J342">
            <v>7</v>
          </cell>
          <cell r="K342">
            <v>1.247119938</v>
          </cell>
          <cell r="L342">
            <v>2.5853200000000001E-4</v>
          </cell>
          <cell r="M342">
            <v>1.26</v>
          </cell>
          <cell r="N342">
            <v>5.5E-2</v>
          </cell>
          <cell r="O342">
            <v>22.909090909090899</v>
          </cell>
          <cell r="P342">
            <v>1.5713711218799999</v>
          </cell>
          <cell r="Q342">
            <v>187.198357230401</v>
          </cell>
          <cell r="R342">
            <v>52.9388702641509</v>
          </cell>
          <cell r="S342">
            <v>0.10704169995301201</v>
          </cell>
          <cell r="T342">
            <v>13.57555</v>
          </cell>
          <cell r="U342">
            <v>2.6844899999999998</v>
          </cell>
          <cell r="V342">
            <v>7.0098440000000002</v>
          </cell>
          <cell r="W342">
            <v>76.730114</v>
          </cell>
          <cell r="X342">
            <v>10.7041699953012</v>
          </cell>
          <cell r="Y342">
            <v>0</v>
          </cell>
          <cell r="Z342">
            <v>0</v>
          </cell>
          <cell r="AA342">
            <v>0</v>
          </cell>
        </row>
        <row r="343">
          <cell r="A343">
            <v>14</v>
          </cell>
          <cell r="B343" t="str">
            <v>NPK</v>
          </cell>
          <cell r="C343">
            <v>0.97166666666666701</v>
          </cell>
          <cell r="D343">
            <v>8.6666666666666697E-2</v>
          </cell>
          <cell r="E343">
            <v>33</v>
          </cell>
          <cell r="F343">
            <v>45093.494444444441</v>
          </cell>
          <cell r="G343">
            <v>2023</v>
          </cell>
          <cell r="H343">
            <v>167</v>
          </cell>
          <cell r="I343">
            <v>11</v>
          </cell>
          <cell r="J343">
            <v>11</v>
          </cell>
          <cell r="K343">
            <v>1.247119938</v>
          </cell>
          <cell r="L343">
            <v>2.5853200000000001E-4</v>
          </cell>
          <cell r="M343">
            <v>1.26</v>
          </cell>
          <cell r="N343">
            <v>5.5E-2</v>
          </cell>
          <cell r="O343">
            <v>22.909090909090899</v>
          </cell>
          <cell r="P343">
            <v>1.5713711218799999</v>
          </cell>
          <cell r="Q343">
            <v>105.262965147881</v>
          </cell>
          <cell r="R343">
            <v>52.9388702641509</v>
          </cell>
          <cell r="S343">
            <v>0.16371083522225299</v>
          </cell>
          <cell r="T343">
            <v>13.57555</v>
          </cell>
          <cell r="U343">
            <v>2.6844899999999998</v>
          </cell>
          <cell r="V343">
            <v>7.0098440000000002</v>
          </cell>
          <cell r="W343">
            <v>76.730114</v>
          </cell>
          <cell r="X343">
            <v>13.57555</v>
          </cell>
          <cell r="Y343">
            <v>2.6844899999999998</v>
          </cell>
          <cell r="Z343">
            <v>0.11104352222529856</v>
          </cell>
          <cell r="AA343">
            <v>0</v>
          </cell>
        </row>
        <row r="344">
          <cell r="A344">
            <v>14</v>
          </cell>
          <cell r="B344" t="str">
            <v>NPK</v>
          </cell>
          <cell r="C344">
            <v>0.87</v>
          </cell>
          <cell r="D344">
            <v>0.16</v>
          </cell>
          <cell r="E344">
            <v>30.8333333333333</v>
          </cell>
          <cell r="F344">
            <v>45100.549074074072</v>
          </cell>
          <cell r="G344">
            <v>2023</v>
          </cell>
          <cell r="H344">
            <v>174</v>
          </cell>
          <cell r="I344">
            <v>18</v>
          </cell>
          <cell r="J344">
            <v>18</v>
          </cell>
          <cell r="K344">
            <v>1.247119938</v>
          </cell>
          <cell r="L344">
            <v>2.5853200000000001E-4</v>
          </cell>
          <cell r="M344">
            <v>1.26</v>
          </cell>
          <cell r="N344">
            <v>5.5E-2</v>
          </cell>
          <cell r="O344">
            <v>22.909090909090899</v>
          </cell>
          <cell r="P344">
            <v>1.5713711218799999</v>
          </cell>
          <cell r="Q344">
            <v>94.249172911139198</v>
          </cell>
          <cell r="R344">
            <v>52.9388702641509</v>
          </cell>
          <cell r="S344">
            <v>0.30223538810262202</v>
          </cell>
          <cell r="T344">
            <v>13.57555</v>
          </cell>
          <cell r="U344">
            <v>2.6844899999999998</v>
          </cell>
          <cell r="V344">
            <v>7.0098440000000002</v>
          </cell>
          <cell r="W344">
            <v>76.730114</v>
          </cell>
          <cell r="X344">
            <v>13.57555</v>
          </cell>
          <cell r="Y344">
            <v>2.6844899999999998</v>
          </cell>
          <cell r="Z344">
            <v>7.0098440000000002</v>
          </cell>
          <cell r="AA344">
            <v>6.9536548102622016</v>
          </cell>
        </row>
        <row r="345">
          <cell r="A345">
            <v>14</v>
          </cell>
          <cell r="B345" t="str">
            <v>NPK</v>
          </cell>
          <cell r="C345">
            <v>2.4466666666666699</v>
          </cell>
          <cell r="D345">
            <v>0</v>
          </cell>
          <cell r="E345">
            <v>35.299999999999997</v>
          </cell>
          <cell r="F345">
            <v>45113.494444444441</v>
          </cell>
          <cell r="G345">
            <v>2023</v>
          </cell>
          <cell r="H345">
            <v>187</v>
          </cell>
          <cell r="I345">
            <v>31</v>
          </cell>
          <cell r="J345">
            <v>31</v>
          </cell>
          <cell r="K345">
            <v>1.247119938</v>
          </cell>
          <cell r="L345">
            <v>2.5853200000000001E-4</v>
          </cell>
          <cell r="M345">
            <v>1.26</v>
          </cell>
          <cell r="N345">
            <v>5.5E-2</v>
          </cell>
          <cell r="O345">
            <v>22.909090909090899</v>
          </cell>
          <cell r="P345">
            <v>1.5713711218799999</v>
          </cell>
          <cell r="Q345">
            <v>265.05322956619199</v>
          </cell>
          <cell r="R345">
            <v>52.9388702641509</v>
          </cell>
          <cell r="S345">
            <v>0</v>
          </cell>
          <cell r="T345">
            <v>13.57555</v>
          </cell>
          <cell r="U345">
            <v>2.6844899999999998</v>
          </cell>
          <cell r="V345">
            <v>7.0098440000000002</v>
          </cell>
          <cell r="W345">
            <v>76.730114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</row>
        <row r="346">
          <cell r="A346">
            <v>14</v>
          </cell>
          <cell r="B346" t="str">
            <v>NPK</v>
          </cell>
          <cell r="C346">
            <v>1.4823333333333299</v>
          </cell>
          <cell r="D346">
            <v>0</v>
          </cell>
          <cell r="E346">
            <v>36.006666666666703</v>
          </cell>
          <cell r="F346">
            <v>45143.505324074074</v>
          </cell>
          <cell r="G346">
            <v>2023</v>
          </cell>
          <cell r="H346">
            <v>217</v>
          </cell>
          <cell r="I346">
            <v>61</v>
          </cell>
          <cell r="J346">
            <v>61</v>
          </cell>
          <cell r="K346">
            <v>1.247119938</v>
          </cell>
          <cell r="L346">
            <v>2.5853200000000001E-4</v>
          </cell>
          <cell r="M346">
            <v>1.26</v>
          </cell>
          <cell r="N346">
            <v>5.5E-2</v>
          </cell>
          <cell r="O346">
            <v>22.909090909090899</v>
          </cell>
          <cell r="P346">
            <v>1.5713711218799999</v>
          </cell>
          <cell r="Q346">
            <v>160.58470189112501</v>
          </cell>
          <cell r="R346">
            <v>52.9388702641509</v>
          </cell>
          <cell r="S346">
            <v>0</v>
          </cell>
          <cell r="T346">
            <v>13.57555</v>
          </cell>
          <cell r="U346">
            <v>2.6844899999999998</v>
          </cell>
          <cell r="V346">
            <v>7.0098440000000002</v>
          </cell>
          <cell r="W346">
            <v>76.730114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</row>
        <row r="347">
          <cell r="A347">
            <v>14</v>
          </cell>
          <cell r="B347" t="str">
            <v>NPK</v>
          </cell>
          <cell r="C347">
            <v>1.4239999999999999</v>
          </cell>
          <cell r="D347">
            <v>0.11</v>
          </cell>
          <cell r="E347">
            <v>29.726666666666699</v>
          </cell>
          <cell r="F347">
            <v>45153.422685185185</v>
          </cell>
          <cell r="G347">
            <v>2023</v>
          </cell>
          <cell r="H347">
            <v>227</v>
          </cell>
          <cell r="I347">
            <v>71</v>
          </cell>
          <cell r="J347">
            <v>71</v>
          </cell>
          <cell r="K347">
            <v>1.247119938</v>
          </cell>
          <cell r="L347">
            <v>2.5853200000000001E-4</v>
          </cell>
          <cell r="M347">
            <v>1.26</v>
          </cell>
          <cell r="N347">
            <v>5.5E-2</v>
          </cell>
          <cell r="O347">
            <v>22.909090909090899</v>
          </cell>
          <cell r="P347">
            <v>1.5713711218799999</v>
          </cell>
          <cell r="Q347">
            <v>154.26531290283</v>
          </cell>
          <cell r="R347">
            <v>52.9388702641509</v>
          </cell>
          <cell r="S347">
            <v>0.20778682932055201</v>
          </cell>
          <cell r="T347">
            <v>13.57555</v>
          </cell>
          <cell r="U347">
            <v>2.6844899999999998</v>
          </cell>
          <cell r="V347">
            <v>7.0098440000000002</v>
          </cell>
          <cell r="W347">
            <v>76.730114</v>
          </cell>
          <cell r="X347">
            <v>13.57555</v>
          </cell>
          <cell r="Y347">
            <v>2.6844899999999998</v>
          </cell>
          <cell r="Z347">
            <v>4.5186429320552008</v>
          </cell>
          <cell r="AA347">
            <v>0</v>
          </cell>
        </row>
        <row r="348">
          <cell r="A348">
            <v>14</v>
          </cell>
          <cell r="B348" t="str">
            <v>NPK</v>
          </cell>
          <cell r="C348">
            <v>1.58433333333333</v>
          </cell>
          <cell r="D348">
            <v>0</v>
          </cell>
          <cell r="E348">
            <v>35.066666666666698</v>
          </cell>
          <cell r="F348">
            <v>45180.48541666667</v>
          </cell>
          <cell r="G348">
            <v>2023</v>
          </cell>
          <cell r="H348">
            <v>254</v>
          </cell>
          <cell r="I348">
            <v>98</v>
          </cell>
          <cell r="J348">
            <v>98</v>
          </cell>
          <cell r="K348">
            <v>1.247119938</v>
          </cell>
          <cell r="L348">
            <v>2.5853200000000001E-4</v>
          </cell>
          <cell r="M348">
            <v>1.26</v>
          </cell>
          <cell r="N348">
            <v>5.5E-2</v>
          </cell>
          <cell r="O348">
            <v>22.909090909090899</v>
          </cell>
          <cell r="P348">
            <v>1.5713711218799999</v>
          </cell>
          <cell r="Q348">
            <v>171.634604922086</v>
          </cell>
          <cell r="R348">
            <v>52.9388702641509</v>
          </cell>
          <cell r="S348">
            <v>0</v>
          </cell>
          <cell r="T348">
            <v>13.57555</v>
          </cell>
          <cell r="U348">
            <v>2.6844899999999998</v>
          </cell>
          <cell r="V348">
            <v>7.0098440000000002</v>
          </cell>
          <cell r="W348">
            <v>76.730114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</row>
        <row r="349">
          <cell r="A349">
            <v>14</v>
          </cell>
          <cell r="B349" t="str">
            <v>NPK</v>
          </cell>
          <cell r="C349">
            <v>1.639</v>
          </cell>
          <cell r="D349">
            <v>1.3333333333333299E-2</v>
          </cell>
          <cell r="E349">
            <v>26.6</v>
          </cell>
          <cell r="F349">
            <v>45187.467592592591</v>
          </cell>
          <cell r="G349">
            <v>2023</v>
          </cell>
          <cell r="H349">
            <v>261</v>
          </cell>
          <cell r="I349">
            <v>105</v>
          </cell>
          <cell r="J349">
            <v>105</v>
          </cell>
          <cell r="K349">
            <v>1.247119938</v>
          </cell>
          <cell r="L349">
            <v>2.5853200000000001E-4</v>
          </cell>
          <cell r="M349">
            <v>1.26</v>
          </cell>
          <cell r="N349">
            <v>5.5E-2</v>
          </cell>
          <cell r="O349">
            <v>22.909090909090899</v>
          </cell>
          <cell r="P349">
            <v>1.5713711218799999</v>
          </cell>
          <cell r="Q349">
            <v>177.55677517397399</v>
          </cell>
          <cell r="R349">
            <v>52.9388702641509</v>
          </cell>
          <cell r="S349">
            <v>2.5186282341885101E-2</v>
          </cell>
          <cell r="T349">
            <v>13.57555</v>
          </cell>
          <cell r="U349">
            <v>2.6844899999999998</v>
          </cell>
          <cell r="V349">
            <v>7.0098440000000002</v>
          </cell>
          <cell r="W349">
            <v>76.730114</v>
          </cell>
          <cell r="X349">
            <v>2.51862823418851</v>
          </cell>
          <cell r="Y349">
            <v>0</v>
          </cell>
          <cell r="Z349">
            <v>0</v>
          </cell>
          <cell r="AA349">
            <v>0</v>
          </cell>
        </row>
        <row r="350">
          <cell r="A350">
            <v>14</v>
          </cell>
          <cell r="B350" t="str">
            <v>NPK</v>
          </cell>
          <cell r="C350">
            <v>1.05033333333333</v>
          </cell>
          <cell r="D350">
            <v>0</v>
          </cell>
          <cell r="E350">
            <v>34.3333333333333</v>
          </cell>
          <cell r="F350">
            <v>45194.512962962966</v>
          </cell>
          <cell r="G350">
            <v>2023</v>
          </cell>
          <cell r="H350">
            <v>268</v>
          </cell>
          <cell r="I350">
            <v>112</v>
          </cell>
          <cell r="J350">
            <v>112</v>
          </cell>
          <cell r="K350">
            <v>1.247119938</v>
          </cell>
          <cell r="L350">
            <v>2.5853200000000001E-4</v>
          </cell>
          <cell r="M350">
            <v>1.26</v>
          </cell>
          <cell r="N350">
            <v>5.5E-2</v>
          </cell>
          <cell r="O350">
            <v>22.909090909090899</v>
          </cell>
          <cell r="P350">
            <v>1.5713711218799999</v>
          </cell>
          <cell r="Q350">
            <v>113.78511258352501</v>
          </cell>
          <cell r="R350">
            <v>52.9388702641509</v>
          </cell>
          <cell r="S350">
            <v>0</v>
          </cell>
          <cell r="T350">
            <v>13.57555</v>
          </cell>
          <cell r="U350">
            <v>2.6844899999999998</v>
          </cell>
          <cell r="V350">
            <v>7.0098440000000002</v>
          </cell>
          <cell r="W350">
            <v>76.730114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</row>
        <row r="351">
          <cell r="A351">
            <v>14</v>
          </cell>
          <cell r="B351" t="str">
            <v>NPK</v>
          </cell>
          <cell r="C351">
            <v>0.79366666666666696</v>
          </cell>
          <cell r="D351">
            <v>0</v>
          </cell>
          <cell r="E351">
            <v>23.3</v>
          </cell>
          <cell r="F351">
            <v>45201.417361111111</v>
          </cell>
          <cell r="G351">
            <v>2023</v>
          </cell>
          <cell r="H351">
            <v>275</v>
          </cell>
          <cell r="I351">
            <v>119</v>
          </cell>
          <cell r="J351">
            <v>119</v>
          </cell>
          <cell r="K351">
            <v>1.247119938</v>
          </cell>
          <cell r="L351">
            <v>2.5853200000000001E-4</v>
          </cell>
          <cell r="M351">
            <v>1.26</v>
          </cell>
          <cell r="N351">
            <v>5.5E-2</v>
          </cell>
          <cell r="O351">
            <v>22.909090909090899</v>
          </cell>
          <cell r="P351">
            <v>1.5713711218799999</v>
          </cell>
          <cell r="Q351">
            <v>85.979801035027705</v>
          </cell>
          <cell r="R351">
            <v>52.9388702641509</v>
          </cell>
          <cell r="S351">
            <v>0</v>
          </cell>
          <cell r="T351">
            <v>13.57555</v>
          </cell>
          <cell r="U351">
            <v>2.6844899999999998</v>
          </cell>
          <cell r="V351">
            <v>7.0098440000000002</v>
          </cell>
          <cell r="W351">
            <v>76.730114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</row>
        <row r="352">
          <cell r="A352">
            <v>14</v>
          </cell>
          <cell r="B352" t="str">
            <v>NPK</v>
          </cell>
          <cell r="C352">
            <v>0.40408333333333302</v>
          </cell>
          <cell r="D352">
            <v>0.11225</v>
          </cell>
          <cell r="E352">
            <v>8.8694433333333293</v>
          </cell>
          <cell r="F352">
            <v>45320.510879629626</v>
          </cell>
          <cell r="G352">
            <v>2024</v>
          </cell>
          <cell r="H352">
            <v>29</v>
          </cell>
          <cell r="I352">
            <v>210</v>
          </cell>
          <cell r="J352">
            <v>210</v>
          </cell>
          <cell r="K352">
            <v>1.247119938</v>
          </cell>
          <cell r="L352">
            <v>2.5853200000000001E-4</v>
          </cell>
          <cell r="M352">
            <v>1.26</v>
          </cell>
          <cell r="N352">
            <v>5.5E-2</v>
          </cell>
          <cell r="O352">
            <v>22.909090909090899</v>
          </cell>
          <cell r="P352">
            <v>1.5713711218799999</v>
          </cell>
          <cell r="Q352">
            <v>43.775310291773302</v>
          </cell>
          <cell r="R352">
            <v>52.9388702641509</v>
          </cell>
          <cell r="S352">
            <v>0.21203701446574599</v>
          </cell>
          <cell r="T352">
            <v>13.57555</v>
          </cell>
          <cell r="U352">
            <v>2.6844899999999998</v>
          </cell>
          <cell r="V352">
            <v>7.0098440000000002</v>
          </cell>
          <cell r="W352">
            <v>76.730114</v>
          </cell>
          <cell r="X352">
            <v>13.57555</v>
          </cell>
          <cell r="Y352">
            <v>2.6844899999999998</v>
          </cell>
          <cell r="Z352">
            <v>4.9436614465745983</v>
          </cell>
          <cell r="AA352">
            <v>0</v>
          </cell>
        </row>
        <row r="353">
          <cell r="A353">
            <v>14</v>
          </cell>
          <cell r="B353" t="str">
            <v>NPK</v>
          </cell>
          <cell r="C353">
            <v>0.33243333333333303</v>
          </cell>
          <cell r="D353">
            <v>0.29082333333333299</v>
          </cell>
          <cell r="E353">
            <v>18.524443333333299</v>
          </cell>
          <cell r="F353">
            <v>45321.569872685184</v>
          </cell>
          <cell r="G353">
            <v>2024</v>
          </cell>
          <cell r="H353">
            <v>30</v>
          </cell>
          <cell r="I353">
            <v>211</v>
          </cell>
          <cell r="J353">
            <v>211</v>
          </cell>
          <cell r="K353">
            <v>1.247119938</v>
          </cell>
          <cell r="L353">
            <v>2.5853200000000001E-4</v>
          </cell>
          <cell r="M353">
            <v>1.26</v>
          </cell>
          <cell r="N353">
            <v>5.5E-2</v>
          </cell>
          <cell r="O353">
            <v>22.909090909090899</v>
          </cell>
          <cell r="P353">
            <v>1.5713711218799999</v>
          </cell>
          <cell r="Q353">
            <v>36.0132950744364</v>
          </cell>
          <cell r="R353">
            <v>52.9388702641509</v>
          </cell>
          <cell r="S353">
            <v>0.54935689387061304</v>
          </cell>
          <cell r="T353">
            <v>13.57555</v>
          </cell>
          <cell r="U353">
            <v>2.6844899999999998</v>
          </cell>
          <cell r="V353">
            <v>7.0098440000000002</v>
          </cell>
          <cell r="W353">
            <v>76.730114</v>
          </cell>
          <cell r="X353">
            <v>13.57555</v>
          </cell>
          <cell r="Y353">
            <v>2.6844899999999998</v>
          </cell>
          <cell r="Z353">
            <v>7.0098440000000002</v>
          </cell>
          <cell r="AA353">
            <v>31.665805387061305</v>
          </cell>
        </row>
        <row r="354">
          <cell r="A354">
            <v>14</v>
          </cell>
          <cell r="B354" t="str">
            <v>NPK</v>
          </cell>
          <cell r="C354">
            <v>0.43695666666666699</v>
          </cell>
          <cell r="D354">
            <v>0.247076666666667</v>
          </cell>
          <cell r="E354">
            <v>20.229489999999998</v>
          </cell>
          <cell r="F354">
            <v>45322.598287037035</v>
          </cell>
          <cell r="G354">
            <v>2024</v>
          </cell>
          <cell r="H354">
            <v>31</v>
          </cell>
          <cell r="I354">
            <v>212</v>
          </cell>
          <cell r="J354">
            <v>212</v>
          </cell>
          <cell r="K354">
            <v>1.247119938</v>
          </cell>
          <cell r="L354">
            <v>2.5853200000000001E-4</v>
          </cell>
          <cell r="M354">
            <v>1.26</v>
          </cell>
          <cell r="N354">
            <v>5.5E-2</v>
          </cell>
          <cell r="O354">
            <v>22.909090909090899</v>
          </cell>
          <cell r="P354">
            <v>1.5713711218799999</v>
          </cell>
          <cell r="Q354">
            <v>47.336556817634097</v>
          </cell>
          <cell r="R354">
            <v>52.9388702641509</v>
          </cell>
          <cell r="S354">
            <v>0.46672070150688799</v>
          </cell>
          <cell r="T354">
            <v>13.57555</v>
          </cell>
          <cell r="U354">
            <v>2.6844899999999998</v>
          </cell>
          <cell r="V354">
            <v>7.0098440000000002</v>
          </cell>
          <cell r="W354">
            <v>76.730114</v>
          </cell>
          <cell r="X354">
            <v>13.57555</v>
          </cell>
          <cell r="Y354">
            <v>2.6844899999999998</v>
          </cell>
          <cell r="Z354">
            <v>7.0098440000000002</v>
          </cell>
          <cell r="AA354">
            <v>23.402186150688795</v>
          </cell>
        </row>
        <row r="355">
          <cell r="A355">
            <v>14</v>
          </cell>
          <cell r="B355" t="str">
            <v>NPK</v>
          </cell>
          <cell r="C355">
            <v>0.36650666666666698</v>
          </cell>
          <cell r="D355">
            <v>0.31110333333333301</v>
          </cell>
          <cell r="E355">
            <v>12.703889999999999</v>
          </cell>
          <cell r="F355">
            <v>45327.519031631942</v>
          </cell>
          <cell r="G355">
            <v>2024</v>
          </cell>
          <cell r="H355">
            <v>36</v>
          </cell>
          <cell r="I355">
            <v>217</v>
          </cell>
          <cell r="J355">
            <v>217</v>
          </cell>
          <cell r="K355">
            <v>1.247119938</v>
          </cell>
          <cell r="L355">
            <v>2.5853200000000001E-4</v>
          </cell>
          <cell r="M355">
            <v>1.26</v>
          </cell>
          <cell r="N355">
            <v>5.5E-2</v>
          </cell>
          <cell r="O355">
            <v>22.909090909090899</v>
          </cell>
          <cell r="P355">
            <v>1.5713711218799999</v>
          </cell>
          <cell r="Q355">
            <v>39.704540459484903</v>
          </cell>
          <cell r="R355">
            <v>52.9388702641509</v>
          </cell>
          <cell r="S355">
            <v>0.587665229312621</v>
          </cell>
          <cell r="T355">
            <v>13.57555</v>
          </cell>
          <cell r="U355">
            <v>2.6844899999999998</v>
          </cell>
          <cell r="V355">
            <v>7.0098440000000002</v>
          </cell>
          <cell r="W355">
            <v>76.730114</v>
          </cell>
          <cell r="X355">
            <v>13.57555</v>
          </cell>
          <cell r="Y355">
            <v>2.6844899999999998</v>
          </cell>
          <cell r="Z355">
            <v>7.0098440000000002</v>
          </cell>
          <cell r="AA355">
            <v>35.496638931262105</v>
          </cell>
        </row>
        <row r="356">
          <cell r="A356">
            <v>14</v>
          </cell>
          <cell r="B356" t="str">
            <v>NPK</v>
          </cell>
          <cell r="C356">
            <v>0.32551333333333299</v>
          </cell>
          <cell r="D356">
            <v>0.22668666666666701</v>
          </cell>
          <cell r="E356">
            <v>20.204443333333298</v>
          </cell>
          <cell r="F356">
            <v>45328.592851076392</v>
          </cell>
          <cell r="G356">
            <v>2024</v>
          </cell>
          <cell r="H356">
            <v>37</v>
          </cell>
          <cell r="I356">
            <v>218</v>
          </cell>
          <cell r="J356">
            <v>218</v>
          </cell>
          <cell r="K356">
            <v>1.247119938</v>
          </cell>
          <cell r="L356">
            <v>2.5853200000000001E-4</v>
          </cell>
          <cell r="M356">
            <v>1.26</v>
          </cell>
          <cell r="N356">
            <v>5.5E-2</v>
          </cell>
          <cell r="O356">
            <v>22.909090909090899</v>
          </cell>
          <cell r="P356">
            <v>1.5713711218799999</v>
          </cell>
          <cell r="Q356">
            <v>35.263634986453603</v>
          </cell>
          <cell r="R356">
            <v>52.9388702641509</v>
          </cell>
          <cell r="S356">
            <v>0.42820457923555999</v>
          </cell>
          <cell r="T356">
            <v>13.57555</v>
          </cell>
          <cell r="U356">
            <v>2.6844899999999998</v>
          </cell>
          <cell r="V356">
            <v>7.0098440000000002</v>
          </cell>
          <cell r="W356">
            <v>76.730114</v>
          </cell>
          <cell r="X356">
            <v>13.57555</v>
          </cell>
          <cell r="Y356">
            <v>2.6844899999999998</v>
          </cell>
          <cell r="Z356">
            <v>7.0098440000000002</v>
          </cell>
          <cell r="AA356">
            <v>19.550573923555998</v>
          </cell>
        </row>
        <row r="357">
          <cell r="A357">
            <v>14</v>
          </cell>
          <cell r="B357" t="str">
            <v>NPK</v>
          </cell>
          <cell r="C357">
            <v>0.29510999999999998</v>
          </cell>
          <cell r="D357">
            <v>0.21820000000000001</v>
          </cell>
          <cell r="E357">
            <v>16.6177766666667</v>
          </cell>
          <cell r="F357">
            <v>45329.674085648148</v>
          </cell>
          <cell r="G357">
            <v>2024</v>
          </cell>
          <cell r="H357">
            <v>38</v>
          </cell>
          <cell r="I357">
            <v>219</v>
          </cell>
          <cell r="J357">
            <v>219</v>
          </cell>
          <cell r="K357">
            <v>1.247119938</v>
          </cell>
          <cell r="L357">
            <v>2.5853200000000001E-4</v>
          </cell>
          <cell r="M357">
            <v>1.26</v>
          </cell>
          <cell r="N357">
            <v>5.5E-2</v>
          </cell>
          <cell r="O357">
            <v>22.909090909090899</v>
          </cell>
          <cell r="P357">
            <v>1.5713711218799999</v>
          </cell>
          <cell r="Q357">
            <v>31.969969445754302</v>
          </cell>
          <cell r="R357">
            <v>52.9388702641509</v>
          </cell>
          <cell r="S357">
            <v>0.41217351052494999</v>
          </cell>
          <cell r="T357">
            <v>13.57555</v>
          </cell>
          <cell r="U357">
            <v>2.6844899999999998</v>
          </cell>
          <cell r="V357">
            <v>7.0098440000000002</v>
          </cell>
          <cell r="W357">
            <v>76.730114</v>
          </cell>
          <cell r="X357">
            <v>13.57555</v>
          </cell>
          <cell r="Y357">
            <v>2.6844899999999998</v>
          </cell>
          <cell r="Z357">
            <v>7.0098440000000002</v>
          </cell>
          <cell r="AA357">
            <v>17.947467052494996</v>
          </cell>
        </row>
        <row r="358">
          <cell r="A358">
            <v>14</v>
          </cell>
          <cell r="B358" t="str">
            <v>NPK</v>
          </cell>
          <cell r="C358">
            <v>0.65742666666666705</v>
          </cell>
          <cell r="D358">
            <v>0.228426666666667</v>
          </cell>
          <cell r="E358">
            <v>16.872223333333299</v>
          </cell>
          <cell r="F358">
            <v>45376.545054016206</v>
          </cell>
          <cell r="G358">
            <v>2024</v>
          </cell>
          <cell r="H358">
            <v>85</v>
          </cell>
          <cell r="I358">
            <v>266</v>
          </cell>
          <cell r="J358">
            <v>266</v>
          </cell>
          <cell r="K358">
            <v>1.247119938</v>
          </cell>
          <cell r="L358">
            <v>2.5853200000000001E-4</v>
          </cell>
          <cell r="M358">
            <v>1.26</v>
          </cell>
          <cell r="N358">
            <v>5.5E-2</v>
          </cell>
          <cell r="O358">
            <v>22.909090909090899</v>
          </cell>
          <cell r="P358">
            <v>1.5713711218799999</v>
          </cell>
          <cell r="Q358">
            <v>71.220597221908605</v>
          </cell>
          <cell r="R358">
            <v>52.9388702641509</v>
          </cell>
          <cell r="S358">
            <v>0.43149138908117601</v>
          </cell>
          <cell r="T358">
            <v>13.57555</v>
          </cell>
          <cell r="U358">
            <v>2.6844899999999998</v>
          </cell>
          <cell r="V358">
            <v>7.0098440000000002</v>
          </cell>
          <cell r="W358">
            <v>76.730114</v>
          </cell>
          <cell r="X358">
            <v>13.57555</v>
          </cell>
          <cell r="Y358">
            <v>2.6844899999999998</v>
          </cell>
          <cell r="Z358">
            <v>7.0098440000000002</v>
          </cell>
          <cell r="AA358">
            <v>19.879254908117598</v>
          </cell>
        </row>
        <row r="359">
          <cell r="A359">
            <v>14</v>
          </cell>
          <cell r="B359" t="str">
            <v>NPK</v>
          </cell>
          <cell r="C359">
            <v>0.49685333333333298</v>
          </cell>
          <cell r="D359">
            <v>0.31098166666666699</v>
          </cell>
          <cell r="E359">
            <v>14.1</v>
          </cell>
          <cell r="F359">
            <v>45378.410185185188</v>
          </cell>
          <cell r="G359">
            <v>2024</v>
          </cell>
          <cell r="H359">
            <v>87</v>
          </cell>
          <cell r="I359">
            <v>268</v>
          </cell>
          <cell r="J359">
            <v>268</v>
          </cell>
          <cell r="K359">
            <v>1.247119938</v>
          </cell>
          <cell r="L359">
            <v>2.5853200000000001E-4</v>
          </cell>
          <cell r="M359">
            <v>1.26</v>
          </cell>
          <cell r="N359">
            <v>5.5E-2</v>
          </cell>
          <cell r="O359">
            <v>22.909090909090899</v>
          </cell>
          <cell r="P359">
            <v>1.5713711218799999</v>
          </cell>
          <cell r="Q359">
            <v>53.825305430815199</v>
          </cell>
          <cell r="R359">
            <v>52.9388702641509</v>
          </cell>
          <cell r="S359">
            <v>0.58743540448625098</v>
          </cell>
          <cell r="T359">
            <v>13.57555</v>
          </cell>
          <cell r="U359">
            <v>2.6844899999999998</v>
          </cell>
          <cell r="V359">
            <v>7.0098440000000002</v>
          </cell>
          <cell r="W359">
            <v>76.730114</v>
          </cell>
          <cell r="X359">
            <v>13.57555</v>
          </cell>
          <cell r="Y359">
            <v>2.6844899999999998</v>
          </cell>
          <cell r="Z359">
            <v>7.0098440000000002</v>
          </cell>
          <cell r="AA359">
            <v>35.4736564486251</v>
          </cell>
        </row>
        <row r="360">
          <cell r="A360">
            <v>14</v>
          </cell>
          <cell r="B360" t="str">
            <v>NPK</v>
          </cell>
          <cell r="C360">
            <v>0.39385666666666702</v>
          </cell>
          <cell r="D360">
            <v>0.28938333333333299</v>
          </cell>
          <cell r="E360">
            <v>11.535</v>
          </cell>
          <cell r="F360">
            <v>45380.388348761575</v>
          </cell>
          <cell r="G360">
            <v>2024</v>
          </cell>
          <cell r="H360">
            <v>89</v>
          </cell>
          <cell r="I360">
            <v>270</v>
          </cell>
          <cell r="J360">
            <v>270</v>
          </cell>
          <cell r="K360">
            <v>1.247119938</v>
          </cell>
          <cell r="L360">
            <v>2.5853200000000001E-4</v>
          </cell>
          <cell r="M360">
            <v>1.26</v>
          </cell>
          <cell r="N360">
            <v>5.5E-2</v>
          </cell>
          <cell r="O360">
            <v>22.909090909090899</v>
          </cell>
          <cell r="P360">
            <v>1.5713711218799999</v>
          </cell>
          <cell r="Q360">
            <v>42.6674311251397</v>
          </cell>
          <cell r="R360">
            <v>52.9388702641509</v>
          </cell>
          <cell r="S360">
            <v>0.54663677537768995</v>
          </cell>
          <cell r="T360">
            <v>13.57555</v>
          </cell>
          <cell r="U360">
            <v>2.6844899999999998</v>
          </cell>
          <cell r="V360">
            <v>7.0098440000000002</v>
          </cell>
          <cell r="W360">
            <v>76.730114</v>
          </cell>
          <cell r="X360">
            <v>13.57555</v>
          </cell>
          <cell r="Y360">
            <v>2.6844899999999998</v>
          </cell>
          <cell r="Z360">
            <v>7.0098440000000002</v>
          </cell>
          <cell r="AA360">
            <v>31.393793537769</v>
          </cell>
        </row>
        <row r="361">
          <cell r="A361">
            <v>14</v>
          </cell>
          <cell r="B361" t="str">
            <v>NPK</v>
          </cell>
          <cell r="C361">
            <v>0.57708000000000004</v>
          </cell>
          <cell r="D361">
            <v>0.22597999999999999</v>
          </cell>
          <cell r="E361">
            <v>16.974443333333301</v>
          </cell>
          <cell r="F361">
            <v>45383.34474922454</v>
          </cell>
          <cell r="G361">
            <v>2024</v>
          </cell>
          <cell r="H361">
            <v>92</v>
          </cell>
          <cell r="I361">
            <v>273</v>
          </cell>
          <cell r="J361">
            <v>273</v>
          </cell>
          <cell r="K361">
            <v>1.247119938</v>
          </cell>
          <cell r="L361">
            <v>2.5853200000000001E-4</v>
          </cell>
          <cell r="M361">
            <v>1.26</v>
          </cell>
          <cell r="N361">
            <v>5.5E-2</v>
          </cell>
          <cell r="O361">
            <v>22.909090909090899</v>
          </cell>
          <cell r="P361">
            <v>1.5713711218799999</v>
          </cell>
          <cell r="Q361">
            <v>62.516451383402497</v>
          </cell>
          <cell r="R361">
            <v>52.9388702641509</v>
          </cell>
          <cell r="S361">
            <v>0.42686970627144</v>
          </cell>
          <cell r="T361">
            <v>13.57555</v>
          </cell>
          <cell r="U361">
            <v>2.6844899999999998</v>
          </cell>
          <cell r="V361">
            <v>7.0098440000000002</v>
          </cell>
          <cell r="W361">
            <v>76.730114</v>
          </cell>
          <cell r="X361">
            <v>13.57555</v>
          </cell>
          <cell r="Y361">
            <v>2.6844899999999998</v>
          </cell>
          <cell r="Z361">
            <v>7.0098440000000002</v>
          </cell>
          <cell r="AA361">
            <v>19.417086627143998</v>
          </cell>
        </row>
        <row r="362">
          <cell r="A362">
            <v>14</v>
          </cell>
          <cell r="B362" t="str">
            <v>NPK</v>
          </cell>
          <cell r="C362">
            <v>1.97824</v>
          </cell>
          <cell r="D362">
            <v>0.37680999999999998</v>
          </cell>
          <cell r="E362">
            <v>26.746666666666702</v>
          </cell>
          <cell r="F362">
            <v>45503.409467592595</v>
          </cell>
          <cell r="G362">
            <v>2024</v>
          </cell>
          <cell r="H362">
            <v>212</v>
          </cell>
          <cell r="I362">
            <v>393</v>
          </cell>
          <cell r="J362">
            <v>393</v>
          </cell>
          <cell r="K362">
            <v>1.247119938</v>
          </cell>
          <cell r="L362">
            <v>2.5853200000000001E-4</v>
          </cell>
          <cell r="M362">
            <v>1.26</v>
          </cell>
          <cell r="N362">
            <v>5.5E-2</v>
          </cell>
          <cell r="O362">
            <v>22.909090909090899</v>
          </cell>
          <cell r="P362">
            <v>1.5713711218799999</v>
          </cell>
          <cell r="Q362">
            <v>214.30745266635901</v>
          </cell>
          <cell r="R362">
            <v>52.9388702641509</v>
          </cell>
          <cell r="S362">
            <v>0.71178322869343102</v>
          </cell>
          <cell r="T362">
            <v>13.57555</v>
          </cell>
          <cell r="U362">
            <v>2.6844899999999998</v>
          </cell>
          <cell r="V362">
            <v>7.0098440000000002</v>
          </cell>
          <cell r="W362">
            <v>76.730114</v>
          </cell>
          <cell r="X362">
            <v>13.57555</v>
          </cell>
          <cell r="Y362">
            <v>2.6844899999999998</v>
          </cell>
          <cell r="Z362">
            <v>7.0098440000000002</v>
          </cell>
          <cell r="AA362">
            <v>47.908438869343108</v>
          </cell>
        </row>
        <row r="363">
          <cell r="A363">
            <v>14</v>
          </cell>
          <cell r="B363" t="str">
            <v>NPK</v>
          </cell>
          <cell r="C363">
            <v>2.2317566666666702</v>
          </cell>
          <cell r="D363">
            <v>0.29767666666666698</v>
          </cell>
          <cell r="E363">
            <v>26.24</v>
          </cell>
          <cell r="F363">
            <v>45504.406226851854</v>
          </cell>
          <cell r="G363">
            <v>2024</v>
          </cell>
          <cell r="H363">
            <v>213</v>
          </cell>
          <cell r="I363">
            <v>394</v>
          </cell>
          <cell r="J363">
            <v>394</v>
          </cell>
          <cell r="K363">
            <v>1.247119938</v>
          </cell>
          <cell r="L363">
            <v>2.5853200000000001E-4</v>
          </cell>
          <cell r="M363">
            <v>1.26</v>
          </cell>
          <cell r="N363">
            <v>5.5E-2</v>
          </cell>
          <cell r="O363">
            <v>22.909090909090899</v>
          </cell>
          <cell r="P363">
            <v>1.5713711218799999</v>
          </cell>
          <cell r="Q363">
            <v>241.771517209488</v>
          </cell>
          <cell r="R363">
            <v>52.9388702641509</v>
          </cell>
          <cell r="S363">
            <v>0.56230264299434196</v>
          </cell>
          <cell r="T363">
            <v>13.57555</v>
          </cell>
          <cell r="U363">
            <v>2.6844899999999998</v>
          </cell>
          <cell r="V363">
            <v>7.0098440000000002</v>
          </cell>
          <cell r="W363">
            <v>76.730114</v>
          </cell>
          <cell r="X363">
            <v>13.57555</v>
          </cell>
          <cell r="Y363">
            <v>2.6844899999999998</v>
          </cell>
          <cell r="Z363">
            <v>7.0098440000000002</v>
          </cell>
          <cell r="AA363">
            <v>32.960380299434199</v>
          </cell>
        </row>
        <row r="364">
          <cell r="A364">
            <v>14</v>
          </cell>
          <cell r="B364" t="str">
            <v>NPK</v>
          </cell>
          <cell r="C364">
            <v>2.4573433333333301</v>
          </cell>
          <cell r="D364">
            <v>0.24186666666666701</v>
          </cell>
          <cell r="E364">
            <v>24.982223333333302</v>
          </cell>
          <cell r="F364">
            <v>45505.352268518516</v>
          </cell>
          <cell r="G364">
            <v>2024</v>
          </cell>
          <cell r="H364">
            <v>214</v>
          </cell>
          <cell r="I364">
            <v>395</v>
          </cell>
          <cell r="J364">
            <v>395</v>
          </cell>
          <cell r="K364">
            <v>1.247119938</v>
          </cell>
          <cell r="L364">
            <v>2.5853200000000001E-4</v>
          </cell>
          <cell r="M364">
            <v>1.26</v>
          </cell>
          <cell r="N364">
            <v>5.5E-2</v>
          </cell>
          <cell r="O364">
            <v>22.909090909090899</v>
          </cell>
          <cell r="P364">
            <v>1.5713711218799999</v>
          </cell>
          <cell r="Q364">
            <v>266.20985830502099</v>
          </cell>
          <cell r="R364">
            <v>52.9388702641509</v>
          </cell>
          <cell r="S364">
            <v>0.45687916168179699</v>
          </cell>
          <cell r="T364">
            <v>13.57555</v>
          </cell>
          <cell r="U364">
            <v>2.6844899999999998</v>
          </cell>
          <cell r="V364">
            <v>7.0098440000000002</v>
          </cell>
          <cell r="W364">
            <v>76.730114</v>
          </cell>
          <cell r="X364">
            <v>13.57555</v>
          </cell>
          <cell r="Y364">
            <v>2.6844899999999998</v>
          </cell>
          <cell r="Z364">
            <v>7.0098440000000002</v>
          </cell>
          <cell r="AA364">
            <v>22.418032168179696</v>
          </cell>
        </row>
        <row r="365">
          <cell r="A365">
            <v>14</v>
          </cell>
          <cell r="B365" t="str">
            <v>NPK</v>
          </cell>
          <cell r="C365">
            <v>2.68420666666667</v>
          </cell>
          <cell r="D365">
            <v>0.12893333333333301</v>
          </cell>
          <cell r="E365">
            <v>30.501666666666701</v>
          </cell>
          <cell r="F365">
            <v>45506.395933645836</v>
          </cell>
          <cell r="G365">
            <v>2024</v>
          </cell>
          <cell r="H365">
            <v>215</v>
          </cell>
          <cell r="I365">
            <v>396</v>
          </cell>
          <cell r="J365">
            <v>396</v>
          </cell>
          <cell r="K365">
            <v>1.247119938</v>
          </cell>
          <cell r="L365">
            <v>2.5853200000000001E-4</v>
          </cell>
          <cell r="M365">
            <v>1.26</v>
          </cell>
          <cell r="N365">
            <v>5.5E-2</v>
          </cell>
          <cell r="O365">
            <v>22.909090909090899</v>
          </cell>
          <cell r="P365">
            <v>1.5713711218799999</v>
          </cell>
          <cell r="Q365">
            <v>290.786503742413</v>
          </cell>
          <cell r="R365">
            <v>52.9388702641509</v>
          </cell>
          <cell r="S365">
            <v>0.243551350246029</v>
          </cell>
          <cell r="T365">
            <v>13.57555</v>
          </cell>
          <cell r="U365">
            <v>2.6844899999999998</v>
          </cell>
          <cell r="V365">
            <v>7.0098440000000002</v>
          </cell>
          <cell r="W365">
            <v>76.730114</v>
          </cell>
          <cell r="X365">
            <v>13.57555</v>
          </cell>
          <cell r="Y365">
            <v>2.6844899999999998</v>
          </cell>
          <cell r="Z365">
            <v>7.0098440000000002</v>
          </cell>
          <cell r="AA365">
            <v>1.0852510246029015</v>
          </cell>
        </row>
        <row r="366">
          <cell r="A366">
            <v>15</v>
          </cell>
          <cell r="B366" t="str">
            <v>Control</v>
          </cell>
          <cell r="C366">
            <v>0.68066666666666698</v>
          </cell>
          <cell r="D366">
            <v>0</v>
          </cell>
          <cell r="E366">
            <v>30.753333333333298</v>
          </cell>
          <cell r="F366">
            <v>45083.414583333331</v>
          </cell>
          <cell r="G366">
            <v>2023</v>
          </cell>
          <cell r="H366">
            <v>157</v>
          </cell>
          <cell r="I366">
            <v>1</v>
          </cell>
          <cell r="J366">
            <v>1</v>
          </cell>
          <cell r="K366">
            <v>0.84664232900000003</v>
          </cell>
          <cell r="L366">
            <v>5.9551099999999996E-4</v>
          </cell>
          <cell r="M366">
            <v>1.925</v>
          </cell>
          <cell r="N366">
            <v>0.12</v>
          </cell>
          <cell r="O366">
            <v>16.0416666666667</v>
          </cell>
          <cell r="P366">
            <v>1.629786483325</v>
          </cell>
          <cell r="Q366">
            <v>30.8649339527725</v>
          </cell>
          <cell r="R366">
            <v>68.051232867924497</v>
          </cell>
          <cell r="S366">
            <v>0</v>
          </cell>
          <cell r="T366">
            <v>3.3820869999999998</v>
          </cell>
          <cell r="U366">
            <v>1.427799</v>
          </cell>
          <cell r="V366">
            <v>21.895657</v>
          </cell>
          <cell r="W366">
            <v>73.294455999999997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</row>
        <row r="367">
          <cell r="A367">
            <v>15</v>
          </cell>
          <cell r="B367" t="str">
            <v>Control</v>
          </cell>
          <cell r="C367">
            <v>1.246</v>
          </cell>
          <cell r="D367">
            <v>0</v>
          </cell>
          <cell r="E367">
            <v>37.06</v>
          </cell>
          <cell r="F367">
            <v>45086.50439814815</v>
          </cell>
          <cell r="G367">
            <v>2023</v>
          </cell>
          <cell r="H367">
            <v>160</v>
          </cell>
          <cell r="I367">
            <v>4</v>
          </cell>
          <cell r="J367">
            <v>4</v>
          </cell>
          <cell r="K367">
            <v>0.84664232900000003</v>
          </cell>
          <cell r="L367">
            <v>5.9551099999999996E-4</v>
          </cell>
          <cell r="M367">
            <v>1.925</v>
          </cell>
          <cell r="N367">
            <v>0.12</v>
          </cell>
          <cell r="O367">
            <v>16.0416666666667</v>
          </cell>
          <cell r="P367">
            <v>1.629786483325</v>
          </cell>
          <cell r="Q367">
            <v>56.500060291608001</v>
          </cell>
          <cell r="R367">
            <v>68.051232867924497</v>
          </cell>
          <cell r="S367">
            <v>0</v>
          </cell>
          <cell r="T367">
            <v>3.3820869999999998</v>
          </cell>
          <cell r="U367">
            <v>1.427799</v>
          </cell>
          <cell r="V367">
            <v>21.895657</v>
          </cell>
          <cell r="W367">
            <v>73.294455999999997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</row>
        <row r="368">
          <cell r="A368">
            <v>15</v>
          </cell>
          <cell r="B368" t="str">
            <v>Control</v>
          </cell>
          <cell r="C368">
            <v>3.9973333333333301</v>
          </cell>
          <cell r="D368">
            <v>0.34</v>
          </cell>
          <cell r="E368">
            <v>28.956666666666699</v>
          </cell>
          <cell r="F368">
            <v>45089.485648148147</v>
          </cell>
          <cell r="G368">
            <v>2023</v>
          </cell>
          <cell r="H368">
            <v>163</v>
          </cell>
          <cell r="I368">
            <v>7</v>
          </cell>
          <cell r="J368">
            <v>7</v>
          </cell>
          <cell r="K368">
            <v>0.84664232900000003</v>
          </cell>
          <cell r="L368">
            <v>5.9551099999999996E-4</v>
          </cell>
          <cell r="M368">
            <v>1.925</v>
          </cell>
          <cell r="N368">
            <v>0.12</v>
          </cell>
          <cell r="O368">
            <v>16.0416666666667</v>
          </cell>
          <cell r="P368">
            <v>1.629786483325</v>
          </cell>
          <cell r="Q368">
            <v>181.25969048072801</v>
          </cell>
          <cell r="R368">
            <v>68.051232867924497</v>
          </cell>
          <cell r="S368">
            <v>0.49962357134642998</v>
          </cell>
          <cell r="T368">
            <v>3.3820869999999998</v>
          </cell>
          <cell r="U368">
            <v>1.427799</v>
          </cell>
          <cell r="V368">
            <v>21.895657</v>
          </cell>
          <cell r="W368">
            <v>73.294455999999997</v>
          </cell>
          <cell r="X368">
            <v>3.3820869999999998</v>
          </cell>
          <cell r="Y368">
            <v>1.427799</v>
          </cell>
          <cell r="Z368">
            <v>21.895657</v>
          </cell>
          <cell r="AA368">
            <v>23.256814134643001</v>
          </cell>
        </row>
        <row r="369">
          <cell r="A369">
            <v>15</v>
          </cell>
          <cell r="B369" t="str">
            <v>Control</v>
          </cell>
          <cell r="C369">
            <v>1.4570000000000001</v>
          </cell>
          <cell r="D369">
            <v>0.17</v>
          </cell>
          <cell r="E369">
            <v>31.356666666666701</v>
          </cell>
          <cell r="F369">
            <v>45093.490046296298</v>
          </cell>
          <cell r="G369">
            <v>2023</v>
          </cell>
          <cell r="H369">
            <v>167</v>
          </cell>
          <cell r="I369">
            <v>11</v>
          </cell>
          <cell r="J369">
            <v>11</v>
          </cell>
          <cell r="K369">
            <v>0.84664232900000003</v>
          </cell>
          <cell r="L369">
            <v>5.9551099999999996E-4</v>
          </cell>
          <cell r="M369">
            <v>1.925</v>
          </cell>
          <cell r="N369">
            <v>0.12</v>
          </cell>
          <cell r="O369">
            <v>16.0416666666667</v>
          </cell>
          <cell r="P369">
            <v>1.629786483325</v>
          </cell>
          <cell r="Q369">
            <v>66.067887515949295</v>
          </cell>
          <cell r="R369">
            <v>68.051232867924497</v>
          </cell>
          <cell r="S369">
            <v>0.24981178567321499</v>
          </cell>
          <cell r="T369">
            <v>3.3820869999999998</v>
          </cell>
          <cell r="U369">
            <v>1.427799</v>
          </cell>
          <cell r="V369">
            <v>21.895657</v>
          </cell>
          <cell r="W369">
            <v>73.294455999999997</v>
          </cell>
          <cell r="X369">
            <v>3.3820869999999998</v>
          </cell>
          <cell r="Y369">
            <v>1.427799</v>
          </cell>
          <cell r="Z369">
            <v>20.171292567321501</v>
          </cell>
          <cell r="AA369">
            <v>0</v>
          </cell>
        </row>
        <row r="370">
          <cell r="A370">
            <v>15</v>
          </cell>
          <cell r="B370" t="str">
            <v>Control</v>
          </cell>
          <cell r="C370">
            <v>1.36333333333333</v>
          </cell>
          <cell r="D370">
            <v>0.25</v>
          </cell>
          <cell r="E370">
            <v>32.130000000000003</v>
          </cell>
          <cell r="F370">
            <v>45100.555092592593</v>
          </cell>
          <cell r="G370">
            <v>2023</v>
          </cell>
          <cell r="H370">
            <v>174</v>
          </cell>
          <cell r="I370">
            <v>18</v>
          </cell>
          <cell r="J370">
            <v>18</v>
          </cell>
          <cell r="K370">
            <v>0.84664232900000003</v>
          </cell>
          <cell r="L370">
            <v>5.9551099999999996E-4</v>
          </cell>
          <cell r="M370">
            <v>1.925</v>
          </cell>
          <cell r="N370">
            <v>0.12</v>
          </cell>
          <cell r="O370">
            <v>16.0416666666667</v>
          </cell>
          <cell r="P370">
            <v>1.629786483325</v>
          </cell>
          <cell r="Q370">
            <v>61.820558210988899</v>
          </cell>
          <cell r="R370">
            <v>68.051232867924497</v>
          </cell>
          <cell r="S370">
            <v>0.36737027304884501</v>
          </cell>
          <cell r="T370">
            <v>3.3820869999999998</v>
          </cell>
          <cell r="U370">
            <v>1.427799</v>
          </cell>
          <cell r="V370">
            <v>21.895657</v>
          </cell>
          <cell r="W370">
            <v>73.294455999999997</v>
          </cell>
          <cell r="X370">
            <v>3.3820869999999998</v>
          </cell>
          <cell r="Y370">
            <v>1.427799</v>
          </cell>
          <cell r="Z370">
            <v>21.895657</v>
          </cell>
          <cell r="AA370">
            <v>10.031484304884501</v>
          </cell>
        </row>
        <row r="371">
          <cell r="A371">
            <v>15</v>
          </cell>
          <cell r="B371" t="str">
            <v>Control</v>
          </cell>
          <cell r="C371">
            <v>2.274</v>
          </cell>
          <cell r="D371">
            <v>0.01</v>
          </cell>
          <cell r="E371">
            <v>35.1666666666667</v>
          </cell>
          <cell r="F371">
            <v>45113.499537037038</v>
          </cell>
          <cell r="G371">
            <v>2023</v>
          </cell>
          <cell r="H371">
            <v>187</v>
          </cell>
          <cell r="I371">
            <v>31</v>
          </cell>
          <cell r="J371">
            <v>31</v>
          </cell>
          <cell r="K371">
            <v>0.84664232900000003</v>
          </cell>
          <cell r="L371">
            <v>5.9551099999999996E-4</v>
          </cell>
          <cell r="M371">
            <v>1.925</v>
          </cell>
          <cell r="N371">
            <v>0.12</v>
          </cell>
          <cell r="O371">
            <v>16.0416666666667</v>
          </cell>
          <cell r="P371">
            <v>1.629786483325</v>
          </cell>
          <cell r="Q371">
            <v>103.114877289821</v>
          </cell>
          <cell r="R371">
            <v>68.051232867924497</v>
          </cell>
          <cell r="S371">
            <v>1.4694810921953801E-2</v>
          </cell>
          <cell r="T371">
            <v>3.3820869999999998</v>
          </cell>
          <cell r="U371">
            <v>1.427799</v>
          </cell>
          <cell r="V371">
            <v>21.895657</v>
          </cell>
          <cell r="W371">
            <v>73.294455999999997</v>
          </cell>
          <cell r="X371">
            <v>1.46948109219538</v>
          </cell>
          <cell r="Y371">
            <v>0</v>
          </cell>
          <cell r="Z371">
            <v>0</v>
          </cell>
          <cell r="AA371">
            <v>0</v>
          </cell>
        </row>
        <row r="372">
          <cell r="A372">
            <v>15</v>
          </cell>
          <cell r="B372" t="str">
            <v>Control</v>
          </cell>
          <cell r="C372">
            <v>2.5169999999999999</v>
          </cell>
          <cell r="D372">
            <v>0.11</v>
          </cell>
          <cell r="E372">
            <v>37.373333333333299</v>
          </cell>
          <cell r="F372">
            <v>45143.51458333333</v>
          </cell>
          <cell r="G372">
            <v>2023</v>
          </cell>
          <cell r="H372">
            <v>217</v>
          </cell>
          <cell r="I372">
            <v>61</v>
          </cell>
          <cell r="J372">
            <v>61</v>
          </cell>
          <cell r="K372">
            <v>0.84664232900000003</v>
          </cell>
          <cell r="L372">
            <v>5.9551099999999996E-4</v>
          </cell>
          <cell r="M372">
            <v>1.925</v>
          </cell>
          <cell r="N372">
            <v>0.12</v>
          </cell>
          <cell r="O372">
            <v>16.0416666666667</v>
          </cell>
          <cell r="P372">
            <v>1.629786483325</v>
          </cell>
          <cell r="Q372">
            <v>114.133749401266</v>
          </cell>
          <cell r="R372">
            <v>68.051232867924497</v>
          </cell>
          <cell r="S372">
            <v>0.16164292014149201</v>
          </cell>
          <cell r="T372">
            <v>3.3820869999999998</v>
          </cell>
          <cell r="U372">
            <v>1.427799</v>
          </cell>
          <cell r="V372">
            <v>21.895657</v>
          </cell>
          <cell r="W372">
            <v>73.294455999999997</v>
          </cell>
          <cell r="X372">
            <v>3.3820869999999998</v>
          </cell>
          <cell r="Y372">
            <v>1.427799</v>
          </cell>
          <cell r="Z372">
            <v>11.3544060141492</v>
          </cell>
          <cell r="AA372">
            <v>0</v>
          </cell>
        </row>
        <row r="373">
          <cell r="A373">
            <v>15</v>
          </cell>
          <cell r="B373" t="str">
            <v>Control</v>
          </cell>
          <cell r="C373">
            <v>2.351</v>
          </cell>
          <cell r="D373">
            <v>0.26</v>
          </cell>
          <cell r="E373">
            <v>30.933333333333302</v>
          </cell>
          <cell r="F373">
            <v>45153.417129629626</v>
          </cell>
          <cell r="G373">
            <v>2023</v>
          </cell>
          <cell r="H373">
            <v>227</v>
          </cell>
          <cell r="I373">
            <v>71</v>
          </cell>
          <cell r="J373">
            <v>71</v>
          </cell>
          <cell r="K373">
            <v>0.84664232900000003</v>
          </cell>
          <cell r="L373">
            <v>5.9551099999999996E-4</v>
          </cell>
          <cell r="M373">
            <v>1.925</v>
          </cell>
          <cell r="N373">
            <v>0.12</v>
          </cell>
          <cell r="O373">
            <v>16.0416666666667</v>
          </cell>
          <cell r="P373">
            <v>1.629786483325</v>
          </cell>
          <cell r="Q373">
            <v>106.606454049414</v>
          </cell>
          <cell r="R373">
            <v>68.051232867924497</v>
          </cell>
          <cell r="S373">
            <v>0.38206508397079902</v>
          </cell>
          <cell r="T373">
            <v>3.3820869999999998</v>
          </cell>
          <cell r="U373">
            <v>1.427799</v>
          </cell>
          <cell r="V373">
            <v>21.895657</v>
          </cell>
          <cell r="W373">
            <v>73.294455999999997</v>
          </cell>
          <cell r="X373">
            <v>3.3820869999999998</v>
          </cell>
          <cell r="Y373">
            <v>1.427799</v>
          </cell>
          <cell r="Z373">
            <v>21.895657</v>
          </cell>
          <cell r="AA373">
            <v>11.500965397079902</v>
          </cell>
        </row>
        <row r="374">
          <cell r="A374">
            <v>15</v>
          </cell>
          <cell r="B374" t="str">
            <v>Control</v>
          </cell>
          <cell r="C374">
            <v>1.3879999999999999</v>
          </cell>
          <cell r="D374">
            <v>0</v>
          </cell>
          <cell r="E374">
            <v>34.433333333333302</v>
          </cell>
          <cell r="F374">
            <v>45180.490277777775</v>
          </cell>
          <cell r="G374">
            <v>2023</v>
          </cell>
          <cell r="H374">
            <v>254</v>
          </cell>
          <cell r="I374">
            <v>98</v>
          </cell>
          <cell r="J374">
            <v>98</v>
          </cell>
          <cell r="K374">
            <v>0.84664232900000003</v>
          </cell>
          <cell r="L374">
            <v>5.9551099999999996E-4</v>
          </cell>
          <cell r="M374">
            <v>1.925</v>
          </cell>
          <cell r="N374">
            <v>0.12</v>
          </cell>
          <cell r="O374">
            <v>16.0416666666667</v>
          </cell>
          <cell r="P374">
            <v>1.629786483325</v>
          </cell>
          <cell r="Q374">
            <v>62.939071978131501</v>
          </cell>
          <cell r="R374">
            <v>68.051232867924497</v>
          </cell>
          <cell r="S374">
            <v>0</v>
          </cell>
          <cell r="T374">
            <v>3.3820869999999998</v>
          </cell>
          <cell r="U374">
            <v>1.427799</v>
          </cell>
          <cell r="V374">
            <v>21.895657</v>
          </cell>
          <cell r="W374">
            <v>73.294455999999997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</row>
        <row r="375">
          <cell r="A375">
            <v>15</v>
          </cell>
          <cell r="B375" t="str">
            <v>Control</v>
          </cell>
          <cell r="C375">
            <v>1.22366666666667</v>
          </cell>
          <cell r="D375">
            <v>0</v>
          </cell>
          <cell r="E375">
            <v>26.1</v>
          </cell>
          <cell r="F375">
            <v>45187.462731481479</v>
          </cell>
          <cell r="G375">
            <v>2023</v>
          </cell>
          <cell r="H375">
            <v>261</v>
          </cell>
          <cell r="I375">
            <v>105</v>
          </cell>
          <cell r="J375">
            <v>105</v>
          </cell>
          <cell r="K375">
            <v>0.84664232900000003</v>
          </cell>
          <cell r="L375">
            <v>5.9551099999999996E-4</v>
          </cell>
          <cell r="M375">
            <v>1.925</v>
          </cell>
          <cell r="N375">
            <v>0.12</v>
          </cell>
          <cell r="O375">
            <v>16.0416666666667</v>
          </cell>
          <cell r="P375">
            <v>1.629786483325</v>
          </cell>
          <cell r="Q375">
            <v>55.487351880816703</v>
          </cell>
          <cell r="R375">
            <v>68.051232867924497</v>
          </cell>
          <cell r="S375">
            <v>0</v>
          </cell>
          <cell r="T375">
            <v>3.3820869999999998</v>
          </cell>
          <cell r="U375">
            <v>1.427799</v>
          </cell>
          <cell r="V375">
            <v>21.895657</v>
          </cell>
          <cell r="W375">
            <v>73.294455999999997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</row>
        <row r="376">
          <cell r="A376">
            <v>15</v>
          </cell>
          <cell r="B376" t="str">
            <v>Control</v>
          </cell>
          <cell r="C376">
            <v>0.919333333333333</v>
          </cell>
          <cell r="D376">
            <v>0</v>
          </cell>
          <cell r="E376">
            <v>33.533333333333303</v>
          </cell>
          <cell r="F376">
            <v>45194.509027777778</v>
          </cell>
          <cell r="G376">
            <v>2023</v>
          </cell>
          <cell r="H376">
            <v>268</v>
          </cell>
          <cell r="I376">
            <v>112</v>
          </cell>
          <cell r="J376">
            <v>112</v>
          </cell>
          <cell r="K376">
            <v>0.84664232900000003</v>
          </cell>
          <cell r="L376">
            <v>5.9551099999999996E-4</v>
          </cell>
          <cell r="M376">
            <v>1.925</v>
          </cell>
          <cell r="N376">
            <v>0.12</v>
          </cell>
          <cell r="O376">
            <v>16.0416666666667</v>
          </cell>
          <cell r="P376">
            <v>1.629786483325</v>
          </cell>
          <cell r="Q376">
            <v>41.687310402422398</v>
          </cell>
          <cell r="R376">
            <v>68.051232867924497</v>
          </cell>
          <cell r="S376">
            <v>0</v>
          </cell>
          <cell r="T376">
            <v>3.3820869999999998</v>
          </cell>
          <cell r="U376">
            <v>1.427799</v>
          </cell>
          <cell r="V376">
            <v>21.895657</v>
          </cell>
          <cell r="W376">
            <v>73.294455999999997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</row>
        <row r="377">
          <cell r="A377">
            <v>15</v>
          </cell>
          <cell r="B377" t="str">
            <v>Control</v>
          </cell>
          <cell r="C377">
            <v>0.69699999999999995</v>
          </cell>
          <cell r="D377">
            <v>0</v>
          </cell>
          <cell r="E377">
            <v>23.433333333333302</v>
          </cell>
          <cell r="F377">
            <v>45201.422569444447</v>
          </cell>
          <cell r="G377">
            <v>2023</v>
          </cell>
          <cell r="H377">
            <v>275</v>
          </cell>
          <cell r="I377">
            <v>119</v>
          </cell>
          <cell r="J377">
            <v>119</v>
          </cell>
          <cell r="K377">
            <v>0.84664232900000003</v>
          </cell>
          <cell r="L377">
            <v>5.9551099999999996E-4</v>
          </cell>
          <cell r="M377">
            <v>1.925</v>
          </cell>
          <cell r="N377">
            <v>0.12</v>
          </cell>
          <cell r="O377">
            <v>16.0416666666667</v>
          </cell>
          <cell r="P377">
            <v>1.629786483325</v>
          </cell>
          <cell r="Q377">
            <v>31.6055714472317</v>
          </cell>
          <cell r="R377">
            <v>68.051232867924497</v>
          </cell>
          <cell r="S377">
            <v>0</v>
          </cell>
          <cell r="T377">
            <v>3.3820869999999998</v>
          </cell>
          <cell r="U377">
            <v>1.427799</v>
          </cell>
          <cell r="V377">
            <v>21.895657</v>
          </cell>
          <cell r="W377">
            <v>73.294455999999997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</row>
        <row r="378">
          <cell r="A378">
            <v>15</v>
          </cell>
          <cell r="B378" t="str">
            <v>Control</v>
          </cell>
          <cell r="C378">
            <v>0.51395666666666695</v>
          </cell>
          <cell r="D378">
            <v>0.28593000000000002</v>
          </cell>
          <cell r="E378">
            <v>15.0344466666667</v>
          </cell>
          <cell r="F378">
            <v>45320.66060570602</v>
          </cell>
          <cell r="G378">
            <v>2024</v>
          </cell>
          <cell r="H378">
            <v>29</v>
          </cell>
          <cell r="I378">
            <v>210</v>
          </cell>
          <cell r="J378">
            <v>210</v>
          </cell>
          <cell r="K378">
            <v>0.84664232900000003</v>
          </cell>
          <cell r="L378">
            <v>5.9551099999999996E-4</v>
          </cell>
          <cell r="M378">
            <v>1.925</v>
          </cell>
          <cell r="N378">
            <v>0.12</v>
          </cell>
          <cell r="O378">
            <v>16.0416666666667</v>
          </cell>
          <cell r="P378">
            <v>1.629786483325</v>
          </cell>
          <cell r="Q378">
            <v>23.305443542488401</v>
          </cell>
          <cell r="R378">
            <v>68.051232867924497</v>
          </cell>
          <cell r="S378">
            <v>0.42016872869142602</v>
          </cell>
          <cell r="T378">
            <v>3.3820869999999998</v>
          </cell>
          <cell r="U378">
            <v>1.427799</v>
          </cell>
          <cell r="V378">
            <v>21.895657</v>
          </cell>
          <cell r="W378">
            <v>73.294455999999997</v>
          </cell>
          <cell r="X378">
            <v>3.3820869999999998</v>
          </cell>
          <cell r="Y378">
            <v>1.427799</v>
          </cell>
          <cell r="Z378">
            <v>21.895657</v>
          </cell>
          <cell r="AA378">
            <v>15.311329869142604</v>
          </cell>
        </row>
        <row r="379">
          <cell r="A379">
            <v>15</v>
          </cell>
          <cell r="B379" t="str">
            <v>Control</v>
          </cell>
          <cell r="C379">
            <v>0.47653333333333298</v>
          </cell>
          <cell r="D379">
            <v>0.25713999999999998</v>
          </cell>
          <cell r="E379">
            <v>18.147780000000001</v>
          </cell>
          <cell r="F379">
            <v>45321.573719131942</v>
          </cell>
          <cell r="G379">
            <v>2024</v>
          </cell>
          <cell r="H379">
            <v>30</v>
          </cell>
          <cell r="I379">
            <v>211</v>
          </cell>
          <cell r="J379">
            <v>211</v>
          </cell>
          <cell r="K379">
            <v>0.84664232900000003</v>
          </cell>
          <cell r="L379">
            <v>5.9551099999999996E-4</v>
          </cell>
          <cell r="M379">
            <v>1.925</v>
          </cell>
          <cell r="N379">
            <v>0.12</v>
          </cell>
          <cell r="O379">
            <v>16.0416666666667</v>
          </cell>
          <cell r="P379">
            <v>1.629786483325</v>
          </cell>
          <cell r="Q379">
            <v>21.608476777122199</v>
          </cell>
          <cell r="R379">
            <v>68.051232867924497</v>
          </cell>
          <cell r="S379">
            <v>0.37786236804712098</v>
          </cell>
          <cell r="T379">
            <v>3.3820869999999998</v>
          </cell>
          <cell r="U379">
            <v>1.427799</v>
          </cell>
          <cell r="V379">
            <v>21.895657</v>
          </cell>
          <cell r="W379">
            <v>73.294455999999997</v>
          </cell>
          <cell r="X379">
            <v>3.3820869999999998</v>
          </cell>
          <cell r="Y379">
            <v>1.427799</v>
          </cell>
          <cell r="Z379">
            <v>21.895657</v>
          </cell>
          <cell r="AA379">
            <v>11.080693804712098</v>
          </cell>
        </row>
        <row r="380">
          <cell r="A380">
            <v>15</v>
          </cell>
          <cell r="B380" t="str">
            <v>Control</v>
          </cell>
          <cell r="C380">
            <v>0.56618333333333304</v>
          </cell>
          <cell r="D380">
            <v>0.27999000000000002</v>
          </cell>
          <cell r="E380">
            <v>17.5066666666667</v>
          </cell>
          <cell r="F380">
            <v>45322.569108796299</v>
          </cell>
          <cell r="G380">
            <v>2024</v>
          </cell>
          <cell r="H380">
            <v>31</v>
          </cell>
          <cell r="I380">
            <v>212</v>
          </cell>
          <cell r="J380">
            <v>212</v>
          </cell>
          <cell r="K380">
            <v>0.84664232900000003</v>
          </cell>
          <cell r="L380">
            <v>5.9551099999999996E-4</v>
          </cell>
          <cell r="M380">
            <v>1.925</v>
          </cell>
          <cell r="N380">
            <v>0.12</v>
          </cell>
          <cell r="O380">
            <v>16.0416666666667</v>
          </cell>
          <cell r="P380">
            <v>1.629786483325</v>
          </cell>
          <cell r="Q380">
            <v>25.673669718649201</v>
          </cell>
          <cell r="R380">
            <v>68.051232867924497</v>
          </cell>
          <cell r="S380">
            <v>0.41144001100378502</v>
          </cell>
          <cell r="T380">
            <v>3.3820869999999998</v>
          </cell>
          <cell r="U380">
            <v>1.427799</v>
          </cell>
          <cell r="V380">
            <v>21.895657</v>
          </cell>
          <cell r="W380">
            <v>73.294455999999997</v>
          </cell>
          <cell r="X380">
            <v>3.3820869999999998</v>
          </cell>
          <cell r="Y380">
            <v>1.427799</v>
          </cell>
          <cell r="Z380">
            <v>21.895657</v>
          </cell>
          <cell r="AA380">
            <v>14.438458100378504</v>
          </cell>
        </row>
        <row r="381">
          <cell r="A381">
            <v>15</v>
          </cell>
          <cell r="B381" t="str">
            <v>Control</v>
          </cell>
          <cell r="C381">
            <v>0.53553333333333297</v>
          </cell>
          <cell r="D381">
            <v>0.33859</v>
          </cell>
          <cell r="E381">
            <v>15.35111</v>
          </cell>
          <cell r="F381">
            <v>45327.574594907404</v>
          </cell>
          <cell r="G381">
            <v>2024</v>
          </cell>
          <cell r="H381">
            <v>36</v>
          </cell>
          <cell r="I381">
            <v>217</v>
          </cell>
          <cell r="J381">
            <v>217</v>
          </cell>
          <cell r="K381">
            <v>0.84664232900000003</v>
          </cell>
          <cell r="L381">
            <v>5.9551099999999996E-4</v>
          </cell>
          <cell r="M381">
            <v>1.925</v>
          </cell>
          <cell r="N381">
            <v>0.12</v>
          </cell>
          <cell r="O381">
            <v>16.0416666666667</v>
          </cell>
          <cell r="P381">
            <v>1.629786483325</v>
          </cell>
          <cell r="Q381">
            <v>24.283840787719999</v>
          </cell>
          <cell r="R381">
            <v>68.051232867924497</v>
          </cell>
          <cell r="S381">
            <v>0.49755160300643397</v>
          </cell>
          <cell r="T381">
            <v>3.3820869999999998</v>
          </cell>
          <cell r="U381">
            <v>1.427799</v>
          </cell>
          <cell r="V381">
            <v>21.895657</v>
          </cell>
          <cell r="W381">
            <v>73.294455999999997</v>
          </cell>
          <cell r="X381">
            <v>3.3820869999999998</v>
          </cell>
          <cell r="Y381">
            <v>1.427799</v>
          </cell>
          <cell r="Z381">
            <v>21.895657</v>
          </cell>
          <cell r="AA381">
            <v>23.049617300643398</v>
          </cell>
        </row>
        <row r="382">
          <cell r="A382">
            <v>15</v>
          </cell>
          <cell r="B382" t="str">
            <v>Control</v>
          </cell>
          <cell r="C382">
            <v>0.676196666666667</v>
          </cell>
          <cell r="D382">
            <v>0.36050666666666698</v>
          </cell>
          <cell r="E382">
            <v>20.476666666666699</v>
          </cell>
          <cell r="F382">
            <v>45328.600181331021</v>
          </cell>
          <cell r="G382">
            <v>2024</v>
          </cell>
          <cell r="H382">
            <v>37</v>
          </cell>
          <cell r="I382">
            <v>218</v>
          </cell>
          <cell r="J382">
            <v>218</v>
          </cell>
          <cell r="K382">
            <v>0.84664232900000003</v>
          </cell>
          <cell r="L382">
            <v>5.9551099999999996E-4</v>
          </cell>
          <cell r="M382">
            <v>1.925</v>
          </cell>
          <cell r="N382">
            <v>0.12</v>
          </cell>
          <cell r="O382">
            <v>16.0416666666667</v>
          </cell>
          <cell r="P382">
            <v>1.629786483325</v>
          </cell>
          <cell r="Q382">
            <v>30.662241120105101</v>
          </cell>
          <cell r="R382">
            <v>68.051232867924497</v>
          </cell>
          <cell r="S382">
            <v>0.52975773027704998</v>
          </cell>
          <cell r="T382">
            <v>3.3820869999999998</v>
          </cell>
          <cell r="U382">
            <v>1.427799</v>
          </cell>
          <cell r="V382">
            <v>21.895657</v>
          </cell>
          <cell r="W382">
            <v>73.294455999999997</v>
          </cell>
          <cell r="X382">
            <v>3.3820869999999998</v>
          </cell>
          <cell r="Y382">
            <v>1.427799</v>
          </cell>
          <cell r="Z382">
            <v>21.895657</v>
          </cell>
          <cell r="AA382">
            <v>26.270230027704997</v>
          </cell>
        </row>
        <row r="383">
          <cell r="A383">
            <v>15</v>
          </cell>
          <cell r="B383" t="str">
            <v>Control</v>
          </cell>
          <cell r="C383">
            <v>0.417553333333333</v>
          </cell>
          <cell r="D383">
            <v>0.287376666666667</v>
          </cell>
          <cell r="E383">
            <v>17.264443333333301</v>
          </cell>
          <cell r="F383">
            <v>45329.681138113425</v>
          </cell>
          <cell r="G383">
            <v>2024</v>
          </cell>
          <cell r="H383">
            <v>38</v>
          </cell>
          <cell r="I383">
            <v>219</v>
          </cell>
          <cell r="J383">
            <v>219</v>
          </cell>
          <cell r="K383">
            <v>0.84664232900000003</v>
          </cell>
          <cell r="L383">
            <v>5.9551099999999996E-4</v>
          </cell>
          <cell r="M383">
            <v>1.925</v>
          </cell>
          <cell r="N383">
            <v>0.12</v>
          </cell>
          <cell r="O383">
            <v>16.0416666666667</v>
          </cell>
          <cell r="P383">
            <v>1.629786483325</v>
          </cell>
          <cell r="Q383">
            <v>18.934019669578799</v>
          </cell>
          <cell r="R383">
            <v>68.051232867924497</v>
          </cell>
          <cell r="S383">
            <v>0.42229457800480202</v>
          </cell>
          <cell r="T383">
            <v>3.3820869999999998</v>
          </cell>
          <cell r="U383">
            <v>1.427799</v>
          </cell>
          <cell r="V383">
            <v>21.895657</v>
          </cell>
          <cell r="W383">
            <v>73.294455999999997</v>
          </cell>
          <cell r="X383">
            <v>3.3820869999999998</v>
          </cell>
          <cell r="Y383">
            <v>1.427799</v>
          </cell>
          <cell r="Z383">
            <v>21.895657</v>
          </cell>
          <cell r="AA383">
            <v>15.523914800480206</v>
          </cell>
        </row>
        <row r="384">
          <cell r="A384">
            <v>15</v>
          </cell>
          <cell r="B384" t="str">
            <v>Control</v>
          </cell>
          <cell r="C384">
            <v>0.76054666666666704</v>
          </cell>
          <cell r="D384">
            <v>0.29126666666666701</v>
          </cell>
          <cell r="E384">
            <v>17.974446666666701</v>
          </cell>
          <cell r="F384">
            <v>45376.54896990741</v>
          </cell>
          <cell r="G384">
            <v>2024</v>
          </cell>
          <cell r="H384">
            <v>85</v>
          </cell>
          <cell r="I384">
            <v>266</v>
          </cell>
          <cell r="J384">
            <v>266</v>
          </cell>
          <cell r="K384">
            <v>0.84664232900000003</v>
          </cell>
          <cell r="L384">
            <v>5.9551099999999996E-4</v>
          </cell>
          <cell r="M384">
            <v>1.925</v>
          </cell>
          <cell r="N384">
            <v>0.12</v>
          </cell>
          <cell r="O384">
            <v>16.0416666666667</v>
          </cell>
          <cell r="P384">
            <v>1.629786483325</v>
          </cell>
          <cell r="Q384">
            <v>34.487104752205603</v>
          </cell>
          <cell r="R384">
            <v>68.051232867924497</v>
          </cell>
          <cell r="S384">
            <v>0.42801085945344203</v>
          </cell>
          <cell r="T384">
            <v>3.3820869999999998</v>
          </cell>
          <cell r="U384">
            <v>1.427799</v>
          </cell>
          <cell r="V384">
            <v>21.895657</v>
          </cell>
          <cell r="W384">
            <v>73.294455999999997</v>
          </cell>
          <cell r="X384">
            <v>3.3820869999999998</v>
          </cell>
          <cell r="Y384">
            <v>1.427799</v>
          </cell>
          <cell r="Z384">
            <v>21.895657</v>
          </cell>
          <cell r="AA384">
            <v>16.095542945344206</v>
          </cell>
        </row>
        <row r="385">
          <cell r="A385">
            <v>15</v>
          </cell>
          <cell r="B385" t="str">
            <v>Control</v>
          </cell>
          <cell r="C385">
            <v>0.865153333333333</v>
          </cell>
          <cell r="D385">
            <v>0.35808277777777803</v>
          </cell>
          <cell r="E385">
            <v>14.233333333333301</v>
          </cell>
          <cell r="F385">
            <v>45378.415455243055</v>
          </cell>
          <cell r="G385">
            <v>2024</v>
          </cell>
          <cell r="H385">
            <v>87</v>
          </cell>
          <cell r="I385">
            <v>268</v>
          </cell>
          <cell r="J385">
            <v>268</v>
          </cell>
          <cell r="K385">
            <v>0.84664232900000003</v>
          </cell>
          <cell r="L385">
            <v>5.9551099999999996E-4</v>
          </cell>
          <cell r="M385">
            <v>1.925</v>
          </cell>
          <cell r="N385">
            <v>0.12</v>
          </cell>
          <cell r="O385">
            <v>16.0416666666667</v>
          </cell>
          <cell r="P385">
            <v>1.629786483325</v>
          </cell>
          <cell r="Q385">
            <v>39.230510027944597</v>
          </cell>
          <cell r="R385">
            <v>68.051232867924497</v>
          </cell>
          <cell r="S385">
            <v>0.52619587138524504</v>
          </cell>
          <cell r="T385">
            <v>3.3820869999999998</v>
          </cell>
          <cell r="U385">
            <v>1.427799</v>
          </cell>
          <cell r="V385">
            <v>21.895657</v>
          </cell>
          <cell r="W385">
            <v>73.294455999999997</v>
          </cell>
          <cell r="X385">
            <v>3.3820869999999998</v>
          </cell>
          <cell r="Y385">
            <v>1.427799</v>
          </cell>
          <cell r="Z385">
            <v>21.895657</v>
          </cell>
          <cell r="AA385">
            <v>25.914044138524503</v>
          </cell>
        </row>
        <row r="386">
          <cell r="A386">
            <v>15</v>
          </cell>
          <cell r="B386" t="str">
            <v>Control</v>
          </cell>
          <cell r="C386">
            <v>0.57501333333333304</v>
          </cell>
          <cell r="D386">
            <v>0.27175333333333301</v>
          </cell>
          <cell r="E386">
            <v>11.047776666666699</v>
          </cell>
          <cell r="F386">
            <v>45380.384706793979</v>
          </cell>
          <cell r="G386">
            <v>2024</v>
          </cell>
          <cell r="H386">
            <v>89</v>
          </cell>
          <cell r="I386">
            <v>270</v>
          </cell>
          <cell r="J386">
            <v>270</v>
          </cell>
          <cell r="K386">
            <v>0.84664232900000003</v>
          </cell>
          <cell r="L386">
            <v>5.9551099999999996E-4</v>
          </cell>
          <cell r="M386">
            <v>1.925</v>
          </cell>
          <cell r="N386">
            <v>0.12</v>
          </cell>
          <cell r="O386">
            <v>16.0416666666667</v>
          </cell>
          <cell r="P386">
            <v>1.629786483325</v>
          </cell>
          <cell r="Q386">
            <v>26.074067417184398</v>
          </cell>
          <cell r="R386">
            <v>68.051232867924497</v>
          </cell>
          <cell r="S386">
            <v>0.399336385074402</v>
          </cell>
          <cell r="T386">
            <v>3.3820869999999998</v>
          </cell>
          <cell r="U386">
            <v>1.427799</v>
          </cell>
          <cell r="V386">
            <v>21.895657</v>
          </cell>
          <cell r="W386">
            <v>73.294455999999997</v>
          </cell>
          <cell r="X386">
            <v>3.3820869999999998</v>
          </cell>
          <cell r="Y386">
            <v>1.427799</v>
          </cell>
          <cell r="Z386">
            <v>21.895657</v>
          </cell>
          <cell r="AA386">
            <v>13.228095507440202</v>
          </cell>
        </row>
        <row r="387">
          <cell r="A387">
            <v>15</v>
          </cell>
          <cell r="B387" t="str">
            <v>Control</v>
          </cell>
          <cell r="C387">
            <v>0.63389333333333298</v>
          </cell>
          <cell r="D387">
            <v>0.20100000000000001</v>
          </cell>
          <cell r="E387">
            <v>16.9433333333333</v>
          </cell>
          <cell r="F387">
            <v>45383.348314039351</v>
          </cell>
          <cell r="G387">
            <v>2024</v>
          </cell>
          <cell r="H387">
            <v>92</v>
          </cell>
          <cell r="I387">
            <v>273</v>
          </cell>
          <cell r="J387">
            <v>273</v>
          </cell>
          <cell r="K387">
            <v>0.84664232900000003</v>
          </cell>
          <cell r="L387">
            <v>5.9551099999999996E-4</v>
          </cell>
          <cell r="M387">
            <v>1.925</v>
          </cell>
          <cell r="N387">
            <v>0.12</v>
          </cell>
          <cell r="O387">
            <v>16.0416666666667</v>
          </cell>
          <cell r="P387">
            <v>1.629786483325</v>
          </cell>
          <cell r="Q387">
            <v>28.743990009455601</v>
          </cell>
          <cell r="R387">
            <v>68.051232867924497</v>
          </cell>
          <cell r="S387">
            <v>0.29536569953127201</v>
          </cell>
          <cell r="T387">
            <v>3.3820869999999998</v>
          </cell>
          <cell r="U387">
            <v>1.427799</v>
          </cell>
          <cell r="V387">
            <v>21.895657</v>
          </cell>
          <cell r="W387">
            <v>73.294455999999997</v>
          </cell>
          <cell r="X387">
            <v>3.3820869999999998</v>
          </cell>
          <cell r="Y387">
            <v>1.427799</v>
          </cell>
          <cell r="Z387">
            <v>21.895657</v>
          </cell>
          <cell r="AA387">
            <v>2.8310269531272034</v>
          </cell>
        </row>
        <row r="388">
          <cell r="A388">
            <v>15</v>
          </cell>
          <cell r="B388" t="str">
            <v>Control</v>
          </cell>
          <cell r="C388">
            <v>2.1005500000000001</v>
          </cell>
          <cell r="D388">
            <v>0.35568333333333302</v>
          </cell>
          <cell r="E388">
            <v>26.8333333333333</v>
          </cell>
          <cell r="F388">
            <v>45503.413950613423</v>
          </cell>
          <cell r="G388">
            <v>2024</v>
          </cell>
          <cell r="H388">
            <v>212</v>
          </cell>
          <cell r="I388">
            <v>393</v>
          </cell>
          <cell r="J388">
            <v>393</v>
          </cell>
          <cell r="K388">
            <v>0.84664232900000003</v>
          </cell>
          <cell r="L388">
            <v>5.9551099999999996E-4</v>
          </cell>
          <cell r="M388">
            <v>1.925</v>
          </cell>
          <cell r="N388">
            <v>0.12</v>
          </cell>
          <cell r="O388">
            <v>16.0416666666667</v>
          </cell>
          <cell r="P388">
            <v>1.629786483325</v>
          </cell>
          <cell r="Q388">
            <v>95.249760550190302</v>
          </cell>
          <cell r="R388">
            <v>68.051232867924497</v>
          </cell>
          <cell r="S388">
            <v>0.52266993314236099</v>
          </cell>
          <cell r="T388">
            <v>3.3820869999999998</v>
          </cell>
          <cell r="U388">
            <v>1.427799</v>
          </cell>
          <cell r="V388">
            <v>21.895657</v>
          </cell>
          <cell r="W388">
            <v>73.294455999999997</v>
          </cell>
          <cell r="X388">
            <v>3.3820869999999998</v>
          </cell>
          <cell r="Y388">
            <v>1.427799</v>
          </cell>
          <cell r="Z388">
            <v>21.895657</v>
          </cell>
          <cell r="AA388">
            <v>25.561450314236097</v>
          </cell>
        </row>
        <row r="389">
          <cell r="A389">
            <v>15</v>
          </cell>
          <cell r="B389" t="str">
            <v>Control</v>
          </cell>
          <cell r="C389">
            <v>2.12421666666667</v>
          </cell>
          <cell r="D389">
            <v>0.31730999999999998</v>
          </cell>
          <cell r="E389">
            <v>25.9</v>
          </cell>
          <cell r="F389">
            <v>45504.40257716435</v>
          </cell>
          <cell r="G389">
            <v>2024</v>
          </cell>
          <cell r="H389">
            <v>213</v>
          </cell>
          <cell r="I389">
            <v>394</v>
          </cell>
          <cell r="J389">
            <v>394</v>
          </cell>
          <cell r="K389">
            <v>0.84664232900000003</v>
          </cell>
          <cell r="L389">
            <v>5.9551099999999996E-4</v>
          </cell>
          <cell r="M389">
            <v>1.925</v>
          </cell>
          <cell r="N389">
            <v>0.12</v>
          </cell>
          <cell r="O389">
            <v>16.0416666666667</v>
          </cell>
          <cell r="P389">
            <v>1.629786483325</v>
          </cell>
          <cell r="Q389">
            <v>96.322929164610898</v>
          </cell>
          <cell r="R389">
            <v>68.051232867924497</v>
          </cell>
          <cell r="S389">
            <v>0.46628104536451698</v>
          </cell>
          <cell r="T389">
            <v>3.3820869999999998</v>
          </cell>
          <cell r="U389">
            <v>1.427799</v>
          </cell>
          <cell r="V389">
            <v>21.895657</v>
          </cell>
          <cell r="W389">
            <v>73.294455999999997</v>
          </cell>
          <cell r="X389">
            <v>3.3820869999999998</v>
          </cell>
          <cell r="Y389">
            <v>1.427799</v>
          </cell>
          <cell r="Z389">
            <v>21.895657</v>
          </cell>
          <cell r="AA389">
            <v>19.922561536451703</v>
          </cell>
        </row>
        <row r="390">
          <cell r="A390">
            <v>15</v>
          </cell>
          <cell r="B390" t="str">
            <v>Control</v>
          </cell>
          <cell r="C390">
            <v>2.0332499999999998</v>
          </cell>
          <cell r="D390">
            <v>0.24981666666666699</v>
          </cell>
          <cell r="E390">
            <v>25.553333333333299</v>
          </cell>
          <cell r="F390">
            <v>45505.356010798612</v>
          </cell>
          <cell r="G390">
            <v>2024</v>
          </cell>
          <cell r="H390">
            <v>214</v>
          </cell>
          <cell r="I390">
            <v>395</v>
          </cell>
          <cell r="J390">
            <v>395</v>
          </cell>
          <cell r="K390">
            <v>0.84664232900000003</v>
          </cell>
          <cell r="L390">
            <v>5.9551099999999996E-4</v>
          </cell>
          <cell r="M390">
            <v>1.925</v>
          </cell>
          <cell r="N390">
            <v>0.12</v>
          </cell>
          <cell r="O390">
            <v>16.0416666666667</v>
          </cell>
          <cell r="P390">
            <v>1.629786483325</v>
          </cell>
          <cell r="Q390">
            <v>92.198031771999894</v>
          </cell>
          <cell r="R390">
            <v>68.051232867924497</v>
          </cell>
          <cell r="S390">
            <v>0.36710086818194299</v>
          </cell>
          <cell r="T390">
            <v>3.3820869999999998</v>
          </cell>
          <cell r="U390">
            <v>1.427799</v>
          </cell>
          <cell r="V390">
            <v>21.895657</v>
          </cell>
          <cell r="W390">
            <v>73.294455999999997</v>
          </cell>
          <cell r="X390">
            <v>3.3820869999999998</v>
          </cell>
          <cell r="Y390">
            <v>1.427799</v>
          </cell>
          <cell r="Z390">
            <v>21.895657</v>
          </cell>
          <cell r="AA390">
            <v>10.0045438181943</v>
          </cell>
        </row>
        <row r="391">
          <cell r="A391">
            <v>15</v>
          </cell>
          <cell r="B391" t="str">
            <v>Control</v>
          </cell>
          <cell r="C391">
            <v>2.0234366666666701</v>
          </cell>
          <cell r="D391">
            <v>0.13241666666666699</v>
          </cell>
          <cell r="E391">
            <v>28.3</v>
          </cell>
          <cell r="F391">
            <v>45506.385231481479</v>
          </cell>
          <cell r="G391">
            <v>2024</v>
          </cell>
          <cell r="H391">
            <v>215</v>
          </cell>
          <cell r="I391">
            <v>396</v>
          </cell>
          <cell r="J391">
            <v>396</v>
          </cell>
          <cell r="K391">
            <v>0.84664232900000003</v>
          </cell>
          <cell r="L391">
            <v>5.9551099999999996E-4</v>
          </cell>
          <cell r="M391">
            <v>1.925</v>
          </cell>
          <cell r="N391">
            <v>0.12</v>
          </cell>
          <cell r="O391">
            <v>16.0416666666667</v>
          </cell>
          <cell r="P391">
            <v>1.629786483325</v>
          </cell>
          <cell r="Q391">
            <v>91.753044673288002</v>
          </cell>
          <cell r="R391">
            <v>68.051232867924497</v>
          </cell>
          <cell r="S391">
            <v>0.194583787958205</v>
          </cell>
          <cell r="T391">
            <v>3.3820869999999998</v>
          </cell>
          <cell r="U391">
            <v>1.427799</v>
          </cell>
          <cell r="V391">
            <v>21.895657</v>
          </cell>
          <cell r="W391">
            <v>73.294455999999997</v>
          </cell>
          <cell r="X391">
            <v>3.3820869999999998</v>
          </cell>
          <cell r="Y391">
            <v>1.427799</v>
          </cell>
          <cell r="Z391">
            <v>14.648492795820502</v>
          </cell>
          <cell r="AA391">
            <v>0</v>
          </cell>
        </row>
        <row r="392">
          <cell r="A392">
            <v>16</v>
          </cell>
          <cell r="B392" t="str">
            <v>Control</v>
          </cell>
          <cell r="C392">
            <v>0.77166666666666694</v>
          </cell>
          <cell r="D392">
            <v>0</v>
          </cell>
          <cell r="E392">
            <v>31.6</v>
          </cell>
          <cell r="F392">
            <v>45083.421527777777</v>
          </cell>
          <cell r="G392">
            <v>2023</v>
          </cell>
          <cell r="H392">
            <v>157</v>
          </cell>
          <cell r="I392">
            <v>1</v>
          </cell>
          <cell r="J392">
            <v>1</v>
          </cell>
          <cell r="K392">
            <v>0.833370371</v>
          </cell>
          <cell r="L392">
            <v>1.4604099999999999E-4</v>
          </cell>
          <cell r="M392">
            <v>3.2450000000000001</v>
          </cell>
          <cell r="N392">
            <v>0.14000000000000001</v>
          </cell>
          <cell r="O392">
            <v>23.178571428571399</v>
          </cell>
          <cell r="P392">
            <v>2.7042868538949998</v>
          </cell>
          <cell r="Q392">
            <v>85.991109834941099</v>
          </cell>
          <cell r="R392">
            <v>68.552061471698096</v>
          </cell>
          <cell r="S392">
            <v>0</v>
          </cell>
          <cell r="T392">
            <v>3.3059850000000002</v>
          </cell>
          <cell r="U392">
            <v>1.9138850000000001</v>
          </cell>
          <cell r="V392">
            <v>15.906914</v>
          </cell>
          <cell r="W392">
            <v>78.873215999999999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</row>
        <row r="393">
          <cell r="A393">
            <v>16</v>
          </cell>
          <cell r="B393" t="str">
            <v>Control</v>
          </cell>
          <cell r="C393">
            <v>1.2370000000000001</v>
          </cell>
          <cell r="D393">
            <v>0</v>
          </cell>
          <cell r="E393">
            <v>36.3333333333333</v>
          </cell>
          <cell r="F393">
            <v>45086.511111111111</v>
          </cell>
          <cell r="G393">
            <v>2023</v>
          </cell>
          <cell r="H393">
            <v>160</v>
          </cell>
          <cell r="I393">
            <v>4</v>
          </cell>
          <cell r="J393">
            <v>4</v>
          </cell>
          <cell r="K393">
            <v>0.833370371</v>
          </cell>
          <cell r="L393">
            <v>1.4604099999999999E-4</v>
          </cell>
          <cell r="M393">
            <v>3.2450000000000001</v>
          </cell>
          <cell r="N393">
            <v>0.14000000000000001</v>
          </cell>
          <cell r="O393">
            <v>23.178571428571399</v>
          </cell>
          <cell r="P393">
            <v>2.7042868538949998</v>
          </cell>
          <cell r="Q393">
            <v>137.84579205074201</v>
          </cell>
          <cell r="R393">
            <v>68.552061471698096</v>
          </cell>
          <cell r="S393">
            <v>0</v>
          </cell>
          <cell r="T393">
            <v>3.3059850000000002</v>
          </cell>
          <cell r="U393">
            <v>1.9138850000000001</v>
          </cell>
          <cell r="V393">
            <v>15.906914</v>
          </cell>
          <cell r="W393">
            <v>78.873215999999999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</row>
        <row r="394">
          <cell r="A394">
            <v>16</v>
          </cell>
          <cell r="B394" t="str">
            <v>Control</v>
          </cell>
          <cell r="C394">
            <v>4.1653333333333302</v>
          </cell>
          <cell r="D394">
            <v>0.30666666666666698</v>
          </cell>
          <cell r="E394">
            <v>28.803333333333299</v>
          </cell>
          <cell r="F394">
            <v>45089.480555555558</v>
          </cell>
          <cell r="G394">
            <v>2023</v>
          </cell>
          <cell r="H394">
            <v>163</v>
          </cell>
          <cell r="I394">
            <v>7</v>
          </cell>
          <cell r="J394">
            <v>7</v>
          </cell>
          <cell r="K394">
            <v>0.833370371</v>
          </cell>
          <cell r="L394">
            <v>1.4604099999999999E-4</v>
          </cell>
          <cell r="M394">
            <v>3.2450000000000001</v>
          </cell>
          <cell r="N394">
            <v>0.14000000000000001</v>
          </cell>
          <cell r="O394">
            <v>23.178571428571399</v>
          </cell>
          <cell r="P394">
            <v>2.7042868538949998</v>
          </cell>
          <cell r="Q394">
            <v>464.16626716951401</v>
          </cell>
          <cell r="R394">
            <v>68.552061471698096</v>
          </cell>
          <cell r="S394">
            <v>0.44734856995259697</v>
          </cell>
          <cell r="T394">
            <v>3.3059850000000002</v>
          </cell>
          <cell r="U394">
            <v>1.9138850000000001</v>
          </cell>
          <cell r="V394">
            <v>15.906914</v>
          </cell>
          <cell r="W394">
            <v>78.873215999999999</v>
          </cell>
          <cell r="X394">
            <v>3.3059850000000002</v>
          </cell>
          <cell r="Y394">
            <v>1.9138850000000001</v>
          </cell>
          <cell r="Z394">
            <v>15.906914</v>
          </cell>
          <cell r="AA394">
            <v>23.608072995259697</v>
          </cell>
        </row>
        <row r="395">
          <cell r="A395">
            <v>16</v>
          </cell>
          <cell r="B395" t="str">
            <v>Control</v>
          </cell>
          <cell r="C395">
            <v>2.0806666666666702</v>
          </cell>
          <cell r="D395">
            <v>0.146666666666667</v>
          </cell>
          <cell r="E395">
            <v>31.723333333333301</v>
          </cell>
          <cell r="F395">
            <v>45093.48541666667</v>
          </cell>
          <cell r="G395">
            <v>2023</v>
          </cell>
          <cell r="H395">
            <v>167</v>
          </cell>
          <cell r="I395">
            <v>11</v>
          </cell>
          <cell r="J395">
            <v>11</v>
          </cell>
          <cell r="K395">
            <v>0.833370371</v>
          </cell>
          <cell r="L395">
            <v>1.4604099999999999E-4</v>
          </cell>
          <cell r="M395">
            <v>3.2450000000000001</v>
          </cell>
          <cell r="N395">
            <v>0.14000000000000001</v>
          </cell>
          <cell r="O395">
            <v>23.178571428571399</v>
          </cell>
          <cell r="P395">
            <v>2.7042868538949998</v>
          </cell>
          <cell r="Q395">
            <v>231.860262457755</v>
          </cell>
          <cell r="R395">
            <v>68.552061471698096</v>
          </cell>
          <cell r="S395">
            <v>0.21394931606428499</v>
          </cell>
          <cell r="T395">
            <v>3.3059850000000002</v>
          </cell>
          <cell r="U395">
            <v>1.9138850000000001</v>
          </cell>
          <cell r="V395">
            <v>15.906914</v>
          </cell>
          <cell r="W395">
            <v>78.873215999999999</v>
          </cell>
          <cell r="X395">
            <v>3.3059850000000002</v>
          </cell>
          <cell r="Y395">
            <v>1.9138850000000001</v>
          </cell>
          <cell r="Z395">
            <v>15.906914</v>
          </cell>
          <cell r="AA395">
            <v>0.26814760642849933</v>
          </cell>
        </row>
        <row r="396">
          <cell r="A396">
            <v>16</v>
          </cell>
          <cell r="B396" t="str">
            <v>Control</v>
          </cell>
          <cell r="C396">
            <v>2.1893333333333298</v>
          </cell>
          <cell r="D396">
            <v>0.17</v>
          </cell>
          <cell r="E396">
            <v>32.733333333333299</v>
          </cell>
          <cell r="F396">
            <v>45100.560185185182</v>
          </cell>
          <cell r="G396">
            <v>2023</v>
          </cell>
          <cell r="H396">
            <v>174</v>
          </cell>
          <cell r="I396">
            <v>18</v>
          </cell>
          <cell r="J396">
            <v>18</v>
          </cell>
          <cell r="K396">
            <v>0.833370371</v>
          </cell>
          <cell r="L396">
            <v>1.4604099999999999E-4</v>
          </cell>
          <cell r="M396">
            <v>3.2450000000000001</v>
          </cell>
          <cell r="N396">
            <v>0.14000000000000001</v>
          </cell>
          <cell r="O396">
            <v>23.178571428571399</v>
          </cell>
          <cell r="P396">
            <v>2.7042868538949998</v>
          </cell>
          <cell r="Q396">
            <v>243.969593691531</v>
          </cell>
          <cell r="R396">
            <v>68.552061471698096</v>
          </cell>
          <cell r="S396">
            <v>0.24798670725633101</v>
          </cell>
          <cell r="T396">
            <v>3.3059850000000002</v>
          </cell>
          <cell r="U396">
            <v>1.9138850000000001</v>
          </cell>
          <cell r="V396">
            <v>15.906914</v>
          </cell>
          <cell r="W396">
            <v>78.873215999999999</v>
          </cell>
          <cell r="X396">
            <v>3.3059850000000002</v>
          </cell>
          <cell r="Y396">
            <v>1.9138850000000001</v>
          </cell>
          <cell r="Z396">
            <v>15.906914</v>
          </cell>
          <cell r="AA396">
            <v>3.6718867256331009</v>
          </cell>
        </row>
        <row r="397">
          <cell r="A397">
            <v>16</v>
          </cell>
          <cell r="B397" t="str">
            <v>Control</v>
          </cell>
          <cell r="C397">
            <v>3.58633333333333</v>
          </cell>
          <cell r="D397">
            <v>0</v>
          </cell>
          <cell r="E397">
            <v>35.299999999999997</v>
          </cell>
          <cell r="F397">
            <v>45113.504629629628</v>
          </cell>
          <cell r="G397">
            <v>2023</v>
          </cell>
          <cell r="H397">
            <v>187</v>
          </cell>
          <cell r="I397">
            <v>31</v>
          </cell>
          <cell r="J397">
            <v>31</v>
          </cell>
          <cell r="K397">
            <v>0.833370371</v>
          </cell>
          <cell r="L397">
            <v>1.4604099999999999E-4</v>
          </cell>
          <cell r="M397">
            <v>3.2450000000000001</v>
          </cell>
          <cell r="N397">
            <v>0.14000000000000001</v>
          </cell>
          <cell r="O397">
            <v>23.178571428571399</v>
          </cell>
          <cell r="P397">
            <v>2.7042868538949998</v>
          </cell>
          <cell r="Q397">
            <v>399.64507590243301</v>
          </cell>
          <cell r="R397">
            <v>68.552061471698096</v>
          </cell>
          <cell r="S397">
            <v>0</v>
          </cell>
          <cell r="T397">
            <v>3.3059850000000002</v>
          </cell>
          <cell r="U397">
            <v>1.9138850000000001</v>
          </cell>
          <cell r="V397">
            <v>15.906914</v>
          </cell>
          <cell r="W397">
            <v>78.873215999999999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</row>
        <row r="398">
          <cell r="A398">
            <v>16</v>
          </cell>
          <cell r="B398" t="str">
            <v>Control</v>
          </cell>
          <cell r="C398">
            <v>3.95733333333333</v>
          </cell>
          <cell r="D398">
            <v>0.01</v>
          </cell>
          <cell r="E398">
            <v>37.24</v>
          </cell>
          <cell r="F398">
            <v>45143.519675925927</v>
          </cell>
          <cell r="G398">
            <v>2023</v>
          </cell>
          <cell r="H398">
            <v>217</v>
          </cell>
          <cell r="I398">
            <v>61</v>
          </cell>
          <cell r="J398">
            <v>61</v>
          </cell>
          <cell r="K398">
            <v>0.833370371</v>
          </cell>
          <cell r="L398">
            <v>1.4604099999999999E-4</v>
          </cell>
          <cell r="M398">
            <v>3.2450000000000001</v>
          </cell>
          <cell r="N398">
            <v>0.14000000000000001</v>
          </cell>
          <cell r="O398">
            <v>23.178571428571399</v>
          </cell>
          <cell r="P398">
            <v>2.7042868538949998</v>
          </cell>
          <cell r="Q398">
            <v>440.98766996130502</v>
          </cell>
          <cell r="R398">
            <v>68.552061471698096</v>
          </cell>
          <cell r="S398">
            <v>1.4587453368019501E-2</v>
          </cell>
          <cell r="T398">
            <v>3.3059850000000002</v>
          </cell>
          <cell r="U398">
            <v>1.9138850000000001</v>
          </cell>
          <cell r="V398">
            <v>15.906914</v>
          </cell>
          <cell r="W398">
            <v>78.873215999999999</v>
          </cell>
          <cell r="X398">
            <v>1.4587453368019501</v>
          </cell>
          <cell r="Y398">
            <v>0</v>
          </cell>
          <cell r="Z398">
            <v>0</v>
          </cell>
          <cell r="AA398">
            <v>0</v>
          </cell>
        </row>
        <row r="399">
          <cell r="A399">
            <v>16</v>
          </cell>
          <cell r="B399" t="str">
            <v>Control</v>
          </cell>
          <cell r="C399">
            <v>4.1036666666666699</v>
          </cell>
          <cell r="D399">
            <v>0.13</v>
          </cell>
          <cell r="E399">
            <v>29.01</v>
          </cell>
          <cell r="F399">
            <v>45153.412268518521</v>
          </cell>
          <cell r="G399">
            <v>2023</v>
          </cell>
          <cell r="H399">
            <v>227</v>
          </cell>
          <cell r="I399">
            <v>71</v>
          </cell>
          <cell r="J399">
            <v>71</v>
          </cell>
          <cell r="K399">
            <v>0.833370371</v>
          </cell>
          <cell r="L399">
            <v>1.4604099999999999E-4</v>
          </cell>
          <cell r="M399">
            <v>3.2450000000000001</v>
          </cell>
          <cell r="N399">
            <v>0.14000000000000001</v>
          </cell>
          <cell r="O399">
            <v>23.178571428571399</v>
          </cell>
          <cell r="P399">
            <v>2.7042868538949998</v>
          </cell>
          <cell r="Q399">
            <v>457.29440742028498</v>
          </cell>
          <cell r="R399">
            <v>68.552061471698096</v>
          </cell>
          <cell r="S399">
            <v>0.189636893784253</v>
          </cell>
          <cell r="T399">
            <v>3.3059850000000002</v>
          </cell>
          <cell r="U399">
            <v>1.9138850000000001</v>
          </cell>
          <cell r="V399">
            <v>15.906914</v>
          </cell>
          <cell r="W399">
            <v>78.873215999999999</v>
          </cell>
          <cell r="X399">
            <v>3.3059850000000002</v>
          </cell>
          <cell r="Y399">
            <v>1.9138850000000001</v>
          </cell>
          <cell r="Z399">
            <v>13.7438193784253</v>
          </cell>
          <cell r="AA399">
            <v>0</v>
          </cell>
        </row>
        <row r="400">
          <cell r="A400">
            <v>16</v>
          </cell>
          <cell r="B400" t="str">
            <v>Control</v>
          </cell>
          <cell r="C400">
            <v>1.74</v>
          </cell>
          <cell r="D400">
            <v>0</v>
          </cell>
          <cell r="E400">
            <v>35.966666666666697</v>
          </cell>
          <cell r="F400">
            <v>45180.495138888888</v>
          </cell>
          <cell r="G400">
            <v>2023</v>
          </cell>
          <cell r="H400">
            <v>254</v>
          </cell>
          <cell r="I400">
            <v>98</v>
          </cell>
          <cell r="J400">
            <v>98</v>
          </cell>
          <cell r="K400">
            <v>0.833370371</v>
          </cell>
          <cell r="L400">
            <v>1.4604099999999999E-4</v>
          </cell>
          <cell r="M400">
            <v>3.2450000000000001</v>
          </cell>
          <cell r="N400">
            <v>0.14000000000000001</v>
          </cell>
          <cell r="O400">
            <v>23.178571428571399</v>
          </cell>
          <cell r="P400">
            <v>2.7042868538949998</v>
          </cell>
          <cell r="Q400">
            <v>193.89788049174601</v>
          </cell>
          <cell r="R400">
            <v>68.552061471698096</v>
          </cell>
          <cell r="S400">
            <v>0</v>
          </cell>
          <cell r="T400">
            <v>3.3059850000000002</v>
          </cell>
          <cell r="U400">
            <v>1.9138850000000001</v>
          </cell>
          <cell r="V400">
            <v>15.906914</v>
          </cell>
          <cell r="W400">
            <v>78.873215999999999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</row>
        <row r="401">
          <cell r="A401">
            <v>16</v>
          </cell>
          <cell r="B401" t="str">
            <v>Control</v>
          </cell>
          <cell r="C401">
            <v>1.5416666666666701</v>
          </cell>
          <cell r="D401">
            <v>0</v>
          </cell>
          <cell r="E401">
            <v>25.8</v>
          </cell>
          <cell r="F401">
            <v>45187.458564814813</v>
          </cell>
          <cell r="G401">
            <v>2023</v>
          </cell>
          <cell r="H401">
            <v>261</v>
          </cell>
          <cell r="I401">
            <v>105</v>
          </cell>
          <cell r="J401">
            <v>105</v>
          </cell>
          <cell r="K401">
            <v>0.833370371</v>
          </cell>
          <cell r="L401">
            <v>1.4604099999999999E-4</v>
          </cell>
          <cell r="M401">
            <v>3.2450000000000001</v>
          </cell>
          <cell r="N401">
            <v>0.14000000000000001</v>
          </cell>
          <cell r="O401">
            <v>23.178571428571399</v>
          </cell>
          <cell r="P401">
            <v>2.7042868538949998</v>
          </cell>
          <cell r="Q401">
            <v>171.79649373071399</v>
          </cell>
          <cell r="R401">
            <v>68.552061471698096</v>
          </cell>
          <cell r="S401">
            <v>0</v>
          </cell>
          <cell r="T401">
            <v>3.3059850000000002</v>
          </cell>
          <cell r="U401">
            <v>1.9138850000000001</v>
          </cell>
          <cell r="V401">
            <v>15.906914</v>
          </cell>
          <cell r="W401">
            <v>78.873215999999999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</row>
        <row r="402">
          <cell r="A402">
            <v>16</v>
          </cell>
          <cell r="B402" t="str">
            <v>Control</v>
          </cell>
          <cell r="C402">
            <v>1.0269999999999999</v>
          </cell>
          <cell r="D402">
            <v>0</v>
          </cell>
          <cell r="E402">
            <v>33.1</v>
          </cell>
          <cell r="F402">
            <v>45194.50509259259</v>
          </cell>
          <cell r="G402">
            <v>2023</v>
          </cell>
          <cell r="H402">
            <v>268</v>
          </cell>
          <cell r="I402">
            <v>112</v>
          </cell>
          <cell r="J402">
            <v>112</v>
          </cell>
          <cell r="K402">
            <v>0.833370371</v>
          </cell>
          <cell r="L402">
            <v>1.4604099999999999E-4</v>
          </cell>
          <cell r="M402">
            <v>3.2450000000000001</v>
          </cell>
          <cell r="N402">
            <v>0.14000000000000001</v>
          </cell>
          <cell r="O402">
            <v>23.178571428571399</v>
          </cell>
          <cell r="P402">
            <v>2.7042868538949998</v>
          </cell>
          <cell r="Q402">
            <v>114.444323715531</v>
          </cell>
          <cell r="R402">
            <v>68.552061471698096</v>
          </cell>
          <cell r="S402">
            <v>0</v>
          </cell>
          <cell r="T402">
            <v>3.3059850000000002</v>
          </cell>
          <cell r="U402">
            <v>1.9138850000000001</v>
          </cell>
          <cell r="V402">
            <v>15.906914</v>
          </cell>
          <cell r="W402">
            <v>78.873215999999999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</row>
        <row r="403">
          <cell r="A403">
            <v>16</v>
          </cell>
          <cell r="B403" t="str">
            <v>Control</v>
          </cell>
          <cell r="C403">
            <v>0.79866666666666697</v>
          </cell>
          <cell r="D403">
            <v>0</v>
          </cell>
          <cell r="E403">
            <v>24</v>
          </cell>
          <cell r="F403">
            <v>45201.426620370374</v>
          </cell>
          <cell r="G403">
            <v>2023</v>
          </cell>
          <cell r="H403">
            <v>275</v>
          </cell>
          <cell r="I403">
            <v>119</v>
          </cell>
          <cell r="J403">
            <v>119</v>
          </cell>
          <cell r="K403">
            <v>0.833370371</v>
          </cell>
          <cell r="L403">
            <v>1.4604099999999999E-4</v>
          </cell>
          <cell r="M403">
            <v>3.2450000000000001</v>
          </cell>
          <cell r="N403">
            <v>0.14000000000000001</v>
          </cell>
          <cell r="O403">
            <v>23.178571428571399</v>
          </cell>
          <cell r="P403">
            <v>2.7042868538949998</v>
          </cell>
          <cell r="Q403">
            <v>88.999870049468299</v>
          </cell>
          <cell r="R403">
            <v>68.552061471698096</v>
          </cell>
          <cell r="S403">
            <v>0</v>
          </cell>
          <cell r="T403">
            <v>3.3059850000000002</v>
          </cell>
          <cell r="U403">
            <v>1.9138850000000001</v>
          </cell>
          <cell r="V403">
            <v>15.906914</v>
          </cell>
          <cell r="W403">
            <v>78.873215999999999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</row>
        <row r="404">
          <cell r="A404">
            <v>16</v>
          </cell>
          <cell r="B404" t="str">
            <v>Control</v>
          </cell>
          <cell r="C404">
            <v>0.97548000000000001</v>
          </cell>
          <cell r="D404">
            <v>0.29742000000000002</v>
          </cell>
          <cell r="E404">
            <v>16.7505566666667</v>
          </cell>
          <cell r="F404">
            <v>45320.53125</v>
          </cell>
          <cell r="G404">
            <v>2024</v>
          </cell>
          <cell r="H404">
            <v>29</v>
          </cell>
          <cell r="I404">
            <v>210</v>
          </cell>
          <cell r="J404">
            <v>210</v>
          </cell>
          <cell r="K404">
            <v>0.833370371</v>
          </cell>
          <cell r="L404">
            <v>1.4604099999999999E-4</v>
          </cell>
          <cell r="M404">
            <v>3.2450000000000001</v>
          </cell>
          <cell r="N404">
            <v>0.14000000000000001</v>
          </cell>
          <cell r="O404">
            <v>23.178571428571399</v>
          </cell>
          <cell r="P404">
            <v>2.7042868538949998</v>
          </cell>
          <cell r="Q404">
            <v>108.703163483959</v>
          </cell>
          <cell r="R404">
            <v>68.552061471698096</v>
          </cell>
          <cell r="S404">
            <v>0.43386003807163498</v>
          </cell>
          <cell r="T404">
            <v>3.3059850000000002</v>
          </cell>
          <cell r="U404">
            <v>1.9138850000000001</v>
          </cell>
          <cell r="V404">
            <v>15.906914</v>
          </cell>
          <cell r="W404">
            <v>78.873215999999999</v>
          </cell>
          <cell r="X404">
            <v>3.3059850000000002</v>
          </cell>
          <cell r="Y404">
            <v>1.9138850000000001</v>
          </cell>
          <cell r="Z404">
            <v>15.906914</v>
          </cell>
          <cell r="AA404">
            <v>22.259219807163497</v>
          </cell>
        </row>
        <row r="405">
          <cell r="A405">
            <v>16</v>
          </cell>
          <cell r="B405" t="str">
            <v>Control</v>
          </cell>
          <cell r="C405">
            <v>0.77841666666666698</v>
          </cell>
          <cell r="D405">
            <v>0.24340666666666699</v>
          </cell>
          <cell r="E405">
            <v>17.961110000000001</v>
          </cell>
          <cell r="F405">
            <v>45321.623425925929</v>
          </cell>
          <cell r="G405">
            <v>2024</v>
          </cell>
          <cell r="H405">
            <v>30</v>
          </cell>
          <cell r="I405">
            <v>211</v>
          </cell>
          <cell r="J405">
            <v>211</v>
          </cell>
          <cell r="K405">
            <v>0.833370371</v>
          </cell>
          <cell r="L405">
            <v>1.4604099999999999E-4</v>
          </cell>
          <cell r="M405">
            <v>3.2450000000000001</v>
          </cell>
          <cell r="N405">
            <v>0.14000000000000001</v>
          </cell>
          <cell r="O405">
            <v>23.178571428571399</v>
          </cell>
          <cell r="P405">
            <v>2.7042868538949998</v>
          </cell>
          <cell r="Q405">
            <v>86.743299888572906</v>
          </cell>
          <cell r="R405">
            <v>68.552061471698096</v>
          </cell>
          <cell r="S405">
            <v>0.355068339946506</v>
          </cell>
          <cell r="T405">
            <v>3.3059850000000002</v>
          </cell>
          <cell r="U405">
            <v>1.9138850000000001</v>
          </cell>
          <cell r="V405">
            <v>15.906914</v>
          </cell>
          <cell r="W405">
            <v>78.873215999999999</v>
          </cell>
          <cell r="X405">
            <v>3.3059850000000002</v>
          </cell>
          <cell r="Y405">
            <v>1.9138850000000001</v>
          </cell>
          <cell r="Z405">
            <v>15.906914</v>
          </cell>
          <cell r="AA405">
            <v>14.380049994650598</v>
          </cell>
        </row>
        <row r="406">
          <cell r="A406">
            <v>16</v>
          </cell>
          <cell r="B406" t="str">
            <v>Control</v>
          </cell>
          <cell r="C406">
            <v>0.77569333333333301</v>
          </cell>
          <cell r="D406">
            <v>0.23474999999999999</v>
          </cell>
          <cell r="E406">
            <v>17.671109999999999</v>
          </cell>
          <cell r="F406">
            <v>45322.554351851853</v>
          </cell>
          <cell r="G406">
            <v>2024</v>
          </cell>
          <cell r="H406">
            <v>31</v>
          </cell>
          <cell r="I406">
            <v>212</v>
          </cell>
          <cell r="J406">
            <v>212</v>
          </cell>
          <cell r="K406">
            <v>0.833370371</v>
          </cell>
          <cell r="L406">
            <v>1.4604099999999999E-4</v>
          </cell>
          <cell r="M406">
            <v>3.2450000000000001</v>
          </cell>
          <cell r="N406">
            <v>0.14000000000000001</v>
          </cell>
          <cell r="O406">
            <v>23.178571428571399</v>
          </cell>
          <cell r="P406">
            <v>2.7042868538949998</v>
          </cell>
          <cell r="Q406">
            <v>86.439823703971896</v>
          </cell>
          <cell r="R406">
            <v>68.552061471698096</v>
          </cell>
          <cell r="S406">
            <v>0.34244046781425702</v>
          </cell>
          <cell r="T406">
            <v>3.3059850000000002</v>
          </cell>
          <cell r="U406">
            <v>1.9138850000000001</v>
          </cell>
          <cell r="V406">
            <v>15.906914</v>
          </cell>
          <cell r="W406">
            <v>78.873215999999999</v>
          </cell>
          <cell r="X406">
            <v>3.3059850000000002</v>
          </cell>
          <cell r="Y406">
            <v>1.9138850000000001</v>
          </cell>
          <cell r="Z406">
            <v>15.906914</v>
          </cell>
          <cell r="AA406">
            <v>13.117262781425701</v>
          </cell>
        </row>
        <row r="407">
          <cell r="A407">
            <v>16</v>
          </cell>
          <cell r="B407" t="str">
            <v>Control</v>
          </cell>
          <cell r="C407">
            <v>0.75061</v>
          </cell>
          <cell r="D407">
            <v>0.29446333333333302</v>
          </cell>
          <cell r="E407">
            <v>15.0755533333333</v>
          </cell>
          <cell r="F407">
            <v>45327.570601851854</v>
          </cell>
          <cell r="G407">
            <v>2024</v>
          </cell>
          <cell r="H407">
            <v>36</v>
          </cell>
          <cell r="I407">
            <v>217</v>
          </cell>
          <cell r="J407">
            <v>217</v>
          </cell>
          <cell r="K407">
            <v>0.833370371</v>
          </cell>
          <cell r="L407">
            <v>1.4604099999999999E-4</v>
          </cell>
          <cell r="M407">
            <v>3.2450000000000001</v>
          </cell>
          <cell r="N407">
            <v>0.14000000000000001</v>
          </cell>
          <cell r="O407">
            <v>23.178571428571399</v>
          </cell>
          <cell r="P407">
            <v>2.7042868538949998</v>
          </cell>
          <cell r="Q407">
            <v>83.644648319488397</v>
          </cell>
          <cell r="R407">
            <v>68.552061471698096</v>
          </cell>
          <cell r="S407">
            <v>0.42954701435915699</v>
          </cell>
          <cell r="T407">
            <v>3.3059850000000002</v>
          </cell>
          <cell r="U407">
            <v>1.9138850000000001</v>
          </cell>
          <cell r="V407">
            <v>15.906914</v>
          </cell>
          <cell r="W407">
            <v>78.873215999999999</v>
          </cell>
          <cell r="X407">
            <v>3.3059850000000002</v>
          </cell>
          <cell r="Y407">
            <v>1.9138850000000001</v>
          </cell>
          <cell r="Z407">
            <v>15.906914</v>
          </cell>
          <cell r="AA407">
            <v>21.827917435915701</v>
          </cell>
        </row>
        <row r="408">
          <cell r="A408">
            <v>16</v>
          </cell>
          <cell r="B408" t="str">
            <v>Control</v>
          </cell>
          <cell r="C408">
            <v>0.89016333333333297</v>
          </cell>
          <cell r="D408">
            <v>0.27190999999999999</v>
          </cell>
          <cell r="E408">
            <v>19.633333333333301</v>
          </cell>
          <cell r="F408">
            <v>45328.607399687498</v>
          </cell>
          <cell r="G408">
            <v>2024</v>
          </cell>
          <cell r="H408">
            <v>37</v>
          </cell>
          <cell r="I408">
            <v>218</v>
          </cell>
          <cell r="J408">
            <v>218</v>
          </cell>
          <cell r="K408">
            <v>0.833370371</v>
          </cell>
          <cell r="L408">
            <v>1.4604099999999999E-4</v>
          </cell>
          <cell r="M408">
            <v>3.2450000000000001</v>
          </cell>
          <cell r="N408">
            <v>0.14000000000000001</v>
          </cell>
          <cell r="O408">
            <v>23.178571428571399</v>
          </cell>
          <cell r="P408">
            <v>2.7042868538949998</v>
          </cell>
          <cell r="Q408">
            <v>99.195852657931795</v>
          </cell>
          <cell r="R408">
            <v>68.552061471698096</v>
          </cell>
          <cell r="S408">
            <v>0.39664744452981698</v>
          </cell>
          <cell r="T408">
            <v>3.3059850000000002</v>
          </cell>
          <cell r="U408">
            <v>1.9138850000000001</v>
          </cell>
          <cell r="V408">
            <v>15.906914</v>
          </cell>
          <cell r="W408">
            <v>78.873215999999999</v>
          </cell>
          <cell r="X408">
            <v>3.3059850000000002</v>
          </cell>
          <cell r="Y408">
            <v>1.9138850000000001</v>
          </cell>
          <cell r="Z408">
            <v>15.906914</v>
          </cell>
          <cell r="AA408">
            <v>18.5379604529817</v>
          </cell>
        </row>
        <row r="409">
          <cell r="A409">
            <v>16</v>
          </cell>
          <cell r="B409" t="str">
            <v>Control</v>
          </cell>
          <cell r="C409">
            <v>0.71464666666666699</v>
          </cell>
          <cell r="D409">
            <v>0.27831666666666699</v>
          </cell>
          <cell r="E409">
            <v>16.933333333333302</v>
          </cell>
          <cell r="F409">
            <v>45329.684783946759</v>
          </cell>
          <cell r="G409">
            <v>2024</v>
          </cell>
          <cell r="H409">
            <v>38</v>
          </cell>
          <cell r="I409">
            <v>219</v>
          </cell>
          <cell r="J409">
            <v>219</v>
          </cell>
          <cell r="K409">
            <v>0.833370371</v>
          </cell>
          <cell r="L409">
            <v>1.4604099999999999E-4</v>
          </cell>
          <cell r="M409">
            <v>3.2450000000000001</v>
          </cell>
          <cell r="N409">
            <v>0.14000000000000001</v>
          </cell>
          <cell r="O409">
            <v>23.178571428571399</v>
          </cell>
          <cell r="P409">
            <v>2.7042868538949998</v>
          </cell>
          <cell r="Q409">
            <v>79.637054004113907</v>
          </cell>
          <cell r="R409">
            <v>68.552061471698096</v>
          </cell>
          <cell r="S409">
            <v>0.40599313965426198</v>
          </cell>
          <cell r="T409">
            <v>3.3059850000000002</v>
          </cell>
          <cell r="U409">
            <v>1.9138850000000001</v>
          </cell>
          <cell r="V409">
            <v>15.906914</v>
          </cell>
          <cell r="W409">
            <v>78.873215999999999</v>
          </cell>
          <cell r="X409">
            <v>3.3059850000000002</v>
          </cell>
          <cell r="Y409">
            <v>1.9138850000000001</v>
          </cell>
          <cell r="Z409">
            <v>15.906914</v>
          </cell>
          <cell r="AA409">
            <v>19.472529965426197</v>
          </cell>
        </row>
        <row r="410">
          <cell r="A410">
            <v>16</v>
          </cell>
          <cell r="B410" t="str">
            <v>Control</v>
          </cell>
          <cell r="C410">
            <v>0.996576666666667</v>
          </cell>
          <cell r="D410">
            <v>0.22975000000000001</v>
          </cell>
          <cell r="E410">
            <v>19.058890000000002</v>
          </cell>
          <cell r="F410">
            <v>45376.552461423613</v>
          </cell>
          <cell r="G410">
            <v>2024</v>
          </cell>
          <cell r="H410">
            <v>85</v>
          </cell>
          <cell r="I410">
            <v>266</v>
          </cell>
          <cell r="J410">
            <v>266</v>
          </cell>
          <cell r="K410">
            <v>0.833370371</v>
          </cell>
          <cell r="L410">
            <v>1.4604099999999999E-4</v>
          </cell>
          <cell r="M410">
            <v>3.2450000000000001</v>
          </cell>
          <cell r="N410">
            <v>0.14000000000000001</v>
          </cell>
          <cell r="O410">
            <v>23.178571428571399</v>
          </cell>
          <cell r="P410">
            <v>2.7042868538949998</v>
          </cell>
          <cell r="Q410">
            <v>111.054082421952</v>
          </cell>
          <cell r="R410">
            <v>68.552061471698096</v>
          </cell>
          <cell r="S410">
            <v>0.33514674113024701</v>
          </cell>
          <cell r="T410">
            <v>3.3059850000000002</v>
          </cell>
          <cell r="U410">
            <v>1.9138850000000001</v>
          </cell>
          <cell r="V410">
            <v>15.906914</v>
          </cell>
          <cell r="W410">
            <v>78.873215999999999</v>
          </cell>
          <cell r="X410">
            <v>3.3059850000000002</v>
          </cell>
          <cell r="Y410">
            <v>1.9138850000000001</v>
          </cell>
          <cell r="Z410">
            <v>15.906914</v>
          </cell>
          <cell r="AA410">
            <v>12.387890113024703</v>
          </cell>
        </row>
        <row r="411">
          <cell r="A411">
            <v>16</v>
          </cell>
          <cell r="B411" t="str">
            <v>Control</v>
          </cell>
          <cell r="C411">
            <v>1.0478133333333299</v>
          </cell>
          <cell r="D411">
            <v>0.29914333333333298</v>
          </cell>
          <cell r="E411">
            <v>14.473886666666701</v>
          </cell>
          <cell r="F411">
            <v>45378.42036265046</v>
          </cell>
          <cell r="G411">
            <v>2024</v>
          </cell>
          <cell r="H411">
            <v>87</v>
          </cell>
          <cell r="I411">
            <v>268</v>
          </cell>
          <cell r="J411">
            <v>268</v>
          </cell>
          <cell r="K411">
            <v>0.833370371</v>
          </cell>
          <cell r="L411">
            <v>1.4604099999999999E-4</v>
          </cell>
          <cell r="M411">
            <v>3.2450000000000001</v>
          </cell>
          <cell r="N411">
            <v>0.14000000000000001</v>
          </cell>
          <cell r="O411">
            <v>23.178571428571399</v>
          </cell>
          <cell r="P411">
            <v>2.7042868538949998</v>
          </cell>
          <cell r="Q411">
            <v>116.763669243865</v>
          </cell>
          <cell r="R411">
            <v>68.552061471698096</v>
          </cell>
          <cell r="S411">
            <v>0.43637394253539002</v>
          </cell>
          <cell r="T411">
            <v>3.3059850000000002</v>
          </cell>
          <cell r="U411">
            <v>1.9138850000000001</v>
          </cell>
          <cell r="V411">
            <v>15.906914</v>
          </cell>
          <cell r="W411">
            <v>78.873215999999999</v>
          </cell>
          <cell r="X411">
            <v>3.3059850000000002</v>
          </cell>
          <cell r="Y411">
            <v>1.9138850000000001</v>
          </cell>
          <cell r="Z411">
            <v>15.906914</v>
          </cell>
          <cell r="AA411">
            <v>22.510610253538999</v>
          </cell>
        </row>
        <row r="412">
          <cell r="A412">
            <v>16</v>
          </cell>
          <cell r="B412" t="str">
            <v>Control</v>
          </cell>
          <cell r="C412">
            <v>0.87375000000000003</v>
          </cell>
          <cell r="D412">
            <v>0.267133333333333</v>
          </cell>
          <cell r="E412">
            <v>10.15</v>
          </cell>
          <cell r="F412">
            <v>45380.381118831021</v>
          </cell>
          <cell r="G412">
            <v>2024</v>
          </cell>
          <cell r="H412">
            <v>89</v>
          </cell>
          <cell r="I412">
            <v>270</v>
          </cell>
          <cell r="J412">
            <v>270</v>
          </cell>
          <cell r="K412">
            <v>0.833370371</v>
          </cell>
          <cell r="L412">
            <v>1.4604099999999999E-4</v>
          </cell>
          <cell r="M412">
            <v>3.2450000000000001</v>
          </cell>
          <cell r="N412">
            <v>0.14000000000000001</v>
          </cell>
          <cell r="O412">
            <v>23.178571428571399</v>
          </cell>
          <cell r="P412">
            <v>2.7042868538949998</v>
          </cell>
          <cell r="Q412">
            <v>97.366823609001898</v>
          </cell>
          <cell r="R412">
            <v>68.552061471698096</v>
          </cell>
          <cell r="S412">
            <v>0.38967950430435999</v>
          </cell>
          <cell r="T412">
            <v>3.3059850000000002</v>
          </cell>
          <cell r="U412">
            <v>1.9138850000000001</v>
          </cell>
          <cell r="V412">
            <v>15.906914</v>
          </cell>
          <cell r="W412">
            <v>78.873215999999999</v>
          </cell>
          <cell r="X412">
            <v>3.3059850000000002</v>
          </cell>
          <cell r="Y412">
            <v>1.9138850000000001</v>
          </cell>
          <cell r="Z412">
            <v>15.906914</v>
          </cell>
          <cell r="AA412">
            <v>17.841166430435997</v>
          </cell>
        </row>
        <row r="413">
          <cell r="A413">
            <v>16</v>
          </cell>
          <cell r="B413" t="str">
            <v>Control</v>
          </cell>
          <cell r="C413">
            <v>1.24878</v>
          </cell>
          <cell r="D413">
            <v>1.2793333333333301E-2</v>
          </cell>
          <cell r="E413">
            <v>14.42</v>
          </cell>
          <cell r="F413">
            <v>45383.355354942127</v>
          </cell>
          <cell r="G413">
            <v>2024</v>
          </cell>
          <cell r="H413">
            <v>92</v>
          </cell>
          <cell r="I413">
            <v>273</v>
          </cell>
          <cell r="J413">
            <v>273</v>
          </cell>
          <cell r="K413">
            <v>0.833370371</v>
          </cell>
          <cell r="L413">
            <v>1.4604099999999999E-4</v>
          </cell>
          <cell r="M413">
            <v>3.2450000000000001</v>
          </cell>
          <cell r="N413">
            <v>0.14000000000000001</v>
          </cell>
          <cell r="O413">
            <v>23.178571428571399</v>
          </cell>
          <cell r="P413">
            <v>2.7042868538949998</v>
          </cell>
          <cell r="Q413">
            <v>139.158502988783</v>
          </cell>
          <cell r="R413">
            <v>68.552061471698096</v>
          </cell>
          <cell r="S413">
            <v>1.8662215342152899E-2</v>
          </cell>
          <cell r="T413">
            <v>3.3059850000000002</v>
          </cell>
          <cell r="U413">
            <v>1.9138850000000001</v>
          </cell>
          <cell r="V413">
            <v>15.906914</v>
          </cell>
          <cell r="W413">
            <v>78.873215999999999</v>
          </cell>
          <cell r="X413">
            <v>1.8662215342152899</v>
          </cell>
          <cell r="Y413">
            <v>0</v>
          </cell>
          <cell r="Z413">
            <v>0</v>
          </cell>
          <cell r="AA413">
            <v>0</v>
          </cell>
        </row>
        <row r="414">
          <cell r="A414">
            <v>16</v>
          </cell>
          <cell r="B414" t="str">
            <v>Control</v>
          </cell>
          <cell r="C414">
            <v>4.2922200000000004</v>
          </cell>
          <cell r="D414">
            <v>0.32133666666666699</v>
          </cell>
          <cell r="E414">
            <v>27.026666666666699</v>
          </cell>
          <cell r="F414">
            <v>45503.418167442127</v>
          </cell>
          <cell r="G414">
            <v>2024</v>
          </cell>
          <cell r="H414">
            <v>212</v>
          </cell>
          <cell r="I414">
            <v>393</v>
          </cell>
          <cell r="J414">
            <v>393</v>
          </cell>
          <cell r="K414">
            <v>0.833370371</v>
          </cell>
          <cell r="L414">
            <v>1.4604099999999999E-4</v>
          </cell>
          <cell r="M414">
            <v>3.2450000000000001</v>
          </cell>
          <cell r="N414">
            <v>0.14000000000000001</v>
          </cell>
          <cell r="O414">
            <v>23.178571428571399</v>
          </cell>
          <cell r="P414">
            <v>2.7042868538949998</v>
          </cell>
          <cell r="Q414">
            <v>478.30595437027802</v>
          </cell>
          <cell r="R414">
            <v>68.552061471698096</v>
          </cell>
          <cell r="S414">
            <v>0.46874836404348103</v>
          </cell>
          <cell r="T414">
            <v>3.3059850000000002</v>
          </cell>
          <cell r="U414">
            <v>1.9138850000000001</v>
          </cell>
          <cell r="V414">
            <v>15.906914</v>
          </cell>
          <cell r="W414">
            <v>78.873215999999999</v>
          </cell>
          <cell r="X414">
            <v>3.3059850000000002</v>
          </cell>
          <cell r="Y414">
            <v>1.9138850000000001</v>
          </cell>
          <cell r="Z414">
            <v>15.906914</v>
          </cell>
          <cell r="AA414">
            <v>25.748052404348101</v>
          </cell>
        </row>
        <row r="415">
          <cell r="A415">
            <v>16</v>
          </cell>
          <cell r="B415" t="str">
            <v>Control</v>
          </cell>
          <cell r="C415">
            <v>2.9696833333333301</v>
          </cell>
          <cell r="D415">
            <v>0.29960999999999999</v>
          </cell>
          <cell r="E415">
            <v>25.655000000000001</v>
          </cell>
          <cell r="F415">
            <v>45504.399074074077</v>
          </cell>
          <cell r="G415">
            <v>2024</v>
          </cell>
          <cell r="H415">
            <v>213</v>
          </cell>
          <cell r="I415">
            <v>394</v>
          </cell>
          <cell r="J415">
            <v>394</v>
          </cell>
          <cell r="K415">
            <v>0.833370371</v>
          </cell>
          <cell r="L415">
            <v>1.4604099999999999E-4</v>
          </cell>
          <cell r="M415">
            <v>3.2450000000000001</v>
          </cell>
          <cell r="N415">
            <v>0.14000000000000001</v>
          </cell>
          <cell r="O415">
            <v>23.178571428571399</v>
          </cell>
          <cell r="P415">
            <v>2.7042868538949998</v>
          </cell>
          <cell r="Q415">
            <v>330.92833566953902</v>
          </cell>
          <cell r="R415">
            <v>68.552061471698096</v>
          </cell>
          <cell r="S415">
            <v>0.437054690359231</v>
          </cell>
          <cell r="T415">
            <v>3.3059850000000002</v>
          </cell>
          <cell r="U415">
            <v>1.9138850000000001</v>
          </cell>
          <cell r="V415">
            <v>15.906914</v>
          </cell>
          <cell r="W415">
            <v>78.873215999999999</v>
          </cell>
          <cell r="X415">
            <v>3.3059850000000002</v>
          </cell>
          <cell r="Y415">
            <v>1.9138850000000001</v>
          </cell>
          <cell r="Z415">
            <v>15.906914</v>
          </cell>
          <cell r="AA415">
            <v>22.578685035923101</v>
          </cell>
        </row>
        <row r="416">
          <cell r="A416">
            <v>16</v>
          </cell>
          <cell r="B416" t="str">
            <v>Control</v>
          </cell>
          <cell r="C416">
            <v>2.8294199999999998</v>
          </cell>
          <cell r="D416">
            <v>0.13299</v>
          </cell>
          <cell r="E416">
            <v>27.2</v>
          </cell>
          <cell r="F416">
            <v>45505.36687114583</v>
          </cell>
          <cell r="G416">
            <v>2024</v>
          </cell>
          <cell r="H416">
            <v>214</v>
          </cell>
          <cell r="I416">
            <v>395</v>
          </cell>
          <cell r="J416">
            <v>395</v>
          </cell>
          <cell r="K416">
            <v>0.833370371</v>
          </cell>
          <cell r="L416">
            <v>1.4604099999999999E-4</v>
          </cell>
          <cell r="M416">
            <v>3.2450000000000001</v>
          </cell>
          <cell r="N416">
            <v>0.14000000000000001</v>
          </cell>
          <cell r="O416">
            <v>23.178571428571399</v>
          </cell>
          <cell r="P416">
            <v>2.7042868538949998</v>
          </cell>
          <cell r="Q416">
            <v>315.29801208100997</v>
          </cell>
          <cell r="R416">
            <v>68.552061471698096</v>
          </cell>
          <cell r="S416">
            <v>0.19399854234129099</v>
          </cell>
          <cell r="T416">
            <v>3.3059850000000002</v>
          </cell>
          <cell r="U416">
            <v>1.9138850000000001</v>
          </cell>
          <cell r="V416">
            <v>15.906914</v>
          </cell>
          <cell r="W416">
            <v>78.873215999999999</v>
          </cell>
          <cell r="X416">
            <v>3.3059850000000002</v>
          </cell>
          <cell r="Y416">
            <v>1.9138850000000001</v>
          </cell>
          <cell r="Z416">
            <v>14.179984234129098</v>
          </cell>
          <cell r="AA416">
            <v>0</v>
          </cell>
        </row>
        <row r="417">
          <cell r="A417">
            <v>16</v>
          </cell>
          <cell r="B417" t="str">
            <v>Control</v>
          </cell>
          <cell r="C417">
            <v>2.63147666666667</v>
          </cell>
          <cell r="D417">
            <v>8.1753333333333303E-2</v>
          </cell>
          <cell r="E417">
            <v>28.09</v>
          </cell>
          <cell r="F417">
            <v>45506.381678240738</v>
          </cell>
          <cell r="G417">
            <v>2024</v>
          </cell>
          <cell r="H417">
            <v>215</v>
          </cell>
          <cell r="I417">
            <v>396</v>
          </cell>
          <cell r="J417">
            <v>396</v>
          </cell>
          <cell r="K417">
            <v>0.833370371</v>
          </cell>
          <cell r="L417">
            <v>1.4604099999999999E-4</v>
          </cell>
          <cell r="M417">
            <v>3.2450000000000001</v>
          </cell>
          <cell r="N417">
            <v>0.14000000000000001</v>
          </cell>
          <cell r="O417">
            <v>23.178571428571399</v>
          </cell>
          <cell r="P417">
            <v>2.7042868538949998</v>
          </cell>
          <cell r="Q417">
            <v>293.24008518974301</v>
          </cell>
          <cell r="R417">
            <v>68.552061471698096</v>
          </cell>
          <cell r="S417">
            <v>0.119257293768015</v>
          </cell>
          <cell r="T417">
            <v>3.3059850000000002</v>
          </cell>
          <cell r="U417">
            <v>1.9138850000000001</v>
          </cell>
          <cell r="V417">
            <v>15.906914</v>
          </cell>
          <cell r="W417">
            <v>78.873215999999999</v>
          </cell>
          <cell r="X417">
            <v>3.3059850000000002</v>
          </cell>
          <cell r="Y417">
            <v>1.9138850000000001</v>
          </cell>
          <cell r="Z417">
            <v>6.7058593768015005</v>
          </cell>
          <cell r="AA417">
            <v>0</v>
          </cell>
        </row>
        <row r="418">
          <cell r="A418">
            <v>17</v>
          </cell>
          <cell r="B418" t="str">
            <v>NPK</v>
          </cell>
          <cell r="C418">
            <v>1.3480000000000001</v>
          </cell>
          <cell r="D418">
            <v>0</v>
          </cell>
          <cell r="E418">
            <v>31.47</v>
          </cell>
          <cell r="F418">
            <v>45083.425694444442</v>
          </cell>
          <cell r="G418">
            <v>2023</v>
          </cell>
          <cell r="H418">
            <v>157</v>
          </cell>
          <cell r="I418">
            <v>1</v>
          </cell>
          <cell r="J418">
            <v>1</v>
          </cell>
          <cell r="K418">
            <v>0.788830374</v>
          </cell>
          <cell r="L418">
            <v>3.1576400000000001E-4</v>
          </cell>
          <cell r="M418">
            <v>2.62</v>
          </cell>
          <cell r="N418">
            <v>0.13500000000000001</v>
          </cell>
          <cell r="O418">
            <v>19.407407407407401</v>
          </cell>
          <cell r="P418">
            <v>2.06673557988</v>
          </cell>
          <cell r="Q418">
            <v>90.906247231559007</v>
          </cell>
          <cell r="R418">
            <v>70.232816075471703</v>
          </cell>
          <cell r="S418">
            <v>0</v>
          </cell>
          <cell r="T418">
            <v>0.53226969999999996</v>
          </cell>
          <cell r="U418">
            <v>0.30373359999999999</v>
          </cell>
          <cell r="V418">
            <v>2.8565548999999999</v>
          </cell>
          <cell r="W418">
            <v>96.307441800000007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</row>
        <row r="419">
          <cell r="A419">
            <v>17</v>
          </cell>
          <cell r="B419" t="str">
            <v>NPK</v>
          </cell>
          <cell r="C419">
            <v>2.0113333333333299</v>
          </cell>
          <cell r="D419">
            <v>0</v>
          </cell>
          <cell r="E419">
            <v>39.226666666666702</v>
          </cell>
          <cell r="F419">
            <v>45086.515046296299</v>
          </cell>
          <cell r="G419">
            <v>2023</v>
          </cell>
          <cell r="H419">
            <v>160</v>
          </cell>
          <cell r="I419">
            <v>4</v>
          </cell>
          <cell r="J419">
            <v>4</v>
          </cell>
          <cell r="K419">
            <v>0.788830374</v>
          </cell>
          <cell r="L419">
            <v>3.1576400000000001E-4</v>
          </cell>
          <cell r="M419">
            <v>2.62</v>
          </cell>
          <cell r="N419">
            <v>0.13500000000000001</v>
          </cell>
          <cell r="O419">
            <v>19.407407407407401</v>
          </cell>
          <cell r="P419">
            <v>2.06673557988</v>
          </cell>
          <cell r="Q419">
            <v>135.64003357943301</v>
          </cell>
          <cell r="R419">
            <v>70.232816075471703</v>
          </cell>
          <cell r="S419">
            <v>0</v>
          </cell>
          <cell r="T419">
            <v>0.53226969999999996</v>
          </cell>
          <cell r="U419">
            <v>0.30373359999999999</v>
          </cell>
          <cell r="V419">
            <v>2.8565548999999999</v>
          </cell>
          <cell r="W419">
            <v>96.307441800000007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</row>
        <row r="420">
          <cell r="A420">
            <v>17</v>
          </cell>
          <cell r="B420" t="str">
            <v>NPK</v>
          </cell>
          <cell r="C420">
            <v>4.0303333333333304</v>
          </cell>
          <cell r="D420">
            <v>0.12666666666666701</v>
          </cell>
          <cell r="E420">
            <v>29.133333333333301</v>
          </cell>
          <cell r="F420">
            <v>45089.475462962961</v>
          </cell>
          <cell r="G420">
            <v>2023</v>
          </cell>
          <cell r="H420">
            <v>163</v>
          </cell>
          <cell r="I420">
            <v>7</v>
          </cell>
          <cell r="J420">
            <v>7</v>
          </cell>
          <cell r="K420">
            <v>0.788830374</v>
          </cell>
          <cell r="L420">
            <v>3.1576400000000001E-4</v>
          </cell>
          <cell r="M420">
            <v>2.62</v>
          </cell>
          <cell r="N420">
            <v>0.13500000000000001</v>
          </cell>
          <cell r="O420">
            <v>19.407407407407401</v>
          </cell>
          <cell r="P420">
            <v>2.06673557988</v>
          </cell>
          <cell r="Q420">
            <v>271.79709082017303</v>
          </cell>
          <cell r="R420">
            <v>70.232816075471703</v>
          </cell>
          <cell r="S420">
            <v>0.18035253852067001</v>
          </cell>
          <cell r="T420">
            <v>0.53226969999999996</v>
          </cell>
          <cell r="U420">
            <v>0.30373359999999999</v>
          </cell>
          <cell r="V420">
            <v>2.8565548999999999</v>
          </cell>
          <cell r="W420">
            <v>96.307441800000007</v>
          </cell>
          <cell r="X420">
            <v>0.53226969999999996</v>
          </cell>
          <cell r="Y420">
            <v>0.30373359999999999</v>
          </cell>
          <cell r="Z420">
            <v>2.8565548999999999</v>
          </cell>
          <cell r="AA420">
            <v>14.342695652067</v>
          </cell>
        </row>
        <row r="421">
          <cell r="A421">
            <v>17</v>
          </cell>
          <cell r="B421" t="str">
            <v>NPK</v>
          </cell>
          <cell r="C421">
            <v>3.0726666666666702</v>
          </cell>
          <cell r="D421">
            <v>0.13666666666666699</v>
          </cell>
          <cell r="E421">
            <v>30.546666666666699</v>
          </cell>
          <cell r="F421">
            <v>45093.481712962966</v>
          </cell>
          <cell r="G421">
            <v>2023</v>
          </cell>
          <cell r="H421">
            <v>167</v>
          </cell>
          <cell r="I421">
            <v>11</v>
          </cell>
          <cell r="J421">
            <v>11</v>
          </cell>
          <cell r="K421">
            <v>0.788830374</v>
          </cell>
          <cell r="L421">
            <v>3.1576400000000001E-4</v>
          </cell>
          <cell r="M421">
            <v>2.62</v>
          </cell>
          <cell r="N421">
            <v>0.13500000000000001</v>
          </cell>
          <cell r="O421">
            <v>19.407407407407401</v>
          </cell>
          <cell r="P421">
            <v>2.06673557988</v>
          </cell>
          <cell r="Q421">
            <v>207.21409173603101</v>
          </cell>
          <cell r="R421">
            <v>70.232816075471703</v>
          </cell>
          <cell r="S421">
            <v>0.194590896824934</v>
          </cell>
          <cell r="T421">
            <v>0.53226969999999996</v>
          </cell>
          <cell r="U421">
            <v>0.30373359999999999</v>
          </cell>
          <cell r="V421">
            <v>2.8565548999999999</v>
          </cell>
          <cell r="W421">
            <v>96.307441800000007</v>
          </cell>
          <cell r="X421">
            <v>0.53226969999999996</v>
          </cell>
          <cell r="Y421">
            <v>0.30373359999999999</v>
          </cell>
          <cell r="Z421">
            <v>2.8565548999999999</v>
          </cell>
          <cell r="AA421">
            <v>15.766531482493399</v>
          </cell>
        </row>
        <row r="422">
          <cell r="A422">
            <v>17</v>
          </cell>
          <cell r="B422" t="str">
            <v>NPK</v>
          </cell>
          <cell r="C422">
            <v>3.5350000000000001</v>
          </cell>
          <cell r="D422">
            <v>0.16</v>
          </cell>
          <cell r="E422">
            <v>30.776666666666699</v>
          </cell>
          <cell r="F422">
            <v>45100.56689814815</v>
          </cell>
          <cell r="G422">
            <v>2023</v>
          </cell>
          <cell r="H422">
            <v>174</v>
          </cell>
          <cell r="I422">
            <v>18</v>
          </cell>
          <cell r="J422">
            <v>18</v>
          </cell>
          <cell r="K422">
            <v>0.788830374</v>
          </cell>
          <cell r="L422">
            <v>3.1576400000000001E-4</v>
          </cell>
          <cell r="M422">
            <v>2.62</v>
          </cell>
          <cell r="N422">
            <v>0.13500000000000001</v>
          </cell>
          <cell r="O422">
            <v>19.407407407407401</v>
          </cell>
          <cell r="P422">
            <v>2.06673557988</v>
          </cell>
          <cell r="Q422">
            <v>238.39286644181101</v>
          </cell>
          <cell r="R422">
            <v>70.232816075471703</v>
          </cell>
          <cell r="S422">
            <v>0.22781373286821499</v>
          </cell>
          <cell r="T422">
            <v>0.53226969999999996</v>
          </cell>
          <cell r="U422">
            <v>0.30373359999999999</v>
          </cell>
          <cell r="V422">
            <v>2.8565548999999999</v>
          </cell>
          <cell r="W422">
            <v>96.307441800000007</v>
          </cell>
          <cell r="X422">
            <v>0.53226969999999996</v>
          </cell>
          <cell r="Y422">
            <v>0.30373359999999999</v>
          </cell>
          <cell r="Z422">
            <v>2.8565548999999999</v>
          </cell>
          <cell r="AA422">
            <v>19.088815086821498</v>
          </cell>
        </row>
        <row r="423">
          <cell r="A423">
            <v>17</v>
          </cell>
          <cell r="B423" t="str">
            <v>NPK</v>
          </cell>
          <cell r="C423">
            <v>5.15133333333333</v>
          </cell>
          <cell r="D423">
            <v>0</v>
          </cell>
          <cell r="E423">
            <v>35.700000000000003</v>
          </cell>
          <cell r="F423">
            <v>45113.50949074074</v>
          </cell>
          <cell r="G423">
            <v>2023</v>
          </cell>
          <cell r="H423">
            <v>187</v>
          </cell>
          <cell r="I423">
            <v>31</v>
          </cell>
          <cell r="J423">
            <v>31</v>
          </cell>
          <cell r="K423">
            <v>0.788830374</v>
          </cell>
          <cell r="L423">
            <v>3.1576400000000001E-4</v>
          </cell>
          <cell r="M423">
            <v>2.62</v>
          </cell>
          <cell r="N423">
            <v>0.13500000000000001</v>
          </cell>
          <cell r="O423">
            <v>19.407407407407401</v>
          </cell>
          <cell r="P423">
            <v>2.06673557988</v>
          </cell>
          <cell r="Q423">
            <v>347.394941819118</v>
          </cell>
          <cell r="R423">
            <v>70.232816075471703</v>
          </cell>
          <cell r="S423">
            <v>0</v>
          </cell>
          <cell r="T423">
            <v>0.53226969999999996</v>
          </cell>
          <cell r="U423">
            <v>0.30373359999999999</v>
          </cell>
          <cell r="V423">
            <v>2.8565548999999999</v>
          </cell>
          <cell r="W423">
            <v>96.307441800000007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</row>
        <row r="424">
          <cell r="A424">
            <v>17</v>
          </cell>
          <cell r="B424" t="str">
            <v>NPK</v>
          </cell>
          <cell r="C424">
            <v>5.0919999999999996</v>
          </cell>
          <cell r="D424">
            <v>3.3333333333333301E-3</v>
          </cell>
          <cell r="E424">
            <v>34.383333333333297</v>
          </cell>
          <cell r="F424">
            <v>45143.524768518517</v>
          </cell>
          <cell r="G424">
            <v>2023</v>
          </cell>
          <cell r="H424">
            <v>217</v>
          </cell>
          <cell r="I424">
            <v>61</v>
          </cell>
          <cell r="J424">
            <v>61</v>
          </cell>
          <cell r="K424">
            <v>0.788830374</v>
          </cell>
          <cell r="L424">
            <v>3.1576400000000001E-4</v>
          </cell>
          <cell r="M424">
            <v>2.62</v>
          </cell>
          <cell r="N424">
            <v>0.13500000000000001</v>
          </cell>
          <cell r="O424">
            <v>19.407407407407401</v>
          </cell>
          <cell r="P424">
            <v>2.06673557988</v>
          </cell>
          <cell r="Q424">
            <v>343.39362826639302</v>
          </cell>
          <cell r="R424">
            <v>70.232816075471703</v>
          </cell>
          <cell r="S424">
            <v>4.7461194347544798E-3</v>
          </cell>
          <cell r="T424">
            <v>0.53226969999999996</v>
          </cell>
          <cell r="U424">
            <v>0.30373359999999999</v>
          </cell>
          <cell r="V424">
            <v>2.8565548999999999</v>
          </cell>
          <cell r="W424">
            <v>96.307441800000007</v>
          </cell>
          <cell r="X424">
            <v>0.47461194347544799</v>
          </cell>
          <cell r="Y424">
            <v>0</v>
          </cell>
          <cell r="Z424">
            <v>0</v>
          </cell>
          <cell r="AA424">
            <v>0</v>
          </cell>
        </row>
        <row r="425">
          <cell r="A425">
            <v>17</v>
          </cell>
          <cell r="B425" t="str">
            <v>NPK</v>
          </cell>
          <cell r="C425">
            <v>6.1443333333333303</v>
          </cell>
          <cell r="D425">
            <v>0.236666666666667</v>
          </cell>
          <cell r="E425">
            <v>28.876666666666701</v>
          </cell>
          <cell r="F425">
            <v>45153.407175925924</v>
          </cell>
          <cell r="G425">
            <v>2023</v>
          </cell>
          <cell r="H425">
            <v>227</v>
          </cell>
          <cell r="I425">
            <v>71</v>
          </cell>
          <cell r="J425">
            <v>71</v>
          </cell>
          <cell r="K425">
            <v>0.788830374</v>
          </cell>
          <cell r="L425">
            <v>3.1576400000000001E-4</v>
          </cell>
          <cell r="M425">
            <v>2.62</v>
          </cell>
          <cell r="N425">
            <v>0.13500000000000001</v>
          </cell>
          <cell r="O425">
            <v>19.407407407407401</v>
          </cell>
          <cell r="P425">
            <v>2.06673557988</v>
          </cell>
          <cell r="Q425">
            <v>414.36074560319599</v>
          </cell>
          <cell r="R425">
            <v>70.232816075471703</v>
          </cell>
          <cell r="S425">
            <v>0.33697447986756801</v>
          </cell>
          <cell r="T425">
            <v>0.53226969999999996</v>
          </cell>
          <cell r="U425">
            <v>0.30373359999999999</v>
          </cell>
          <cell r="V425">
            <v>2.8565548999999999</v>
          </cell>
          <cell r="W425">
            <v>96.307441800000007</v>
          </cell>
          <cell r="X425">
            <v>0.53226969999999996</v>
          </cell>
          <cell r="Y425">
            <v>0.30373359999999999</v>
          </cell>
          <cell r="Z425">
            <v>2.8565548999999999</v>
          </cell>
          <cell r="AA425">
            <v>30.004889786756799</v>
          </cell>
        </row>
        <row r="426">
          <cell r="A426">
            <v>17</v>
          </cell>
          <cell r="B426" t="str">
            <v>NPK</v>
          </cell>
          <cell r="C426">
            <v>2.5106666666666699</v>
          </cell>
          <cell r="D426">
            <v>0</v>
          </cell>
          <cell r="E426">
            <v>35.700000000000003</v>
          </cell>
          <cell r="F426">
            <v>45180.498611111114</v>
          </cell>
          <cell r="G426">
            <v>2023</v>
          </cell>
          <cell r="H426">
            <v>254</v>
          </cell>
          <cell r="I426">
            <v>98</v>
          </cell>
          <cell r="J426">
            <v>98</v>
          </cell>
          <cell r="K426">
            <v>0.788830374</v>
          </cell>
          <cell r="L426">
            <v>3.1576400000000001E-4</v>
          </cell>
          <cell r="M426">
            <v>2.62</v>
          </cell>
          <cell r="N426">
            <v>0.13500000000000001</v>
          </cell>
          <cell r="O426">
            <v>19.407407407407401</v>
          </cell>
          <cell r="P426">
            <v>2.06673557988</v>
          </cell>
          <cell r="Q426">
            <v>169.31400943326</v>
          </cell>
          <cell r="R426">
            <v>70.232816075471703</v>
          </cell>
          <cell r="S426">
            <v>0</v>
          </cell>
          <cell r="T426">
            <v>0.53226969999999996</v>
          </cell>
          <cell r="U426">
            <v>0.30373359999999999</v>
          </cell>
          <cell r="V426">
            <v>2.8565548999999999</v>
          </cell>
          <cell r="W426">
            <v>96.307441800000007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</row>
        <row r="427">
          <cell r="A427">
            <v>17</v>
          </cell>
          <cell r="B427" t="str">
            <v>NPK</v>
          </cell>
          <cell r="C427">
            <v>2.6356666666666699</v>
          </cell>
          <cell r="D427">
            <v>0.05</v>
          </cell>
          <cell r="E427">
            <v>25.133333333333301</v>
          </cell>
          <cell r="F427">
            <v>45187.454861111109</v>
          </cell>
          <cell r="G427">
            <v>2023</v>
          </cell>
          <cell r="H427">
            <v>261</v>
          </cell>
          <cell r="I427">
            <v>105</v>
          </cell>
          <cell r="J427">
            <v>105</v>
          </cell>
          <cell r="K427">
            <v>0.788830374</v>
          </cell>
          <cell r="L427">
            <v>3.1576400000000001E-4</v>
          </cell>
          <cell r="M427">
            <v>2.62</v>
          </cell>
          <cell r="N427">
            <v>0.13500000000000001</v>
          </cell>
          <cell r="O427">
            <v>19.407407407407401</v>
          </cell>
          <cell r="P427">
            <v>2.06673557988</v>
          </cell>
          <cell r="Q427">
            <v>177.74374304152701</v>
          </cell>
          <cell r="R427">
            <v>70.232816075471703</v>
          </cell>
          <cell r="S427">
            <v>7.1191791521317299E-2</v>
          </cell>
          <cell r="T427">
            <v>0.53226969999999996</v>
          </cell>
          <cell r="U427">
            <v>0.30373359999999999</v>
          </cell>
          <cell r="V427">
            <v>2.8565548999999999</v>
          </cell>
          <cell r="W427">
            <v>96.307441800000007</v>
          </cell>
          <cell r="X427">
            <v>0.53226969999999996</v>
          </cell>
          <cell r="Y427">
            <v>0.30373359999999999</v>
          </cell>
          <cell r="Z427">
            <v>2.8565548999999999</v>
          </cell>
          <cell r="AA427">
            <v>3.4266209521317306</v>
          </cell>
        </row>
        <row r="428">
          <cell r="A428">
            <v>17</v>
          </cell>
          <cell r="B428" t="str">
            <v>NPK</v>
          </cell>
          <cell r="C428">
            <v>1.24766666666667</v>
          </cell>
          <cell r="D428">
            <v>0</v>
          </cell>
          <cell r="E428">
            <v>32.066666666666698</v>
          </cell>
          <cell r="F428">
            <v>45194.501388888886</v>
          </cell>
          <cell r="G428">
            <v>2023</v>
          </cell>
          <cell r="H428">
            <v>268</v>
          </cell>
          <cell r="I428">
            <v>112</v>
          </cell>
          <cell r="J428">
            <v>112</v>
          </cell>
          <cell r="K428">
            <v>0.788830374</v>
          </cell>
          <cell r="L428">
            <v>3.1576400000000001E-4</v>
          </cell>
          <cell r="M428">
            <v>2.62</v>
          </cell>
          <cell r="N428">
            <v>0.13500000000000001</v>
          </cell>
          <cell r="O428">
            <v>19.407407407407401</v>
          </cell>
          <cell r="P428">
            <v>2.06673557988</v>
          </cell>
          <cell r="Q428">
            <v>84.139981055322806</v>
          </cell>
          <cell r="R428">
            <v>70.232816075471703</v>
          </cell>
          <cell r="S428">
            <v>0</v>
          </cell>
          <cell r="T428">
            <v>0.53226969999999996</v>
          </cell>
          <cell r="U428">
            <v>0.30373359999999999</v>
          </cell>
          <cell r="V428">
            <v>2.8565548999999999</v>
          </cell>
          <cell r="W428">
            <v>96.307441800000007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</row>
        <row r="429">
          <cell r="A429">
            <v>17</v>
          </cell>
          <cell r="B429" t="str">
            <v>NPK</v>
          </cell>
          <cell r="C429">
            <v>0.94033333333333302</v>
          </cell>
          <cell r="D429">
            <v>0</v>
          </cell>
          <cell r="E429">
            <v>24.6666666666667</v>
          </cell>
          <cell r="F429">
            <v>45201.430324074077</v>
          </cell>
          <cell r="G429">
            <v>2023</v>
          </cell>
          <cell r="H429">
            <v>275</v>
          </cell>
          <cell r="I429">
            <v>119</v>
          </cell>
          <cell r="J429">
            <v>119</v>
          </cell>
          <cell r="K429">
            <v>0.788830374</v>
          </cell>
          <cell r="L429">
            <v>3.1576400000000001E-4</v>
          </cell>
          <cell r="M429">
            <v>2.62</v>
          </cell>
          <cell r="N429">
            <v>0.13500000000000001</v>
          </cell>
          <cell r="O429">
            <v>19.407407407407401</v>
          </cell>
          <cell r="P429">
            <v>2.06673557988</v>
          </cell>
          <cell r="Q429">
            <v>63.414076023795197</v>
          </cell>
          <cell r="R429">
            <v>70.232816075471703</v>
          </cell>
          <cell r="S429">
            <v>0</v>
          </cell>
          <cell r="T429">
            <v>0.53226969999999996</v>
          </cell>
          <cell r="U429">
            <v>0.30373359999999999</v>
          </cell>
          <cell r="V429">
            <v>2.8565548999999999</v>
          </cell>
          <cell r="W429">
            <v>96.307441800000007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</row>
        <row r="430">
          <cell r="A430">
            <v>17</v>
          </cell>
          <cell r="B430" t="str">
            <v>NPK</v>
          </cell>
          <cell r="C430">
            <v>1.0567966666666699</v>
          </cell>
          <cell r="D430">
            <v>0.25020999999999999</v>
          </cell>
          <cell r="E430">
            <v>16.362223333333301</v>
          </cell>
          <cell r="F430">
            <v>45320.536535497682</v>
          </cell>
          <cell r="G430">
            <v>2024</v>
          </cell>
          <cell r="H430">
            <v>29</v>
          </cell>
          <cell r="I430">
            <v>210</v>
          </cell>
          <cell r="J430">
            <v>210</v>
          </cell>
          <cell r="K430">
            <v>0.788830374</v>
          </cell>
          <cell r="L430">
            <v>3.1576400000000001E-4</v>
          </cell>
          <cell r="M430">
            <v>2.62</v>
          </cell>
          <cell r="N430">
            <v>0.13500000000000001</v>
          </cell>
          <cell r="O430">
            <v>19.407407407407401</v>
          </cell>
          <cell r="P430">
            <v>2.06673557988</v>
          </cell>
          <cell r="Q430">
            <v>71.268115024842302</v>
          </cell>
          <cell r="R430">
            <v>70.232816075471703</v>
          </cell>
          <cell r="S430">
            <v>0.35625796313097602</v>
          </cell>
          <cell r="T430">
            <v>0.53226969999999996</v>
          </cell>
          <cell r="U430">
            <v>0.30373359999999999</v>
          </cell>
          <cell r="V430">
            <v>2.8565548999999999</v>
          </cell>
          <cell r="W430">
            <v>96.307441800000007</v>
          </cell>
          <cell r="X430">
            <v>0.53226969999999996</v>
          </cell>
          <cell r="Y430">
            <v>0.30373359999999999</v>
          </cell>
          <cell r="Z430">
            <v>2.8565548999999999</v>
          </cell>
          <cell r="AA430">
            <v>31.933238113097602</v>
          </cell>
        </row>
        <row r="431">
          <cell r="A431">
            <v>17</v>
          </cell>
          <cell r="B431" t="str">
            <v>NPK</v>
          </cell>
          <cell r="C431">
            <v>1.17675333333333</v>
          </cell>
          <cell r="D431">
            <v>0.28490666666666697</v>
          </cell>
          <cell r="E431">
            <v>17.8333333333333</v>
          </cell>
          <cell r="F431">
            <v>45321.619822534725</v>
          </cell>
          <cell r="G431">
            <v>2024</v>
          </cell>
          <cell r="H431">
            <v>30</v>
          </cell>
          <cell r="I431">
            <v>211</v>
          </cell>
          <cell r="J431">
            <v>211</v>
          </cell>
          <cell r="K431">
            <v>0.788830374</v>
          </cell>
          <cell r="L431">
            <v>3.1576400000000001E-4</v>
          </cell>
          <cell r="M431">
            <v>2.62</v>
          </cell>
          <cell r="N431">
            <v>0.13500000000000001</v>
          </cell>
          <cell r="O431">
            <v>19.407407407407401</v>
          </cell>
          <cell r="P431">
            <v>2.06673557988</v>
          </cell>
          <cell r="Q431">
            <v>79.357736981128397</v>
          </cell>
          <cell r="R431">
            <v>70.232816075471703</v>
          </cell>
          <cell r="S431">
            <v>0.40566032032733501</v>
          </cell>
          <cell r="T431">
            <v>0.53226969999999996</v>
          </cell>
          <cell r="U431">
            <v>0.30373359999999999</v>
          </cell>
          <cell r="V431">
            <v>2.8565548999999999</v>
          </cell>
          <cell r="W431">
            <v>96.307441800000007</v>
          </cell>
          <cell r="X431">
            <v>0.53226969999999996</v>
          </cell>
          <cell r="Y431">
            <v>0.30373359999999999</v>
          </cell>
          <cell r="Z431">
            <v>2.8565548999999999</v>
          </cell>
          <cell r="AA431">
            <v>36.873473832733502</v>
          </cell>
        </row>
        <row r="432">
          <cell r="A432">
            <v>17</v>
          </cell>
          <cell r="B432" t="str">
            <v>NPK</v>
          </cell>
          <cell r="C432">
            <v>1.1346166666666699</v>
          </cell>
          <cell r="D432">
            <v>0.28722666666666702</v>
          </cell>
          <cell r="E432">
            <v>17.399999999999999</v>
          </cell>
          <cell r="F432">
            <v>45322.550744594904</v>
          </cell>
          <cell r="G432">
            <v>2024</v>
          </cell>
          <cell r="H432">
            <v>31</v>
          </cell>
          <cell r="I432">
            <v>212</v>
          </cell>
          <cell r="J432">
            <v>212</v>
          </cell>
          <cell r="K432">
            <v>0.788830374</v>
          </cell>
          <cell r="L432">
            <v>3.1576400000000001E-4</v>
          </cell>
          <cell r="M432">
            <v>2.62</v>
          </cell>
          <cell r="N432">
            <v>0.13500000000000001</v>
          </cell>
          <cell r="O432">
            <v>19.407407407407401</v>
          </cell>
          <cell r="P432">
            <v>2.06673557988</v>
          </cell>
          <cell r="Q432">
            <v>76.516129980005402</v>
          </cell>
          <cell r="R432">
            <v>70.232816075471703</v>
          </cell>
          <cell r="S432">
            <v>0.40896361945392401</v>
          </cell>
          <cell r="T432">
            <v>0.53226969999999996</v>
          </cell>
          <cell r="U432">
            <v>0.30373359999999999</v>
          </cell>
          <cell r="V432">
            <v>2.8565548999999999</v>
          </cell>
          <cell r="W432">
            <v>96.307441800000007</v>
          </cell>
          <cell r="X432">
            <v>0.53226969999999996</v>
          </cell>
          <cell r="Y432">
            <v>0.30373359999999999</v>
          </cell>
          <cell r="Z432">
            <v>2.8565548999999999</v>
          </cell>
          <cell r="AA432">
            <v>37.203803745392399</v>
          </cell>
        </row>
        <row r="433">
          <cell r="A433">
            <v>17</v>
          </cell>
          <cell r="B433" t="str">
            <v>NPK</v>
          </cell>
          <cell r="C433">
            <v>1.0047233333333301</v>
          </cell>
          <cell r="D433">
            <v>0.25591999999999998</v>
          </cell>
          <cell r="E433">
            <v>14.9</v>
          </cell>
          <cell r="F433">
            <v>45327.567172071758</v>
          </cell>
          <cell r="G433">
            <v>2024</v>
          </cell>
          <cell r="H433">
            <v>36</v>
          </cell>
          <cell r="I433">
            <v>217</v>
          </cell>
          <cell r="J433">
            <v>217</v>
          </cell>
          <cell r="K433">
            <v>0.788830374</v>
          </cell>
          <cell r="L433">
            <v>3.1576400000000001E-4</v>
          </cell>
          <cell r="M433">
            <v>2.62</v>
          </cell>
          <cell r="N433">
            <v>0.13500000000000001</v>
          </cell>
          <cell r="O433">
            <v>19.407407407407401</v>
          </cell>
          <cell r="P433">
            <v>2.06673557988</v>
          </cell>
          <cell r="Q433">
            <v>67.756400400086093</v>
          </cell>
          <cell r="R433">
            <v>70.232816075471703</v>
          </cell>
          <cell r="S433">
            <v>0.36438806572270999</v>
          </cell>
          <cell r="T433">
            <v>0.53226969999999996</v>
          </cell>
          <cell r="U433">
            <v>0.30373359999999999</v>
          </cell>
          <cell r="V433">
            <v>2.8565548999999999</v>
          </cell>
          <cell r="W433">
            <v>96.307441800000007</v>
          </cell>
          <cell r="X433">
            <v>0.53226969999999996</v>
          </cell>
          <cell r="Y433">
            <v>0.30373359999999999</v>
          </cell>
          <cell r="Z433">
            <v>2.8565548999999999</v>
          </cell>
          <cell r="AA433">
            <v>32.746248372270998</v>
          </cell>
        </row>
        <row r="434">
          <cell r="A434">
            <v>17</v>
          </cell>
          <cell r="B434" t="str">
            <v>NPK</v>
          </cell>
          <cell r="C434">
            <v>1.03891666666667</v>
          </cell>
          <cell r="D434">
            <v>0.29210999999999998</v>
          </cell>
          <cell r="E434">
            <v>20.033333333333299</v>
          </cell>
          <cell r="F434">
            <v>45328.610929780094</v>
          </cell>
          <cell r="G434">
            <v>2024</v>
          </cell>
          <cell r="H434">
            <v>37</v>
          </cell>
          <cell r="I434">
            <v>218</v>
          </cell>
          <cell r="J434">
            <v>218</v>
          </cell>
          <cell r="K434">
            <v>0.788830374</v>
          </cell>
          <cell r="L434">
            <v>3.1576400000000001E-4</v>
          </cell>
          <cell r="M434">
            <v>2.62</v>
          </cell>
          <cell r="N434">
            <v>0.13500000000000001</v>
          </cell>
          <cell r="O434">
            <v>19.407407407407401</v>
          </cell>
          <cell r="P434">
            <v>2.06673557988</v>
          </cell>
          <cell r="Q434">
            <v>70.062325929515694</v>
          </cell>
          <cell r="R434">
            <v>70.232816075471703</v>
          </cell>
          <cell r="S434">
            <v>0.41591668442584001</v>
          </cell>
          <cell r="T434">
            <v>0.53226969999999996</v>
          </cell>
          <cell r="U434">
            <v>0.30373359999999999</v>
          </cell>
          <cell r="V434">
            <v>2.8565548999999999</v>
          </cell>
          <cell r="W434">
            <v>96.307441800000007</v>
          </cell>
          <cell r="X434">
            <v>0.53226969999999996</v>
          </cell>
          <cell r="Y434">
            <v>0.30373359999999999</v>
          </cell>
          <cell r="Z434">
            <v>2.8565548999999999</v>
          </cell>
          <cell r="AA434">
            <v>37.899110242584001</v>
          </cell>
        </row>
        <row r="435">
          <cell r="A435">
            <v>17</v>
          </cell>
          <cell r="B435" t="str">
            <v>NPK</v>
          </cell>
          <cell r="C435">
            <v>0.81758666666666702</v>
          </cell>
          <cell r="D435">
            <v>0.18231333333333299</v>
          </cell>
          <cell r="E435">
            <v>14.848886666666701</v>
          </cell>
          <cell r="F435">
            <v>45329.695466817131</v>
          </cell>
          <cell r="G435">
            <v>2024</v>
          </cell>
          <cell r="H435">
            <v>38</v>
          </cell>
          <cell r="I435">
            <v>219</v>
          </cell>
          <cell r="J435">
            <v>219</v>
          </cell>
          <cell r="K435">
            <v>0.788830374</v>
          </cell>
          <cell r="L435">
            <v>3.1576400000000001E-4</v>
          </cell>
          <cell r="M435">
            <v>2.62</v>
          </cell>
          <cell r="N435">
            <v>0.13500000000000001</v>
          </cell>
          <cell r="O435">
            <v>19.407407407407401</v>
          </cell>
          <cell r="P435">
            <v>2.06673557988</v>
          </cell>
          <cell r="Q435">
            <v>55.136302413372498</v>
          </cell>
          <cell r="R435">
            <v>70.232816075471703</v>
          </cell>
          <cell r="S435">
            <v>0.25958425636446197</v>
          </cell>
          <cell r="T435">
            <v>0.53226969999999996</v>
          </cell>
          <cell r="U435">
            <v>0.30373359999999999</v>
          </cell>
          <cell r="V435">
            <v>2.8565548999999999</v>
          </cell>
          <cell r="W435">
            <v>96.307441800000007</v>
          </cell>
          <cell r="X435">
            <v>0.53226969999999996</v>
          </cell>
          <cell r="Y435">
            <v>0.30373359999999999</v>
          </cell>
          <cell r="Z435">
            <v>2.8565548999999999</v>
          </cell>
          <cell r="AA435">
            <v>22.265867436446197</v>
          </cell>
        </row>
        <row r="436">
          <cell r="A436">
            <v>17</v>
          </cell>
          <cell r="B436" t="str">
            <v>NPK</v>
          </cell>
          <cell r="C436">
            <v>1.52742</v>
          </cell>
          <cell r="D436">
            <v>0.25398333333333301</v>
          </cell>
          <cell r="E436">
            <v>20.04111</v>
          </cell>
          <cell r="F436">
            <v>45376.556902002318</v>
          </cell>
          <cell r="G436">
            <v>2024</v>
          </cell>
          <cell r="H436">
            <v>85</v>
          </cell>
          <cell r="I436">
            <v>266</v>
          </cell>
          <cell r="J436">
            <v>266</v>
          </cell>
          <cell r="K436">
            <v>0.788830374</v>
          </cell>
          <cell r="L436">
            <v>3.1576400000000001E-4</v>
          </cell>
          <cell r="M436">
            <v>2.62</v>
          </cell>
          <cell r="N436">
            <v>0.13500000000000001</v>
          </cell>
          <cell r="O436">
            <v>19.407407407407401</v>
          </cell>
          <cell r="P436">
            <v>2.06673557988</v>
          </cell>
          <cell r="Q436">
            <v>103.005949663522</v>
          </cell>
          <cell r="R436">
            <v>70.232816075471703</v>
          </cell>
          <cell r="S436">
            <v>0.36163057033111801</v>
          </cell>
          <cell r="T436">
            <v>0.53226969999999996</v>
          </cell>
          <cell r="U436">
            <v>0.30373359999999999</v>
          </cell>
          <cell r="V436">
            <v>2.8565548999999999</v>
          </cell>
          <cell r="W436">
            <v>96.307441800000007</v>
          </cell>
          <cell r="X436">
            <v>0.53226969999999996</v>
          </cell>
          <cell r="Y436">
            <v>0.30373359999999999</v>
          </cell>
          <cell r="Z436">
            <v>2.8565548999999999</v>
          </cell>
          <cell r="AA436">
            <v>32.470498833111797</v>
          </cell>
        </row>
        <row r="437">
          <cell r="A437">
            <v>17</v>
          </cell>
          <cell r="B437" t="str">
            <v>NPK</v>
          </cell>
          <cell r="C437">
            <v>1.4193899999999999</v>
          </cell>
          <cell r="D437">
            <v>0.36723666666666699</v>
          </cell>
          <cell r="E437">
            <v>14.633333333333301</v>
          </cell>
          <cell r="F437">
            <v>45378.425474537034</v>
          </cell>
          <cell r="G437">
            <v>2024</v>
          </cell>
          <cell r="H437">
            <v>87</v>
          </cell>
          <cell r="I437">
            <v>268</v>
          </cell>
          <cell r="J437">
            <v>268</v>
          </cell>
          <cell r="K437">
            <v>0.788830374</v>
          </cell>
          <cell r="L437">
            <v>3.1576400000000001E-4</v>
          </cell>
          <cell r="M437">
            <v>2.62</v>
          </cell>
          <cell r="N437">
            <v>0.13500000000000001</v>
          </cell>
          <cell r="O437">
            <v>19.407407407407401</v>
          </cell>
          <cell r="P437">
            <v>2.06673557988</v>
          </cell>
          <cell r="Q437">
            <v>95.720636689912794</v>
          </cell>
          <cell r="R437">
            <v>70.232816075471703</v>
          </cell>
          <cell r="S437">
            <v>0.52288472424633603</v>
          </cell>
          <cell r="T437">
            <v>0.53226969999999996</v>
          </cell>
          <cell r="U437">
            <v>0.30373359999999999</v>
          </cell>
          <cell r="V437">
            <v>2.8565548999999999</v>
          </cell>
          <cell r="W437">
            <v>96.307441800000007</v>
          </cell>
          <cell r="X437">
            <v>0.53226969999999996</v>
          </cell>
          <cell r="Y437">
            <v>0.30373359999999999</v>
          </cell>
          <cell r="Z437">
            <v>2.8565548999999999</v>
          </cell>
          <cell r="AA437">
            <v>48.595914224633603</v>
          </cell>
        </row>
        <row r="438">
          <cell r="A438">
            <v>17</v>
          </cell>
          <cell r="B438" t="str">
            <v>NPK</v>
          </cell>
          <cell r="C438">
            <v>0.98796666666666699</v>
          </cell>
          <cell r="D438">
            <v>0.35097666666666699</v>
          </cell>
          <cell r="E438">
            <v>9.2327766666666697</v>
          </cell>
          <cell r="F438">
            <v>45380.377708333333</v>
          </cell>
          <cell r="G438">
            <v>2024</v>
          </cell>
          <cell r="H438">
            <v>89</v>
          </cell>
          <cell r="I438">
            <v>270</v>
          </cell>
          <cell r="J438">
            <v>270</v>
          </cell>
          <cell r="K438">
            <v>0.788830374</v>
          </cell>
          <cell r="L438">
            <v>3.1576400000000001E-4</v>
          </cell>
          <cell r="M438">
            <v>2.62</v>
          </cell>
          <cell r="N438">
            <v>0.13500000000000001</v>
          </cell>
          <cell r="O438">
            <v>19.407407407407401</v>
          </cell>
          <cell r="P438">
            <v>2.06673557988</v>
          </cell>
          <cell r="Q438">
            <v>66.6263665107858</v>
          </cell>
          <cell r="R438">
            <v>70.232816075471703</v>
          </cell>
          <cell r="S438">
            <v>0.49973315364360399</v>
          </cell>
          <cell r="T438">
            <v>0.53226969999999996</v>
          </cell>
          <cell r="U438">
            <v>0.30373359999999999</v>
          </cell>
          <cell r="V438">
            <v>2.8565548999999999</v>
          </cell>
          <cell r="W438">
            <v>96.307441800000007</v>
          </cell>
          <cell r="X438">
            <v>0.53226969999999996</v>
          </cell>
          <cell r="Y438">
            <v>0.30373359999999999</v>
          </cell>
          <cell r="Z438">
            <v>2.8565548999999999</v>
          </cell>
          <cell r="AA438">
            <v>46.280757164360395</v>
          </cell>
        </row>
        <row r="439">
          <cell r="A439">
            <v>17</v>
          </cell>
          <cell r="B439" t="str">
            <v>NPK</v>
          </cell>
          <cell r="C439">
            <v>1.85093333333333</v>
          </cell>
          <cell r="D439">
            <v>0.166333333333333</v>
          </cell>
          <cell r="E439">
            <v>17.2</v>
          </cell>
          <cell r="F439">
            <v>45383.358865740738</v>
          </cell>
          <cell r="G439">
            <v>2024</v>
          </cell>
          <cell r="H439">
            <v>92</v>
          </cell>
          <cell r="I439">
            <v>273</v>
          </cell>
          <cell r="J439">
            <v>273</v>
          </cell>
          <cell r="K439">
            <v>0.788830374</v>
          </cell>
          <cell r="L439">
            <v>3.1576400000000001E-4</v>
          </cell>
          <cell r="M439">
            <v>2.62</v>
          </cell>
          <cell r="N439">
            <v>0.13500000000000001</v>
          </cell>
          <cell r="O439">
            <v>19.407407407407401</v>
          </cell>
          <cell r="P439">
            <v>2.06673557988</v>
          </cell>
          <cell r="Q439">
            <v>124.822999413304</v>
          </cell>
          <cell r="R439">
            <v>70.232816075471703</v>
          </cell>
          <cell r="S439">
            <v>0.23683135979424899</v>
          </cell>
          <cell r="T439">
            <v>0.53226969999999996</v>
          </cell>
          <cell r="U439">
            <v>0.30373359999999999</v>
          </cell>
          <cell r="V439">
            <v>2.8565548999999999</v>
          </cell>
          <cell r="W439">
            <v>96.307441800000007</v>
          </cell>
          <cell r="X439">
            <v>0.53226969999999996</v>
          </cell>
          <cell r="Y439">
            <v>0.30373359999999999</v>
          </cell>
          <cell r="Z439">
            <v>2.8565548999999999</v>
          </cell>
          <cell r="AA439">
            <v>19.9905777794249</v>
          </cell>
        </row>
        <row r="440">
          <cell r="A440">
            <v>17</v>
          </cell>
          <cell r="B440" t="str">
            <v>NPK</v>
          </cell>
          <cell r="C440">
            <v>4.1949100000000001</v>
          </cell>
          <cell r="D440">
            <v>0.35877666666666702</v>
          </cell>
          <cell r="E440">
            <v>27.5566666666667</v>
          </cell>
          <cell r="F440">
            <v>45503.423125000001</v>
          </cell>
          <cell r="G440">
            <v>2024</v>
          </cell>
          <cell r="H440">
            <v>212</v>
          </cell>
          <cell r="I440">
            <v>393</v>
          </cell>
          <cell r="J440">
            <v>393</v>
          </cell>
          <cell r="K440">
            <v>0.788830374</v>
          </cell>
          <cell r="L440">
            <v>3.1576400000000001E-4</v>
          </cell>
          <cell r="M440">
            <v>2.62</v>
          </cell>
          <cell r="N440">
            <v>0.13500000000000001</v>
          </cell>
          <cell r="O440">
            <v>19.407407407407401</v>
          </cell>
          <cell r="P440">
            <v>2.06673557988</v>
          </cell>
          <cell r="Q440">
            <v>282.89579048526599</v>
          </cell>
          <cell r="R440">
            <v>70.232816075471703</v>
          </cell>
          <cell r="S440">
            <v>0.51083907312092902</v>
          </cell>
          <cell r="T440">
            <v>0.53226969999999996</v>
          </cell>
          <cell r="U440">
            <v>0.30373359999999999</v>
          </cell>
          <cell r="V440">
            <v>2.8565548999999999</v>
          </cell>
          <cell r="W440">
            <v>96.307441800000007</v>
          </cell>
          <cell r="X440">
            <v>0.53226969999999996</v>
          </cell>
          <cell r="Y440">
            <v>0.30373359999999999</v>
          </cell>
          <cell r="Z440">
            <v>2.8565548999999999</v>
          </cell>
          <cell r="AA440">
            <v>47.391349112092904</v>
          </cell>
        </row>
        <row r="441">
          <cell r="A441">
            <v>17</v>
          </cell>
          <cell r="B441" t="str">
            <v>NPK</v>
          </cell>
          <cell r="C441">
            <v>4.1566033333333303</v>
          </cell>
          <cell r="D441">
            <v>0.26124333333333299</v>
          </cell>
          <cell r="E441">
            <v>25.5833333333333</v>
          </cell>
          <cell r="F441">
            <v>45504.395486111112</v>
          </cell>
          <cell r="G441">
            <v>2024</v>
          </cell>
          <cell r="H441">
            <v>213</v>
          </cell>
          <cell r="I441">
            <v>394</v>
          </cell>
          <cell r="J441">
            <v>394</v>
          </cell>
          <cell r="K441">
            <v>0.788830374</v>
          </cell>
          <cell r="L441">
            <v>3.1576400000000001E-4</v>
          </cell>
          <cell r="M441">
            <v>2.62</v>
          </cell>
          <cell r="N441">
            <v>0.13500000000000001</v>
          </cell>
          <cell r="O441">
            <v>19.407407407407401</v>
          </cell>
          <cell r="P441">
            <v>2.06673557988</v>
          </cell>
          <cell r="Q441">
            <v>280.31247052190099</v>
          </cell>
          <cell r="R441">
            <v>70.232816075471703</v>
          </cell>
          <cell r="S441">
            <v>0.37196761846001303</v>
          </cell>
          <cell r="T441">
            <v>0.53226969999999996</v>
          </cell>
          <cell r="U441">
            <v>0.30373359999999999</v>
          </cell>
          <cell r="V441">
            <v>2.8565548999999999</v>
          </cell>
          <cell r="W441">
            <v>96.307441800000007</v>
          </cell>
          <cell r="X441">
            <v>0.53226969999999996</v>
          </cell>
          <cell r="Y441">
            <v>0.30373359999999999</v>
          </cell>
          <cell r="Z441">
            <v>2.8565548999999999</v>
          </cell>
          <cell r="AA441">
            <v>33.504203646001301</v>
          </cell>
        </row>
        <row r="442">
          <cell r="A442">
            <v>17</v>
          </cell>
          <cell r="B442" t="str">
            <v>NPK</v>
          </cell>
          <cell r="C442">
            <v>3.9293300000000002</v>
          </cell>
          <cell r="D442">
            <v>0.204053333333333</v>
          </cell>
          <cell r="E442">
            <v>26.9866666666667</v>
          </cell>
          <cell r="F442">
            <v>45505.370470682872</v>
          </cell>
          <cell r="G442">
            <v>2024</v>
          </cell>
          <cell r="H442">
            <v>214</v>
          </cell>
          <cell r="I442">
            <v>395</v>
          </cell>
          <cell r="J442">
            <v>395</v>
          </cell>
          <cell r="K442">
            <v>0.788830374</v>
          </cell>
          <cell r="L442">
            <v>3.1576400000000001E-4</v>
          </cell>
          <cell r="M442">
            <v>2.62</v>
          </cell>
          <cell r="N442">
            <v>0.13500000000000001</v>
          </cell>
          <cell r="O442">
            <v>19.407407407407401</v>
          </cell>
          <cell r="P442">
            <v>2.06673557988</v>
          </cell>
          <cell r="Q442">
            <v>264.985641271796</v>
          </cell>
          <cell r="R442">
            <v>70.232816075471703</v>
          </cell>
          <cell r="S442">
            <v>0.29053844731793099</v>
          </cell>
          <cell r="T442">
            <v>0.53226969999999996</v>
          </cell>
          <cell r="U442">
            <v>0.30373359999999999</v>
          </cell>
          <cell r="V442">
            <v>2.8565548999999999</v>
          </cell>
          <cell r="W442">
            <v>96.307441800000007</v>
          </cell>
          <cell r="X442">
            <v>0.53226969999999996</v>
          </cell>
          <cell r="Y442">
            <v>0.30373359999999999</v>
          </cell>
          <cell r="Z442">
            <v>2.8565548999999999</v>
          </cell>
          <cell r="AA442">
            <v>25.361286531793098</v>
          </cell>
        </row>
        <row r="443">
          <cell r="A443">
            <v>17</v>
          </cell>
          <cell r="B443" t="str">
            <v>NPK</v>
          </cell>
          <cell r="C443">
            <v>4.2284100000000002</v>
          </cell>
          <cell r="D443">
            <v>8.2476666666666698E-2</v>
          </cell>
          <cell r="E443">
            <v>27.2</v>
          </cell>
          <cell r="F443">
            <v>45506.367094907408</v>
          </cell>
          <cell r="G443">
            <v>2024</v>
          </cell>
          <cell r="H443">
            <v>215</v>
          </cell>
          <cell r="I443">
            <v>396</v>
          </cell>
          <cell r="J443">
            <v>396</v>
          </cell>
          <cell r="K443">
            <v>0.788830374</v>
          </cell>
          <cell r="L443">
            <v>3.1576400000000001E-4</v>
          </cell>
          <cell r="M443">
            <v>2.62</v>
          </cell>
          <cell r="N443">
            <v>0.13500000000000001</v>
          </cell>
          <cell r="O443">
            <v>19.407407407407401</v>
          </cell>
          <cell r="P443">
            <v>2.06673557988</v>
          </cell>
          <cell r="Q443">
            <v>285.15495909228201</v>
          </cell>
          <cell r="R443">
            <v>70.232816075471703</v>
          </cell>
          <cell r="S443">
            <v>0.11743323317413</v>
          </cell>
          <cell r="T443">
            <v>0.53226969999999996</v>
          </cell>
          <cell r="U443">
            <v>0.30373359999999999</v>
          </cell>
          <cell r="V443">
            <v>2.8565548999999999</v>
          </cell>
          <cell r="W443">
            <v>96.307441800000007</v>
          </cell>
          <cell r="X443">
            <v>0.53226969999999996</v>
          </cell>
          <cell r="Y443">
            <v>0.30373359999999999</v>
          </cell>
          <cell r="Z443">
            <v>2.8565548999999999</v>
          </cell>
          <cell r="AA443">
            <v>8.0507651174130004</v>
          </cell>
        </row>
        <row r="444">
          <cell r="A444">
            <v>18</v>
          </cell>
          <cell r="B444" t="str">
            <v>NPK+Disturbance</v>
          </cell>
          <cell r="C444">
            <v>1.0993333333333299</v>
          </cell>
          <cell r="D444">
            <v>0</v>
          </cell>
          <cell r="E444">
            <v>34.549999999999997</v>
          </cell>
          <cell r="F444">
            <v>45083.433333333334</v>
          </cell>
          <cell r="G444">
            <v>2023</v>
          </cell>
          <cell r="H444">
            <v>157</v>
          </cell>
          <cell r="I444">
            <v>1</v>
          </cell>
          <cell r="J444">
            <v>1</v>
          </cell>
          <cell r="K444">
            <v>0.85705267399999996</v>
          </cell>
          <cell r="L444">
            <v>4.2036100000000001E-4</v>
          </cell>
          <cell r="M444">
            <v>2.0699999999999998</v>
          </cell>
          <cell r="N444">
            <v>0.1</v>
          </cell>
          <cell r="O444">
            <v>20.7</v>
          </cell>
          <cell r="P444">
            <v>1.7740990351799999</v>
          </cell>
          <cell r="Q444">
            <v>64.875465780330302</v>
          </cell>
          <cell r="R444">
            <v>67.658389660377395</v>
          </cell>
          <cell r="S444">
            <v>0</v>
          </cell>
          <cell r="T444">
            <v>8.2125000000000004</v>
          </cell>
          <cell r="U444">
            <v>3.2301250000000001</v>
          </cell>
          <cell r="V444">
            <v>22.816447</v>
          </cell>
          <cell r="W444">
            <v>65.740928999999994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</row>
        <row r="445">
          <cell r="A445">
            <v>18</v>
          </cell>
          <cell r="B445" t="str">
            <v>NPK+Disturbance</v>
          </cell>
          <cell r="C445">
            <v>1.07033333333333</v>
          </cell>
          <cell r="D445">
            <v>0</v>
          </cell>
          <cell r="E445">
            <v>39.156666666666702</v>
          </cell>
          <cell r="F445">
            <v>45086.520833333336</v>
          </cell>
          <cell r="G445">
            <v>2023</v>
          </cell>
          <cell r="H445">
            <v>160</v>
          </cell>
          <cell r="I445">
            <v>4</v>
          </cell>
          <cell r="J445">
            <v>4</v>
          </cell>
          <cell r="K445">
            <v>0.85705267399999996</v>
          </cell>
          <cell r="L445">
            <v>4.2036100000000001E-4</v>
          </cell>
          <cell r="M445">
            <v>2.0699999999999998</v>
          </cell>
          <cell r="N445">
            <v>0.1</v>
          </cell>
          <cell r="O445">
            <v>20.7</v>
          </cell>
          <cell r="P445">
            <v>1.7740990351799999</v>
          </cell>
          <cell r="Q445">
            <v>63.164075385276099</v>
          </cell>
          <cell r="R445">
            <v>67.658389660377395</v>
          </cell>
          <cell r="S445">
            <v>0</v>
          </cell>
          <cell r="T445">
            <v>8.2125000000000004</v>
          </cell>
          <cell r="U445">
            <v>3.2301250000000001</v>
          </cell>
          <cell r="V445">
            <v>22.816447</v>
          </cell>
          <cell r="W445">
            <v>65.740928999999994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</row>
        <row r="446">
          <cell r="A446">
            <v>18</v>
          </cell>
          <cell r="B446" t="str">
            <v>NPK+Disturbance</v>
          </cell>
          <cell r="C446">
            <v>14.416</v>
          </cell>
          <cell r="D446">
            <v>0.19</v>
          </cell>
          <cell r="E446">
            <v>28.04</v>
          </cell>
          <cell r="F446">
            <v>45089.468981481485</v>
          </cell>
          <cell r="G446">
            <v>2023</v>
          </cell>
          <cell r="H446">
            <v>163</v>
          </cell>
          <cell r="I446">
            <v>7</v>
          </cell>
          <cell r="J446">
            <v>7</v>
          </cell>
          <cell r="K446">
            <v>0.85705267399999996</v>
          </cell>
          <cell r="L446">
            <v>4.2036100000000001E-4</v>
          </cell>
          <cell r="M446">
            <v>2.0699999999999998</v>
          </cell>
          <cell r="N446">
            <v>0.1</v>
          </cell>
          <cell r="O446">
            <v>20.7</v>
          </cell>
          <cell r="P446">
            <v>1.7740990351799999</v>
          </cell>
          <cell r="Q446">
            <v>850.73806672762998</v>
          </cell>
          <cell r="R446">
            <v>67.658389660377395</v>
          </cell>
          <cell r="S446">
            <v>0.28082252763291699</v>
          </cell>
          <cell r="T446">
            <v>8.2125000000000004</v>
          </cell>
          <cell r="U446">
            <v>3.2301250000000001</v>
          </cell>
          <cell r="V446">
            <v>22.816447</v>
          </cell>
          <cell r="W446">
            <v>65.740928999999994</v>
          </cell>
          <cell r="X446">
            <v>8.2125000000000004</v>
          </cell>
          <cell r="Y446">
            <v>3.2301250000000001</v>
          </cell>
          <cell r="Z446">
            <v>16.639627763291699</v>
          </cell>
          <cell r="AA446">
            <v>0</v>
          </cell>
        </row>
        <row r="447">
          <cell r="A447">
            <v>18</v>
          </cell>
          <cell r="B447" t="str">
            <v>NPK+Disturbance</v>
          </cell>
          <cell r="C447">
            <v>1.1036666666666699</v>
          </cell>
          <cell r="D447">
            <v>0.17</v>
          </cell>
          <cell r="E447">
            <v>31.1533333333333</v>
          </cell>
          <cell r="F447">
            <v>45093.476620370369</v>
          </cell>
          <cell r="G447">
            <v>2023</v>
          </cell>
          <cell r="H447">
            <v>167</v>
          </cell>
          <cell r="I447">
            <v>11</v>
          </cell>
          <cell r="J447">
            <v>11</v>
          </cell>
          <cell r="K447">
            <v>0.85705267399999996</v>
          </cell>
          <cell r="L447">
            <v>4.2036100000000001E-4</v>
          </cell>
          <cell r="M447">
            <v>2.0699999999999998</v>
          </cell>
          <cell r="N447">
            <v>0.1</v>
          </cell>
          <cell r="O447">
            <v>20.7</v>
          </cell>
          <cell r="P447">
            <v>1.7740990351799999</v>
          </cell>
          <cell r="Q447">
            <v>65.131190781890098</v>
          </cell>
          <cell r="R447">
            <v>67.658389660377395</v>
          </cell>
          <cell r="S447">
            <v>0.251262261566294</v>
          </cell>
          <cell r="T447">
            <v>8.2125000000000004</v>
          </cell>
          <cell r="U447">
            <v>3.2301250000000001</v>
          </cell>
          <cell r="V447">
            <v>22.816447</v>
          </cell>
          <cell r="W447">
            <v>65.740928999999994</v>
          </cell>
          <cell r="X447">
            <v>8.2125000000000004</v>
          </cell>
          <cell r="Y447">
            <v>3.2301250000000001</v>
          </cell>
          <cell r="Z447">
            <v>13.6836011566294</v>
          </cell>
          <cell r="AA447">
            <v>0</v>
          </cell>
        </row>
        <row r="448">
          <cell r="A448">
            <v>18</v>
          </cell>
          <cell r="B448" t="str">
            <v>NPK+Disturbance</v>
          </cell>
          <cell r="C448">
            <v>2.3373333333333299</v>
          </cell>
          <cell r="D448">
            <v>0.25</v>
          </cell>
          <cell r="E448">
            <v>32.936666666666703</v>
          </cell>
          <cell r="F448">
            <v>45100.57199074074</v>
          </cell>
          <cell r="G448">
            <v>2023</v>
          </cell>
          <cell r="H448">
            <v>174</v>
          </cell>
          <cell r="I448">
            <v>18</v>
          </cell>
          <cell r="J448">
            <v>18</v>
          </cell>
          <cell r="K448">
            <v>0.85705267399999996</v>
          </cell>
          <cell r="L448">
            <v>4.2036100000000001E-4</v>
          </cell>
          <cell r="M448">
            <v>2.0699999999999998</v>
          </cell>
          <cell r="N448">
            <v>0.1</v>
          </cell>
          <cell r="O448">
            <v>20.7</v>
          </cell>
          <cell r="P448">
            <v>1.7740990351799999</v>
          </cell>
          <cell r="Q448">
            <v>137.93413161057501</v>
          </cell>
          <cell r="R448">
            <v>67.658389660377395</v>
          </cell>
          <cell r="S448">
            <v>0.369503325832786</v>
          </cell>
          <cell r="T448">
            <v>8.2125000000000004</v>
          </cell>
          <cell r="U448">
            <v>3.2301250000000001</v>
          </cell>
          <cell r="V448">
            <v>22.816447</v>
          </cell>
          <cell r="W448">
            <v>65.740928999999994</v>
          </cell>
          <cell r="X448">
            <v>8.2125000000000004</v>
          </cell>
          <cell r="Y448">
            <v>3.2301250000000001</v>
          </cell>
          <cell r="Z448">
            <v>22.816447</v>
          </cell>
          <cell r="AA448">
            <v>2.6912605832786021</v>
          </cell>
        </row>
        <row r="449">
          <cell r="A449">
            <v>18</v>
          </cell>
          <cell r="B449" t="str">
            <v>NPK+Disturbance</v>
          </cell>
          <cell r="C449">
            <v>3.45366666666667</v>
          </cell>
          <cell r="D449">
            <v>7.0000000000000007E-2</v>
          </cell>
          <cell r="E449">
            <v>36.1</v>
          </cell>
          <cell r="F449">
            <v>45113.515509259261</v>
          </cell>
          <cell r="G449">
            <v>2023</v>
          </cell>
          <cell r="H449">
            <v>187</v>
          </cell>
          <cell r="I449">
            <v>31</v>
          </cell>
          <cell r="J449">
            <v>31</v>
          </cell>
          <cell r="K449">
            <v>0.85705267399999996</v>
          </cell>
          <cell r="L449">
            <v>4.2036100000000001E-4</v>
          </cell>
          <cell r="M449">
            <v>2.0699999999999998</v>
          </cell>
          <cell r="N449">
            <v>0.1</v>
          </cell>
          <cell r="O449">
            <v>20.7</v>
          </cell>
          <cell r="P449">
            <v>1.7740990351799999</v>
          </cell>
          <cell r="Q449">
            <v>203.81282624317799</v>
          </cell>
          <cell r="R449">
            <v>67.658389660377395</v>
          </cell>
          <cell r="S449">
            <v>0.10346093123318</v>
          </cell>
          <cell r="T449">
            <v>8.2125000000000004</v>
          </cell>
          <cell r="U449">
            <v>3.2301250000000001</v>
          </cell>
          <cell r="V449">
            <v>22.816447</v>
          </cell>
          <cell r="W449">
            <v>65.740928999999994</v>
          </cell>
          <cell r="X449">
            <v>8.2125000000000004</v>
          </cell>
          <cell r="Y449">
            <v>2.1335931233179988</v>
          </cell>
          <cell r="Z449">
            <v>0</v>
          </cell>
          <cell r="AA449">
            <v>0</v>
          </cell>
        </row>
        <row r="450">
          <cell r="A450">
            <v>18</v>
          </cell>
          <cell r="B450" t="str">
            <v>NPK+Disturbance</v>
          </cell>
          <cell r="C450">
            <v>10.196666666666699</v>
          </cell>
          <cell r="D450">
            <v>0.02</v>
          </cell>
          <cell r="E450">
            <v>37.723333333333301</v>
          </cell>
          <cell r="F450">
            <v>45143.532870370371</v>
          </cell>
          <cell r="G450">
            <v>2023</v>
          </cell>
          <cell r="H450">
            <v>217</v>
          </cell>
          <cell r="I450">
            <v>61</v>
          </cell>
          <cell r="J450">
            <v>61</v>
          </cell>
          <cell r="K450">
            <v>0.85705267399999996</v>
          </cell>
          <cell r="L450">
            <v>4.2036100000000001E-4</v>
          </cell>
          <cell r="M450">
            <v>2.0699999999999998</v>
          </cell>
          <cell r="N450">
            <v>0.1</v>
          </cell>
          <cell r="O450">
            <v>20.7</v>
          </cell>
          <cell r="P450">
            <v>1.7740990351799999</v>
          </cell>
          <cell r="Q450">
            <v>601.74059982422796</v>
          </cell>
          <cell r="R450">
            <v>67.658389660377395</v>
          </cell>
          <cell r="S450">
            <v>2.95602660666229E-2</v>
          </cell>
          <cell r="T450">
            <v>1.8880729999999999</v>
          </cell>
          <cell r="U450">
            <v>1.4161170000000001</v>
          </cell>
          <cell r="V450">
            <v>11.602268</v>
          </cell>
          <cell r="W450">
            <v>85.093541999999999</v>
          </cell>
          <cell r="X450">
            <v>1.8880729999999999</v>
          </cell>
          <cell r="Y450">
            <v>1.0679536066622899</v>
          </cell>
          <cell r="Z450">
            <v>0</v>
          </cell>
          <cell r="AA450">
            <v>0</v>
          </cell>
        </row>
        <row r="451">
          <cell r="A451">
            <v>18</v>
          </cell>
          <cell r="B451" t="str">
            <v>NPK+Disturbance</v>
          </cell>
          <cell r="C451">
            <v>15.449666666666699</v>
          </cell>
          <cell r="D451">
            <v>0.34</v>
          </cell>
          <cell r="E451">
            <v>30.03</v>
          </cell>
          <cell r="F451">
            <v>45153.402083333334</v>
          </cell>
          <cell r="G451">
            <v>2023</v>
          </cell>
          <cell r="H451">
            <v>227</v>
          </cell>
          <cell r="I451">
            <v>71</v>
          </cell>
          <cell r="J451">
            <v>71</v>
          </cell>
          <cell r="K451">
            <v>0.85705267399999996</v>
          </cell>
          <cell r="L451">
            <v>4.2036100000000001E-4</v>
          </cell>
          <cell r="M451">
            <v>2.0699999999999998</v>
          </cell>
          <cell r="N451">
            <v>0.1</v>
          </cell>
          <cell r="O451">
            <v>20.7</v>
          </cell>
          <cell r="P451">
            <v>1.7740990351799999</v>
          </cell>
          <cell r="Q451">
            <v>911.73831517663098</v>
          </cell>
          <cell r="R451">
            <v>67.658389660377395</v>
          </cell>
          <cell r="S451">
            <v>0.502524523132589</v>
          </cell>
          <cell r="T451">
            <v>1.8880729999999999</v>
          </cell>
          <cell r="U451">
            <v>1.4161170000000001</v>
          </cell>
          <cell r="V451">
            <v>11.602268</v>
          </cell>
          <cell r="W451">
            <v>85.093541999999999</v>
          </cell>
          <cell r="X451">
            <v>1.8880729999999999</v>
          </cell>
          <cell r="Y451">
            <v>1.4161170000000001</v>
          </cell>
          <cell r="Z451">
            <v>11.602268</v>
          </cell>
          <cell r="AA451">
            <v>35.345994313258899</v>
          </cell>
        </row>
        <row r="452">
          <cell r="A452">
            <v>18</v>
          </cell>
          <cell r="B452" t="str">
            <v>NPK+Disturbance</v>
          </cell>
          <cell r="C452">
            <v>2.99433333333333</v>
          </cell>
          <cell r="D452">
            <v>0</v>
          </cell>
          <cell r="E452">
            <v>36.1</v>
          </cell>
          <cell r="F452">
            <v>45180.50277777778</v>
          </cell>
          <cell r="G452">
            <v>2023</v>
          </cell>
          <cell r="H452">
            <v>254</v>
          </cell>
          <cell r="I452">
            <v>98</v>
          </cell>
          <cell r="J452">
            <v>98</v>
          </cell>
          <cell r="K452">
            <v>0.85705267399999996</v>
          </cell>
          <cell r="L452">
            <v>4.2036100000000001E-4</v>
          </cell>
          <cell r="M452">
            <v>2.0699999999999998</v>
          </cell>
          <cell r="N452">
            <v>0.1</v>
          </cell>
          <cell r="O452">
            <v>20.7</v>
          </cell>
          <cell r="P452">
            <v>1.7740990351799999</v>
          </cell>
          <cell r="Q452">
            <v>176.70597607783699</v>
          </cell>
          <cell r="R452">
            <v>67.658389660377395</v>
          </cell>
          <cell r="S452">
            <v>0</v>
          </cell>
          <cell r="T452">
            <v>1.8880729999999999</v>
          </cell>
          <cell r="U452">
            <v>1.4161170000000001</v>
          </cell>
          <cell r="V452">
            <v>11.602268</v>
          </cell>
          <cell r="W452">
            <v>85.093541999999999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</row>
        <row r="453">
          <cell r="A453">
            <v>18</v>
          </cell>
          <cell r="B453" t="str">
            <v>NPK+Disturbance</v>
          </cell>
          <cell r="C453">
            <v>1.69333333333333</v>
          </cell>
          <cell r="D453">
            <v>0</v>
          </cell>
          <cell r="E453">
            <v>24.266666666666701</v>
          </cell>
          <cell r="F453">
            <v>45187.450462962966</v>
          </cell>
          <cell r="G453">
            <v>2023</v>
          </cell>
          <cell r="H453">
            <v>261</v>
          </cell>
          <cell r="I453">
            <v>105</v>
          </cell>
          <cell r="J453">
            <v>105</v>
          </cell>
          <cell r="K453">
            <v>0.85705267399999996</v>
          </cell>
          <cell r="L453">
            <v>4.2036100000000001E-4</v>
          </cell>
          <cell r="M453">
            <v>2.0699999999999998</v>
          </cell>
          <cell r="N453">
            <v>0.1</v>
          </cell>
          <cell r="O453">
            <v>20.7</v>
          </cell>
          <cell r="P453">
            <v>1.7740990351799999</v>
          </cell>
          <cell r="Q453">
            <v>99.929462147991998</v>
          </cell>
          <cell r="R453">
            <v>67.658389660377395</v>
          </cell>
          <cell r="S453">
            <v>0</v>
          </cell>
          <cell r="T453">
            <v>1.8880729999999999</v>
          </cell>
          <cell r="U453">
            <v>1.4161170000000001</v>
          </cell>
          <cell r="V453">
            <v>11.602268</v>
          </cell>
          <cell r="W453">
            <v>85.093541999999999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</row>
        <row r="454">
          <cell r="A454">
            <v>18</v>
          </cell>
          <cell r="B454" t="str">
            <v>NPK+Disturbance</v>
          </cell>
          <cell r="C454">
            <v>1.246</v>
          </cell>
          <cell r="D454">
            <v>0</v>
          </cell>
          <cell r="E454">
            <v>31.2</v>
          </cell>
          <cell r="F454">
            <v>45194.497453703705</v>
          </cell>
          <cell r="G454">
            <v>2023</v>
          </cell>
          <cell r="H454">
            <v>268</v>
          </cell>
          <cell r="I454">
            <v>112</v>
          </cell>
          <cell r="J454">
            <v>112</v>
          </cell>
          <cell r="K454">
            <v>0.85705267399999996</v>
          </cell>
          <cell r="L454">
            <v>4.2036100000000001E-4</v>
          </cell>
          <cell r="M454">
            <v>2.0699999999999998</v>
          </cell>
          <cell r="N454">
            <v>0.1</v>
          </cell>
          <cell r="O454">
            <v>20.7</v>
          </cell>
          <cell r="P454">
            <v>1.7740990351799999</v>
          </cell>
          <cell r="Q454">
            <v>73.530773525431997</v>
          </cell>
          <cell r="R454">
            <v>67.658389660377395</v>
          </cell>
          <cell r="S454">
            <v>0</v>
          </cell>
          <cell r="T454">
            <v>1.8880729999999999</v>
          </cell>
          <cell r="U454">
            <v>1.4161170000000001</v>
          </cell>
          <cell r="V454">
            <v>11.602268</v>
          </cell>
          <cell r="W454">
            <v>85.093541999999999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</row>
        <row r="455">
          <cell r="A455">
            <v>18</v>
          </cell>
          <cell r="B455" t="str">
            <v>NPK+Disturbance</v>
          </cell>
          <cell r="C455">
            <v>0.96333333333333304</v>
          </cell>
          <cell r="D455">
            <v>0</v>
          </cell>
          <cell r="E455">
            <v>25.9</v>
          </cell>
          <cell r="F455">
            <v>45201.434490740743</v>
          </cell>
          <cell r="G455">
            <v>2023</v>
          </cell>
          <cell r="H455">
            <v>275</v>
          </cell>
          <cell r="I455">
            <v>119</v>
          </cell>
          <cell r="J455">
            <v>119</v>
          </cell>
          <cell r="K455">
            <v>0.85705267399999996</v>
          </cell>
          <cell r="L455">
            <v>4.2036100000000001E-4</v>
          </cell>
          <cell r="M455">
            <v>2.0699999999999998</v>
          </cell>
          <cell r="N455">
            <v>0.1</v>
          </cell>
          <cell r="O455">
            <v>20.7</v>
          </cell>
          <cell r="P455">
            <v>1.7740990351799999</v>
          </cell>
          <cell r="Q455">
            <v>56.849634962145103</v>
          </cell>
          <cell r="R455">
            <v>67.658389660377395</v>
          </cell>
          <cell r="S455">
            <v>0</v>
          </cell>
          <cell r="T455">
            <v>1.8880729999999999</v>
          </cell>
          <cell r="U455">
            <v>1.4161170000000001</v>
          </cell>
          <cell r="V455">
            <v>11.602268</v>
          </cell>
          <cell r="W455">
            <v>85.093541999999999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</row>
        <row r="456">
          <cell r="A456">
            <v>18</v>
          </cell>
          <cell r="B456" t="str">
            <v>NPK+Disturbance</v>
          </cell>
          <cell r="C456">
            <v>1.50769333333333</v>
          </cell>
          <cell r="D456">
            <v>0.36332777777777803</v>
          </cell>
          <cell r="E456">
            <v>17.509443333333301</v>
          </cell>
          <cell r="F456">
            <v>45320.574872685182</v>
          </cell>
          <cell r="G456">
            <v>2024</v>
          </cell>
          <cell r="H456">
            <v>29</v>
          </cell>
          <cell r="I456">
            <v>210</v>
          </cell>
          <cell r="J456">
            <v>210</v>
          </cell>
          <cell r="K456">
            <v>0.85705267399999996</v>
          </cell>
          <cell r="L456">
            <v>4.2036100000000001E-4</v>
          </cell>
          <cell r="M456">
            <v>2.0699999999999998</v>
          </cell>
          <cell r="N456">
            <v>0.1</v>
          </cell>
          <cell r="O456">
            <v>20.7</v>
          </cell>
          <cell r="P456">
            <v>1.7740990351799999</v>
          </cell>
          <cell r="Q456">
            <v>88.974203081169307</v>
          </cell>
          <cell r="R456">
            <v>67.658389660377395</v>
          </cell>
          <cell r="S456">
            <v>0.53700328902529704</v>
          </cell>
          <cell r="T456">
            <v>1.8880729999999999</v>
          </cell>
          <cell r="U456">
            <v>1.4161170000000001</v>
          </cell>
          <cell r="V456">
            <v>11.602268</v>
          </cell>
          <cell r="W456">
            <v>85.093541999999999</v>
          </cell>
          <cell r="X456">
            <v>1.8880729999999999</v>
          </cell>
          <cell r="Y456">
            <v>1.4161170000000001</v>
          </cell>
          <cell r="Z456">
            <v>11.602268</v>
          </cell>
          <cell r="AA456">
            <v>38.793870902529704</v>
          </cell>
        </row>
        <row r="457">
          <cell r="A457">
            <v>18</v>
          </cell>
          <cell r="B457" t="str">
            <v>NPK+Disturbance</v>
          </cell>
          <cell r="C457">
            <v>1.14842333333333</v>
          </cell>
          <cell r="D457">
            <v>0.36795</v>
          </cell>
          <cell r="E457">
            <v>17.717776666666701</v>
          </cell>
          <cell r="F457">
            <v>45321.616049386575</v>
          </cell>
          <cell r="G457">
            <v>2024</v>
          </cell>
          <cell r="H457">
            <v>30</v>
          </cell>
          <cell r="I457">
            <v>211</v>
          </cell>
          <cell r="J457">
            <v>211</v>
          </cell>
          <cell r="K457">
            <v>0.85705267399999996</v>
          </cell>
          <cell r="L457">
            <v>4.2036100000000001E-4</v>
          </cell>
          <cell r="M457">
            <v>2.0699999999999998</v>
          </cell>
          <cell r="N457">
            <v>0.1</v>
          </cell>
          <cell r="O457">
            <v>20.7</v>
          </cell>
          <cell r="P457">
            <v>1.7740990351799999</v>
          </cell>
          <cell r="Q457">
            <v>67.772436624923699</v>
          </cell>
          <cell r="R457">
            <v>67.658389660377395</v>
          </cell>
          <cell r="S457">
            <v>0.54383499496069398</v>
          </cell>
          <cell r="T457">
            <v>1.8880729999999999</v>
          </cell>
          <cell r="U457">
            <v>1.4161170000000001</v>
          </cell>
          <cell r="V457">
            <v>11.602268</v>
          </cell>
          <cell r="W457">
            <v>85.093541999999999</v>
          </cell>
          <cell r="X457">
            <v>1.8880729999999999</v>
          </cell>
          <cell r="Y457">
            <v>1.4161170000000001</v>
          </cell>
          <cell r="Z457">
            <v>11.602268</v>
          </cell>
          <cell r="AA457">
            <v>39.477041496069397</v>
          </cell>
        </row>
        <row r="458">
          <cell r="A458">
            <v>18</v>
          </cell>
          <cell r="B458" t="str">
            <v>NPK+Disturbance</v>
          </cell>
          <cell r="C458">
            <v>0.97775999999999996</v>
          </cell>
          <cell r="D458">
            <v>0.37363000000000002</v>
          </cell>
          <cell r="E458">
            <v>16.127776666666701</v>
          </cell>
          <cell r="F458">
            <v>45322.54132329861</v>
          </cell>
          <cell r="G458">
            <v>2024</v>
          </cell>
          <cell r="H458">
            <v>31</v>
          </cell>
          <cell r="I458">
            <v>212</v>
          </cell>
          <cell r="J458">
            <v>212</v>
          </cell>
          <cell r="K458">
            <v>0.85705267399999996</v>
          </cell>
          <cell r="L458">
            <v>4.2036100000000001E-4</v>
          </cell>
          <cell r="M458">
            <v>2.0699999999999998</v>
          </cell>
          <cell r="N458">
            <v>0.1</v>
          </cell>
          <cell r="O458">
            <v>20.7</v>
          </cell>
          <cell r="P458">
            <v>1.7740990351799999</v>
          </cell>
          <cell r="Q458">
            <v>57.7010025057996</v>
          </cell>
          <cell r="R458">
            <v>67.658389660377395</v>
          </cell>
          <cell r="S458">
            <v>0.55223011052361504</v>
          </cell>
          <cell r="T458">
            <v>1.8880729999999999</v>
          </cell>
          <cell r="U458">
            <v>1.4161170000000001</v>
          </cell>
          <cell r="V458">
            <v>11.602268</v>
          </cell>
          <cell r="W458">
            <v>85.093541999999999</v>
          </cell>
          <cell r="X458">
            <v>1.8880729999999999</v>
          </cell>
          <cell r="Y458">
            <v>1.4161170000000001</v>
          </cell>
          <cell r="Z458">
            <v>11.602268</v>
          </cell>
          <cell r="AA458">
            <v>40.316553052361506</v>
          </cell>
        </row>
        <row r="459">
          <cell r="A459">
            <v>18</v>
          </cell>
          <cell r="B459" t="str">
            <v>NPK+Disturbance</v>
          </cell>
          <cell r="C459">
            <v>1.2122999999999999</v>
          </cell>
          <cell r="D459">
            <v>0.35327666666666702</v>
          </cell>
          <cell r="E459">
            <v>15.022223333333301</v>
          </cell>
          <cell r="F459">
            <v>45327.563287037039</v>
          </cell>
          <cell r="G459">
            <v>2024</v>
          </cell>
          <cell r="H459">
            <v>36</v>
          </cell>
          <cell r="I459">
            <v>217</v>
          </cell>
          <cell r="J459">
            <v>217</v>
          </cell>
          <cell r="K459">
            <v>0.85705267399999996</v>
          </cell>
          <cell r="L459">
            <v>4.2036100000000001E-4</v>
          </cell>
          <cell r="M459">
            <v>2.0699999999999998</v>
          </cell>
          <cell r="N459">
            <v>0.1</v>
          </cell>
          <cell r="O459">
            <v>20.7</v>
          </cell>
          <cell r="P459">
            <v>1.7740990351799999</v>
          </cell>
          <cell r="Q459">
            <v>71.542019859455195</v>
          </cell>
          <cell r="R459">
            <v>67.658389660377395</v>
          </cell>
          <cell r="S459">
            <v>0.52214761308981505</v>
          </cell>
          <cell r="T459">
            <v>1.8880729999999999</v>
          </cell>
          <cell r="U459">
            <v>1.4161170000000001</v>
          </cell>
          <cell r="V459">
            <v>11.602268</v>
          </cell>
          <cell r="W459">
            <v>85.093541999999999</v>
          </cell>
          <cell r="X459">
            <v>1.8880729999999999</v>
          </cell>
          <cell r="Y459">
            <v>1.4161170000000001</v>
          </cell>
          <cell r="Z459">
            <v>11.602268</v>
          </cell>
          <cell r="AA459">
            <v>37.308303308981507</v>
          </cell>
        </row>
        <row r="460">
          <cell r="A460">
            <v>18</v>
          </cell>
          <cell r="B460" t="str">
            <v>NPK+Disturbance</v>
          </cell>
          <cell r="C460">
            <v>0.97013000000000005</v>
          </cell>
          <cell r="D460">
            <v>0.34611999999999998</v>
          </cell>
          <cell r="E460">
            <v>17.1527766666667</v>
          </cell>
          <cell r="F460">
            <v>45328.529263113429</v>
          </cell>
          <cell r="G460">
            <v>2024</v>
          </cell>
          <cell r="H460">
            <v>37</v>
          </cell>
          <cell r="I460">
            <v>218</v>
          </cell>
          <cell r="J460">
            <v>218</v>
          </cell>
          <cell r="K460">
            <v>0.85705267399999996</v>
          </cell>
          <cell r="L460">
            <v>4.2036100000000001E-4</v>
          </cell>
          <cell r="M460">
            <v>2.0699999999999998</v>
          </cell>
          <cell r="N460">
            <v>0.1</v>
          </cell>
          <cell r="O460">
            <v>20.7</v>
          </cell>
          <cell r="P460">
            <v>1.7740990351799999</v>
          </cell>
          <cell r="Q460">
            <v>57.250729791514701</v>
          </cell>
          <cell r="R460">
            <v>67.658389660377395</v>
          </cell>
          <cell r="S460">
            <v>0.51156996454897496</v>
          </cell>
          <cell r="T460">
            <v>1.8880729999999999</v>
          </cell>
          <cell r="U460">
            <v>1.4161170000000001</v>
          </cell>
          <cell r="V460">
            <v>11.602268</v>
          </cell>
          <cell r="W460">
            <v>85.093541999999999</v>
          </cell>
          <cell r="X460">
            <v>1.8880729999999999</v>
          </cell>
          <cell r="Y460">
            <v>1.4161170000000001</v>
          </cell>
          <cell r="Z460">
            <v>11.602268</v>
          </cell>
          <cell r="AA460">
            <v>36.250538454897494</v>
          </cell>
        </row>
        <row r="461">
          <cell r="A461">
            <v>18</v>
          </cell>
          <cell r="B461" t="str">
            <v>NPK+Disturbance</v>
          </cell>
          <cell r="C461">
            <v>1.0616966666666701</v>
          </cell>
          <cell r="D461">
            <v>0.27309</v>
          </cell>
          <cell r="E461">
            <v>15.0622233333333</v>
          </cell>
          <cell r="F461">
            <v>45329.618989201386</v>
          </cell>
          <cell r="G461">
            <v>2024</v>
          </cell>
          <cell r="H461">
            <v>38</v>
          </cell>
          <cell r="I461">
            <v>219</v>
          </cell>
          <cell r="J461">
            <v>219</v>
          </cell>
          <cell r="K461">
            <v>0.85705267399999996</v>
          </cell>
          <cell r="L461">
            <v>4.2036100000000001E-4</v>
          </cell>
          <cell r="M461">
            <v>2.0699999999999998</v>
          </cell>
          <cell r="N461">
            <v>0.1</v>
          </cell>
          <cell r="O461">
            <v>20.7</v>
          </cell>
          <cell r="P461">
            <v>1.7740990351799999</v>
          </cell>
          <cell r="Q461">
            <v>62.654395786013403</v>
          </cell>
          <cell r="R461">
            <v>67.658389660377395</v>
          </cell>
          <cell r="S461">
            <v>0.40363065300670198</v>
          </cell>
          <cell r="T461">
            <v>1.8880729999999999</v>
          </cell>
          <cell r="U461">
            <v>1.4161170000000001</v>
          </cell>
          <cell r="V461">
            <v>11.602268</v>
          </cell>
          <cell r="W461">
            <v>85.093541999999999</v>
          </cell>
          <cell r="X461">
            <v>1.8880729999999999</v>
          </cell>
          <cell r="Y461">
            <v>1.4161170000000001</v>
          </cell>
          <cell r="Z461">
            <v>11.602268</v>
          </cell>
          <cell r="AA461">
            <v>25.4566073006702</v>
          </cell>
        </row>
        <row r="462">
          <cell r="A462">
            <v>18</v>
          </cell>
          <cell r="B462" t="str">
            <v>NPK+Disturbance</v>
          </cell>
          <cell r="C462">
            <v>1.6655966666666699</v>
          </cell>
          <cell r="D462">
            <v>0.22697999999999999</v>
          </cell>
          <cell r="E462">
            <v>21.1466666666667</v>
          </cell>
          <cell r="F462">
            <v>45376.560343368059</v>
          </cell>
          <cell r="G462">
            <v>2024</v>
          </cell>
          <cell r="H462">
            <v>85</v>
          </cell>
          <cell r="I462">
            <v>266</v>
          </cell>
          <cell r="J462">
            <v>266</v>
          </cell>
          <cell r="K462">
            <v>0.85705267399999996</v>
          </cell>
          <cell r="L462">
            <v>4.2036100000000001E-4</v>
          </cell>
          <cell r="M462">
            <v>2.0699999999999998</v>
          </cell>
          <cell r="N462">
            <v>0.1</v>
          </cell>
          <cell r="O462">
            <v>20.7</v>
          </cell>
          <cell r="P462">
            <v>1.7740990351799999</v>
          </cell>
          <cell r="Q462">
            <v>98.292625426469499</v>
          </cell>
          <cell r="R462">
            <v>67.658389660377395</v>
          </cell>
          <cell r="S462">
            <v>0.335479459590103</v>
          </cell>
          <cell r="T462">
            <v>1.8880729999999999</v>
          </cell>
          <cell r="U462">
            <v>1.4161170000000001</v>
          </cell>
          <cell r="V462">
            <v>11.602268</v>
          </cell>
          <cell r="W462">
            <v>85.093541999999999</v>
          </cell>
          <cell r="X462">
            <v>1.8880729999999999</v>
          </cell>
          <cell r="Y462">
            <v>1.4161170000000001</v>
          </cell>
          <cell r="Z462">
            <v>11.602268</v>
          </cell>
          <cell r="AA462">
            <v>18.641487959010298</v>
          </cell>
        </row>
        <row r="463">
          <cell r="A463">
            <v>18</v>
          </cell>
          <cell r="B463" t="str">
            <v>NPK+Disturbance</v>
          </cell>
          <cell r="C463">
            <v>0.88671999999999995</v>
          </cell>
          <cell r="D463">
            <v>0.34605333333333299</v>
          </cell>
          <cell r="E463">
            <v>14.6666666666667</v>
          </cell>
          <cell r="F463">
            <v>45378.43074074074</v>
          </cell>
          <cell r="G463">
            <v>2024</v>
          </cell>
          <cell r="H463">
            <v>87</v>
          </cell>
          <cell r="I463">
            <v>268</v>
          </cell>
          <cell r="J463">
            <v>268</v>
          </cell>
          <cell r="K463">
            <v>0.85705267399999996</v>
          </cell>
          <cell r="L463">
            <v>4.2036100000000001E-4</v>
          </cell>
          <cell r="M463">
            <v>2.0699999999999998</v>
          </cell>
          <cell r="N463">
            <v>0.1</v>
          </cell>
          <cell r="O463">
            <v>20.7</v>
          </cell>
          <cell r="P463">
            <v>1.7740990351799999</v>
          </cell>
          <cell r="Q463">
            <v>52.3284169345674</v>
          </cell>
          <cell r="R463">
            <v>67.658389660377395</v>
          </cell>
          <cell r="S463">
            <v>0.51147143032875297</v>
          </cell>
          <cell r="T463">
            <v>1.8880729999999999</v>
          </cell>
          <cell r="U463">
            <v>1.4161170000000001</v>
          </cell>
          <cell r="V463">
            <v>11.602268</v>
          </cell>
          <cell r="W463">
            <v>85.093541999999999</v>
          </cell>
          <cell r="X463">
            <v>1.8880729999999999</v>
          </cell>
          <cell r="Y463">
            <v>1.4161170000000001</v>
          </cell>
          <cell r="Z463">
            <v>11.602268</v>
          </cell>
          <cell r="AA463">
            <v>36.240685032875298</v>
          </cell>
        </row>
        <row r="464">
          <cell r="A464">
            <v>18</v>
          </cell>
          <cell r="B464" t="str">
            <v>NPK+Disturbance</v>
          </cell>
          <cell r="C464">
            <v>1.3184899999999999</v>
          </cell>
          <cell r="D464">
            <v>6.0666666666666702E-2</v>
          </cell>
          <cell r="E464">
            <v>17.2</v>
          </cell>
          <cell r="F464">
            <v>45383.362650462965</v>
          </cell>
          <cell r="G464">
            <v>2024</v>
          </cell>
          <cell r="H464">
            <v>92</v>
          </cell>
          <cell r="I464">
            <v>273</v>
          </cell>
          <cell r="J464">
            <v>273</v>
          </cell>
          <cell r="K464">
            <v>0.85705267399999996</v>
          </cell>
          <cell r="L464">
            <v>4.2036100000000001E-4</v>
          </cell>
          <cell r="M464">
            <v>2.0699999999999998</v>
          </cell>
          <cell r="N464">
            <v>0.1</v>
          </cell>
          <cell r="O464">
            <v>20.7</v>
          </cell>
          <cell r="P464">
            <v>1.7740990351799999</v>
          </cell>
          <cell r="Q464">
            <v>77.808659378448496</v>
          </cell>
          <cell r="R464">
            <v>67.658389660377395</v>
          </cell>
          <cell r="S464">
            <v>8.9666140402089298E-2</v>
          </cell>
          <cell r="T464">
            <v>1.8880729999999999</v>
          </cell>
          <cell r="U464">
            <v>1.4161170000000001</v>
          </cell>
          <cell r="V464">
            <v>11.602268</v>
          </cell>
          <cell r="W464">
            <v>85.093541999999999</v>
          </cell>
          <cell r="X464">
            <v>1.8880729999999999</v>
          </cell>
          <cell r="Y464">
            <v>1.4161170000000001</v>
          </cell>
          <cell r="Z464">
            <v>5.6624240402089292</v>
          </cell>
          <cell r="AA464">
            <v>0</v>
          </cell>
        </row>
        <row r="465">
          <cell r="A465">
            <v>18</v>
          </cell>
          <cell r="B465" t="str">
            <v>NPK+Disturbance</v>
          </cell>
          <cell r="C465">
            <v>2.4635833333333301</v>
          </cell>
          <cell r="D465">
            <v>0.375075555555556</v>
          </cell>
          <cell r="E465">
            <v>27.906666666666698</v>
          </cell>
          <cell r="F465">
            <v>45503.427125775466</v>
          </cell>
          <cell r="G465">
            <v>2024</v>
          </cell>
          <cell r="H465">
            <v>212</v>
          </cell>
          <cell r="I465">
            <v>393</v>
          </cell>
          <cell r="J465">
            <v>393</v>
          </cell>
          <cell r="K465">
            <v>0.85705267399999996</v>
          </cell>
          <cell r="L465">
            <v>4.2036100000000001E-4</v>
          </cell>
          <cell r="M465">
            <v>2.0699999999999998</v>
          </cell>
          <cell r="N465">
            <v>0.1</v>
          </cell>
          <cell r="O465">
            <v>20.7</v>
          </cell>
          <cell r="P465">
            <v>1.7740990351799999</v>
          </cell>
          <cell r="Q465">
            <v>145.38458117524999</v>
          </cell>
          <cell r="R465">
            <v>67.658389660377395</v>
          </cell>
          <cell r="S465">
            <v>0.55436666086542996</v>
          </cell>
          <cell r="T465">
            <v>1.8880729999999999</v>
          </cell>
          <cell r="U465">
            <v>1.4161170000000001</v>
          </cell>
          <cell r="V465">
            <v>11.602268</v>
          </cell>
          <cell r="W465">
            <v>85.093541999999999</v>
          </cell>
          <cell r="X465">
            <v>1.8880729999999999</v>
          </cell>
          <cell r="Y465">
            <v>1.4161170000000001</v>
          </cell>
          <cell r="Z465">
            <v>11.602268</v>
          </cell>
          <cell r="AA465">
            <v>40.530208086542999</v>
          </cell>
        </row>
        <row r="466">
          <cell r="A466">
            <v>18</v>
          </cell>
          <cell r="B466" t="str">
            <v>NPK+Disturbance</v>
          </cell>
          <cell r="C466">
            <v>2.24709</v>
          </cell>
          <cell r="D466">
            <v>0.33320333333333302</v>
          </cell>
          <cell r="E466">
            <v>25.2433333333333</v>
          </cell>
          <cell r="F466">
            <v>45504.391948298609</v>
          </cell>
          <cell r="G466">
            <v>2024</v>
          </cell>
          <cell r="H466">
            <v>213</v>
          </cell>
          <cell r="I466">
            <v>394</v>
          </cell>
          <cell r="J466">
            <v>394</v>
          </cell>
          <cell r="K466">
            <v>0.85705267399999996</v>
          </cell>
          <cell r="L466">
            <v>4.2036100000000001E-4</v>
          </cell>
          <cell r="M466">
            <v>2.0699999999999998</v>
          </cell>
          <cell r="N466">
            <v>0.1</v>
          </cell>
          <cell r="O466">
            <v>20.7</v>
          </cell>
          <cell r="P466">
            <v>1.7740990351799999</v>
          </cell>
          <cell r="Q466">
            <v>132.608560097322</v>
          </cell>
          <cell r="R466">
            <v>67.658389660377395</v>
          </cell>
          <cell r="S466">
            <v>0.49247895938094799</v>
          </cell>
          <cell r="T466">
            <v>1.8880729999999999</v>
          </cell>
          <cell r="U466">
            <v>1.4161170000000001</v>
          </cell>
          <cell r="V466">
            <v>11.602268</v>
          </cell>
          <cell r="W466">
            <v>85.093541999999999</v>
          </cell>
          <cell r="X466">
            <v>1.8880729999999999</v>
          </cell>
          <cell r="Y466">
            <v>1.4161170000000001</v>
          </cell>
          <cell r="Z466">
            <v>11.602268</v>
          </cell>
          <cell r="AA466">
            <v>34.341437938094799</v>
          </cell>
        </row>
        <row r="467">
          <cell r="A467">
            <v>18</v>
          </cell>
          <cell r="B467" t="str">
            <v>NPK+Disturbance</v>
          </cell>
          <cell r="C467">
            <v>4.1012933333333299</v>
          </cell>
          <cell r="D467">
            <v>0.249563333333333</v>
          </cell>
          <cell r="E467">
            <v>27.8</v>
          </cell>
          <cell r="F467">
            <v>45505.384942129633</v>
          </cell>
          <cell r="G467">
            <v>2024</v>
          </cell>
          <cell r="H467">
            <v>214</v>
          </cell>
          <cell r="I467">
            <v>395</v>
          </cell>
          <cell r="J467">
            <v>395</v>
          </cell>
          <cell r="K467">
            <v>0.85705267399999996</v>
          </cell>
          <cell r="L467">
            <v>4.2036100000000001E-4</v>
          </cell>
          <cell r="M467">
            <v>2.0699999999999998</v>
          </cell>
          <cell r="N467">
            <v>0.1</v>
          </cell>
          <cell r="O467">
            <v>20.7</v>
          </cell>
          <cell r="P467">
            <v>1.7740990351799999</v>
          </cell>
          <cell r="Q467">
            <v>242.031517860913</v>
          </cell>
          <cell r="R467">
            <v>67.658389660377395</v>
          </cell>
          <cell r="S467">
            <v>0.36885792669033102</v>
          </cell>
          <cell r="T467">
            <v>1.8880729999999999</v>
          </cell>
          <cell r="U467">
            <v>1.4161170000000001</v>
          </cell>
          <cell r="V467">
            <v>11.602268</v>
          </cell>
          <cell r="W467">
            <v>85.093541999999999</v>
          </cell>
          <cell r="X467">
            <v>1.8880729999999999</v>
          </cell>
          <cell r="Y467">
            <v>1.4161170000000001</v>
          </cell>
          <cell r="Z467">
            <v>11.602268</v>
          </cell>
          <cell r="AA467">
            <v>21.979334669033101</v>
          </cell>
        </row>
        <row r="468">
          <cell r="A468">
            <v>18</v>
          </cell>
          <cell r="B468" t="str">
            <v>NPK+Disturbance</v>
          </cell>
          <cell r="C468">
            <v>4.2887266666666699</v>
          </cell>
          <cell r="D468">
            <v>0.14833333333333301</v>
          </cell>
          <cell r="E468">
            <v>26.9</v>
          </cell>
          <cell r="F468">
            <v>45506.363425925927</v>
          </cell>
          <cell r="G468">
            <v>2024</v>
          </cell>
          <cell r="H468">
            <v>215</v>
          </cell>
          <cell r="I468">
            <v>396</v>
          </cell>
          <cell r="J468">
            <v>396</v>
          </cell>
          <cell r="K468">
            <v>0.85705267399999996</v>
          </cell>
          <cell r="L468">
            <v>4.2036100000000001E-4</v>
          </cell>
          <cell r="M468">
            <v>2.0699999999999998</v>
          </cell>
          <cell r="N468">
            <v>0.1</v>
          </cell>
          <cell r="O468">
            <v>20.7</v>
          </cell>
          <cell r="P468">
            <v>1.7740990351799999</v>
          </cell>
          <cell r="Q468">
            <v>253.09260773607301</v>
          </cell>
          <cell r="R468">
            <v>67.658389660377395</v>
          </cell>
          <cell r="S468">
            <v>0.21923863999411999</v>
          </cell>
          <cell r="T468">
            <v>1.8880729999999999</v>
          </cell>
          <cell r="U468">
            <v>1.4161170000000001</v>
          </cell>
          <cell r="V468">
            <v>11.602268</v>
          </cell>
          <cell r="W468">
            <v>85.093541999999999</v>
          </cell>
          <cell r="X468">
            <v>1.8880729999999999</v>
          </cell>
          <cell r="Y468">
            <v>1.4161170000000001</v>
          </cell>
          <cell r="Z468">
            <v>11.602268</v>
          </cell>
          <cell r="AA468">
            <v>7.0174059994120004</v>
          </cell>
        </row>
        <row r="469">
          <cell r="A469">
            <v>19</v>
          </cell>
          <cell r="B469" t="str">
            <v>NPK</v>
          </cell>
          <cell r="C469">
            <v>1.20333333333333</v>
          </cell>
          <cell r="D469">
            <v>0</v>
          </cell>
          <cell r="E469">
            <v>33.79</v>
          </cell>
          <cell r="F469">
            <v>45083.438194444447</v>
          </cell>
          <cell r="G469">
            <v>2023</v>
          </cell>
          <cell r="H469">
            <v>157</v>
          </cell>
          <cell r="I469">
            <v>1</v>
          </cell>
          <cell r="J469">
            <v>1</v>
          </cell>
          <cell r="K469">
            <v>0.753886642</v>
          </cell>
          <cell r="L469">
            <v>1.8304399999999999E-4</v>
          </cell>
          <cell r="M469">
            <v>2.5249999999999999</v>
          </cell>
          <cell r="N469">
            <v>0.11</v>
          </cell>
          <cell r="O469">
            <v>22.954545454545499</v>
          </cell>
          <cell r="P469">
            <v>1.90356377105</v>
          </cell>
          <cell r="Q469">
            <v>151.98978035916301</v>
          </cell>
          <cell r="R469">
            <v>71.551447471698097</v>
          </cell>
          <cell r="S469">
            <v>0</v>
          </cell>
          <cell r="T469">
            <v>10.93768</v>
          </cell>
          <cell r="U469">
            <v>2.4858929999999999</v>
          </cell>
          <cell r="V469">
            <v>6.814273</v>
          </cell>
          <cell r="W469">
            <v>79.762153999999995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</row>
        <row r="470">
          <cell r="A470">
            <v>19</v>
          </cell>
          <cell r="B470" t="str">
            <v>NPK</v>
          </cell>
          <cell r="C470">
            <v>1.1356666666666699</v>
          </cell>
          <cell r="D470">
            <v>0</v>
          </cell>
          <cell r="E470">
            <v>39.636666666666699</v>
          </cell>
          <cell r="F470">
            <v>45086.526388888888</v>
          </cell>
          <cell r="G470">
            <v>2023</v>
          </cell>
          <cell r="H470">
            <v>160</v>
          </cell>
          <cell r="I470">
            <v>4</v>
          </cell>
          <cell r="J470">
            <v>4</v>
          </cell>
          <cell r="K470">
            <v>0.753886642</v>
          </cell>
          <cell r="L470">
            <v>1.8304399999999999E-4</v>
          </cell>
          <cell r="M470">
            <v>2.5249999999999999</v>
          </cell>
          <cell r="N470">
            <v>0.11</v>
          </cell>
          <cell r="O470">
            <v>22.954545454545499</v>
          </cell>
          <cell r="P470">
            <v>1.90356377105</v>
          </cell>
          <cell r="Q470">
            <v>143.442986615975</v>
          </cell>
          <cell r="R470">
            <v>71.551447471698097</v>
          </cell>
          <cell r="S470">
            <v>0</v>
          </cell>
          <cell r="T470">
            <v>10.93768</v>
          </cell>
          <cell r="U470">
            <v>2.4858929999999999</v>
          </cell>
          <cell r="V470">
            <v>6.814273</v>
          </cell>
          <cell r="W470">
            <v>79.762153999999995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</row>
        <row r="471">
          <cell r="A471">
            <v>19</v>
          </cell>
          <cell r="B471" t="str">
            <v>NPK</v>
          </cell>
          <cell r="C471">
            <v>2.0996666666666699</v>
          </cell>
          <cell r="D471">
            <v>0.34</v>
          </cell>
          <cell r="E471">
            <v>27.4</v>
          </cell>
          <cell r="F471">
            <v>45089.462962962964</v>
          </cell>
          <cell r="G471">
            <v>2023</v>
          </cell>
          <cell r="H471">
            <v>163</v>
          </cell>
          <cell r="I471">
            <v>7</v>
          </cell>
          <cell r="J471">
            <v>7</v>
          </cell>
          <cell r="K471">
            <v>0.753886642</v>
          </cell>
          <cell r="L471">
            <v>1.8304399999999999E-4</v>
          </cell>
          <cell r="M471">
            <v>2.5249999999999999</v>
          </cell>
          <cell r="N471">
            <v>0.11</v>
          </cell>
          <cell r="O471">
            <v>22.954545454545499</v>
          </cell>
          <cell r="P471">
            <v>1.90356377105</v>
          </cell>
          <cell r="Q471">
            <v>265.203220632235</v>
          </cell>
          <cell r="R471">
            <v>71.551447471698097</v>
          </cell>
          <cell r="S471">
            <v>0.475182560261252</v>
          </cell>
          <cell r="T471">
            <v>10.93768</v>
          </cell>
          <cell r="U471">
            <v>2.4858929999999999</v>
          </cell>
          <cell r="V471">
            <v>6.814273</v>
          </cell>
          <cell r="W471">
            <v>79.762153999999995</v>
          </cell>
          <cell r="X471">
            <v>10.93768</v>
          </cell>
          <cell r="Y471">
            <v>2.4858929999999999</v>
          </cell>
          <cell r="Z471">
            <v>6.814273</v>
          </cell>
          <cell r="AA471">
            <v>27.280410026125203</v>
          </cell>
        </row>
        <row r="472">
          <cell r="A472">
            <v>19</v>
          </cell>
          <cell r="B472" t="str">
            <v>NPK</v>
          </cell>
          <cell r="C472">
            <v>1.5793333333333299</v>
          </cell>
          <cell r="D472">
            <v>0.32</v>
          </cell>
          <cell r="E472">
            <v>30.23</v>
          </cell>
          <cell r="F472">
            <v>45093.471990740742</v>
          </cell>
          <cell r="G472">
            <v>2023</v>
          </cell>
          <cell r="H472">
            <v>167</v>
          </cell>
          <cell r="I472">
            <v>11</v>
          </cell>
          <cell r="J472">
            <v>11</v>
          </cell>
          <cell r="K472">
            <v>0.753886642</v>
          </cell>
          <cell r="L472">
            <v>1.8304399999999999E-4</v>
          </cell>
          <cell r="M472">
            <v>2.5249999999999999</v>
          </cell>
          <cell r="N472">
            <v>0.11</v>
          </cell>
          <cell r="O472">
            <v>22.954545454545499</v>
          </cell>
          <cell r="P472">
            <v>1.90356377105</v>
          </cell>
          <cell r="Q472">
            <v>199.481323917373</v>
          </cell>
          <cell r="R472">
            <v>71.551447471698097</v>
          </cell>
          <cell r="S472">
            <v>0.44723064495176701</v>
          </cell>
          <cell r="T472">
            <v>10.93768</v>
          </cell>
          <cell r="U472">
            <v>2.4858929999999999</v>
          </cell>
          <cell r="V472">
            <v>6.814273</v>
          </cell>
          <cell r="W472">
            <v>79.762153999999995</v>
          </cell>
          <cell r="X472">
            <v>10.93768</v>
          </cell>
          <cell r="Y472">
            <v>2.4858929999999999</v>
          </cell>
          <cell r="Z472">
            <v>6.814273</v>
          </cell>
          <cell r="AA472">
            <v>24.485218495176699</v>
          </cell>
        </row>
        <row r="473">
          <cell r="A473">
            <v>19</v>
          </cell>
          <cell r="B473" t="str">
            <v>NPK</v>
          </cell>
          <cell r="C473">
            <v>1.7916666666666701</v>
          </cell>
          <cell r="D473">
            <v>0.21</v>
          </cell>
          <cell r="E473">
            <v>29.883333333333301</v>
          </cell>
          <cell r="F473">
            <v>45100.578009259261</v>
          </cell>
          <cell r="G473">
            <v>2023</v>
          </cell>
          <cell r="H473">
            <v>174</v>
          </cell>
          <cell r="I473">
            <v>18</v>
          </cell>
          <cell r="J473">
            <v>18</v>
          </cell>
          <cell r="K473">
            <v>0.753886642</v>
          </cell>
          <cell r="L473">
            <v>1.8304399999999999E-4</v>
          </cell>
          <cell r="M473">
            <v>2.5249999999999999</v>
          </cell>
          <cell r="N473">
            <v>0.11</v>
          </cell>
          <cell r="O473">
            <v>22.954545454545499</v>
          </cell>
          <cell r="P473">
            <v>1.90356377105</v>
          </cell>
          <cell r="Q473">
            <v>226.30057324944701</v>
          </cell>
          <cell r="R473">
            <v>71.551447471698097</v>
          </cell>
          <cell r="S473">
            <v>0.293495110749597</v>
          </cell>
          <cell r="T473">
            <v>10.93768</v>
          </cell>
          <cell r="U473">
            <v>2.4858929999999999</v>
          </cell>
          <cell r="V473">
            <v>6.814273</v>
          </cell>
          <cell r="W473">
            <v>79.762153999999995</v>
          </cell>
          <cell r="X473">
            <v>10.93768</v>
          </cell>
          <cell r="Y473">
            <v>2.4858929999999999</v>
          </cell>
          <cell r="Z473">
            <v>6.814273</v>
          </cell>
          <cell r="AA473">
            <v>9.1116650749596992</v>
          </cell>
        </row>
        <row r="474">
          <cell r="A474">
            <v>19</v>
          </cell>
          <cell r="B474" t="str">
            <v>NPK</v>
          </cell>
          <cell r="C474">
            <v>2.8359999999999999</v>
          </cell>
          <cell r="D474">
            <v>0.03</v>
          </cell>
          <cell r="E474">
            <v>36.9</v>
          </cell>
          <cell r="F474">
            <v>45113.52847222222</v>
          </cell>
          <cell r="G474">
            <v>2023</v>
          </cell>
          <cell r="H474">
            <v>187</v>
          </cell>
          <cell r="I474">
            <v>31</v>
          </cell>
          <cell r="J474">
            <v>31</v>
          </cell>
          <cell r="K474">
            <v>0.753886642</v>
          </cell>
          <cell r="L474">
            <v>1.8304399999999999E-4</v>
          </cell>
          <cell r="M474">
            <v>2.5249999999999999</v>
          </cell>
          <cell r="N474">
            <v>0.11</v>
          </cell>
          <cell r="O474">
            <v>22.954545454545499</v>
          </cell>
          <cell r="P474">
            <v>1.90356377105</v>
          </cell>
          <cell r="Q474">
            <v>358.20749343372898</v>
          </cell>
          <cell r="R474">
            <v>71.551447471698097</v>
          </cell>
          <cell r="S474">
            <v>4.1927872964228098E-2</v>
          </cell>
          <cell r="T474">
            <v>10.93768</v>
          </cell>
          <cell r="U474">
            <v>2.4858929999999999</v>
          </cell>
          <cell r="V474">
            <v>6.814273</v>
          </cell>
          <cell r="W474">
            <v>79.762153999999995</v>
          </cell>
          <cell r="X474">
            <v>4.1927872964228099</v>
          </cell>
          <cell r="Y474">
            <v>0</v>
          </cell>
          <cell r="Z474">
            <v>0</v>
          </cell>
          <cell r="AA474">
            <v>0</v>
          </cell>
        </row>
        <row r="475">
          <cell r="A475">
            <v>19</v>
          </cell>
          <cell r="B475" t="str">
            <v>NPK</v>
          </cell>
          <cell r="C475">
            <v>2.5596666666666699</v>
          </cell>
          <cell r="D475">
            <v>0.09</v>
          </cell>
          <cell r="E475">
            <v>37.24</v>
          </cell>
          <cell r="F475">
            <v>45143.541203703702</v>
          </cell>
          <cell r="G475">
            <v>2023</v>
          </cell>
          <cell r="H475">
            <v>217</v>
          </cell>
          <cell r="I475">
            <v>61</v>
          </cell>
          <cell r="J475">
            <v>61</v>
          </cell>
          <cell r="K475">
            <v>0.753886642</v>
          </cell>
          <cell r="L475">
            <v>1.8304399999999999E-4</v>
          </cell>
          <cell r="M475">
            <v>2.5249999999999999</v>
          </cell>
          <cell r="N475">
            <v>0.11</v>
          </cell>
          <cell r="O475">
            <v>22.954545454545499</v>
          </cell>
          <cell r="P475">
            <v>1.90356377105</v>
          </cell>
          <cell r="Q475">
            <v>323.30457711302398</v>
          </cell>
          <cell r="R475">
            <v>71.551447471698097</v>
          </cell>
          <cell r="S475">
            <v>0.125783618892684</v>
          </cell>
          <cell r="T475">
            <v>10.93768</v>
          </cell>
          <cell r="U475">
            <v>2.4858929999999999</v>
          </cell>
          <cell r="V475">
            <v>6.814273</v>
          </cell>
          <cell r="W475">
            <v>79.762153999999995</v>
          </cell>
          <cell r="X475">
            <v>10.93768</v>
          </cell>
          <cell r="Y475">
            <v>1.6406818892684001</v>
          </cell>
          <cell r="Z475">
            <v>0</v>
          </cell>
          <cell r="AA475">
            <v>0</v>
          </cell>
        </row>
        <row r="476">
          <cell r="A476">
            <v>19</v>
          </cell>
          <cell r="B476" t="str">
            <v>NPK</v>
          </cell>
          <cell r="C476">
            <v>3.44566666666667</v>
          </cell>
          <cell r="D476">
            <v>0.27</v>
          </cell>
          <cell r="E476">
            <v>27.76</v>
          </cell>
          <cell r="F476">
            <v>45153.395370370374</v>
          </cell>
          <cell r="G476">
            <v>2023</v>
          </cell>
          <cell r="H476">
            <v>227</v>
          </cell>
          <cell r="I476">
            <v>71</v>
          </cell>
          <cell r="J476">
            <v>71</v>
          </cell>
          <cell r="K476">
            <v>0.753886642</v>
          </cell>
          <cell r="L476">
            <v>1.8304399999999999E-4</v>
          </cell>
          <cell r="M476">
            <v>2.5249999999999999</v>
          </cell>
          <cell r="N476">
            <v>0.11</v>
          </cell>
          <cell r="O476">
            <v>22.954545454545499</v>
          </cell>
          <cell r="P476">
            <v>1.90356377105</v>
          </cell>
          <cell r="Q476">
            <v>435.21284198689</v>
          </cell>
          <cell r="R476">
            <v>71.551447471698097</v>
          </cell>
          <cell r="S476">
            <v>0.37735085667805301</v>
          </cell>
          <cell r="T476">
            <v>10.93768</v>
          </cell>
          <cell r="U476">
            <v>2.4858929999999999</v>
          </cell>
          <cell r="V476">
            <v>6.814273</v>
          </cell>
          <cell r="W476">
            <v>79.762153999999995</v>
          </cell>
          <cell r="X476">
            <v>10.93768</v>
          </cell>
          <cell r="Y476">
            <v>2.4858929999999999</v>
          </cell>
          <cell r="Z476">
            <v>6.814273</v>
          </cell>
          <cell r="AA476">
            <v>17.497239667805299</v>
          </cell>
        </row>
        <row r="477">
          <cell r="A477">
            <v>19</v>
          </cell>
          <cell r="B477" t="str">
            <v>NPK</v>
          </cell>
          <cell r="C477">
            <v>1.65733333333333</v>
          </cell>
          <cell r="D477">
            <v>0</v>
          </cell>
          <cell r="E477">
            <v>35.966666666666697</v>
          </cell>
          <cell r="F477">
            <v>45180.506944444445</v>
          </cell>
          <cell r="G477">
            <v>2023</v>
          </cell>
          <cell r="H477">
            <v>254</v>
          </cell>
          <cell r="I477">
            <v>98</v>
          </cell>
          <cell r="J477">
            <v>98</v>
          </cell>
          <cell r="K477">
            <v>0.753886642</v>
          </cell>
          <cell r="L477">
            <v>1.8304399999999999E-4</v>
          </cell>
          <cell r="M477">
            <v>2.5249999999999999</v>
          </cell>
          <cell r="N477">
            <v>0.11</v>
          </cell>
          <cell r="O477">
            <v>22.954545454545499</v>
          </cell>
          <cell r="P477">
            <v>1.90356377105</v>
          </cell>
          <cell r="Q477">
            <v>209.33329305976699</v>
          </cell>
          <cell r="R477">
            <v>71.551447471698097</v>
          </cell>
          <cell r="S477">
            <v>0</v>
          </cell>
          <cell r="T477">
            <v>10.93768</v>
          </cell>
          <cell r="U477">
            <v>2.4858929999999999</v>
          </cell>
          <cell r="V477">
            <v>6.814273</v>
          </cell>
          <cell r="W477">
            <v>79.762153999999995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</row>
        <row r="478">
          <cell r="A478">
            <v>19</v>
          </cell>
          <cell r="B478" t="str">
            <v>NPK</v>
          </cell>
          <cell r="C478">
            <v>1.6176666666666699</v>
          </cell>
          <cell r="D478">
            <v>2.33333333333333E-2</v>
          </cell>
          <cell r="E478">
            <v>23.9</v>
          </cell>
          <cell r="F478">
            <v>45187.446296296293</v>
          </cell>
          <cell r="G478">
            <v>2023</v>
          </cell>
          <cell r="H478">
            <v>261</v>
          </cell>
          <cell r="I478">
            <v>105</v>
          </cell>
          <cell r="J478">
            <v>105</v>
          </cell>
          <cell r="K478">
            <v>0.753886642</v>
          </cell>
          <cell r="L478">
            <v>1.8304399999999999E-4</v>
          </cell>
          <cell r="M478">
            <v>2.5249999999999999</v>
          </cell>
          <cell r="N478">
            <v>0.11</v>
          </cell>
          <cell r="O478">
            <v>22.954545454545499</v>
          </cell>
          <cell r="P478">
            <v>1.90356377105</v>
          </cell>
          <cell r="Q478">
            <v>204.32310362410499</v>
          </cell>
          <cell r="R478">
            <v>71.551447471698097</v>
          </cell>
          <cell r="S478">
            <v>3.2610567861066302E-2</v>
          </cell>
          <cell r="T478">
            <v>10.93768</v>
          </cell>
          <cell r="U478">
            <v>2.4858929999999999</v>
          </cell>
          <cell r="V478">
            <v>6.814273</v>
          </cell>
          <cell r="W478">
            <v>79.762153999999995</v>
          </cell>
          <cell r="X478">
            <v>3.26105678610663</v>
          </cell>
          <cell r="Y478">
            <v>0</v>
          </cell>
          <cell r="Z478">
            <v>0</v>
          </cell>
          <cell r="AA478">
            <v>0</v>
          </cell>
        </row>
        <row r="479">
          <cell r="A479">
            <v>19</v>
          </cell>
          <cell r="B479" t="str">
            <v>NPK</v>
          </cell>
          <cell r="C479">
            <v>1.0176666666666701</v>
          </cell>
          <cell r="D479">
            <v>0</v>
          </cell>
          <cell r="E479">
            <v>31.6</v>
          </cell>
          <cell r="F479">
            <v>45194.493287037039</v>
          </cell>
          <cell r="G479">
            <v>2023</v>
          </cell>
          <cell r="H479">
            <v>268</v>
          </cell>
          <cell r="I479">
            <v>112</v>
          </cell>
          <cell r="J479">
            <v>112</v>
          </cell>
          <cell r="K479">
            <v>0.753886642</v>
          </cell>
          <cell r="L479">
            <v>1.8304399999999999E-4</v>
          </cell>
          <cell r="M479">
            <v>2.5249999999999999</v>
          </cell>
          <cell r="N479">
            <v>0.11</v>
          </cell>
          <cell r="O479">
            <v>22.954545454545499</v>
          </cell>
          <cell r="P479">
            <v>1.90356377105</v>
          </cell>
          <cell r="Q479">
            <v>128.53872560568601</v>
          </cell>
          <cell r="R479">
            <v>71.551447471698097</v>
          </cell>
          <cell r="S479">
            <v>0</v>
          </cell>
          <cell r="T479">
            <v>10.93768</v>
          </cell>
          <cell r="U479">
            <v>2.4858929999999999</v>
          </cell>
          <cell r="V479">
            <v>6.814273</v>
          </cell>
          <cell r="W479">
            <v>79.762153999999995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</row>
        <row r="480">
          <cell r="A480">
            <v>19</v>
          </cell>
          <cell r="B480" t="str">
            <v>NPK</v>
          </cell>
          <cell r="C480">
            <v>0.66700000000000004</v>
          </cell>
          <cell r="D480">
            <v>0</v>
          </cell>
          <cell r="E480">
            <v>26.433333333333302</v>
          </cell>
          <cell r="F480">
            <v>45201.438657407409</v>
          </cell>
          <cell r="G480">
            <v>2023</v>
          </cell>
          <cell r="H480">
            <v>275</v>
          </cell>
          <cell r="I480">
            <v>119</v>
          </cell>
          <cell r="J480">
            <v>119</v>
          </cell>
          <cell r="K480">
            <v>0.753886642</v>
          </cell>
          <cell r="L480">
            <v>1.8304399999999999E-4</v>
          </cell>
          <cell r="M480">
            <v>2.5249999999999999</v>
          </cell>
          <cell r="N480">
            <v>0.11</v>
          </cell>
          <cell r="O480">
            <v>22.954545454545499</v>
          </cell>
          <cell r="P480">
            <v>1.90356377105</v>
          </cell>
          <cell r="Q480">
            <v>84.246966897142897</v>
          </cell>
          <cell r="R480">
            <v>71.551447471698097</v>
          </cell>
          <cell r="S480">
            <v>0</v>
          </cell>
          <cell r="T480">
            <v>10.93768</v>
          </cell>
          <cell r="U480">
            <v>2.4858929999999999</v>
          </cell>
          <cell r="V480">
            <v>6.814273</v>
          </cell>
          <cell r="W480">
            <v>79.762153999999995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</row>
        <row r="481">
          <cell r="A481">
            <v>19</v>
          </cell>
          <cell r="B481" t="str">
            <v>NPK</v>
          </cell>
          <cell r="C481">
            <v>0.87109000000000003</v>
          </cell>
          <cell r="D481">
            <v>0.23988999999999999</v>
          </cell>
          <cell r="E481">
            <v>16.7305566666667</v>
          </cell>
          <cell r="F481">
            <v>45320.569972997684</v>
          </cell>
          <cell r="G481">
            <v>2024</v>
          </cell>
          <cell r="H481">
            <v>29</v>
          </cell>
          <cell r="I481">
            <v>210</v>
          </cell>
          <cell r="J481">
            <v>210</v>
          </cell>
          <cell r="K481">
            <v>0.753886642</v>
          </cell>
          <cell r="L481">
            <v>1.8304399999999999E-4</v>
          </cell>
          <cell r="M481">
            <v>2.5249999999999999</v>
          </cell>
          <cell r="N481">
            <v>0.11</v>
          </cell>
          <cell r="O481">
            <v>22.954545454545499</v>
          </cell>
          <cell r="P481">
            <v>1.90356377105</v>
          </cell>
          <cell r="Q481">
            <v>110.025023080108</v>
          </cell>
          <cell r="R481">
            <v>71.551447471698097</v>
          </cell>
          <cell r="S481">
            <v>0.335269248179623</v>
          </cell>
          <cell r="T481">
            <v>10.93768</v>
          </cell>
          <cell r="U481">
            <v>2.4858929999999999</v>
          </cell>
          <cell r="V481">
            <v>6.814273</v>
          </cell>
          <cell r="W481">
            <v>79.762153999999995</v>
          </cell>
          <cell r="X481">
            <v>10.93768</v>
          </cell>
          <cell r="Y481">
            <v>2.4858929999999999</v>
          </cell>
          <cell r="Z481">
            <v>6.814273</v>
          </cell>
          <cell r="AA481">
            <v>13.289078817962302</v>
          </cell>
        </row>
        <row r="482">
          <cell r="A482">
            <v>19</v>
          </cell>
          <cell r="B482" t="str">
            <v>NPK</v>
          </cell>
          <cell r="C482">
            <v>0.63980666666666697</v>
          </cell>
          <cell r="D482">
            <v>0.283843333333333</v>
          </cell>
          <cell r="E482">
            <v>17.2772233333333</v>
          </cell>
          <cell r="F482">
            <v>45321.612160497687</v>
          </cell>
          <cell r="G482">
            <v>2024</v>
          </cell>
          <cell r="H482">
            <v>30</v>
          </cell>
          <cell r="I482">
            <v>211</v>
          </cell>
          <cell r="J482">
            <v>211</v>
          </cell>
          <cell r="K482">
            <v>0.753886642</v>
          </cell>
          <cell r="L482">
            <v>1.8304399999999999E-4</v>
          </cell>
          <cell r="M482">
            <v>2.5249999999999999</v>
          </cell>
          <cell r="N482">
            <v>0.11</v>
          </cell>
          <cell r="O482">
            <v>22.954545454545499</v>
          </cell>
          <cell r="P482">
            <v>1.90356377105</v>
          </cell>
          <cell r="Q482">
            <v>80.812250475619194</v>
          </cell>
          <cell r="R482">
            <v>71.551447471698097</v>
          </cell>
          <cell r="S482">
            <v>0.396698240724769</v>
          </cell>
          <cell r="T482">
            <v>10.93768</v>
          </cell>
          <cell r="U482">
            <v>2.4858929999999999</v>
          </cell>
          <cell r="V482">
            <v>6.814273</v>
          </cell>
          <cell r="W482">
            <v>79.762153999999995</v>
          </cell>
          <cell r="X482">
            <v>10.93768</v>
          </cell>
          <cell r="Y482">
            <v>2.4858929999999999</v>
          </cell>
          <cell r="Z482">
            <v>6.814273</v>
          </cell>
          <cell r="AA482">
            <v>19.431978072476898</v>
          </cell>
        </row>
        <row r="483">
          <cell r="A483">
            <v>19</v>
          </cell>
          <cell r="B483" t="str">
            <v>NPK</v>
          </cell>
          <cell r="C483">
            <v>0.86468666666666705</v>
          </cell>
          <cell r="D483">
            <v>0.284953333333333</v>
          </cell>
          <cell r="E483">
            <v>16.642223333333298</v>
          </cell>
          <cell r="F483">
            <v>45322.53712577546</v>
          </cell>
          <cell r="G483">
            <v>2024</v>
          </cell>
          <cell r="H483">
            <v>31</v>
          </cell>
          <cell r="I483">
            <v>212</v>
          </cell>
          <cell r="J483">
            <v>212</v>
          </cell>
          <cell r="K483">
            <v>0.753886642</v>
          </cell>
          <cell r="L483">
            <v>1.8304399999999999E-4</v>
          </cell>
          <cell r="M483">
            <v>2.5249999999999999</v>
          </cell>
          <cell r="N483">
            <v>0.11</v>
          </cell>
          <cell r="O483">
            <v>22.954545454545499</v>
          </cell>
          <cell r="P483">
            <v>1.90356377105</v>
          </cell>
          <cell r="Q483">
            <v>109.21623535692299</v>
          </cell>
          <cell r="R483">
            <v>71.551447471698097</v>
          </cell>
          <cell r="S483">
            <v>0.398249572024445</v>
          </cell>
          <cell r="T483">
            <v>10.93768</v>
          </cell>
          <cell r="U483">
            <v>2.4858929999999999</v>
          </cell>
          <cell r="V483">
            <v>6.814273</v>
          </cell>
          <cell r="W483">
            <v>79.762153999999995</v>
          </cell>
          <cell r="X483">
            <v>10.93768</v>
          </cell>
          <cell r="Y483">
            <v>2.4858929999999999</v>
          </cell>
          <cell r="Z483">
            <v>6.814273</v>
          </cell>
          <cell r="AA483">
            <v>19.5871112024445</v>
          </cell>
        </row>
        <row r="484">
          <cell r="A484">
            <v>19</v>
          </cell>
          <cell r="B484" t="str">
            <v>NPK</v>
          </cell>
          <cell r="C484">
            <v>0.78364666666666705</v>
          </cell>
          <cell r="D484">
            <v>0.31588333333333302</v>
          </cell>
          <cell r="E484">
            <v>14.87889</v>
          </cell>
          <cell r="F484">
            <v>45327.558915891204</v>
          </cell>
          <cell r="G484">
            <v>2024</v>
          </cell>
          <cell r="H484">
            <v>36</v>
          </cell>
          <cell r="I484">
            <v>217</v>
          </cell>
          <cell r="J484">
            <v>217</v>
          </cell>
          <cell r="K484">
            <v>0.753886642</v>
          </cell>
          <cell r="L484">
            <v>1.8304399999999999E-4</v>
          </cell>
          <cell r="M484">
            <v>2.5249999999999999</v>
          </cell>
          <cell r="N484">
            <v>0.11</v>
          </cell>
          <cell r="O484">
            <v>22.954545454545499</v>
          </cell>
          <cell r="P484">
            <v>1.90356377105</v>
          </cell>
          <cell r="Q484">
            <v>98.9802920325683</v>
          </cell>
          <cell r="R484">
            <v>71.551447471698097</v>
          </cell>
          <cell r="S484">
            <v>0.44147720905056398</v>
          </cell>
          <cell r="T484">
            <v>10.93768</v>
          </cell>
          <cell r="U484">
            <v>2.4858929999999999</v>
          </cell>
          <cell r="V484">
            <v>6.814273</v>
          </cell>
          <cell r="W484">
            <v>79.762153999999995</v>
          </cell>
          <cell r="X484">
            <v>10.93768</v>
          </cell>
          <cell r="Y484">
            <v>2.4858929999999999</v>
          </cell>
          <cell r="Z484">
            <v>6.814273</v>
          </cell>
          <cell r="AA484">
            <v>23.909874905056395</v>
          </cell>
        </row>
        <row r="485">
          <cell r="A485">
            <v>19</v>
          </cell>
          <cell r="B485" t="str">
            <v>NPK</v>
          </cell>
          <cell r="C485">
            <v>0.70875666666666703</v>
          </cell>
          <cell r="D485">
            <v>0.35619333333333297</v>
          </cell>
          <cell r="E485">
            <v>17.36889</v>
          </cell>
          <cell r="F485">
            <v>45328.525690590279</v>
          </cell>
          <cell r="G485">
            <v>2024</v>
          </cell>
          <cell r="H485">
            <v>37</v>
          </cell>
          <cell r="I485">
            <v>218</v>
          </cell>
          <cell r="J485">
            <v>218</v>
          </cell>
          <cell r="K485">
            <v>0.753886642</v>
          </cell>
          <cell r="L485">
            <v>1.8304399999999999E-4</v>
          </cell>
          <cell r="M485">
            <v>2.5249999999999999</v>
          </cell>
          <cell r="N485">
            <v>0.11</v>
          </cell>
          <cell r="O485">
            <v>22.954545454545499</v>
          </cell>
          <cell r="P485">
            <v>1.90356377105</v>
          </cell>
          <cell r="Q485">
            <v>89.521138582902594</v>
          </cell>
          <cell r="R485">
            <v>71.551447471698097</v>
          </cell>
          <cell r="S485">
            <v>0.497814294356832</v>
          </cell>
          <cell r="T485">
            <v>10.93768</v>
          </cell>
          <cell r="U485">
            <v>2.4858929999999999</v>
          </cell>
          <cell r="V485">
            <v>6.814273</v>
          </cell>
          <cell r="W485">
            <v>79.762153999999995</v>
          </cell>
          <cell r="X485">
            <v>10.93768</v>
          </cell>
          <cell r="Y485">
            <v>2.4858929999999999</v>
          </cell>
          <cell r="Z485">
            <v>6.814273</v>
          </cell>
          <cell r="AA485">
            <v>29.543583435683203</v>
          </cell>
        </row>
        <row r="486">
          <cell r="A486">
            <v>19</v>
          </cell>
          <cell r="B486" t="str">
            <v>NPK</v>
          </cell>
          <cell r="C486">
            <v>0.65070666666666699</v>
          </cell>
          <cell r="D486">
            <v>0.27878999999999998</v>
          </cell>
          <cell r="E486">
            <v>18.74278</v>
          </cell>
          <cell r="F486">
            <v>45329.615185185183</v>
          </cell>
          <cell r="G486">
            <v>2024</v>
          </cell>
          <cell r="H486">
            <v>38</v>
          </cell>
          <cell r="I486">
            <v>219</v>
          </cell>
          <cell r="J486">
            <v>219</v>
          </cell>
          <cell r="K486">
            <v>0.753886642</v>
          </cell>
          <cell r="L486">
            <v>1.8304399999999999E-4</v>
          </cell>
          <cell r="M486">
            <v>2.5249999999999999</v>
          </cell>
          <cell r="N486">
            <v>0.11</v>
          </cell>
          <cell r="O486">
            <v>22.954545454545499</v>
          </cell>
          <cell r="P486">
            <v>1.90356377105</v>
          </cell>
          <cell r="Q486">
            <v>82.1890000096205</v>
          </cell>
          <cell r="R486">
            <v>71.551447471698097</v>
          </cell>
          <cell r="S486">
            <v>0.38963572345657199</v>
          </cell>
          <cell r="T486">
            <v>10.93768</v>
          </cell>
          <cell r="U486">
            <v>2.4858929999999999</v>
          </cell>
          <cell r="V486">
            <v>6.814273</v>
          </cell>
          <cell r="W486">
            <v>79.762153999999995</v>
          </cell>
          <cell r="X486">
            <v>10.93768</v>
          </cell>
          <cell r="Y486">
            <v>2.4858929999999999</v>
          </cell>
          <cell r="Z486">
            <v>6.814273</v>
          </cell>
          <cell r="AA486">
            <v>18.725726345657197</v>
          </cell>
        </row>
        <row r="487">
          <cell r="A487">
            <v>19</v>
          </cell>
          <cell r="B487" t="str">
            <v>NPK</v>
          </cell>
          <cell r="C487">
            <v>0.93174999999999997</v>
          </cell>
          <cell r="D487">
            <v>0.18666666666666701</v>
          </cell>
          <cell r="E487">
            <v>20.994443333333301</v>
          </cell>
          <cell r="F487">
            <v>45376.564645057872</v>
          </cell>
          <cell r="G487">
            <v>2024</v>
          </cell>
          <cell r="H487">
            <v>85</v>
          </cell>
          <cell r="I487">
            <v>266</v>
          </cell>
          <cell r="J487">
            <v>266</v>
          </cell>
          <cell r="K487">
            <v>0.753886642</v>
          </cell>
          <cell r="L487">
            <v>1.8304399999999999E-4</v>
          </cell>
          <cell r="M487">
            <v>2.5249999999999999</v>
          </cell>
          <cell r="N487">
            <v>0.11</v>
          </cell>
          <cell r="O487">
            <v>22.954545454545499</v>
          </cell>
          <cell r="P487">
            <v>1.90356377105</v>
          </cell>
          <cell r="Q487">
            <v>117.68682369777</v>
          </cell>
          <cell r="R487">
            <v>71.551447471698097</v>
          </cell>
          <cell r="S487">
            <v>0.26088454288853102</v>
          </cell>
          <cell r="T487">
            <v>10.93768</v>
          </cell>
          <cell r="U487">
            <v>2.4858929999999999</v>
          </cell>
          <cell r="V487">
            <v>6.814273</v>
          </cell>
          <cell r="W487">
            <v>79.762153999999995</v>
          </cell>
          <cell r="X487">
            <v>10.93768</v>
          </cell>
          <cell r="Y487">
            <v>2.4858929999999999</v>
          </cell>
          <cell r="Z487">
            <v>6.814273</v>
          </cell>
          <cell r="AA487">
            <v>5.8506082888531026</v>
          </cell>
        </row>
        <row r="488">
          <cell r="A488">
            <v>19</v>
          </cell>
          <cell r="B488" t="str">
            <v>NPK</v>
          </cell>
          <cell r="C488">
            <v>0.94437666666666698</v>
          </cell>
          <cell r="D488">
            <v>0.35940277777777802</v>
          </cell>
          <cell r="E488">
            <v>14.7322233333333</v>
          </cell>
          <cell r="F488">
            <v>45378.435536261575</v>
          </cell>
          <cell r="G488">
            <v>2024</v>
          </cell>
          <cell r="H488">
            <v>87</v>
          </cell>
          <cell r="I488">
            <v>268</v>
          </cell>
          <cell r="J488">
            <v>268</v>
          </cell>
          <cell r="K488">
            <v>0.753886642</v>
          </cell>
          <cell r="L488">
            <v>1.8304399999999999E-4</v>
          </cell>
          <cell r="M488">
            <v>2.5249999999999999</v>
          </cell>
          <cell r="N488">
            <v>0.11</v>
          </cell>
          <cell r="O488">
            <v>22.954545454545499</v>
          </cell>
          <cell r="P488">
            <v>1.90356377105</v>
          </cell>
          <cell r="Q488">
            <v>119.28166383073599</v>
          </cell>
          <cell r="R488">
            <v>71.551447471698097</v>
          </cell>
          <cell r="S488">
            <v>0.50229980032191301</v>
          </cell>
          <cell r="T488">
            <v>10.93768</v>
          </cell>
          <cell r="U488">
            <v>2.4858929999999999</v>
          </cell>
          <cell r="V488">
            <v>6.814273</v>
          </cell>
          <cell r="W488">
            <v>79.762153999999995</v>
          </cell>
          <cell r="X488">
            <v>10.93768</v>
          </cell>
          <cell r="Y488">
            <v>2.4858929999999999</v>
          </cell>
          <cell r="Z488">
            <v>6.814273</v>
          </cell>
          <cell r="AA488">
            <v>29.992134032191302</v>
          </cell>
        </row>
        <row r="489">
          <cell r="A489">
            <v>19</v>
          </cell>
          <cell r="B489" t="str">
            <v>NPK</v>
          </cell>
          <cell r="C489">
            <v>0.61616000000000004</v>
          </cell>
          <cell r="D489">
            <v>0.31204999999999999</v>
          </cell>
          <cell r="E489">
            <v>8.16</v>
          </cell>
          <cell r="F489">
            <v>45380.370081018518</v>
          </cell>
          <cell r="G489">
            <v>2024</v>
          </cell>
          <cell r="H489">
            <v>89</v>
          </cell>
          <cell r="I489">
            <v>270</v>
          </cell>
          <cell r="J489">
            <v>270</v>
          </cell>
          <cell r="K489">
            <v>0.753886642</v>
          </cell>
          <cell r="L489">
            <v>1.8304399999999999E-4</v>
          </cell>
          <cell r="M489">
            <v>2.5249999999999999</v>
          </cell>
          <cell r="N489">
            <v>0.11</v>
          </cell>
          <cell r="O489">
            <v>22.954545454545499</v>
          </cell>
          <cell r="P489">
            <v>1.90356377105</v>
          </cell>
          <cell r="Q489">
            <v>77.825503933048793</v>
          </cell>
          <cell r="R489">
            <v>71.551447471698097</v>
          </cell>
          <cell r="S489">
            <v>0.43611975861624602</v>
          </cell>
          <cell r="T489">
            <v>10.93768</v>
          </cell>
          <cell r="U489">
            <v>2.4858929999999999</v>
          </cell>
          <cell r="V489">
            <v>6.814273</v>
          </cell>
          <cell r="W489">
            <v>79.762153999999995</v>
          </cell>
          <cell r="X489">
            <v>10.93768</v>
          </cell>
          <cell r="Y489">
            <v>2.4858929999999999</v>
          </cell>
          <cell r="Z489">
            <v>6.814273</v>
          </cell>
          <cell r="AA489">
            <v>23.374129861624599</v>
          </cell>
        </row>
        <row r="490">
          <cell r="A490">
            <v>19</v>
          </cell>
          <cell r="B490" t="str">
            <v>NPK</v>
          </cell>
          <cell r="C490">
            <v>1.0302466666666701</v>
          </cell>
          <cell r="D490">
            <v>9.3090000000000006E-2</v>
          </cell>
          <cell r="E490">
            <v>18.329999999999998</v>
          </cell>
          <cell r="F490">
            <v>45383.384282407409</v>
          </cell>
          <cell r="G490">
            <v>2024</v>
          </cell>
          <cell r="H490">
            <v>92</v>
          </cell>
          <cell r="I490">
            <v>273</v>
          </cell>
          <cell r="J490">
            <v>273</v>
          </cell>
          <cell r="K490">
            <v>0.753886642</v>
          </cell>
          <cell r="L490">
            <v>1.8304399999999999E-4</v>
          </cell>
          <cell r="M490">
            <v>2.5249999999999999</v>
          </cell>
          <cell r="N490">
            <v>0.11</v>
          </cell>
          <cell r="O490">
            <v>22.954545454545499</v>
          </cell>
          <cell r="P490">
            <v>1.90356377105</v>
          </cell>
          <cell r="Q490">
            <v>130.127671398139</v>
          </cell>
          <cell r="R490">
            <v>71.551447471698097</v>
          </cell>
          <cell r="S490">
            <v>0.13010218980800001</v>
          </cell>
          <cell r="T490">
            <v>10.93768</v>
          </cell>
          <cell r="U490">
            <v>2.4858929999999999</v>
          </cell>
          <cell r="V490">
            <v>6.814273</v>
          </cell>
          <cell r="W490">
            <v>79.762153999999995</v>
          </cell>
          <cell r="X490">
            <v>10.93768</v>
          </cell>
          <cell r="Y490">
            <v>2.072538980800001</v>
          </cell>
          <cell r="Z490">
            <v>0</v>
          </cell>
          <cell r="AA490">
            <v>0</v>
          </cell>
        </row>
        <row r="491">
          <cell r="A491">
            <v>19</v>
          </cell>
          <cell r="B491" t="str">
            <v>NPK</v>
          </cell>
          <cell r="C491">
            <v>3.1616966666666699</v>
          </cell>
          <cell r="D491">
            <v>0.35705166666666699</v>
          </cell>
          <cell r="E491">
            <v>28.456666666666699</v>
          </cell>
          <cell r="F491">
            <v>45503.431882719909</v>
          </cell>
          <cell r="G491">
            <v>2024</v>
          </cell>
          <cell r="H491">
            <v>212</v>
          </cell>
          <cell r="I491">
            <v>393</v>
          </cell>
          <cell r="J491">
            <v>393</v>
          </cell>
          <cell r="K491">
            <v>0.753886642</v>
          </cell>
          <cell r="L491">
            <v>1.8304399999999999E-4</v>
          </cell>
          <cell r="M491">
            <v>2.5249999999999999</v>
          </cell>
          <cell r="N491">
            <v>0.11</v>
          </cell>
          <cell r="O491">
            <v>22.954545454545499</v>
          </cell>
          <cell r="P491">
            <v>1.90356377105</v>
          </cell>
          <cell r="Q491">
            <v>399.34535894373897</v>
          </cell>
          <cell r="R491">
            <v>71.551447471698097</v>
          </cell>
          <cell r="S491">
            <v>0.49901389738886398</v>
          </cell>
          <cell r="T491">
            <v>10.93768</v>
          </cell>
          <cell r="U491">
            <v>2.4858929999999999</v>
          </cell>
          <cell r="V491">
            <v>6.814273</v>
          </cell>
          <cell r="W491">
            <v>79.762153999999995</v>
          </cell>
          <cell r="X491">
            <v>10.93768</v>
          </cell>
          <cell r="Y491">
            <v>2.4858929999999999</v>
          </cell>
          <cell r="Z491">
            <v>6.814273</v>
          </cell>
          <cell r="AA491">
            <v>29.663543738886403</v>
          </cell>
        </row>
        <row r="492">
          <cell r="A492">
            <v>19</v>
          </cell>
          <cell r="B492" t="str">
            <v>NPK</v>
          </cell>
          <cell r="C492">
            <v>2.78728</v>
          </cell>
          <cell r="D492">
            <v>0.31464999999999999</v>
          </cell>
          <cell r="E492">
            <v>25.0766666666667</v>
          </cell>
          <cell r="F492">
            <v>45504.38847607639</v>
          </cell>
          <cell r="G492">
            <v>2024</v>
          </cell>
          <cell r="H492">
            <v>213</v>
          </cell>
          <cell r="I492">
            <v>394</v>
          </cell>
          <cell r="J492">
            <v>394</v>
          </cell>
          <cell r="K492">
            <v>0.753886642</v>
          </cell>
          <cell r="L492">
            <v>1.8304399999999999E-4</v>
          </cell>
          <cell r="M492">
            <v>2.5249999999999999</v>
          </cell>
          <cell r="N492">
            <v>0.11</v>
          </cell>
          <cell r="O492">
            <v>22.954545454545499</v>
          </cell>
          <cell r="P492">
            <v>1.90356377105</v>
          </cell>
          <cell r="Q492">
            <v>352.053801938633</v>
          </cell>
          <cell r="R492">
            <v>71.551447471698097</v>
          </cell>
          <cell r="S492">
            <v>0.43975350760647902</v>
          </cell>
          <cell r="T492">
            <v>10.93768</v>
          </cell>
          <cell r="U492">
            <v>2.4858929999999999</v>
          </cell>
          <cell r="V492">
            <v>6.814273</v>
          </cell>
          <cell r="W492">
            <v>79.762153999999995</v>
          </cell>
          <cell r="X492">
            <v>10.93768</v>
          </cell>
          <cell r="Y492">
            <v>2.4858929999999999</v>
          </cell>
          <cell r="Z492">
            <v>6.814273</v>
          </cell>
          <cell r="AA492">
            <v>23.737504760647898</v>
          </cell>
        </row>
        <row r="493">
          <cell r="A493">
            <v>19</v>
          </cell>
          <cell r="B493" t="str">
            <v>NPK</v>
          </cell>
          <cell r="C493">
            <v>3.2105233333333301</v>
          </cell>
          <cell r="D493">
            <v>0.23350000000000001</v>
          </cell>
          <cell r="E493">
            <v>27.8</v>
          </cell>
          <cell r="F493">
            <v>45505.388622685183</v>
          </cell>
          <cell r="G493">
            <v>2024</v>
          </cell>
          <cell r="H493">
            <v>214</v>
          </cell>
          <cell r="I493">
            <v>395</v>
          </cell>
          <cell r="J493">
            <v>395</v>
          </cell>
          <cell r="K493">
            <v>0.753886642</v>
          </cell>
          <cell r="L493">
            <v>1.8304399999999999E-4</v>
          </cell>
          <cell r="M493">
            <v>2.5249999999999999</v>
          </cell>
          <cell r="N493">
            <v>0.11</v>
          </cell>
          <cell r="O493">
            <v>22.954545454545499</v>
          </cell>
          <cell r="P493">
            <v>1.90356377105</v>
          </cell>
          <cell r="Q493">
            <v>405.51252321714901</v>
          </cell>
          <cell r="R493">
            <v>71.551447471698097</v>
          </cell>
          <cell r="S493">
            <v>0.32633861123824198</v>
          </cell>
          <cell r="T493">
            <v>10.93768</v>
          </cell>
          <cell r="U493">
            <v>2.4858929999999999</v>
          </cell>
          <cell r="V493">
            <v>6.814273</v>
          </cell>
          <cell r="W493">
            <v>79.762153999999995</v>
          </cell>
          <cell r="X493">
            <v>10.93768</v>
          </cell>
          <cell r="Y493">
            <v>2.4858929999999999</v>
          </cell>
          <cell r="Z493">
            <v>6.814273</v>
          </cell>
          <cell r="AA493">
            <v>12.396015123824196</v>
          </cell>
        </row>
        <row r="494">
          <cell r="A494">
            <v>19</v>
          </cell>
          <cell r="B494" t="str">
            <v>NPK</v>
          </cell>
          <cell r="C494">
            <v>3.1965233333333298</v>
          </cell>
          <cell r="D494">
            <v>0.14666000000000001</v>
          </cell>
          <cell r="E494">
            <v>26.074999999999999</v>
          </cell>
          <cell r="F494">
            <v>45506.352021608793</v>
          </cell>
          <cell r="G494">
            <v>2024</v>
          </cell>
          <cell r="H494">
            <v>215</v>
          </cell>
          <cell r="I494">
            <v>396</v>
          </cell>
          <cell r="J494">
            <v>396</v>
          </cell>
          <cell r="K494">
            <v>0.753886642</v>
          </cell>
          <cell r="L494">
            <v>1.8304399999999999E-4</v>
          </cell>
          <cell r="M494">
            <v>2.5249999999999999</v>
          </cell>
          <cell r="N494">
            <v>0.11</v>
          </cell>
          <cell r="O494">
            <v>22.954545454545499</v>
          </cell>
          <cell r="P494">
            <v>1.90356377105</v>
          </cell>
          <cell r="Q494">
            <v>403.74422106338602</v>
          </cell>
          <cell r="R494">
            <v>71.551447471698097</v>
          </cell>
          <cell r="S494">
            <v>0.20497139496445699</v>
          </cell>
          <cell r="T494">
            <v>10.93768</v>
          </cell>
          <cell r="U494">
            <v>2.4858929999999999</v>
          </cell>
          <cell r="V494">
            <v>6.814273</v>
          </cell>
          <cell r="W494">
            <v>79.762153999999995</v>
          </cell>
          <cell r="X494">
            <v>10.93768</v>
          </cell>
          <cell r="Y494">
            <v>2.4858929999999999</v>
          </cell>
          <cell r="Z494">
            <v>6.814273</v>
          </cell>
          <cell r="AA494">
            <v>0.25929349644569744</v>
          </cell>
        </row>
        <row r="495">
          <cell r="A495">
            <v>20</v>
          </cell>
          <cell r="B495" t="str">
            <v>Disturbance</v>
          </cell>
          <cell r="C495">
            <v>1.2003333333333299</v>
          </cell>
          <cell r="D495">
            <v>0</v>
          </cell>
          <cell r="E495">
            <v>36.71</v>
          </cell>
          <cell r="F495">
            <v>45083.441666666666</v>
          </cell>
          <cell r="G495">
            <v>2023</v>
          </cell>
          <cell r="H495">
            <v>157</v>
          </cell>
          <cell r="I495">
            <v>1</v>
          </cell>
          <cell r="J495">
            <v>1</v>
          </cell>
          <cell r="K495">
            <v>0.74305198900000002</v>
          </cell>
          <cell r="L495">
            <v>6.02E-5</v>
          </cell>
          <cell r="M495">
            <v>1.325</v>
          </cell>
          <cell r="N495">
            <v>7.0000000000000007E-2</v>
          </cell>
          <cell r="O495">
            <v>18.928571428571399</v>
          </cell>
          <cell r="P495">
            <v>0.98454388542500004</v>
          </cell>
          <cell r="Q495">
            <v>891.29539902342299</v>
          </cell>
          <cell r="R495">
            <v>71.960302301886799</v>
          </cell>
          <cell r="S495">
            <v>0</v>
          </cell>
          <cell r="T495">
            <v>2.3571119999999999</v>
          </cell>
          <cell r="U495">
            <v>0.97044540000000001</v>
          </cell>
          <cell r="V495">
            <v>12.117683299999999</v>
          </cell>
          <cell r="W495">
            <v>84.554759099999998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</row>
        <row r="496">
          <cell r="A496">
            <v>20</v>
          </cell>
          <cell r="B496" t="str">
            <v>Disturbance</v>
          </cell>
          <cell r="C496">
            <v>1.3926666666666701</v>
          </cell>
          <cell r="D496">
            <v>0</v>
          </cell>
          <cell r="E496">
            <v>38.423333333333296</v>
          </cell>
          <cell r="F496">
            <v>45086.532638888886</v>
          </cell>
          <cell r="G496">
            <v>2023</v>
          </cell>
          <cell r="H496">
            <v>160</v>
          </cell>
          <cell r="I496">
            <v>4</v>
          </cell>
          <cell r="J496">
            <v>4</v>
          </cell>
          <cell r="K496">
            <v>0.74305198900000002</v>
          </cell>
          <cell r="L496">
            <v>6.02E-5</v>
          </cell>
          <cell r="M496">
            <v>1.325</v>
          </cell>
          <cell r="N496">
            <v>7.0000000000000007E-2</v>
          </cell>
          <cell r="O496">
            <v>18.928571428571399</v>
          </cell>
          <cell r="P496">
            <v>0.98454388542500004</v>
          </cell>
          <cell r="Q496">
            <v>1034.1105740405101</v>
          </cell>
          <cell r="R496">
            <v>71.960302301886799</v>
          </cell>
          <cell r="S496">
            <v>0</v>
          </cell>
          <cell r="T496">
            <v>2.3571119999999999</v>
          </cell>
          <cell r="U496">
            <v>0.97044540000000001</v>
          </cell>
          <cell r="V496">
            <v>12.117683299999999</v>
          </cell>
          <cell r="W496">
            <v>84.554759099999998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</row>
        <row r="497">
          <cell r="A497">
            <v>20</v>
          </cell>
          <cell r="B497" t="str">
            <v>Disturbance</v>
          </cell>
          <cell r="C497">
            <v>8.7463333333333306</v>
          </cell>
          <cell r="D497">
            <v>0.28000000000000003</v>
          </cell>
          <cell r="E497">
            <v>28.8</v>
          </cell>
          <cell r="F497">
            <v>45089.457638888889</v>
          </cell>
          <cell r="G497">
            <v>2023</v>
          </cell>
          <cell r="H497">
            <v>163</v>
          </cell>
          <cell r="I497">
            <v>7</v>
          </cell>
          <cell r="J497">
            <v>7</v>
          </cell>
          <cell r="K497">
            <v>0.74305198900000002</v>
          </cell>
          <cell r="L497">
            <v>6.02E-5</v>
          </cell>
          <cell r="M497">
            <v>1.325</v>
          </cell>
          <cell r="N497">
            <v>7.0000000000000007E-2</v>
          </cell>
          <cell r="O497">
            <v>18.928571428571399</v>
          </cell>
          <cell r="P497">
            <v>0.98454388542500004</v>
          </cell>
          <cell r="Q497">
            <v>6494.5015204042202</v>
          </cell>
          <cell r="R497">
            <v>71.960302301886799</v>
          </cell>
          <cell r="S497">
            <v>0.389103423753486</v>
          </cell>
          <cell r="T497">
            <v>2.3571119999999999</v>
          </cell>
          <cell r="U497">
            <v>0.97044540000000001</v>
          </cell>
          <cell r="V497">
            <v>12.117683299999999</v>
          </cell>
          <cell r="W497">
            <v>84.554759099999998</v>
          </cell>
          <cell r="X497">
            <v>2.3571119999999999</v>
          </cell>
          <cell r="Y497">
            <v>0.97044540000000001</v>
          </cell>
          <cell r="Z497">
            <v>12.117683299999999</v>
          </cell>
          <cell r="AA497">
            <v>23.465101675348595</v>
          </cell>
        </row>
        <row r="498">
          <cell r="A498">
            <v>20</v>
          </cell>
          <cell r="B498" t="str">
            <v>Disturbance</v>
          </cell>
          <cell r="C498">
            <v>1.98166666666667</v>
          </cell>
          <cell r="D498">
            <v>0.28666666666666701</v>
          </cell>
          <cell r="E498">
            <v>31.956666666666699</v>
          </cell>
          <cell r="F498">
            <v>45093.467824074076</v>
          </cell>
          <cell r="G498">
            <v>2023</v>
          </cell>
          <cell r="H498">
            <v>167</v>
          </cell>
          <cell r="I498">
            <v>11</v>
          </cell>
          <cell r="J498">
            <v>11</v>
          </cell>
          <cell r="K498">
            <v>0.74305198900000002</v>
          </cell>
          <cell r="L498">
            <v>6.02E-5</v>
          </cell>
          <cell r="M498">
            <v>1.325</v>
          </cell>
          <cell r="N498">
            <v>7.0000000000000007E-2</v>
          </cell>
          <cell r="O498">
            <v>18.928571428571399</v>
          </cell>
          <cell r="P498">
            <v>0.98454388542500004</v>
          </cell>
          <cell r="Q498">
            <v>1471.4665779489701</v>
          </cell>
          <cell r="R498">
            <v>71.960302301886799</v>
          </cell>
          <cell r="S498">
            <v>0.39836779098571201</v>
          </cell>
          <cell r="T498">
            <v>2.3571119999999999</v>
          </cell>
          <cell r="U498">
            <v>0.97044540000000001</v>
          </cell>
          <cell r="V498">
            <v>12.117683299999999</v>
          </cell>
          <cell r="W498">
            <v>84.554759099999998</v>
          </cell>
          <cell r="X498">
            <v>2.3571119999999999</v>
          </cell>
          <cell r="Y498">
            <v>0.97044540000000001</v>
          </cell>
          <cell r="Z498">
            <v>12.117683299999999</v>
          </cell>
          <cell r="AA498">
            <v>24.391538398571196</v>
          </cell>
        </row>
        <row r="499">
          <cell r="A499">
            <v>20</v>
          </cell>
          <cell r="B499" t="str">
            <v>Disturbance</v>
          </cell>
          <cell r="C499">
            <v>4.3136666666666699</v>
          </cell>
          <cell r="D499">
            <v>0.32666666666666699</v>
          </cell>
          <cell r="E499">
            <v>32.56</v>
          </cell>
          <cell r="F499">
            <v>45100.583101851851</v>
          </cell>
          <cell r="G499">
            <v>2023</v>
          </cell>
          <cell r="H499">
            <v>174</v>
          </cell>
          <cell r="I499">
            <v>18</v>
          </cell>
          <cell r="J499">
            <v>18</v>
          </cell>
          <cell r="K499">
            <v>0.74305198900000002</v>
          </cell>
          <cell r="L499">
            <v>6.02E-5</v>
          </cell>
          <cell r="M499">
            <v>1.325</v>
          </cell>
          <cell r="N499">
            <v>7.0000000000000007E-2</v>
          </cell>
          <cell r="O499">
            <v>18.928571428571399</v>
          </cell>
          <cell r="P499">
            <v>0.98454388542500004</v>
          </cell>
          <cell r="Q499">
            <v>3203.0696358683999</v>
          </cell>
          <cell r="R499">
            <v>71.960302301886799</v>
          </cell>
          <cell r="S499">
            <v>0.45395399437906703</v>
          </cell>
          <cell r="T499">
            <v>2.3571119999999999</v>
          </cell>
          <cell r="U499">
            <v>0.97044540000000001</v>
          </cell>
          <cell r="V499">
            <v>12.117683299999999</v>
          </cell>
          <cell r="W499">
            <v>84.554759099999998</v>
          </cell>
          <cell r="X499">
            <v>2.3571119999999999</v>
          </cell>
          <cell r="Y499">
            <v>0.97044540000000001</v>
          </cell>
          <cell r="Z499">
            <v>12.117683299999999</v>
          </cell>
          <cell r="AA499">
            <v>29.950158737906701</v>
          </cell>
        </row>
        <row r="500">
          <cell r="A500">
            <v>20</v>
          </cell>
          <cell r="B500" t="str">
            <v>Disturbance</v>
          </cell>
          <cell r="C500">
            <v>4.8986666666666698</v>
          </cell>
          <cell r="D500">
            <v>2.66666666666667E-2</v>
          </cell>
          <cell r="E500">
            <v>37.1</v>
          </cell>
          <cell r="F500">
            <v>45113.532638888886</v>
          </cell>
          <cell r="G500">
            <v>2023</v>
          </cell>
          <cell r="H500">
            <v>187</v>
          </cell>
          <cell r="I500">
            <v>31</v>
          </cell>
          <cell r="J500">
            <v>31</v>
          </cell>
          <cell r="K500">
            <v>0.74305198900000002</v>
          </cell>
          <cell r="L500">
            <v>6.02E-5</v>
          </cell>
          <cell r="M500">
            <v>1.325</v>
          </cell>
          <cell r="N500">
            <v>7.0000000000000007E-2</v>
          </cell>
          <cell r="O500">
            <v>18.928571428571399</v>
          </cell>
          <cell r="P500">
            <v>0.98454388542500004</v>
          </cell>
          <cell r="Q500">
            <v>3637.4554801578001</v>
          </cell>
          <cell r="R500">
            <v>71.960302301886799</v>
          </cell>
          <cell r="S500">
            <v>3.7057468928903402E-2</v>
          </cell>
          <cell r="T500">
            <v>2.3571119999999999</v>
          </cell>
          <cell r="U500">
            <v>0.97044540000000001</v>
          </cell>
          <cell r="V500">
            <v>12.117683299999999</v>
          </cell>
          <cell r="W500">
            <v>84.554759099999998</v>
          </cell>
          <cell r="X500">
            <v>2.3571119999999999</v>
          </cell>
          <cell r="Y500">
            <v>0.97044540000000001</v>
          </cell>
          <cell r="Z500">
            <v>0.37818949289034043</v>
          </cell>
          <cell r="AA500">
            <v>0</v>
          </cell>
        </row>
        <row r="501">
          <cell r="A501">
            <v>20</v>
          </cell>
          <cell r="B501" t="str">
            <v>Disturbance</v>
          </cell>
          <cell r="C501">
            <v>6.2933333333333303</v>
          </cell>
          <cell r="D501">
            <v>0.09</v>
          </cell>
          <cell r="E501">
            <v>39.373333333333299</v>
          </cell>
          <cell r="F501">
            <v>45143.550925925927</v>
          </cell>
          <cell r="G501">
            <v>2023</v>
          </cell>
          <cell r="H501">
            <v>217</v>
          </cell>
          <cell r="I501">
            <v>61</v>
          </cell>
          <cell r="J501">
            <v>61</v>
          </cell>
          <cell r="K501">
            <v>0.74305198900000002</v>
          </cell>
          <cell r="L501">
            <v>6.02E-5</v>
          </cell>
          <cell r="M501">
            <v>1.325</v>
          </cell>
          <cell r="N501">
            <v>7.0000000000000007E-2</v>
          </cell>
          <cell r="O501">
            <v>18.928571428571399</v>
          </cell>
          <cell r="P501">
            <v>0.98454388542500004</v>
          </cell>
          <cell r="Q501">
            <v>4673.0511340078401</v>
          </cell>
          <cell r="R501">
            <v>71.960302301886799</v>
          </cell>
          <cell r="S501">
            <v>0.12506895763504899</v>
          </cell>
          <cell r="T501">
            <v>2.9778850000000001</v>
          </cell>
          <cell r="U501">
            <v>1.4271780000000001</v>
          </cell>
          <cell r="V501">
            <v>19.027972999999999</v>
          </cell>
          <cell r="W501">
            <v>76.566963999999999</v>
          </cell>
          <cell r="X501">
            <v>2.9778850000000001</v>
          </cell>
          <cell r="Y501">
            <v>1.4271780000000001</v>
          </cell>
          <cell r="Z501">
            <v>8.1018327635049001</v>
          </cell>
          <cell r="AA501">
            <v>0</v>
          </cell>
        </row>
        <row r="502">
          <cell r="A502">
            <v>20</v>
          </cell>
          <cell r="B502" t="str">
            <v>Disturbance</v>
          </cell>
          <cell r="C502">
            <v>4.5110000000000001</v>
          </cell>
          <cell r="D502">
            <v>0.32</v>
          </cell>
          <cell r="E502">
            <v>28.503333333333298</v>
          </cell>
          <cell r="F502">
            <v>45153.390277777777</v>
          </cell>
          <cell r="G502">
            <v>2023</v>
          </cell>
          <cell r="H502">
            <v>227</v>
          </cell>
          <cell r="I502">
            <v>71</v>
          </cell>
          <cell r="J502">
            <v>71</v>
          </cell>
          <cell r="K502">
            <v>0.74305198900000002</v>
          </cell>
          <cell r="L502">
            <v>6.02E-5</v>
          </cell>
          <cell r="M502">
            <v>1.325</v>
          </cell>
          <cell r="N502">
            <v>7.0000000000000007E-2</v>
          </cell>
          <cell r="O502">
            <v>18.928571428571399</v>
          </cell>
          <cell r="P502">
            <v>0.98454388542500004</v>
          </cell>
          <cell r="Q502">
            <v>3349.59751040933</v>
          </cell>
          <cell r="R502">
            <v>71.960302301886799</v>
          </cell>
          <cell r="S502">
            <v>0.44468962714684102</v>
          </cell>
          <cell r="T502">
            <v>2.9778850000000001</v>
          </cell>
          <cell r="U502">
            <v>1.4271780000000001</v>
          </cell>
          <cell r="V502">
            <v>19.027972999999999</v>
          </cell>
          <cell r="W502">
            <v>76.566963999999999</v>
          </cell>
          <cell r="X502">
            <v>2.9778850000000001</v>
          </cell>
          <cell r="Y502">
            <v>1.4271780000000001</v>
          </cell>
          <cell r="Z502">
            <v>19.027972999999999</v>
          </cell>
          <cell r="AA502">
            <v>21.035926714684106</v>
          </cell>
        </row>
        <row r="503">
          <cell r="A503">
            <v>20</v>
          </cell>
          <cell r="B503" t="str">
            <v>Disturbance</v>
          </cell>
          <cell r="C503">
            <v>2.1843333333333299</v>
          </cell>
          <cell r="D503">
            <v>0.01</v>
          </cell>
          <cell r="E503">
            <v>35.299999999999997</v>
          </cell>
          <cell r="F503">
            <v>45180.510416666664</v>
          </cell>
          <cell r="G503">
            <v>2023</v>
          </cell>
          <cell r="H503">
            <v>254</v>
          </cell>
          <cell r="I503">
            <v>98</v>
          </cell>
          <cell r="J503">
            <v>98</v>
          </cell>
          <cell r="K503">
            <v>0.74305198900000002</v>
          </cell>
          <cell r="L503">
            <v>6.02E-5</v>
          </cell>
          <cell r="M503">
            <v>1.325</v>
          </cell>
          <cell r="N503">
            <v>7.0000000000000007E-2</v>
          </cell>
          <cell r="O503">
            <v>18.928571428571399</v>
          </cell>
          <cell r="P503">
            <v>0.98454388542500004</v>
          </cell>
          <cell r="Q503">
            <v>1621.95466531533</v>
          </cell>
          <cell r="R503">
            <v>71.960302301886799</v>
          </cell>
          <cell r="S503">
            <v>1.3896550848338801E-2</v>
          </cell>
          <cell r="T503">
            <v>2.9778850000000001</v>
          </cell>
          <cell r="U503">
            <v>1.4271780000000001</v>
          </cell>
          <cell r="V503">
            <v>19.027972999999999</v>
          </cell>
          <cell r="W503">
            <v>76.566963999999999</v>
          </cell>
          <cell r="X503">
            <v>1.38965508483388</v>
          </cell>
          <cell r="Y503">
            <v>0</v>
          </cell>
          <cell r="Z503">
            <v>0</v>
          </cell>
          <cell r="AA503">
            <v>0</v>
          </cell>
        </row>
        <row r="504">
          <cell r="A504">
            <v>20</v>
          </cell>
          <cell r="B504" t="str">
            <v>Disturbance</v>
          </cell>
          <cell r="C504">
            <v>1.5333333333333301</v>
          </cell>
          <cell r="D504">
            <v>6.6666666666666697E-3</v>
          </cell>
          <cell r="E504">
            <v>23.7</v>
          </cell>
          <cell r="F504">
            <v>45187.44189814815</v>
          </cell>
          <cell r="G504">
            <v>2023</v>
          </cell>
          <cell r="H504">
            <v>261</v>
          </cell>
          <cell r="I504">
            <v>105</v>
          </cell>
          <cell r="J504">
            <v>105</v>
          </cell>
          <cell r="K504">
            <v>0.74305198900000002</v>
          </cell>
          <cell r="L504">
            <v>6.02E-5</v>
          </cell>
          <cell r="M504">
            <v>1.325</v>
          </cell>
          <cell r="N504">
            <v>7.0000000000000007E-2</v>
          </cell>
          <cell r="O504">
            <v>18.928571428571399</v>
          </cell>
          <cell r="P504">
            <v>0.98454388542500004</v>
          </cell>
          <cell r="Q504">
            <v>1138.56118731123</v>
          </cell>
          <cell r="R504">
            <v>71.960302301886799</v>
          </cell>
          <cell r="S504">
            <v>9.2643672322258504E-3</v>
          </cell>
          <cell r="T504">
            <v>2.9778850000000001</v>
          </cell>
          <cell r="U504">
            <v>1.4271780000000001</v>
          </cell>
          <cell r="V504">
            <v>19.027972999999999</v>
          </cell>
          <cell r="W504">
            <v>76.566963999999999</v>
          </cell>
          <cell r="X504">
            <v>0.92643672322258508</v>
          </cell>
          <cell r="Y504">
            <v>0</v>
          </cell>
          <cell r="Z504">
            <v>0</v>
          </cell>
          <cell r="AA504">
            <v>0</v>
          </cell>
        </row>
        <row r="505">
          <cell r="A505">
            <v>20</v>
          </cell>
          <cell r="B505" t="str">
            <v>Disturbance</v>
          </cell>
          <cell r="C505">
            <v>1.2233333333333301</v>
          </cell>
          <cell r="D505">
            <v>0</v>
          </cell>
          <cell r="E505">
            <v>30.633333333333301</v>
          </cell>
          <cell r="F505">
            <v>45194.582175925927</v>
          </cell>
          <cell r="G505">
            <v>2023</v>
          </cell>
          <cell r="H505">
            <v>268</v>
          </cell>
          <cell r="I505">
            <v>112</v>
          </cell>
          <cell r="J505">
            <v>112</v>
          </cell>
          <cell r="K505">
            <v>0.74305198900000002</v>
          </cell>
          <cell r="L505">
            <v>6.02E-5</v>
          </cell>
          <cell r="M505">
            <v>1.325</v>
          </cell>
          <cell r="N505">
            <v>7.0000000000000007E-2</v>
          </cell>
          <cell r="O505">
            <v>18.928571428571399</v>
          </cell>
          <cell r="P505">
            <v>0.98454388542500004</v>
          </cell>
          <cell r="Q505">
            <v>908.37381683309195</v>
          </cell>
          <cell r="R505">
            <v>71.960302301886799</v>
          </cell>
          <cell r="S505">
            <v>0</v>
          </cell>
          <cell r="T505">
            <v>2.9778850000000001</v>
          </cell>
          <cell r="U505">
            <v>1.4271780000000001</v>
          </cell>
          <cell r="V505">
            <v>19.027972999999999</v>
          </cell>
          <cell r="W505">
            <v>76.566963999999999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</row>
        <row r="506">
          <cell r="A506">
            <v>20</v>
          </cell>
          <cell r="B506" t="str">
            <v>Disturbance</v>
          </cell>
          <cell r="C506">
            <v>0.97566666666666702</v>
          </cell>
          <cell r="D506">
            <v>0</v>
          </cell>
          <cell r="E506">
            <v>26.766666666666701</v>
          </cell>
          <cell r="F506">
            <v>45201.442824074074</v>
          </cell>
          <cell r="G506">
            <v>2023</v>
          </cell>
          <cell r="H506">
            <v>275</v>
          </cell>
          <cell r="I506">
            <v>119</v>
          </cell>
          <cell r="J506">
            <v>119</v>
          </cell>
          <cell r="K506">
            <v>0.74305198900000002</v>
          </cell>
          <cell r="L506">
            <v>6.02E-5</v>
          </cell>
          <cell r="M506">
            <v>1.325</v>
          </cell>
          <cell r="N506">
            <v>7.0000000000000007E-2</v>
          </cell>
          <cell r="O506">
            <v>18.928571428571399</v>
          </cell>
          <cell r="P506">
            <v>0.98454388542500004</v>
          </cell>
          <cell r="Q506">
            <v>724.47143375216899</v>
          </cell>
          <cell r="R506">
            <v>71.960302301886799</v>
          </cell>
          <cell r="S506">
            <v>0</v>
          </cell>
          <cell r="T506">
            <v>2.9778850000000001</v>
          </cell>
          <cell r="U506">
            <v>1.4271780000000001</v>
          </cell>
          <cell r="V506">
            <v>19.027972999999999</v>
          </cell>
          <cell r="W506">
            <v>76.566963999999999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</row>
        <row r="507">
          <cell r="A507">
            <v>20</v>
          </cell>
          <cell r="B507" t="str">
            <v>Disturbance</v>
          </cell>
          <cell r="C507">
            <v>0.76144999999999996</v>
          </cell>
          <cell r="D507">
            <v>0.39182666666666699</v>
          </cell>
          <cell r="E507">
            <v>17.142776666666698</v>
          </cell>
          <cell r="F507">
            <v>45320.564895833333</v>
          </cell>
          <cell r="G507">
            <v>2024</v>
          </cell>
          <cell r="H507">
            <v>29</v>
          </cell>
          <cell r="I507">
            <v>210</v>
          </cell>
          <cell r="J507">
            <v>210</v>
          </cell>
          <cell r="K507">
            <v>0.74305198900000002</v>
          </cell>
          <cell r="L507">
            <v>6.02E-5</v>
          </cell>
          <cell r="M507">
            <v>1.325</v>
          </cell>
          <cell r="N507">
            <v>7.0000000000000007E-2</v>
          </cell>
          <cell r="O507">
            <v>18.928571428571399</v>
          </cell>
          <cell r="P507">
            <v>0.98454388542500004</v>
          </cell>
          <cell r="Q507">
            <v>565.40701048574203</v>
          </cell>
          <cell r="R507">
            <v>71.960302301886799</v>
          </cell>
          <cell r="S507">
            <v>0.54450391970684198</v>
          </cell>
          <cell r="T507">
            <v>2.9778850000000001</v>
          </cell>
          <cell r="U507">
            <v>1.4271780000000001</v>
          </cell>
          <cell r="V507">
            <v>19.027972999999999</v>
          </cell>
          <cell r="W507">
            <v>76.566963999999999</v>
          </cell>
          <cell r="X507">
            <v>2.9778850000000001</v>
          </cell>
          <cell r="Y507">
            <v>1.4271780000000001</v>
          </cell>
          <cell r="Z507">
            <v>19.027972999999999</v>
          </cell>
          <cell r="AA507">
            <v>31.017355970684196</v>
          </cell>
        </row>
        <row r="508">
          <cell r="A508">
            <v>20</v>
          </cell>
          <cell r="B508" t="str">
            <v>Disturbance</v>
          </cell>
          <cell r="C508">
            <v>0.78438666666666701</v>
          </cell>
          <cell r="D508">
            <v>0.33744333333333298</v>
          </cell>
          <cell r="E508">
            <v>17.4444466666667</v>
          </cell>
          <cell r="F508">
            <v>45321.608344907407</v>
          </cell>
          <cell r="G508">
            <v>2024</v>
          </cell>
          <cell r="H508">
            <v>30</v>
          </cell>
          <cell r="I508">
            <v>211</v>
          </cell>
          <cell r="J508">
            <v>211</v>
          </cell>
          <cell r="K508">
            <v>0.74305198900000002</v>
          </cell>
          <cell r="L508">
            <v>6.02E-5</v>
          </cell>
          <cell r="M508">
            <v>1.325</v>
          </cell>
          <cell r="N508">
            <v>7.0000000000000007E-2</v>
          </cell>
          <cell r="O508">
            <v>18.928571428571399</v>
          </cell>
          <cell r="P508">
            <v>0.98454388542500004</v>
          </cell>
          <cell r="Q508">
            <v>582.43840076810898</v>
          </cell>
          <cell r="R508">
            <v>71.960302301886799</v>
          </cell>
          <cell r="S508">
            <v>0.46892984400996002</v>
          </cell>
          <cell r="T508">
            <v>2.9778850000000001</v>
          </cell>
          <cell r="U508">
            <v>1.4271780000000001</v>
          </cell>
          <cell r="V508">
            <v>19.027972999999999</v>
          </cell>
          <cell r="W508">
            <v>76.566963999999999</v>
          </cell>
          <cell r="X508">
            <v>2.9778850000000001</v>
          </cell>
          <cell r="Y508">
            <v>1.4271780000000001</v>
          </cell>
          <cell r="Z508">
            <v>19.027972999999999</v>
          </cell>
          <cell r="AA508">
            <v>23.459948400996002</v>
          </cell>
        </row>
        <row r="509">
          <cell r="A509">
            <v>20</v>
          </cell>
          <cell r="B509" t="str">
            <v>Disturbance</v>
          </cell>
          <cell r="C509">
            <v>0.646996666666667</v>
          </cell>
          <cell r="D509">
            <v>0.37627777777777799</v>
          </cell>
          <cell r="E509">
            <v>16.857776666666702</v>
          </cell>
          <cell r="F509">
            <v>45322.533001539348</v>
          </cell>
          <cell r="G509">
            <v>2024</v>
          </cell>
          <cell r="H509">
            <v>31</v>
          </cell>
          <cell r="I509">
            <v>212</v>
          </cell>
          <cell r="J509">
            <v>212</v>
          </cell>
          <cell r="K509">
            <v>0.74305198900000002</v>
          </cell>
          <cell r="L509">
            <v>6.02E-5</v>
          </cell>
          <cell r="M509">
            <v>1.325</v>
          </cell>
          <cell r="N509">
            <v>7.0000000000000007E-2</v>
          </cell>
          <cell r="O509">
            <v>18.928571428571399</v>
          </cell>
          <cell r="P509">
            <v>0.98454388542500004</v>
          </cell>
          <cell r="Q509">
            <v>480.42084325200602</v>
          </cell>
          <cell r="R509">
            <v>71.960302301886799</v>
          </cell>
          <cell r="S509">
            <v>0.52289632719888102</v>
          </cell>
          <cell r="T509">
            <v>2.9778850000000001</v>
          </cell>
          <cell r="U509">
            <v>1.4271780000000001</v>
          </cell>
          <cell r="V509">
            <v>19.027972999999999</v>
          </cell>
          <cell r="W509">
            <v>76.566963999999999</v>
          </cell>
          <cell r="X509">
            <v>2.9778850000000001</v>
          </cell>
          <cell r="Y509">
            <v>1.4271780000000001</v>
          </cell>
          <cell r="Z509">
            <v>19.027972999999999</v>
          </cell>
          <cell r="AA509">
            <v>28.856596719888106</v>
          </cell>
        </row>
        <row r="510">
          <cell r="A510">
            <v>20</v>
          </cell>
          <cell r="B510" t="str">
            <v>Disturbance</v>
          </cell>
          <cell r="C510">
            <v>0.73018000000000005</v>
          </cell>
          <cell r="D510">
            <v>0.38366666666666699</v>
          </cell>
          <cell r="E510">
            <v>15.255000000000001</v>
          </cell>
          <cell r="F510">
            <v>45327.555304780093</v>
          </cell>
          <cell r="G510">
            <v>2024</v>
          </cell>
          <cell r="H510">
            <v>36</v>
          </cell>
          <cell r="I510">
            <v>217</v>
          </cell>
          <cell r="J510">
            <v>217</v>
          </cell>
          <cell r="K510">
            <v>0.74305198900000002</v>
          </cell>
          <cell r="L510">
            <v>6.02E-5</v>
          </cell>
          <cell r="M510">
            <v>1.325</v>
          </cell>
          <cell r="N510">
            <v>7.0000000000000007E-2</v>
          </cell>
          <cell r="O510">
            <v>18.928571428571399</v>
          </cell>
          <cell r="P510">
            <v>0.98454388542500004</v>
          </cell>
          <cell r="Q510">
            <v>542.18778766364005</v>
          </cell>
          <cell r="R510">
            <v>71.960302301886799</v>
          </cell>
          <cell r="S510">
            <v>0.53316433421459797</v>
          </cell>
          <cell r="T510">
            <v>2.9778850000000001</v>
          </cell>
          <cell r="U510">
            <v>1.4271780000000001</v>
          </cell>
          <cell r="V510">
            <v>19.027972999999999</v>
          </cell>
          <cell r="W510">
            <v>76.566963999999999</v>
          </cell>
          <cell r="X510">
            <v>2.9778850000000001</v>
          </cell>
          <cell r="Y510">
            <v>1.4271780000000001</v>
          </cell>
          <cell r="Z510">
            <v>19.027972999999999</v>
          </cell>
          <cell r="AA510">
            <v>29.883397421459801</v>
          </cell>
        </row>
        <row r="511">
          <cell r="A511">
            <v>20</v>
          </cell>
          <cell r="B511" t="str">
            <v>Disturbance</v>
          </cell>
          <cell r="C511">
            <v>0.60584000000000005</v>
          </cell>
          <cell r="D511">
            <v>0.37357222222222197</v>
          </cell>
          <cell r="E511">
            <v>17.690000000000001</v>
          </cell>
          <cell r="F511">
            <v>45328.522052465276</v>
          </cell>
          <cell r="G511">
            <v>2024</v>
          </cell>
          <cell r="H511">
            <v>37</v>
          </cell>
          <cell r="I511">
            <v>218</v>
          </cell>
          <cell r="J511">
            <v>218</v>
          </cell>
          <cell r="K511">
            <v>0.74305198900000002</v>
          </cell>
          <cell r="L511">
            <v>6.02E-5</v>
          </cell>
          <cell r="M511">
            <v>1.325</v>
          </cell>
          <cell r="N511">
            <v>7.0000000000000007E-2</v>
          </cell>
          <cell r="O511">
            <v>18.928571428571399</v>
          </cell>
          <cell r="P511">
            <v>0.98454388542500004</v>
          </cell>
          <cell r="Q511">
            <v>449.86037590476298</v>
          </cell>
          <cell r="R511">
            <v>71.960302301886799</v>
          </cell>
          <cell r="S511">
            <v>0.51913653816380301</v>
          </cell>
          <cell r="T511">
            <v>2.9778850000000001</v>
          </cell>
          <cell r="U511">
            <v>1.4271780000000001</v>
          </cell>
          <cell r="V511">
            <v>19.027972999999999</v>
          </cell>
          <cell r="W511">
            <v>76.566963999999999</v>
          </cell>
          <cell r="X511">
            <v>2.9778850000000001</v>
          </cell>
          <cell r="Y511">
            <v>1.4271780000000001</v>
          </cell>
          <cell r="Z511">
            <v>19.027972999999999</v>
          </cell>
          <cell r="AA511">
            <v>28.480617816380306</v>
          </cell>
        </row>
        <row r="512">
          <cell r="A512">
            <v>20</v>
          </cell>
          <cell r="B512" t="str">
            <v>Disturbance</v>
          </cell>
          <cell r="C512">
            <v>0.68748666666666702</v>
          </cell>
          <cell r="D512">
            <v>0.34916666666666701</v>
          </cell>
          <cell r="E512">
            <v>18.462223333333299</v>
          </cell>
          <cell r="F512">
            <v>45329.611593368056</v>
          </cell>
          <cell r="G512">
            <v>2024</v>
          </cell>
          <cell r="H512">
            <v>38</v>
          </cell>
          <cell r="I512">
            <v>219</v>
          </cell>
          <cell r="J512">
            <v>219</v>
          </cell>
          <cell r="K512">
            <v>0.74305198900000002</v>
          </cell>
          <cell r="L512">
            <v>6.02E-5</v>
          </cell>
          <cell r="M512">
            <v>1.325</v>
          </cell>
          <cell r="N512">
            <v>7.0000000000000007E-2</v>
          </cell>
          <cell r="O512">
            <v>18.928571428571399</v>
          </cell>
          <cell r="P512">
            <v>0.98454388542500004</v>
          </cell>
          <cell r="Q512">
            <v>510.48628399606997</v>
          </cell>
          <cell r="R512">
            <v>71.960302301886799</v>
          </cell>
          <cell r="S512">
            <v>0.485221233787829</v>
          </cell>
          <cell r="T512">
            <v>2.9778850000000001</v>
          </cell>
          <cell r="U512">
            <v>1.4271780000000001</v>
          </cell>
          <cell r="V512">
            <v>19.027972999999999</v>
          </cell>
          <cell r="W512">
            <v>76.566963999999999</v>
          </cell>
          <cell r="X512">
            <v>2.9778850000000001</v>
          </cell>
          <cell r="Y512">
            <v>1.4271780000000001</v>
          </cell>
          <cell r="Z512">
            <v>19.027972999999999</v>
          </cell>
          <cell r="AA512">
            <v>25.089087378782903</v>
          </cell>
        </row>
        <row r="513">
          <cell r="A513">
            <v>20</v>
          </cell>
          <cell r="B513" t="str">
            <v>Disturbance</v>
          </cell>
          <cell r="C513">
            <v>1.36167333333333</v>
          </cell>
          <cell r="D513">
            <v>0.24129999999999999</v>
          </cell>
          <cell r="E513">
            <v>21.233333333333299</v>
          </cell>
          <cell r="F513">
            <v>45376.568209872683</v>
          </cell>
          <cell r="G513">
            <v>2024</v>
          </cell>
          <cell r="H513">
            <v>85</v>
          </cell>
          <cell r="I513">
            <v>266</v>
          </cell>
          <cell r="J513">
            <v>266</v>
          </cell>
          <cell r="K513">
            <v>0.74305198900000002</v>
          </cell>
          <cell r="L513">
            <v>6.02E-5</v>
          </cell>
          <cell r="M513">
            <v>1.325</v>
          </cell>
          <cell r="N513">
            <v>7.0000000000000007E-2</v>
          </cell>
          <cell r="O513">
            <v>18.928571428571399</v>
          </cell>
          <cell r="P513">
            <v>0.98454388542500004</v>
          </cell>
          <cell r="Q513">
            <v>1011.09678725872</v>
          </cell>
          <cell r="R513">
            <v>71.960302301886799</v>
          </cell>
          <cell r="S513">
            <v>0.33532377197041502</v>
          </cell>
          <cell r="T513">
            <v>2.9778850000000001</v>
          </cell>
          <cell r="U513">
            <v>1.4271780000000001</v>
          </cell>
          <cell r="V513">
            <v>19.027972999999999</v>
          </cell>
          <cell r="W513">
            <v>76.566963999999999</v>
          </cell>
          <cell r="X513">
            <v>2.9778850000000001</v>
          </cell>
          <cell r="Y513">
            <v>1.4271780000000001</v>
          </cell>
          <cell r="Z513">
            <v>19.027972999999999</v>
          </cell>
          <cell r="AA513">
            <v>10.099341197041504</v>
          </cell>
        </row>
        <row r="514">
          <cell r="A514">
            <v>20</v>
          </cell>
          <cell r="B514" t="str">
            <v>Disturbance</v>
          </cell>
          <cell r="C514">
            <v>1.0149699999999999</v>
          </cell>
          <cell r="D514">
            <v>0.35620333333333298</v>
          </cell>
          <cell r="E514">
            <v>14.903890000000001</v>
          </cell>
          <cell r="F514">
            <v>45378.440482256941</v>
          </cell>
          <cell r="G514">
            <v>2024</v>
          </cell>
          <cell r="H514">
            <v>87</v>
          </cell>
          <cell r="I514">
            <v>268</v>
          </cell>
          <cell r="J514">
            <v>268</v>
          </cell>
          <cell r="K514">
            <v>0.74305198900000002</v>
          </cell>
          <cell r="L514">
            <v>6.02E-5</v>
          </cell>
          <cell r="M514">
            <v>1.325</v>
          </cell>
          <cell r="N514">
            <v>7.0000000000000007E-2</v>
          </cell>
          <cell r="O514">
            <v>18.928571428571399</v>
          </cell>
          <cell r="P514">
            <v>0.98454388542500004</v>
          </cell>
          <cell r="Q514">
            <v>753.65572714257496</v>
          </cell>
          <cell r="R514">
            <v>71.960302301886799</v>
          </cell>
          <cell r="S514">
            <v>0.49499977340144302</v>
          </cell>
          <cell r="T514">
            <v>2.9778850000000001</v>
          </cell>
          <cell r="U514">
            <v>1.4271780000000001</v>
          </cell>
          <cell r="V514">
            <v>19.027972999999999</v>
          </cell>
          <cell r="W514">
            <v>76.566963999999999</v>
          </cell>
          <cell r="X514">
            <v>2.9778850000000001</v>
          </cell>
          <cell r="Y514">
            <v>1.4271780000000001</v>
          </cell>
          <cell r="Z514">
            <v>19.027972999999999</v>
          </cell>
          <cell r="AA514">
            <v>26.066941340144307</v>
          </cell>
        </row>
        <row r="515">
          <cell r="A515">
            <v>20</v>
          </cell>
          <cell r="B515" t="str">
            <v>Disturbance</v>
          </cell>
          <cell r="C515">
            <v>0.70477000000000001</v>
          </cell>
          <cell r="D515">
            <v>0.29427666666666702</v>
          </cell>
          <cell r="E515">
            <v>8.0927766666666692</v>
          </cell>
          <cell r="F515">
            <v>45380.366550925923</v>
          </cell>
          <cell r="G515">
            <v>2024</v>
          </cell>
          <cell r="H515">
            <v>89</v>
          </cell>
          <cell r="I515">
            <v>270</v>
          </cell>
          <cell r="J515">
            <v>270</v>
          </cell>
          <cell r="K515">
            <v>0.74305198900000002</v>
          </cell>
          <cell r="L515">
            <v>6.02E-5</v>
          </cell>
          <cell r="M515">
            <v>1.325</v>
          </cell>
          <cell r="N515">
            <v>7.0000000000000007E-2</v>
          </cell>
          <cell r="O515">
            <v>18.928571428571399</v>
          </cell>
          <cell r="P515">
            <v>0.98454388542500004</v>
          </cell>
          <cell r="Q515">
            <v>523.31984868348104</v>
          </cell>
          <cell r="R515">
            <v>71.960302301886799</v>
          </cell>
          <cell r="S515">
            <v>0.408943066181297</v>
          </cell>
          <cell r="T515">
            <v>2.9778850000000001</v>
          </cell>
          <cell r="U515">
            <v>1.4271780000000001</v>
          </cell>
          <cell r="V515">
            <v>19.027972999999999</v>
          </cell>
          <cell r="W515">
            <v>76.566963999999999</v>
          </cell>
          <cell r="X515">
            <v>2.9778850000000001</v>
          </cell>
          <cell r="Y515">
            <v>1.4271780000000001</v>
          </cell>
          <cell r="Z515">
            <v>19.027972999999999</v>
          </cell>
          <cell r="AA515">
            <v>17.461270618129699</v>
          </cell>
        </row>
        <row r="516">
          <cell r="A516">
            <v>20</v>
          </cell>
          <cell r="B516" t="str">
            <v>Disturbance</v>
          </cell>
          <cell r="C516">
            <v>0.96276666666666699</v>
          </cell>
          <cell r="D516">
            <v>0.12839999999999999</v>
          </cell>
          <cell r="E516">
            <v>18.63</v>
          </cell>
          <cell r="F516">
            <v>45383.387700613428</v>
          </cell>
          <cell r="G516">
            <v>2024</v>
          </cell>
          <cell r="H516">
            <v>92</v>
          </cell>
          <cell r="I516">
            <v>273</v>
          </cell>
          <cell r="J516">
            <v>273</v>
          </cell>
          <cell r="K516">
            <v>0.74305198900000002</v>
          </cell>
          <cell r="L516">
            <v>6.02E-5</v>
          </cell>
          <cell r="M516">
            <v>1.325</v>
          </cell>
          <cell r="N516">
            <v>7.0000000000000007E-2</v>
          </cell>
          <cell r="O516">
            <v>18.928571428571399</v>
          </cell>
          <cell r="P516">
            <v>0.98454388542500004</v>
          </cell>
          <cell r="Q516">
            <v>714.89266898065898</v>
          </cell>
          <cell r="R516">
            <v>71.960302301886799</v>
          </cell>
          <cell r="S516">
            <v>0.17843171289267001</v>
          </cell>
          <cell r="T516">
            <v>2.9778850000000001</v>
          </cell>
          <cell r="U516">
            <v>1.4271780000000001</v>
          </cell>
          <cell r="V516">
            <v>19.027972999999999</v>
          </cell>
          <cell r="W516">
            <v>76.566963999999999</v>
          </cell>
          <cell r="X516">
            <v>2.9778850000000001</v>
          </cell>
          <cell r="Y516">
            <v>1.4271780000000001</v>
          </cell>
          <cell r="Z516">
            <v>13.438108289267001</v>
          </cell>
          <cell r="AA516">
            <v>0</v>
          </cell>
        </row>
        <row r="517">
          <cell r="A517">
            <v>20</v>
          </cell>
          <cell r="B517" t="str">
            <v>Disturbance</v>
          </cell>
          <cell r="C517">
            <v>3.4932633333333301</v>
          </cell>
          <cell r="D517">
            <v>0.35604000000000002</v>
          </cell>
          <cell r="E517">
            <v>29.436666666666699</v>
          </cell>
          <cell r="F517">
            <v>45503.435767743053</v>
          </cell>
          <cell r="G517">
            <v>2024</v>
          </cell>
          <cell r="H517">
            <v>212</v>
          </cell>
          <cell r="I517">
            <v>393</v>
          </cell>
          <cell r="J517">
            <v>393</v>
          </cell>
          <cell r="K517">
            <v>0.74305198900000002</v>
          </cell>
          <cell r="L517">
            <v>6.02E-5</v>
          </cell>
          <cell r="M517">
            <v>1.325</v>
          </cell>
          <cell r="N517">
            <v>7.0000000000000007E-2</v>
          </cell>
          <cell r="O517">
            <v>18.928571428571399</v>
          </cell>
          <cell r="P517">
            <v>0.98454388542500004</v>
          </cell>
          <cell r="Q517">
            <v>2593.88742286356</v>
          </cell>
          <cell r="R517">
            <v>71.960302301886799</v>
          </cell>
          <cell r="S517">
            <v>0.49477279640425398</v>
          </cell>
          <cell r="T517">
            <v>2.9778850000000001</v>
          </cell>
          <cell r="U517">
            <v>1.4271780000000001</v>
          </cell>
          <cell r="V517">
            <v>19.027972999999999</v>
          </cell>
          <cell r="W517">
            <v>76.566963999999999</v>
          </cell>
          <cell r="X517">
            <v>2.9778850000000001</v>
          </cell>
          <cell r="Y517">
            <v>1.4271780000000001</v>
          </cell>
          <cell r="Z517">
            <v>19.027972999999999</v>
          </cell>
          <cell r="AA517">
            <v>26.044243640425403</v>
          </cell>
        </row>
        <row r="518">
          <cell r="A518">
            <v>20</v>
          </cell>
          <cell r="B518" t="str">
            <v>Disturbance</v>
          </cell>
          <cell r="C518">
            <v>1.9893733333333301</v>
          </cell>
          <cell r="D518">
            <v>0.34469</v>
          </cell>
          <cell r="E518">
            <v>25.1</v>
          </cell>
          <cell r="F518">
            <v>45504.384834108794</v>
          </cell>
          <cell r="G518">
            <v>2024</v>
          </cell>
          <cell r="H518">
            <v>213</v>
          </cell>
          <cell r="I518">
            <v>394</v>
          </cell>
          <cell r="J518">
            <v>394</v>
          </cell>
          <cell r="K518">
            <v>0.74305198900000002</v>
          </cell>
          <cell r="L518">
            <v>6.02E-5</v>
          </cell>
          <cell r="M518">
            <v>1.325</v>
          </cell>
          <cell r="N518">
            <v>7.0000000000000007E-2</v>
          </cell>
          <cell r="O518">
            <v>18.928571428571399</v>
          </cell>
          <cell r="P518">
            <v>0.98454388542500004</v>
          </cell>
          <cell r="Q518">
            <v>1477.18908548172</v>
          </cell>
          <cell r="R518">
            <v>71.960302301886799</v>
          </cell>
          <cell r="S518">
            <v>0.47900021119138902</v>
          </cell>
          <cell r="T518">
            <v>2.9778850000000001</v>
          </cell>
          <cell r="U518">
            <v>1.4271780000000001</v>
          </cell>
          <cell r="V518">
            <v>19.027972999999999</v>
          </cell>
          <cell r="W518">
            <v>76.566963999999999</v>
          </cell>
          <cell r="X518">
            <v>2.9778850000000001</v>
          </cell>
          <cell r="Y518">
            <v>1.4271780000000001</v>
          </cell>
          <cell r="Z518">
            <v>19.027972999999999</v>
          </cell>
          <cell r="AA518">
            <v>24.466985119138908</v>
          </cell>
        </row>
        <row r="519">
          <cell r="A519">
            <v>20</v>
          </cell>
          <cell r="B519" t="str">
            <v>Disturbance</v>
          </cell>
          <cell r="C519">
            <v>2.8370466666666698</v>
          </cell>
          <cell r="D519">
            <v>0.26807666666666702</v>
          </cell>
          <cell r="E519">
            <v>29.5</v>
          </cell>
          <cell r="F519">
            <v>45505.39561728009</v>
          </cell>
          <cell r="G519">
            <v>2024</v>
          </cell>
          <cell r="H519">
            <v>214</v>
          </cell>
          <cell r="I519">
            <v>395</v>
          </cell>
          <cell r="J519">
            <v>395</v>
          </cell>
          <cell r="K519">
            <v>0.74305198900000002</v>
          </cell>
          <cell r="L519">
            <v>6.02E-5</v>
          </cell>
          <cell r="M519">
            <v>1.325</v>
          </cell>
          <cell r="N519">
            <v>7.0000000000000007E-2</v>
          </cell>
          <cell r="O519">
            <v>18.928571428571399</v>
          </cell>
          <cell r="P519">
            <v>0.98454388542500004</v>
          </cell>
          <cell r="Q519">
            <v>2106.62036168959</v>
          </cell>
          <cell r="R519">
            <v>71.960302301886799</v>
          </cell>
          <cell r="S519">
            <v>0.37253410295865003</v>
          </cell>
          <cell r="T519">
            <v>2.9778850000000001</v>
          </cell>
          <cell r="U519">
            <v>1.4271780000000001</v>
          </cell>
          <cell r="V519">
            <v>19.027972999999999</v>
          </cell>
          <cell r="W519">
            <v>76.566963999999999</v>
          </cell>
          <cell r="X519">
            <v>2.9778850000000001</v>
          </cell>
          <cell r="Y519">
            <v>1.4271780000000001</v>
          </cell>
          <cell r="Z519">
            <v>19.027972999999999</v>
          </cell>
          <cell r="AA519">
            <v>13.820374295865005</v>
          </cell>
        </row>
        <row r="520">
          <cell r="A520">
            <v>20</v>
          </cell>
          <cell r="B520" t="str">
            <v>Disturbance</v>
          </cell>
          <cell r="C520">
            <v>2.7679100000000001</v>
          </cell>
          <cell r="D520">
            <v>0.17875666666666701</v>
          </cell>
          <cell r="E520">
            <v>25.9</v>
          </cell>
          <cell r="F520">
            <v>45506.348410497689</v>
          </cell>
          <cell r="G520">
            <v>2024</v>
          </cell>
          <cell r="H520">
            <v>215</v>
          </cell>
          <cell r="I520">
            <v>396</v>
          </cell>
          <cell r="J520">
            <v>396</v>
          </cell>
          <cell r="K520">
            <v>0.74305198900000002</v>
          </cell>
          <cell r="L520">
            <v>6.02E-5</v>
          </cell>
          <cell r="M520">
            <v>1.325</v>
          </cell>
          <cell r="N520">
            <v>7.0000000000000007E-2</v>
          </cell>
          <cell r="O520">
            <v>18.928571428571399</v>
          </cell>
          <cell r="P520">
            <v>0.98454388542500004</v>
          </cell>
          <cell r="Q520">
            <v>2055.2836278069299</v>
          </cell>
          <cell r="R520">
            <v>71.960302301886799</v>
          </cell>
          <cell r="S520">
            <v>0.248410110781288</v>
          </cell>
          <cell r="T520">
            <v>2.9778850000000001</v>
          </cell>
          <cell r="U520">
            <v>1.4271780000000001</v>
          </cell>
          <cell r="V520">
            <v>19.027972999999999</v>
          </cell>
          <cell r="W520">
            <v>76.566963999999999</v>
          </cell>
          <cell r="X520">
            <v>2.9778850000000001</v>
          </cell>
          <cell r="Y520">
            <v>1.4271780000000001</v>
          </cell>
          <cell r="Z520">
            <v>19.027972999999999</v>
          </cell>
          <cell r="AA520">
            <v>1.4079750781287999</v>
          </cell>
        </row>
        <row r="521">
          <cell r="A521">
            <v>21</v>
          </cell>
          <cell r="B521" t="str">
            <v>NPK+Disturbance</v>
          </cell>
          <cell r="C521">
            <v>1.173</v>
          </cell>
          <cell r="D521">
            <v>0</v>
          </cell>
          <cell r="E521">
            <v>37.049999999999997</v>
          </cell>
          <cell r="F521">
            <v>45083.447916666664</v>
          </cell>
          <cell r="G521">
            <v>2023</v>
          </cell>
          <cell r="H521">
            <v>157</v>
          </cell>
          <cell r="I521">
            <v>1</v>
          </cell>
          <cell r="J521">
            <v>1</v>
          </cell>
          <cell r="K521">
            <v>0.969691627</v>
          </cell>
          <cell r="L521">
            <v>4.2480099999999999E-4</v>
          </cell>
          <cell r="M521">
            <v>1.49</v>
          </cell>
          <cell r="N521">
            <v>0.1</v>
          </cell>
          <cell r="O521">
            <v>14.9</v>
          </cell>
          <cell r="P521">
            <v>1.44484052423</v>
          </cell>
          <cell r="Q521">
            <v>84.109284051074894</v>
          </cell>
          <cell r="R521">
            <v>63.407863132075498</v>
          </cell>
          <cell r="S521">
            <v>0</v>
          </cell>
          <cell r="T521">
            <v>16.2456</v>
          </cell>
          <cell r="U521">
            <v>5.8262830000000001</v>
          </cell>
          <cell r="V521">
            <v>12.74648</v>
          </cell>
          <cell r="W521">
            <v>65.181640000000002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</row>
        <row r="522">
          <cell r="A522">
            <v>21</v>
          </cell>
          <cell r="B522" t="str">
            <v>NPK+Disturbance</v>
          </cell>
          <cell r="C522">
            <v>1.5049999999999999</v>
          </cell>
          <cell r="D522">
            <v>0</v>
          </cell>
          <cell r="E522">
            <v>41.133333333333297</v>
          </cell>
          <cell r="F522">
            <v>45086.537731481483</v>
          </cell>
          <cell r="G522">
            <v>2023</v>
          </cell>
          <cell r="H522">
            <v>160</v>
          </cell>
          <cell r="I522">
            <v>4</v>
          </cell>
          <cell r="J522">
            <v>4</v>
          </cell>
          <cell r="K522">
            <v>0.969691627</v>
          </cell>
          <cell r="L522">
            <v>4.2480099999999999E-4</v>
          </cell>
          <cell r="M522">
            <v>1.49</v>
          </cell>
          <cell r="N522">
            <v>0.1</v>
          </cell>
          <cell r="O522">
            <v>14.9</v>
          </cell>
          <cell r="P522">
            <v>1.44484052423</v>
          </cell>
          <cell r="Q522">
            <v>107.91515131872799</v>
          </cell>
          <cell r="R522">
            <v>63.407863132075498</v>
          </cell>
          <cell r="S522">
            <v>0</v>
          </cell>
          <cell r="T522">
            <v>16.2456</v>
          </cell>
          <cell r="U522">
            <v>5.8262830000000001</v>
          </cell>
          <cell r="V522">
            <v>12.74648</v>
          </cell>
          <cell r="W522">
            <v>65.181640000000002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</row>
        <row r="523">
          <cell r="A523">
            <v>21</v>
          </cell>
          <cell r="B523" t="str">
            <v>NPK+Disturbance</v>
          </cell>
          <cell r="C523">
            <v>4.8053333333333299</v>
          </cell>
          <cell r="D523">
            <v>0.34</v>
          </cell>
          <cell r="E523">
            <v>26.586666666666702</v>
          </cell>
          <cell r="F523">
            <v>45089.451851851853</v>
          </cell>
          <cell r="G523">
            <v>2023</v>
          </cell>
          <cell r="H523">
            <v>163</v>
          </cell>
          <cell r="I523">
            <v>7</v>
          </cell>
          <cell r="J523">
            <v>7</v>
          </cell>
          <cell r="K523">
            <v>0.969691627</v>
          </cell>
          <cell r="L523">
            <v>4.2480099999999999E-4</v>
          </cell>
          <cell r="M523">
            <v>1.49</v>
          </cell>
          <cell r="N523">
            <v>0.1</v>
          </cell>
          <cell r="O523">
            <v>14.9</v>
          </cell>
          <cell r="P523">
            <v>1.44484052423</v>
          </cell>
          <cell r="Q523">
            <v>344.56363707880001</v>
          </cell>
          <cell r="R523">
            <v>63.407863132075498</v>
          </cell>
          <cell r="S523">
            <v>0.53621109938967104</v>
          </cell>
          <cell r="T523">
            <v>16.2456</v>
          </cell>
          <cell r="U523">
            <v>5.8262830000000001</v>
          </cell>
          <cell r="V523">
            <v>12.74648</v>
          </cell>
          <cell r="W523">
            <v>65.181640000000002</v>
          </cell>
          <cell r="X523">
            <v>16.2456</v>
          </cell>
          <cell r="Y523">
            <v>5.8262830000000001</v>
          </cell>
          <cell r="Z523">
            <v>12.74648</v>
          </cell>
          <cell r="AA523">
            <v>18.802746938967097</v>
          </cell>
        </row>
        <row r="524">
          <cell r="A524">
            <v>21</v>
          </cell>
          <cell r="B524" t="str">
            <v>NPK+Disturbance</v>
          </cell>
          <cell r="C524">
            <v>2.8133333333333299</v>
          </cell>
          <cell r="D524">
            <v>0.35</v>
          </cell>
          <cell r="E524">
            <v>33.9033333333333</v>
          </cell>
          <cell r="F524">
            <v>45093.517129629632</v>
          </cell>
          <cell r="G524">
            <v>2023</v>
          </cell>
          <cell r="H524">
            <v>167</v>
          </cell>
          <cell r="I524">
            <v>11</v>
          </cell>
          <cell r="J524">
            <v>11</v>
          </cell>
          <cell r="K524">
            <v>0.969691627</v>
          </cell>
          <cell r="L524">
            <v>4.2480099999999999E-4</v>
          </cell>
          <cell r="M524">
            <v>1.49</v>
          </cell>
          <cell r="N524">
            <v>0.1</v>
          </cell>
          <cell r="O524">
            <v>14.9</v>
          </cell>
          <cell r="P524">
            <v>1.44484052423</v>
          </cell>
          <cell r="Q524">
            <v>201.72843347288199</v>
          </cell>
          <cell r="R524">
            <v>63.407863132075498</v>
          </cell>
          <cell r="S524">
            <v>0.55198201407760294</v>
          </cell>
          <cell r="T524">
            <v>16.2456</v>
          </cell>
          <cell r="U524">
            <v>5.8262830000000001</v>
          </cell>
          <cell r="V524">
            <v>12.74648</v>
          </cell>
          <cell r="W524">
            <v>65.181640000000002</v>
          </cell>
          <cell r="X524">
            <v>16.2456</v>
          </cell>
          <cell r="Y524">
            <v>5.8262830000000001</v>
          </cell>
          <cell r="Z524">
            <v>12.74648</v>
          </cell>
          <cell r="AA524">
            <v>20.379838407760296</v>
          </cell>
        </row>
        <row r="525">
          <cell r="A525">
            <v>21</v>
          </cell>
          <cell r="B525" t="str">
            <v>NPK+Disturbance</v>
          </cell>
          <cell r="C525">
            <v>2.4353333333333298</v>
          </cell>
          <cell r="D525">
            <v>0.35</v>
          </cell>
          <cell r="E525">
            <v>30.426666666666701</v>
          </cell>
          <cell r="F525">
            <v>45100.590509259258</v>
          </cell>
          <cell r="G525">
            <v>2023</v>
          </cell>
          <cell r="H525">
            <v>174</v>
          </cell>
          <cell r="I525">
            <v>18</v>
          </cell>
          <cell r="J525">
            <v>18</v>
          </cell>
          <cell r="K525">
            <v>0.969691627</v>
          </cell>
          <cell r="L525">
            <v>4.2480099999999999E-4</v>
          </cell>
          <cell r="M525">
            <v>1.49</v>
          </cell>
          <cell r="N525">
            <v>0.1</v>
          </cell>
          <cell r="O525">
            <v>14.9</v>
          </cell>
          <cell r="P525">
            <v>1.44484052423</v>
          </cell>
          <cell r="Q525">
            <v>174.624162909109</v>
          </cell>
          <cell r="R525">
            <v>63.407863132075498</v>
          </cell>
          <cell r="S525">
            <v>0.55198201407760294</v>
          </cell>
          <cell r="T525">
            <v>16.2456</v>
          </cell>
          <cell r="U525">
            <v>5.8262830000000001</v>
          </cell>
          <cell r="V525">
            <v>12.74648</v>
          </cell>
          <cell r="W525">
            <v>65.181640000000002</v>
          </cell>
          <cell r="X525">
            <v>16.2456</v>
          </cell>
          <cell r="Y525">
            <v>5.8262830000000001</v>
          </cell>
          <cell r="Z525">
            <v>12.74648</v>
          </cell>
          <cell r="AA525">
            <v>20.379838407760296</v>
          </cell>
        </row>
        <row r="526">
          <cell r="A526">
            <v>21</v>
          </cell>
          <cell r="B526" t="str">
            <v>NPK+Disturbance</v>
          </cell>
          <cell r="C526">
            <v>4.7696666666666703</v>
          </cell>
          <cell r="D526">
            <v>0.13</v>
          </cell>
          <cell r="E526">
            <v>37.4</v>
          </cell>
          <cell r="F526">
            <v>45113.538657407407</v>
          </cell>
          <cell r="G526">
            <v>2023</v>
          </cell>
          <cell r="H526">
            <v>187</v>
          </cell>
          <cell r="I526">
            <v>31</v>
          </cell>
          <cell r="J526">
            <v>31</v>
          </cell>
          <cell r="K526">
            <v>0.969691627</v>
          </cell>
          <cell r="L526">
            <v>4.2480099999999999E-4</v>
          </cell>
          <cell r="M526">
            <v>1.49</v>
          </cell>
          <cell r="N526">
            <v>0.1</v>
          </cell>
          <cell r="O526">
            <v>14.9</v>
          </cell>
          <cell r="P526">
            <v>1.44484052423</v>
          </cell>
          <cell r="Q526">
            <v>342.00617945064801</v>
          </cell>
          <cell r="R526">
            <v>63.407863132075498</v>
          </cell>
          <cell r="S526">
            <v>0.20502189094310999</v>
          </cell>
          <cell r="T526">
            <v>16.2456</v>
          </cell>
          <cell r="U526">
            <v>5.8262830000000001</v>
          </cell>
          <cell r="V526">
            <v>12.74648</v>
          </cell>
          <cell r="W526">
            <v>65.181640000000002</v>
          </cell>
          <cell r="X526">
            <v>16.2456</v>
          </cell>
          <cell r="Y526">
            <v>4.2565890943109999</v>
          </cell>
          <cell r="Z526">
            <v>0</v>
          </cell>
          <cell r="AA526">
            <v>0</v>
          </cell>
        </row>
        <row r="527">
          <cell r="A527">
            <v>21</v>
          </cell>
          <cell r="B527" t="str">
            <v>NPK+Disturbance</v>
          </cell>
          <cell r="C527">
            <v>8.0640000000000001</v>
          </cell>
          <cell r="D527">
            <v>0.25333333333333302</v>
          </cell>
          <cell r="E527">
            <v>37.993333333333297</v>
          </cell>
          <cell r="F527">
            <v>45143.555208333331</v>
          </cell>
          <cell r="G527">
            <v>2023</v>
          </cell>
          <cell r="H527">
            <v>217</v>
          </cell>
          <cell r="I527">
            <v>61</v>
          </cell>
          <cell r="J527">
            <v>61</v>
          </cell>
          <cell r="K527">
            <v>0.969691627</v>
          </cell>
          <cell r="L527">
            <v>4.2480099999999999E-4</v>
          </cell>
          <cell r="M527">
            <v>1.49</v>
          </cell>
          <cell r="N527">
            <v>0.1</v>
          </cell>
          <cell r="O527">
            <v>14.9</v>
          </cell>
          <cell r="P527">
            <v>1.44484052423</v>
          </cell>
          <cell r="Q527">
            <v>578.22443869383505</v>
          </cell>
          <cell r="R527">
            <v>63.407863132075498</v>
          </cell>
          <cell r="S527">
            <v>0.39952983876093201</v>
          </cell>
          <cell r="T527">
            <v>0.83632879999999998</v>
          </cell>
          <cell r="U527">
            <v>0.81684489999999998</v>
          </cell>
          <cell r="V527">
            <v>17.658566400000002</v>
          </cell>
          <cell r="W527">
            <v>80.688259900000006</v>
          </cell>
          <cell r="X527">
            <v>0.83632879999999998</v>
          </cell>
          <cell r="Y527">
            <v>0.81684489999999998</v>
          </cell>
          <cell r="Z527">
            <v>17.658566400000002</v>
          </cell>
          <cell r="AA527">
            <v>20.641243776093201</v>
          </cell>
        </row>
        <row r="528">
          <cell r="A528">
            <v>21</v>
          </cell>
          <cell r="B528" t="str">
            <v>NPK+Disturbance</v>
          </cell>
          <cell r="C528">
            <v>10.4486666666667</v>
          </cell>
          <cell r="D528">
            <v>0.3</v>
          </cell>
          <cell r="E528">
            <v>28.043333333333301</v>
          </cell>
          <cell r="F528">
            <v>45153.38449074074</v>
          </cell>
          <cell r="G528">
            <v>2023</v>
          </cell>
          <cell r="H528">
            <v>227</v>
          </cell>
          <cell r="I528">
            <v>71</v>
          </cell>
          <cell r="J528">
            <v>71</v>
          </cell>
          <cell r="K528">
            <v>0.969691627</v>
          </cell>
          <cell r="L528">
            <v>4.2480099999999999E-4</v>
          </cell>
          <cell r="M528">
            <v>1.49</v>
          </cell>
          <cell r="N528">
            <v>0.1</v>
          </cell>
          <cell r="O528">
            <v>14.9</v>
          </cell>
          <cell r="P528">
            <v>1.44484052423</v>
          </cell>
          <cell r="Q528">
            <v>749.21557768257799</v>
          </cell>
          <cell r="R528">
            <v>63.407863132075498</v>
          </cell>
          <cell r="S528">
            <v>0.47312744063794498</v>
          </cell>
          <cell r="T528">
            <v>0.83632879999999998</v>
          </cell>
          <cell r="U528">
            <v>0.81684489999999998</v>
          </cell>
          <cell r="V528">
            <v>17.658566400000002</v>
          </cell>
          <cell r="W528">
            <v>80.688259900000006</v>
          </cell>
          <cell r="X528">
            <v>0.83632879999999998</v>
          </cell>
          <cell r="Y528">
            <v>0.81684489999999998</v>
          </cell>
          <cell r="Z528">
            <v>17.658566400000002</v>
          </cell>
          <cell r="AA528">
            <v>28.001003963794499</v>
          </cell>
        </row>
        <row r="529">
          <cell r="A529">
            <v>21</v>
          </cell>
          <cell r="B529" t="str">
            <v>NPK+Disturbance</v>
          </cell>
          <cell r="C529">
            <v>1.89333333333333</v>
          </cell>
          <cell r="D529">
            <v>0</v>
          </cell>
          <cell r="E529">
            <v>35.700000000000003</v>
          </cell>
          <cell r="F529">
            <v>45180.51458333333</v>
          </cell>
          <cell r="G529">
            <v>2023</v>
          </cell>
          <cell r="H529">
            <v>254</v>
          </cell>
          <cell r="I529">
            <v>98</v>
          </cell>
          <cell r="J529">
            <v>98</v>
          </cell>
          <cell r="K529">
            <v>0.969691627</v>
          </cell>
          <cell r="L529">
            <v>4.2480099999999999E-4</v>
          </cell>
          <cell r="M529">
            <v>1.49</v>
          </cell>
          <cell r="N529">
            <v>0.1</v>
          </cell>
          <cell r="O529">
            <v>14.9</v>
          </cell>
          <cell r="P529">
            <v>1.44484052423</v>
          </cell>
          <cell r="Q529">
            <v>135.76036755046999</v>
          </cell>
          <cell r="R529">
            <v>63.407863132075498</v>
          </cell>
          <cell r="S529">
            <v>0</v>
          </cell>
          <cell r="T529">
            <v>0.83632879999999998</v>
          </cell>
          <cell r="U529">
            <v>0.81684489999999998</v>
          </cell>
          <cell r="V529">
            <v>17.658566400000002</v>
          </cell>
          <cell r="W529">
            <v>80.688259900000006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</row>
        <row r="530">
          <cell r="A530">
            <v>21</v>
          </cell>
          <cell r="B530" t="str">
            <v>NPK+Disturbance</v>
          </cell>
          <cell r="C530">
            <v>1.4906666666666699</v>
          </cell>
          <cell r="D530">
            <v>0.05</v>
          </cell>
          <cell r="E530">
            <v>24</v>
          </cell>
          <cell r="F530">
            <v>45187.437962962962</v>
          </cell>
          <cell r="G530">
            <v>2023</v>
          </cell>
          <cell r="H530">
            <v>261</v>
          </cell>
          <cell r="I530">
            <v>105</v>
          </cell>
          <cell r="J530">
            <v>105</v>
          </cell>
          <cell r="K530">
            <v>0.969691627</v>
          </cell>
          <cell r="L530">
            <v>4.2480099999999999E-4</v>
          </cell>
          <cell r="M530">
            <v>1.49</v>
          </cell>
          <cell r="N530">
            <v>0.1</v>
          </cell>
          <cell r="O530">
            <v>14.9</v>
          </cell>
          <cell r="P530">
            <v>1.44484052423</v>
          </cell>
          <cell r="Q530">
            <v>106.887387972835</v>
          </cell>
          <cell r="R530">
            <v>63.407863132075498</v>
          </cell>
          <cell r="S530">
            <v>7.8854573439657599E-2</v>
          </cell>
          <cell r="T530">
            <v>0.83632879999999998</v>
          </cell>
          <cell r="U530">
            <v>0.81684489999999998</v>
          </cell>
          <cell r="V530">
            <v>17.658566400000002</v>
          </cell>
          <cell r="W530">
            <v>80.688259900000006</v>
          </cell>
          <cell r="X530">
            <v>0.83632879999999998</v>
          </cell>
          <cell r="Y530">
            <v>0.81684489999999998</v>
          </cell>
          <cell r="Z530">
            <v>6.2322836439657596</v>
          </cell>
          <cell r="AA530">
            <v>0</v>
          </cell>
        </row>
        <row r="531">
          <cell r="A531">
            <v>21</v>
          </cell>
          <cell r="B531" t="str">
            <v>NPK+Disturbance</v>
          </cell>
          <cell r="C531">
            <v>1.2490000000000001</v>
          </cell>
          <cell r="D531">
            <v>0</v>
          </cell>
          <cell r="E531">
            <v>30.3</v>
          </cell>
          <cell r="F531">
            <v>45194.485648148147</v>
          </cell>
          <cell r="G531">
            <v>2023</v>
          </cell>
          <cell r="H531">
            <v>268</v>
          </cell>
          <cell r="I531">
            <v>112</v>
          </cell>
          <cell r="J531">
            <v>112</v>
          </cell>
          <cell r="K531">
            <v>0.969691627</v>
          </cell>
          <cell r="L531">
            <v>4.2480099999999999E-4</v>
          </cell>
          <cell r="M531">
            <v>1.49</v>
          </cell>
          <cell r="N531">
            <v>0.1</v>
          </cell>
          <cell r="O531">
            <v>14.9</v>
          </cell>
          <cell r="P531">
            <v>1.44484052423</v>
          </cell>
          <cell r="Q531">
            <v>89.558819931621997</v>
          </cell>
          <cell r="R531">
            <v>63.407863132075498</v>
          </cell>
          <cell r="S531">
            <v>0</v>
          </cell>
          <cell r="T531">
            <v>0.83632879999999998</v>
          </cell>
          <cell r="U531">
            <v>0.81684489999999998</v>
          </cell>
          <cell r="V531">
            <v>17.658566400000002</v>
          </cell>
          <cell r="W531">
            <v>80.688259900000006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</row>
        <row r="532">
          <cell r="A532">
            <v>21</v>
          </cell>
          <cell r="B532" t="str">
            <v>NPK+Disturbance</v>
          </cell>
          <cell r="C532">
            <v>0.838666666666667</v>
          </cell>
          <cell r="D532">
            <v>0</v>
          </cell>
          <cell r="E532">
            <v>31.5</v>
          </cell>
          <cell r="F532">
            <v>45201.498379629629</v>
          </cell>
          <cell r="G532">
            <v>2023</v>
          </cell>
          <cell r="H532">
            <v>275</v>
          </cell>
          <cell r="I532">
            <v>119</v>
          </cell>
          <cell r="J532">
            <v>119</v>
          </cell>
          <cell r="K532">
            <v>0.969691627</v>
          </cell>
          <cell r="L532">
            <v>4.2480099999999999E-4</v>
          </cell>
          <cell r="M532">
            <v>1.49</v>
          </cell>
          <cell r="N532">
            <v>0.1</v>
          </cell>
          <cell r="O532">
            <v>14.9</v>
          </cell>
          <cell r="P532">
            <v>1.44484052423</v>
          </cell>
          <cell r="Q532">
            <v>60.136106471299897</v>
          </cell>
          <cell r="R532">
            <v>63.407863132075498</v>
          </cell>
          <cell r="S532">
            <v>0</v>
          </cell>
          <cell r="T532">
            <v>0.83632879999999998</v>
          </cell>
          <cell r="U532">
            <v>0.81684489999999998</v>
          </cell>
          <cell r="V532">
            <v>17.658566400000002</v>
          </cell>
          <cell r="W532">
            <v>80.688259900000006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</row>
        <row r="533">
          <cell r="A533">
            <v>21</v>
          </cell>
          <cell r="B533" t="str">
            <v>NPK+Disturbance</v>
          </cell>
          <cell r="C533">
            <v>1.5308600000000001</v>
          </cell>
          <cell r="D533">
            <v>0.35769333333333297</v>
          </cell>
          <cell r="E533">
            <v>17.510000000000002</v>
          </cell>
          <cell r="F533">
            <v>45320.560173611113</v>
          </cell>
          <cell r="G533">
            <v>2024</v>
          </cell>
          <cell r="H533">
            <v>29</v>
          </cell>
          <cell r="I533">
            <v>210</v>
          </cell>
          <cell r="J533">
            <v>210</v>
          </cell>
          <cell r="K533">
            <v>0.969691627</v>
          </cell>
          <cell r="L533">
            <v>4.2480099999999999E-4</v>
          </cell>
          <cell r="M533">
            <v>1.49</v>
          </cell>
          <cell r="N533">
            <v>0.1</v>
          </cell>
          <cell r="O533">
            <v>14.9</v>
          </cell>
          <cell r="P533">
            <v>1.44484052423</v>
          </cell>
          <cell r="Q533">
            <v>109.769427606503</v>
          </cell>
          <cell r="R533">
            <v>63.407863132075498</v>
          </cell>
          <cell r="S533">
            <v>0.564115104444185</v>
          </cell>
          <cell r="T533">
            <v>0.83632879999999998</v>
          </cell>
          <cell r="U533">
            <v>0.81684489999999998</v>
          </cell>
          <cell r="V533">
            <v>17.658566400000002</v>
          </cell>
          <cell r="W533">
            <v>80.688259900000006</v>
          </cell>
          <cell r="X533">
            <v>0.83632879999999998</v>
          </cell>
          <cell r="Y533">
            <v>0.81684489999999998</v>
          </cell>
          <cell r="Z533">
            <v>17.658566400000002</v>
          </cell>
          <cell r="AA533">
            <v>37.099770344418502</v>
          </cell>
        </row>
        <row r="534">
          <cell r="A534">
            <v>21</v>
          </cell>
          <cell r="B534" t="str">
            <v>NPK+Disturbance</v>
          </cell>
          <cell r="C534">
            <v>1.2723199999999999</v>
          </cell>
          <cell r="D534">
            <v>0.33055000000000001</v>
          </cell>
          <cell r="E534">
            <v>17.6533333333333</v>
          </cell>
          <cell r="F534">
            <v>45321.604737650465</v>
          </cell>
          <cell r="G534">
            <v>2024</v>
          </cell>
          <cell r="H534">
            <v>30</v>
          </cell>
          <cell r="I534">
            <v>211</v>
          </cell>
          <cell r="J534">
            <v>211</v>
          </cell>
          <cell r="K534">
            <v>0.969691627</v>
          </cell>
          <cell r="L534">
            <v>4.2480099999999999E-4</v>
          </cell>
          <cell r="M534">
            <v>1.49</v>
          </cell>
          <cell r="N534">
            <v>0.1</v>
          </cell>
          <cell r="O534">
            <v>14.9</v>
          </cell>
          <cell r="P534">
            <v>1.44484052423</v>
          </cell>
          <cell r="Q534">
            <v>91.230966993916098</v>
          </cell>
          <cell r="R534">
            <v>63.407863132075498</v>
          </cell>
          <cell r="S534">
            <v>0.52130758500957597</v>
          </cell>
          <cell r="T534">
            <v>0.83632879999999998</v>
          </cell>
          <cell r="U534">
            <v>0.81684489999999998</v>
          </cell>
          <cell r="V534">
            <v>17.658566400000002</v>
          </cell>
          <cell r="W534">
            <v>80.688259900000006</v>
          </cell>
          <cell r="X534">
            <v>0.83632879999999998</v>
          </cell>
          <cell r="Y534">
            <v>0.81684489999999998</v>
          </cell>
          <cell r="Z534">
            <v>17.658566400000002</v>
          </cell>
          <cell r="AA534">
            <v>32.819018400957603</v>
          </cell>
        </row>
        <row r="535">
          <cell r="A535">
            <v>21</v>
          </cell>
          <cell r="B535" t="str">
            <v>NPK+Disturbance</v>
          </cell>
          <cell r="C535">
            <v>1.07501333333333</v>
          </cell>
          <cell r="D535">
            <v>0.36406666666666698</v>
          </cell>
          <cell r="E535">
            <v>17.537223333333301</v>
          </cell>
          <cell r="F535">
            <v>45322.516415891201</v>
          </cell>
          <cell r="G535">
            <v>2024</v>
          </cell>
          <cell r="H535">
            <v>31</v>
          </cell>
          <cell r="I535">
            <v>212</v>
          </cell>
          <cell r="J535">
            <v>212</v>
          </cell>
          <cell r="K535">
            <v>0.969691627</v>
          </cell>
          <cell r="L535">
            <v>4.2480099999999999E-4</v>
          </cell>
          <cell r="M535">
            <v>1.49</v>
          </cell>
          <cell r="N535">
            <v>0.1</v>
          </cell>
          <cell r="O535">
            <v>14.9</v>
          </cell>
          <cell r="P535">
            <v>1.44484052423</v>
          </cell>
          <cell r="Q535">
            <v>77.083207000874907</v>
          </cell>
          <cell r="R535">
            <v>63.407863132075498</v>
          </cell>
          <cell r="S535">
            <v>0.57416643407196</v>
          </cell>
          <cell r="T535">
            <v>0.83632879999999998</v>
          </cell>
          <cell r="U535">
            <v>0.81684489999999998</v>
          </cell>
          <cell r="V535">
            <v>17.658566400000002</v>
          </cell>
          <cell r="W535">
            <v>80.688259900000006</v>
          </cell>
          <cell r="X535">
            <v>0.83632879999999998</v>
          </cell>
          <cell r="Y535">
            <v>0.81684489999999998</v>
          </cell>
          <cell r="Z535">
            <v>17.658566400000002</v>
          </cell>
          <cell r="AA535">
            <v>38.104903307195997</v>
          </cell>
        </row>
        <row r="536">
          <cell r="A536">
            <v>21</v>
          </cell>
          <cell r="B536" t="str">
            <v>NPK+Disturbance</v>
          </cell>
          <cell r="C536">
            <v>1.07348666666667</v>
          </cell>
          <cell r="D536">
            <v>0.36574000000000001</v>
          </cell>
          <cell r="E536">
            <v>15.79111</v>
          </cell>
          <cell r="F536">
            <v>45327.55096064815</v>
          </cell>
          <cell r="G536">
            <v>2024</v>
          </cell>
          <cell r="H536">
            <v>36</v>
          </cell>
          <cell r="I536">
            <v>217</v>
          </cell>
          <cell r="J536">
            <v>217</v>
          </cell>
          <cell r="K536">
            <v>0.969691627</v>
          </cell>
          <cell r="L536">
            <v>4.2480099999999999E-4</v>
          </cell>
          <cell r="M536">
            <v>1.49</v>
          </cell>
          <cell r="N536">
            <v>0.1</v>
          </cell>
          <cell r="O536">
            <v>14.9</v>
          </cell>
          <cell r="P536">
            <v>1.44484052423</v>
          </cell>
          <cell r="Q536">
            <v>76.973738253800704</v>
          </cell>
          <cell r="R536">
            <v>63.407863132075498</v>
          </cell>
          <cell r="S536">
            <v>0.57680543379640703</v>
          </cell>
          <cell r="T536">
            <v>0.83632879999999998</v>
          </cell>
          <cell r="U536">
            <v>0.81684489999999998</v>
          </cell>
          <cell r="V536">
            <v>17.658566400000002</v>
          </cell>
          <cell r="W536">
            <v>80.688259900000006</v>
          </cell>
          <cell r="X536">
            <v>0.83632879999999998</v>
          </cell>
          <cell r="Y536">
            <v>0.81684489999999998</v>
          </cell>
          <cell r="Z536">
            <v>17.658566400000002</v>
          </cell>
          <cell r="AA536">
            <v>38.368803279640701</v>
          </cell>
        </row>
        <row r="537">
          <cell r="A537">
            <v>21</v>
          </cell>
          <cell r="B537" t="str">
            <v>NPK+Disturbance</v>
          </cell>
          <cell r="C537">
            <v>0.95396333333333305</v>
          </cell>
          <cell r="D537">
            <v>0.39426666666666699</v>
          </cell>
          <cell r="E537">
            <v>18.7855566666667</v>
          </cell>
          <cell r="F537">
            <v>45328.507716053238</v>
          </cell>
          <cell r="G537">
            <v>2024</v>
          </cell>
          <cell r="H537">
            <v>37</v>
          </cell>
          <cell r="I537">
            <v>218</v>
          </cell>
          <cell r="J537">
            <v>218</v>
          </cell>
          <cell r="K537">
            <v>0.969691627</v>
          </cell>
          <cell r="L537">
            <v>4.2480099999999999E-4</v>
          </cell>
          <cell r="M537">
            <v>1.49</v>
          </cell>
          <cell r="N537">
            <v>0.1</v>
          </cell>
          <cell r="O537">
            <v>14.9</v>
          </cell>
          <cell r="P537">
            <v>1.44484052423</v>
          </cell>
          <cell r="Q537">
            <v>68.403387022714099</v>
          </cell>
          <cell r="R537">
            <v>63.407863132075498</v>
          </cell>
          <cell r="S537">
            <v>0.62179459642951296</v>
          </cell>
          <cell r="T537">
            <v>0.83632879999999998</v>
          </cell>
          <cell r="U537">
            <v>0.81684489999999998</v>
          </cell>
          <cell r="V537">
            <v>17.658566400000002</v>
          </cell>
          <cell r="W537">
            <v>80.688259900000006</v>
          </cell>
          <cell r="X537">
            <v>0.83632879999999998</v>
          </cell>
          <cell r="Y537">
            <v>0.81684489999999998</v>
          </cell>
          <cell r="Z537">
            <v>17.658566400000002</v>
          </cell>
          <cell r="AA537">
            <v>42.867719542951292</v>
          </cell>
        </row>
        <row r="538">
          <cell r="A538">
            <v>21</v>
          </cell>
          <cell r="B538" t="str">
            <v>NPK+Disturbance</v>
          </cell>
          <cell r="C538">
            <v>1.18144</v>
          </cell>
          <cell r="D538">
            <v>0.34999666666666701</v>
          </cell>
          <cell r="E538">
            <v>19.196666666666701</v>
          </cell>
          <cell r="F538">
            <v>45329.597685185188</v>
          </cell>
          <cell r="G538">
            <v>2024</v>
          </cell>
          <cell r="H538">
            <v>38</v>
          </cell>
          <cell r="I538">
            <v>219</v>
          </cell>
          <cell r="J538">
            <v>219</v>
          </cell>
          <cell r="K538">
            <v>0.969691627</v>
          </cell>
          <cell r="L538">
            <v>4.2480099999999999E-4</v>
          </cell>
          <cell r="M538">
            <v>1.49</v>
          </cell>
          <cell r="N538">
            <v>0.1</v>
          </cell>
          <cell r="O538">
            <v>14.9</v>
          </cell>
          <cell r="P538">
            <v>1.44484052423</v>
          </cell>
          <cell r="Q538">
            <v>84.714469351493506</v>
          </cell>
          <cell r="R538">
            <v>63.407863132075498</v>
          </cell>
          <cell r="S538">
            <v>0.55197675710603999</v>
          </cell>
          <cell r="T538">
            <v>0.83632879999999998</v>
          </cell>
          <cell r="U538">
            <v>0.81684489999999998</v>
          </cell>
          <cell r="V538">
            <v>17.658566400000002</v>
          </cell>
          <cell r="W538">
            <v>80.688259900000006</v>
          </cell>
          <cell r="X538">
            <v>0.83632879999999998</v>
          </cell>
          <cell r="Y538">
            <v>0.81684489999999998</v>
          </cell>
          <cell r="Z538">
            <v>17.658566400000002</v>
          </cell>
          <cell r="AA538">
            <v>35.885935610604008</v>
          </cell>
        </row>
        <row r="539">
          <cell r="A539">
            <v>21</v>
          </cell>
          <cell r="B539" t="str">
            <v>NPK+Disturbance</v>
          </cell>
          <cell r="C539">
            <v>1.54653333333333</v>
          </cell>
          <cell r="D539">
            <v>0.33899333333333298</v>
          </cell>
          <cell r="E539">
            <v>20.553333333333299</v>
          </cell>
          <cell r="F539">
            <v>45376.571666666663</v>
          </cell>
          <cell r="G539">
            <v>2024</v>
          </cell>
          <cell r="H539">
            <v>85</v>
          </cell>
          <cell r="I539">
            <v>266</v>
          </cell>
          <cell r="J539">
            <v>266</v>
          </cell>
          <cell r="K539">
            <v>0.969691627</v>
          </cell>
          <cell r="L539">
            <v>4.2480099999999999E-4</v>
          </cell>
          <cell r="M539">
            <v>1.49</v>
          </cell>
          <cell r="N539">
            <v>0.1</v>
          </cell>
          <cell r="O539">
            <v>14.9</v>
          </cell>
          <cell r="P539">
            <v>1.44484052423</v>
          </cell>
          <cell r="Q539">
            <v>110.89327487449999</v>
          </cell>
          <cell r="R539">
            <v>63.407863132075498</v>
          </cell>
          <cell r="S539">
            <v>0.53462349397775299</v>
          </cell>
          <cell r="T539">
            <v>0.83632879999999998</v>
          </cell>
          <cell r="U539">
            <v>0.81684489999999998</v>
          </cell>
          <cell r="V539">
            <v>17.658566400000002</v>
          </cell>
          <cell r="W539">
            <v>80.688259900000006</v>
          </cell>
          <cell r="X539">
            <v>0.83632879999999998</v>
          </cell>
          <cell r="Y539">
            <v>0.81684489999999998</v>
          </cell>
          <cell r="Z539">
            <v>17.658566400000002</v>
          </cell>
          <cell r="AA539">
            <v>34.150609297775304</v>
          </cell>
        </row>
        <row r="540">
          <cell r="A540">
            <v>21</v>
          </cell>
          <cell r="B540" t="str">
            <v>NPK+Disturbance</v>
          </cell>
          <cell r="C540">
            <v>1.17370333333333</v>
          </cell>
          <cell r="D540">
            <v>0.36954999999999999</v>
          </cell>
          <cell r="E540">
            <v>15.067223333333301</v>
          </cell>
          <cell r="F540">
            <v>45378.446010798609</v>
          </cell>
          <cell r="G540">
            <v>2024</v>
          </cell>
          <cell r="H540">
            <v>87</v>
          </cell>
          <cell r="I540">
            <v>268</v>
          </cell>
          <cell r="J540">
            <v>268</v>
          </cell>
          <cell r="K540">
            <v>0.969691627</v>
          </cell>
          <cell r="L540">
            <v>4.2480099999999999E-4</v>
          </cell>
          <cell r="M540">
            <v>1.49</v>
          </cell>
          <cell r="N540">
            <v>0.1</v>
          </cell>
          <cell r="O540">
            <v>14.9</v>
          </cell>
          <cell r="P540">
            <v>1.44484052423</v>
          </cell>
          <cell r="Q540">
            <v>84.159716159443093</v>
          </cell>
          <cell r="R540">
            <v>63.407863132075498</v>
          </cell>
          <cell r="S540">
            <v>0.58281415229250899</v>
          </cell>
          <cell r="T540">
            <v>0.83632879999999998</v>
          </cell>
          <cell r="U540">
            <v>0.81684489999999998</v>
          </cell>
          <cell r="V540">
            <v>17.658566400000002</v>
          </cell>
          <cell r="W540">
            <v>80.688259900000006</v>
          </cell>
          <cell r="X540">
            <v>0.83632879999999998</v>
          </cell>
          <cell r="Y540">
            <v>0.81684489999999998</v>
          </cell>
          <cell r="Z540">
            <v>17.658566400000002</v>
          </cell>
          <cell r="AA540">
            <v>38.969675129250902</v>
          </cell>
        </row>
        <row r="541">
          <cell r="A541">
            <v>21</v>
          </cell>
          <cell r="B541" t="str">
            <v>NPK+Disturbance</v>
          </cell>
          <cell r="C541">
            <v>0.76380333333333295</v>
          </cell>
          <cell r="D541">
            <v>0.33262666666666701</v>
          </cell>
          <cell r="E541">
            <v>7.7505566666666699</v>
          </cell>
          <cell r="F541">
            <v>45380.362997685188</v>
          </cell>
          <cell r="G541">
            <v>2024</v>
          </cell>
          <cell r="H541">
            <v>89</v>
          </cell>
          <cell r="I541">
            <v>270</v>
          </cell>
          <cell r="J541">
            <v>270</v>
          </cell>
          <cell r="K541">
            <v>0.969691627</v>
          </cell>
          <cell r="L541">
            <v>4.2480099999999999E-4</v>
          </cell>
          <cell r="M541">
            <v>1.49</v>
          </cell>
          <cell r="N541">
            <v>0.1</v>
          </cell>
          <cell r="O541">
            <v>14.9</v>
          </cell>
          <cell r="P541">
            <v>1.44484052423</v>
          </cell>
          <cell r="Q541">
            <v>54.768074614229498</v>
          </cell>
          <cell r="R541">
            <v>63.407863132075498</v>
          </cell>
          <cell r="S541">
            <v>0.52458267829310301</v>
          </cell>
          <cell r="T541">
            <v>0.83632879999999998</v>
          </cell>
          <cell r="U541">
            <v>0.81684489999999998</v>
          </cell>
          <cell r="V541">
            <v>17.658566400000002</v>
          </cell>
          <cell r="W541">
            <v>80.688259900000006</v>
          </cell>
          <cell r="X541">
            <v>0.83632879999999998</v>
          </cell>
          <cell r="Y541">
            <v>0.81684489999999998</v>
          </cell>
          <cell r="Z541">
            <v>17.658566400000002</v>
          </cell>
          <cell r="AA541">
            <v>33.146527729310307</v>
          </cell>
        </row>
        <row r="542">
          <cell r="A542">
            <v>21</v>
          </cell>
          <cell r="B542" t="str">
            <v>NPK+Disturbance</v>
          </cell>
          <cell r="C542">
            <v>1.33175</v>
          </cell>
          <cell r="D542">
            <v>0.21189</v>
          </cell>
          <cell r="E542">
            <v>18.852223333333299</v>
          </cell>
          <cell r="F542">
            <v>45383.39125385417</v>
          </cell>
          <cell r="G542">
            <v>2024</v>
          </cell>
          <cell r="H542">
            <v>92</v>
          </cell>
          <cell r="I542">
            <v>273</v>
          </cell>
          <cell r="J542">
            <v>273</v>
          </cell>
          <cell r="K542">
            <v>0.969691627</v>
          </cell>
          <cell r="L542">
            <v>4.2480099999999999E-4</v>
          </cell>
          <cell r="M542">
            <v>1.49</v>
          </cell>
          <cell r="N542">
            <v>0.1</v>
          </cell>
          <cell r="O542">
            <v>14.9</v>
          </cell>
          <cell r="P542">
            <v>1.44484052423</v>
          </cell>
          <cell r="Q542">
            <v>95.492360643664995</v>
          </cell>
          <cell r="R542">
            <v>63.407863132075498</v>
          </cell>
          <cell r="S542">
            <v>0.334169911322581</v>
          </cell>
          <cell r="T542">
            <v>0.83632879999999998</v>
          </cell>
          <cell r="U542">
            <v>0.81684489999999998</v>
          </cell>
          <cell r="V542">
            <v>17.658566400000002</v>
          </cell>
          <cell r="W542">
            <v>80.688259900000006</v>
          </cell>
          <cell r="X542">
            <v>0.83632879999999998</v>
          </cell>
          <cell r="Y542">
            <v>0.81684489999999998</v>
          </cell>
          <cell r="Z542">
            <v>17.658566400000002</v>
          </cell>
          <cell r="AA542">
            <v>14.105251032258099</v>
          </cell>
        </row>
        <row r="543">
          <cell r="A543">
            <v>21</v>
          </cell>
          <cell r="B543" t="str">
            <v>NPK+Disturbance</v>
          </cell>
          <cell r="C543">
            <v>7.2080200000000003</v>
          </cell>
          <cell r="D543">
            <v>0.36364999999999997</v>
          </cell>
          <cell r="E543">
            <v>30.273333333333301</v>
          </cell>
          <cell r="F543">
            <v>45503.440061724534</v>
          </cell>
          <cell r="G543">
            <v>2024</v>
          </cell>
          <cell r="H543">
            <v>212</v>
          </cell>
          <cell r="I543">
            <v>393</v>
          </cell>
          <cell r="J543">
            <v>393</v>
          </cell>
          <cell r="K543">
            <v>0.969691627</v>
          </cell>
          <cell r="L543">
            <v>4.2480099999999999E-4</v>
          </cell>
          <cell r="M543">
            <v>1.49</v>
          </cell>
          <cell r="N543">
            <v>0.1</v>
          </cell>
          <cell r="O543">
            <v>14.9</v>
          </cell>
          <cell r="P543">
            <v>1.44484052423</v>
          </cell>
          <cell r="Q543">
            <v>516.84688970658897</v>
          </cell>
          <cell r="R543">
            <v>63.407863132075498</v>
          </cell>
          <cell r="S543">
            <v>0.57350931262662896</v>
          </cell>
          <cell r="T543">
            <v>0.83632879999999998</v>
          </cell>
          <cell r="U543">
            <v>0.81684489999999998</v>
          </cell>
          <cell r="V543">
            <v>17.658566400000002</v>
          </cell>
          <cell r="W543">
            <v>80.688259900000006</v>
          </cell>
          <cell r="X543">
            <v>0.83632879999999998</v>
          </cell>
          <cell r="Y543">
            <v>0.81684489999999998</v>
          </cell>
          <cell r="Z543">
            <v>17.658566400000002</v>
          </cell>
          <cell r="AA543">
            <v>38.039191162662902</v>
          </cell>
        </row>
        <row r="544">
          <cell r="A544">
            <v>21</v>
          </cell>
          <cell r="B544" t="str">
            <v>NPK+Disturbance</v>
          </cell>
          <cell r="C544">
            <v>2.43615</v>
          </cell>
          <cell r="D544">
            <v>0.31794333333333302</v>
          </cell>
          <cell r="E544">
            <v>24.9</v>
          </cell>
          <cell r="F544">
            <v>45504.381307870368</v>
          </cell>
          <cell r="G544">
            <v>2024</v>
          </cell>
          <cell r="H544">
            <v>213</v>
          </cell>
          <cell r="I544">
            <v>394</v>
          </cell>
          <cell r="J544">
            <v>394</v>
          </cell>
          <cell r="K544">
            <v>0.969691627</v>
          </cell>
          <cell r="L544">
            <v>4.2480099999999999E-4</v>
          </cell>
          <cell r="M544">
            <v>1.49</v>
          </cell>
          <cell r="N544">
            <v>0.1</v>
          </cell>
          <cell r="O544">
            <v>14.9</v>
          </cell>
          <cell r="P544">
            <v>1.44484052423</v>
          </cell>
          <cell r="Q544">
            <v>174.682721518351</v>
          </cell>
          <cell r="R544">
            <v>63.407863132075498</v>
          </cell>
          <cell r="S544">
            <v>0.50142571855965701</v>
          </cell>
          <cell r="T544">
            <v>0.83632879999999998</v>
          </cell>
          <cell r="U544">
            <v>0.81684489999999998</v>
          </cell>
          <cell r="V544">
            <v>17.658566400000002</v>
          </cell>
          <cell r="W544">
            <v>80.688259900000006</v>
          </cell>
          <cell r="X544">
            <v>0.83632879999999998</v>
          </cell>
          <cell r="Y544">
            <v>0.81684489999999998</v>
          </cell>
          <cell r="Z544">
            <v>17.658566400000002</v>
          </cell>
          <cell r="AA544">
            <v>30.830831755965701</v>
          </cell>
        </row>
        <row r="545">
          <cell r="A545">
            <v>21</v>
          </cell>
          <cell r="B545" t="str">
            <v>NPK+Disturbance</v>
          </cell>
          <cell r="C545">
            <v>3.4212199999999999</v>
          </cell>
          <cell r="D545">
            <v>0.26129000000000002</v>
          </cell>
          <cell r="E545">
            <v>29.434999999999999</v>
          </cell>
          <cell r="F545">
            <v>45505.402581018519</v>
          </cell>
          <cell r="G545">
            <v>2024</v>
          </cell>
          <cell r="H545">
            <v>214</v>
          </cell>
          <cell r="I545">
            <v>395</v>
          </cell>
          <cell r="J545">
            <v>395</v>
          </cell>
          <cell r="K545">
            <v>0.969691627</v>
          </cell>
          <cell r="L545">
            <v>4.2480099999999999E-4</v>
          </cell>
          <cell r="M545">
            <v>1.49</v>
          </cell>
          <cell r="N545">
            <v>0.1</v>
          </cell>
          <cell r="O545">
            <v>14.9</v>
          </cell>
          <cell r="P545">
            <v>1.44484052423</v>
          </cell>
          <cell r="Q545">
            <v>245.31659401638399</v>
          </cell>
          <cell r="R545">
            <v>63.407863132075498</v>
          </cell>
          <cell r="S545">
            <v>0.41207822988096299</v>
          </cell>
          <cell r="T545">
            <v>0.83632879999999998</v>
          </cell>
          <cell r="U545">
            <v>0.81684489999999998</v>
          </cell>
          <cell r="V545">
            <v>17.658566400000002</v>
          </cell>
          <cell r="W545">
            <v>80.688259900000006</v>
          </cell>
          <cell r="X545">
            <v>0.83632879999999998</v>
          </cell>
          <cell r="Y545">
            <v>0.81684489999999998</v>
          </cell>
          <cell r="Z545">
            <v>17.658566400000002</v>
          </cell>
          <cell r="AA545">
            <v>21.896082888096299</v>
          </cell>
        </row>
        <row r="546">
          <cell r="A546">
            <v>21</v>
          </cell>
          <cell r="B546" t="str">
            <v>NPK+Disturbance</v>
          </cell>
          <cell r="C546">
            <v>4.4738133333333296</v>
          </cell>
          <cell r="D546">
            <v>0.121476666666667</v>
          </cell>
          <cell r="E546">
            <v>32.752223333333298</v>
          </cell>
          <cell r="F546">
            <v>45506.447527002318</v>
          </cell>
          <cell r="G546">
            <v>2024</v>
          </cell>
          <cell r="H546">
            <v>215</v>
          </cell>
          <cell r="I546">
            <v>396</v>
          </cell>
          <cell r="J546">
            <v>396</v>
          </cell>
          <cell r="K546">
            <v>0.969691627</v>
          </cell>
          <cell r="L546">
            <v>4.2480099999999999E-4</v>
          </cell>
          <cell r="M546">
            <v>1.49</v>
          </cell>
          <cell r="N546">
            <v>0.1</v>
          </cell>
          <cell r="O546">
            <v>14.9</v>
          </cell>
          <cell r="P546">
            <v>1.44484052423</v>
          </cell>
          <cell r="Q546">
            <v>320.79218793249697</v>
          </cell>
          <cell r="R546">
            <v>63.407863132075498</v>
          </cell>
          <cell r="S546">
            <v>0.19157981465742899</v>
          </cell>
          <cell r="T546">
            <v>0.83632879999999998</v>
          </cell>
          <cell r="U546">
            <v>0.81684489999999998</v>
          </cell>
          <cell r="V546">
            <v>17.658566400000002</v>
          </cell>
          <cell r="W546">
            <v>80.688259900000006</v>
          </cell>
          <cell r="X546">
            <v>0.83632879999999998</v>
          </cell>
          <cell r="Y546">
            <v>0.81684489999999998</v>
          </cell>
          <cell r="Z546">
            <v>17.5048077657429</v>
          </cell>
          <cell r="AA546">
            <v>0</v>
          </cell>
        </row>
        <row r="547">
          <cell r="A547">
            <v>22</v>
          </cell>
          <cell r="B547" t="str">
            <v>Control</v>
          </cell>
          <cell r="C547">
            <v>1.66333333333333</v>
          </cell>
          <cell r="D547">
            <v>0</v>
          </cell>
          <cell r="E547">
            <v>39.159999999999997</v>
          </cell>
          <cell r="F547">
            <v>45083.452777777777</v>
          </cell>
          <cell r="G547">
            <v>2023</v>
          </cell>
          <cell r="H547">
            <v>157</v>
          </cell>
          <cell r="I547">
            <v>1</v>
          </cell>
          <cell r="J547">
            <v>1</v>
          </cell>
          <cell r="K547">
            <v>0.67192663200000002</v>
          </cell>
          <cell r="L547">
            <v>4.5366410000000001E-3</v>
          </cell>
          <cell r="M547">
            <v>4.6449999999999996</v>
          </cell>
          <cell r="N547">
            <v>0.255</v>
          </cell>
          <cell r="O547">
            <v>18.2156862745098</v>
          </cell>
          <cell r="P547">
            <v>3.1210992056400002</v>
          </cell>
          <cell r="Q547">
            <v>5.1699777367274198</v>
          </cell>
          <cell r="R547">
            <v>74.644278037735802</v>
          </cell>
          <cell r="S547">
            <v>0</v>
          </cell>
          <cell r="T547">
            <v>4.0588090000000001</v>
          </cell>
          <cell r="U547">
            <v>1.7217309999999999</v>
          </cell>
          <cell r="V547">
            <v>6.230105</v>
          </cell>
          <cell r="W547">
            <v>87.989355000000003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</row>
        <row r="548">
          <cell r="A548">
            <v>22</v>
          </cell>
          <cell r="B548" t="str">
            <v>Control</v>
          </cell>
          <cell r="C548">
            <v>1.9183333333333299</v>
          </cell>
          <cell r="D548">
            <v>0</v>
          </cell>
          <cell r="E548">
            <v>40.256666666666703</v>
          </cell>
          <cell r="F548">
            <v>45086.543749999997</v>
          </cell>
          <cell r="G548">
            <v>2023</v>
          </cell>
          <cell r="H548">
            <v>160</v>
          </cell>
          <cell r="I548">
            <v>4</v>
          </cell>
          <cell r="J548">
            <v>4</v>
          </cell>
          <cell r="K548">
            <v>0.67192663200000002</v>
          </cell>
          <cell r="L548">
            <v>4.5366410000000001E-3</v>
          </cell>
          <cell r="M548">
            <v>4.6449999999999996</v>
          </cell>
          <cell r="N548">
            <v>0.255</v>
          </cell>
          <cell r="O548">
            <v>18.2156862745098</v>
          </cell>
          <cell r="P548">
            <v>3.1210992056400002</v>
          </cell>
          <cell r="Q548">
            <v>5.9625695140012596</v>
          </cell>
          <cell r="R548">
            <v>74.644278037735802</v>
          </cell>
          <cell r="S548">
            <v>0</v>
          </cell>
          <cell r="T548">
            <v>4.0588090000000001</v>
          </cell>
          <cell r="U548">
            <v>1.7217309999999999</v>
          </cell>
          <cell r="V548">
            <v>6.230105</v>
          </cell>
          <cell r="W548">
            <v>87.989355000000003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</row>
        <row r="549">
          <cell r="A549">
            <v>22</v>
          </cell>
          <cell r="B549" t="str">
            <v>Control</v>
          </cell>
          <cell r="C549">
            <v>6.3663333333333298</v>
          </cell>
          <cell r="D549">
            <v>0</v>
          </cell>
          <cell r="E549">
            <v>26.766666666666701</v>
          </cell>
          <cell r="F549">
            <v>45089.446759259263</v>
          </cell>
          <cell r="G549">
            <v>2023</v>
          </cell>
          <cell r="H549">
            <v>163</v>
          </cell>
          <cell r="I549">
            <v>7</v>
          </cell>
          <cell r="J549">
            <v>7</v>
          </cell>
          <cell r="K549">
            <v>0.67192663200000002</v>
          </cell>
          <cell r="L549">
            <v>4.5366410000000001E-3</v>
          </cell>
          <cell r="M549">
            <v>4.6449999999999996</v>
          </cell>
          <cell r="N549">
            <v>0.255</v>
          </cell>
          <cell r="O549">
            <v>18.2156862745098</v>
          </cell>
          <cell r="P549">
            <v>3.1210992056400002</v>
          </cell>
          <cell r="Q549">
            <v>19.7878566720956</v>
          </cell>
          <cell r="R549">
            <v>74.644278037735802</v>
          </cell>
          <cell r="S549">
            <v>0</v>
          </cell>
          <cell r="T549">
            <v>4.0588090000000001</v>
          </cell>
          <cell r="U549">
            <v>1.7217309999999999</v>
          </cell>
          <cell r="V549">
            <v>6.230105</v>
          </cell>
          <cell r="W549">
            <v>87.989355000000003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</row>
        <row r="550">
          <cell r="A550">
            <v>22</v>
          </cell>
          <cell r="B550" t="str">
            <v>Control</v>
          </cell>
          <cell r="C550">
            <v>3.028</v>
          </cell>
          <cell r="D550">
            <v>0.09</v>
          </cell>
          <cell r="E550">
            <v>32.786666666666697</v>
          </cell>
          <cell r="F550">
            <v>45093.512499999997</v>
          </cell>
          <cell r="G550">
            <v>2023</v>
          </cell>
          <cell r="H550">
            <v>167</v>
          </cell>
          <cell r="I550">
            <v>11</v>
          </cell>
          <cell r="J550">
            <v>11</v>
          </cell>
          <cell r="K550">
            <v>0.67192663200000002</v>
          </cell>
          <cell r="L550">
            <v>4.5366410000000001E-3</v>
          </cell>
          <cell r="M550">
            <v>4.6449999999999996</v>
          </cell>
          <cell r="N550">
            <v>0.255</v>
          </cell>
          <cell r="O550">
            <v>18.2156862745098</v>
          </cell>
          <cell r="P550">
            <v>3.1210992056400002</v>
          </cell>
          <cell r="Q550">
            <v>9.4116388297458702</v>
          </cell>
          <cell r="R550">
            <v>74.644278037735802</v>
          </cell>
          <cell r="S550">
            <v>0.120571867483937</v>
          </cell>
          <cell r="T550">
            <v>4.0588090000000001</v>
          </cell>
          <cell r="U550">
            <v>1.7217309999999999</v>
          </cell>
          <cell r="V550">
            <v>6.230105</v>
          </cell>
          <cell r="W550">
            <v>87.989355000000003</v>
          </cell>
          <cell r="X550">
            <v>4.0588090000000001</v>
          </cell>
          <cell r="Y550">
            <v>1.7217309999999999</v>
          </cell>
          <cell r="Z550">
            <v>6.230105</v>
          </cell>
          <cell r="AA550">
            <v>4.6541748393700288E-2</v>
          </cell>
        </row>
        <row r="551">
          <cell r="A551">
            <v>22</v>
          </cell>
          <cell r="B551" t="str">
            <v>Control</v>
          </cell>
          <cell r="C551">
            <v>3.85266666666667</v>
          </cell>
          <cell r="D551">
            <v>0.1</v>
          </cell>
          <cell r="E551">
            <v>32.47</v>
          </cell>
          <cell r="F551">
            <v>45100.596296296295</v>
          </cell>
          <cell r="G551">
            <v>2023</v>
          </cell>
          <cell r="H551">
            <v>174</v>
          </cell>
          <cell r="I551">
            <v>18</v>
          </cell>
          <cell r="J551">
            <v>18</v>
          </cell>
          <cell r="K551">
            <v>0.67192663200000002</v>
          </cell>
          <cell r="L551">
            <v>4.5366410000000001E-3</v>
          </cell>
          <cell r="M551">
            <v>4.6449999999999996</v>
          </cell>
          <cell r="N551">
            <v>0.255</v>
          </cell>
          <cell r="O551">
            <v>18.2156862745098</v>
          </cell>
          <cell r="P551">
            <v>3.1210992056400002</v>
          </cell>
          <cell r="Q551">
            <v>11.9748702767727</v>
          </cell>
          <cell r="R551">
            <v>74.644278037735802</v>
          </cell>
          <cell r="S551">
            <v>0.133968741648818</v>
          </cell>
          <cell r="T551">
            <v>4.0588090000000001</v>
          </cell>
          <cell r="U551">
            <v>1.7217309999999999</v>
          </cell>
          <cell r="V551">
            <v>6.230105</v>
          </cell>
          <cell r="W551">
            <v>87.989355000000003</v>
          </cell>
          <cell r="X551">
            <v>4.0588090000000001</v>
          </cell>
          <cell r="Y551">
            <v>1.7217309999999999</v>
          </cell>
          <cell r="Z551">
            <v>6.230105</v>
          </cell>
          <cell r="AA551">
            <v>1.3862291648818008</v>
          </cell>
        </row>
        <row r="552">
          <cell r="A552">
            <v>22</v>
          </cell>
          <cell r="B552" t="str">
            <v>Control</v>
          </cell>
          <cell r="C552">
            <v>5.7886666666666704</v>
          </cell>
          <cell r="D552">
            <v>0</v>
          </cell>
          <cell r="E552">
            <v>37.4</v>
          </cell>
          <cell r="F552">
            <v>45113.543055555558</v>
          </cell>
          <cell r="G552">
            <v>2023</v>
          </cell>
          <cell r="H552">
            <v>187</v>
          </cell>
          <cell r="I552">
            <v>31</v>
          </cell>
          <cell r="J552">
            <v>31</v>
          </cell>
          <cell r="K552">
            <v>0.67192663200000002</v>
          </cell>
          <cell r="L552">
            <v>4.5366410000000001E-3</v>
          </cell>
          <cell r="M552">
            <v>4.6449999999999996</v>
          </cell>
          <cell r="N552">
            <v>0.255</v>
          </cell>
          <cell r="O552">
            <v>18.2156862745098</v>
          </cell>
          <cell r="P552">
            <v>3.1210992056400002</v>
          </cell>
          <cell r="Q552">
            <v>17.992351377957601</v>
          </cell>
          <cell r="R552">
            <v>74.644278037735802</v>
          </cell>
          <cell r="S552">
            <v>0</v>
          </cell>
          <cell r="T552">
            <v>4.0588090000000001</v>
          </cell>
          <cell r="U552">
            <v>1.7217309999999999</v>
          </cell>
          <cell r="V552">
            <v>6.230105</v>
          </cell>
          <cell r="W552">
            <v>87.989355000000003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</row>
        <row r="553">
          <cell r="A553">
            <v>22</v>
          </cell>
          <cell r="B553" t="str">
            <v>Control</v>
          </cell>
          <cell r="C553">
            <v>4.3796666666666697</v>
          </cell>
          <cell r="D553">
            <v>5.6666666666666698E-2</v>
          </cell>
          <cell r="E553">
            <v>39.7366666666667</v>
          </cell>
          <cell r="F553">
            <v>45143.561342592591</v>
          </cell>
          <cell r="G553">
            <v>2023</v>
          </cell>
          <cell r="H553">
            <v>217</v>
          </cell>
          <cell r="I553">
            <v>61</v>
          </cell>
          <cell r="J553">
            <v>61</v>
          </cell>
          <cell r="K553">
            <v>0.67192663200000002</v>
          </cell>
          <cell r="L553">
            <v>4.5366410000000001E-3</v>
          </cell>
          <cell r="M553">
            <v>4.6449999999999996</v>
          </cell>
          <cell r="N553">
            <v>0.255</v>
          </cell>
          <cell r="O553">
            <v>18.2156862745098</v>
          </cell>
          <cell r="P553">
            <v>3.1210992056400002</v>
          </cell>
          <cell r="Q553">
            <v>13.6128932831386</v>
          </cell>
          <cell r="R553">
            <v>74.644278037735802</v>
          </cell>
          <cell r="S553">
            <v>7.59156202676637E-2</v>
          </cell>
          <cell r="T553">
            <v>4.0588090000000001</v>
          </cell>
          <cell r="U553">
            <v>1.7217309999999999</v>
          </cell>
          <cell r="V553">
            <v>6.230105</v>
          </cell>
          <cell r="W553">
            <v>87.989355000000003</v>
          </cell>
          <cell r="X553">
            <v>4.0588090000000001</v>
          </cell>
          <cell r="Y553">
            <v>1.7217309999999999</v>
          </cell>
          <cell r="Z553">
            <v>1.8110220267663701</v>
          </cell>
          <cell r="AA553">
            <v>0</v>
          </cell>
        </row>
        <row r="554">
          <cell r="A554">
            <v>22</v>
          </cell>
          <cell r="B554" t="str">
            <v>Control</v>
          </cell>
          <cell r="C554">
            <v>6.0609999999999999</v>
          </cell>
          <cell r="D554">
            <v>0.31</v>
          </cell>
          <cell r="E554">
            <v>26.723333333333301</v>
          </cell>
          <cell r="F554">
            <v>45153.377083333333</v>
          </cell>
          <cell r="G554">
            <v>2023</v>
          </cell>
          <cell r="H554">
            <v>227</v>
          </cell>
          <cell r="I554">
            <v>71</v>
          </cell>
          <cell r="J554">
            <v>71</v>
          </cell>
          <cell r="K554">
            <v>0.67192663200000002</v>
          </cell>
          <cell r="L554">
            <v>4.5366410000000001E-3</v>
          </cell>
          <cell r="M554">
            <v>4.6449999999999996</v>
          </cell>
          <cell r="N554">
            <v>0.255</v>
          </cell>
          <cell r="O554">
            <v>18.2156862745098</v>
          </cell>
          <cell r="P554">
            <v>3.1210992056400002</v>
          </cell>
          <cell r="Q554">
            <v>18.838818674732401</v>
          </cell>
          <cell r="R554">
            <v>74.644278037735802</v>
          </cell>
          <cell r="S554">
            <v>0.415303099111337</v>
          </cell>
          <cell r="T554">
            <v>4.0588090000000001</v>
          </cell>
          <cell r="U554">
            <v>1.7217309999999999</v>
          </cell>
          <cell r="V554">
            <v>6.230105</v>
          </cell>
          <cell r="W554">
            <v>87.989355000000003</v>
          </cell>
          <cell r="X554">
            <v>4.0588090000000001</v>
          </cell>
          <cell r="Y554">
            <v>1.7217309999999999</v>
          </cell>
          <cell r="Z554">
            <v>6.230105</v>
          </cell>
          <cell r="AA554">
            <v>29.519664911133702</v>
          </cell>
        </row>
        <row r="555">
          <cell r="A555">
            <v>22</v>
          </cell>
          <cell r="B555" t="str">
            <v>Control</v>
          </cell>
          <cell r="C555">
            <v>3.3946666666666698</v>
          </cell>
          <cell r="D555">
            <v>0</v>
          </cell>
          <cell r="E555">
            <v>35.433333333333302</v>
          </cell>
          <cell r="F555">
            <v>45180.518750000003</v>
          </cell>
          <cell r="G555">
            <v>2023</v>
          </cell>
          <cell r="H555">
            <v>254</v>
          </cell>
          <cell r="I555">
            <v>98</v>
          </cell>
          <cell r="J555">
            <v>98</v>
          </cell>
          <cell r="K555">
            <v>0.67192663200000002</v>
          </cell>
          <cell r="L555">
            <v>4.5366410000000001E-3</v>
          </cell>
          <cell r="M555">
            <v>4.6449999999999996</v>
          </cell>
          <cell r="N555">
            <v>0.255</v>
          </cell>
          <cell r="O555">
            <v>18.2156862745098</v>
          </cell>
          <cell r="P555">
            <v>3.1210992056400002</v>
          </cell>
          <cell r="Q555">
            <v>10.5513132807279</v>
          </cell>
          <cell r="R555">
            <v>74.644278037735802</v>
          </cell>
          <cell r="S555">
            <v>0</v>
          </cell>
          <cell r="T555">
            <v>4.0588090000000001</v>
          </cell>
          <cell r="U555">
            <v>1.7217309999999999</v>
          </cell>
          <cell r="V555">
            <v>6.230105</v>
          </cell>
          <cell r="W555">
            <v>87.989355000000003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</row>
        <row r="556">
          <cell r="A556">
            <v>22</v>
          </cell>
          <cell r="B556" t="str">
            <v>Control</v>
          </cell>
          <cell r="C556">
            <v>2.7703333333333302</v>
          </cell>
          <cell r="D556">
            <v>0.12666666666666701</v>
          </cell>
          <cell r="E556">
            <v>23.8333333333333</v>
          </cell>
          <cell r="F556">
            <v>45187.433796296296</v>
          </cell>
          <cell r="G556">
            <v>2023</v>
          </cell>
          <cell r="H556">
            <v>261</v>
          </cell>
          <cell r="I556">
            <v>105</v>
          </cell>
          <cell r="J556">
            <v>105</v>
          </cell>
          <cell r="K556">
            <v>0.67192663200000002</v>
          </cell>
          <cell r="L556">
            <v>4.5366410000000001E-3</v>
          </cell>
          <cell r="M556">
            <v>4.6449999999999996</v>
          </cell>
          <cell r="N556">
            <v>0.255</v>
          </cell>
          <cell r="O556">
            <v>18.2156862745098</v>
          </cell>
          <cell r="P556">
            <v>3.1210992056400002</v>
          </cell>
          <cell r="Q556">
            <v>8.6107585110103404</v>
          </cell>
          <cell r="R556">
            <v>74.644278037735802</v>
          </cell>
          <cell r="S556">
            <v>0.16969373942183699</v>
          </cell>
          <cell r="T556">
            <v>4.0588090000000001</v>
          </cell>
          <cell r="U556">
            <v>1.7217309999999999</v>
          </cell>
          <cell r="V556">
            <v>6.230105</v>
          </cell>
          <cell r="W556">
            <v>87.989355000000003</v>
          </cell>
          <cell r="X556">
            <v>4.0588090000000001</v>
          </cell>
          <cell r="Y556">
            <v>1.7217309999999999</v>
          </cell>
          <cell r="Z556">
            <v>6.230105</v>
          </cell>
          <cell r="AA556">
            <v>4.9587289421837006</v>
          </cell>
        </row>
        <row r="557">
          <cell r="A557">
            <v>22</v>
          </cell>
          <cell r="B557" t="str">
            <v>Control</v>
          </cell>
          <cell r="C557">
            <v>1.91733333333333</v>
          </cell>
          <cell r="D557">
            <v>0</v>
          </cell>
          <cell r="E557">
            <v>30.6</v>
          </cell>
          <cell r="F557">
            <v>45194.481712962966</v>
          </cell>
          <cell r="G557">
            <v>2023</v>
          </cell>
          <cell r="H557">
            <v>268</v>
          </cell>
          <cell r="I557">
            <v>112</v>
          </cell>
          <cell r="J557">
            <v>112</v>
          </cell>
          <cell r="K557">
            <v>0.67192663200000002</v>
          </cell>
          <cell r="L557">
            <v>4.5366410000000001E-3</v>
          </cell>
          <cell r="M557">
            <v>4.6449999999999996</v>
          </cell>
          <cell r="N557">
            <v>0.255</v>
          </cell>
          <cell r="O557">
            <v>18.2156862745098</v>
          </cell>
          <cell r="P557">
            <v>3.1210992056400002</v>
          </cell>
          <cell r="Q557">
            <v>5.95946131095313</v>
          </cell>
          <cell r="R557">
            <v>74.644278037735802</v>
          </cell>
          <cell r="S557">
            <v>0</v>
          </cell>
          <cell r="T557">
            <v>4.0588090000000001</v>
          </cell>
          <cell r="U557">
            <v>1.7217309999999999</v>
          </cell>
          <cell r="V557">
            <v>6.230105</v>
          </cell>
          <cell r="W557">
            <v>87.989355000000003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</row>
        <row r="558">
          <cell r="A558">
            <v>22</v>
          </cell>
          <cell r="B558" t="str">
            <v>Control</v>
          </cell>
          <cell r="C558">
            <v>1.46766666666667</v>
          </cell>
          <cell r="D558">
            <v>0</v>
          </cell>
          <cell r="E558">
            <v>31.6</v>
          </cell>
          <cell r="F558">
            <v>45201.502546296295</v>
          </cell>
          <cell r="G558">
            <v>2023</v>
          </cell>
          <cell r="H558">
            <v>275</v>
          </cell>
          <cell r="I558">
            <v>119</v>
          </cell>
          <cell r="J558">
            <v>119</v>
          </cell>
          <cell r="K558">
            <v>0.67192663200000002</v>
          </cell>
          <cell r="L558">
            <v>4.5366410000000001E-3</v>
          </cell>
          <cell r="M558">
            <v>4.6449999999999996</v>
          </cell>
          <cell r="N558">
            <v>0.255</v>
          </cell>
          <cell r="O558">
            <v>18.2156862745098</v>
          </cell>
          <cell r="P558">
            <v>3.1210992056400002</v>
          </cell>
          <cell r="Q558">
            <v>4.5618060069761199</v>
          </cell>
          <cell r="R558">
            <v>74.644278037735802</v>
          </cell>
          <cell r="S558">
            <v>0</v>
          </cell>
          <cell r="T558">
            <v>4.0588090000000001</v>
          </cell>
          <cell r="U558">
            <v>1.7217309999999999</v>
          </cell>
          <cell r="V558">
            <v>6.230105</v>
          </cell>
          <cell r="W558">
            <v>87.989355000000003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</row>
        <row r="559">
          <cell r="A559">
            <v>22</v>
          </cell>
          <cell r="B559" t="str">
            <v>Control</v>
          </cell>
          <cell r="C559">
            <v>0.97453999999999996</v>
          </cell>
          <cell r="D559">
            <v>0.378</v>
          </cell>
          <cell r="E559">
            <v>17.587776666666699</v>
          </cell>
          <cell r="F559">
            <v>45320.555513113424</v>
          </cell>
          <cell r="G559">
            <v>2024</v>
          </cell>
          <cell r="H559">
            <v>29</v>
          </cell>
          <cell r="I559">
            <v>210</v>
          </cell>
          <cell r="J559">
            <v>210</v>
          </cell>
          <cell r="K559">
            <v>0.67192663200000002</v>
          </cell>
          <cell r="L559">
            <v>4.5366410000000001E-3</v>
          </cell>
          <cell r="M559">
            <v>4.6449999999999996</v>
          </cell>
          <cell r="N559">
            <v>0.255</v>
          </cell>
          <cell r="O559">
            <v>18.2156862745098</v>
          </cell>
          <cell r="P559">
            <v>3.1210992056400002</v>
          </cell>
          <cell r="Q559">
            <v>3.0290681985272601</v>
          </cell>
          <cell r="R559">
            <v>74.644278037735802</v>
          </cell>
          <cell r="S559">
            <v>0.50640184343253303</v>
          </cell>
          <cell r="T559">
            <v>4.0588090000000001</v>
          </cell>
          <cell r="U559">
            <v>1.7217309999999999</v>
          </cell>
          <cell r="V559">
            <v>6.230105</v>
          </cell>
          <cell r="W559">
            <v>87.989355000000003</v>
          </cell>
          <cell r="X559">
            <v>4.0588090000000001</v>
          </cell>
          <cell r="Y559">
            <v>1.7217309999999999</v>
          </cell>
          <cell r="Z559">
            <v>6.230105</v>
          </cell>
          <cell r="AA559">
            <v>38.629539343253299</v>
          </cell>
        </row>
        <row r="560">
          <cell r="A560">
            <v>22</v>
          </cell>
          <cell r="B560" t="str">
            <v>Control</v>
          </cell>
          <cell r="C560">
            <v>0.92998666666666696</v>
          </cell>
          <cell r="D560">
            <v>0.30802333333333298</v>
          </cell>
          <cell r="E560">
            <v>18.266666666666701</v>
          </cell>
          <cell r="F560">
            <v>45321.601153553238</v>
          </cell>
          <cell r="G560">
            <v>2024</v>
          </cell>
          <cell r="H560">
            <v>30</v>
          </cell>
          <cell r="I560">
            <v>211</v>
          </cell>
          <cell r="J560">
            <v>211</v>
          </cell>
          <cell r="K560">
            <v>0.67192663200000002</v>
          </cell>
          <cell r="L560">
            <v>4.5366410000000001E-3</v>
          </cell>
          <cell r="M560">
            <v>4.6449999999999996</v>
          </cell>
          <cell r="N560">
            <v>0.255</v>
          </cell>
          <cell r="O560">
            <v>18.2156862745098</v>
          </cell>
          <cell r="P560">
            <v>3.1210992056400002</v>
          </cell>
          <cell r="Q560">
            <v>2.89058739205612</v>
          </cell>
          <cell r="R560">
            <v>74.644278037735802</v>
          </cell>
          <cell r="S560">
            <v>0.41265498365141201</v>
          </cell>
          <cell r="T560">
            <v>4.0588090000000001</v>
          </cell>
          <cell r="U560">
            <v>1.7217309999999999</v>
          </cell>
          <cell r="V560">
            <v>6.230105</v>
          </cell>
          <cell r="W560">
            <v>87.989355000000003</v>
          </cell>
          <cell r="X560">
            <v>4.0588090000000001</v>
          </cell>
          <cell r="Y560">
            <v>1.7217309999999999</v>
          </cell>
          <cell r="Z560">
            <v>6.230105</v>
          </cell>
          <cell r="AA560">
            <v>29.254853365141201</v>
          </cell>
        </row>
        <row r="561">
          <cell r="A561">
            <v>22</v>
          </cell>
          <cell r="B561" t="str">
            <v>Control</v>
          </cell>
          <cell r="C561">
            <v>0.99702000000000002</v>
          </cell>
          <cell r="D561">
            <v>0.36942333333333299</v>
          </cell>
          <cell r="E561">
            <v>16.593333333333302</v>
          </cell>
          <cell r="F561">
            <v>45322.525131168979</v>
          </cell>
          <cell r="G561">
            <v>2024</v>
          </cell>
          <cell r="H561">
            <v>31</v>
          </cell>
          <cell r="I561">
            <v>212</v>
          </cell>
          <cell r="J561">
            <v>212</v>
          </cell>
          <cell r="K561">
            <v>0.67192663200000002</v>
          </cell>
          <cell r="L561">
            <v>4.5366410000000001E-3</v>
          </cell>
          <cell r="M561">
            <v>4.6449999999999996</v>
          </cell>
          <cell r="N561">
            <v>0.255</v>
          </cell>
          <cell r="O561">
            <v>18.2156862745098</v>
          </cell>
          <cell r="P561">
            <v>3.1210992056400002</v>
          </cell>
          <cell r="Q561">
            <v>3.0989406030492801</v>
          </cell>
          <cell r="R561">
            <v>74.644278037735802</v>
          </cell>
          <cell r="S561">
            <v>0.49491179102378602</v>
          </cell>
          <cell r="T561">
            <v>4.0588090000000001</v>
          </cell>
          <cell r="U561">
            <v>1.7217309999999999</v>
          </cell>
          <cell r="V561">
            <v>6.230105</v>
          </cell>
          <cell r="W561">
            <v>87.989355000000003</v>
          </cell>
          <cell r="X561">
            <v>4.0588090000000001</v>
          </cell>
          <cell r="Y561">
            <v>1.7217309999999999</v>
          </cell>
          <cell r="Z561">
            <v>6.230105</v>
          </cell>
          <cell r="AA561">
            <v>37.480534102378599</v>
          </cell>
        </row>
        <row r="562">
          <cell r="A562">
            <v>22</v>
          </cell>
          <cell r="B562" t="str">
            <v>Control</v>
          </cell>
          <cell r="C562">
            <v>0.89736333333333296</v>
          </cell>
          <cell r="D562">
            <v>0.43431666666666702</v>
          </cell>
          <cell r="E562">
            <v>16.454443333333298</v>
          </cell>
          <cell r="F562">
            <v>45327.546855706016</v>
          </cell>
          <cell r="G562">
            <v>2024</v>
          </cell>
          <cell r="H562">
            <v>36</v>
          </cell>
          <cell r="I562">
            <v>217</v>
          </cell>
          <cell r="J562">
            <v>217</v>
          </cell>
          <cell r="K562">
            <v>0.67192663200000002</v>
          </cell>
          <cell r="L562">
            <v>4.5366410000000001E-3</v>
          </cell>
          <cell r="M562">
            <v>4.6449999999999996</v>
          </cell>
          <cell r="N562">
            <v>0.255</v>
          </cell>
          <cell r="O562">
            <v>18.2156862745098</v>
          </cell>
          <cell r="P562">
            <v>3.1210992056400002</v>
          </cell>
          <cell r="Q562">
            <v>2.7891874479492</v>
          </cell>
          <cell r="R562">
            <v>74.644278037735802</v>
          </cell>
          <cell r="S562">
            <v>0.58184857310442595</v>
          </cell>
          <cell r="T562">
            <v>4.0588090000000001</v>
          </cell>
          <cell r="U562">
            <v>1.7217309999999999</v>
          </cell>
          <cell r="V562">
            <v>6.230105</v>
          </cell>
          <cell r="W562">
            <v>87.989355000000003</v>
          </cell>
          <cell r="X562">
            <v>4.0588090000000001</v>
          </cell>
          <cell r="Y562">
            <v>1.7217309999999999</v>
          </cell>
          <cell r="Z562">
            <v>6.230105</v>
          </cell>
          <cell r="AA562">
            <v>46.174212310442599</v>
          </cell>
        </row>
        <row r="563">
          <cell r="A563">
            <v>22</v>
          </cell>
          <cell r="B563" t="str">
            <v>Control</v>
          </cell>
          <cell r="C563">
            <v>0.73994000000000004</v>
          </cell>
          <cell r="D563">
            <v>0.36939333333333302</v>
          </cell>
          <cell r="E563">
            <v>16.7994466666667</v>
          </cell>
          <cell r="F563">
            <v>45328.515088738422</v>
          </cell>
          <cell r="G563">
            <v>2024</v>
          </cell>
          <cell r="H563">
            <v>37</v>
          </cell>
          <cell r="I563">
            <v>218</v>
          </cell>
          <cell r="J563">
            <v>218</v>
          </cell>
          <cell r="K563">
            <v>0.67192663200000002</v>
          </cell>
          <cell r="L563">
            <v>4.5366410000000001E-3</v>
          </cell>
          <cell r="M563">
            <v>4.6449999999999996</v>
          </cell>
          <cell r="N563">
            <v>0.255</v>
          </cell>
          <cell r="O563">
            <v>18.2156862745098</v>
          </cell>
          <cell r="P563">
            <v>3.1210992056400002</v>
          </cell>
          <cell r="Q563">
            <v>2.2998837634353202</v>
          </cell>
          <cell r="R563">
            <v>74.644278037735802</v>
          </cell>
          <cell r="S563">
            <v>0.49487160040129202</v>
          </cell>
          <cell r="T563">
            <v>4.0588090000000001</v>
          </cell>
          <cell r="U563">
            <v>1.7217309999999999</v>
          </cell>
          <cell r="V563">
            <v>6.230105</v>
          </cell>
          <cell r="W563">
            <v>87.989355000000003</v>
          </cell>
          <cell r="X563">
            <v>4.0588090000000001</v>
          </cell>
          <cell r="Y563">
            <v>1.7217309999999999</v>
          </cell>
          <cell r="Z563">
            <v>6.230105</v>
          </cell>
          <cell r="AA563">
            <v>37.4765150401292</v>
          </cell>
        </row>
        <row r="564">
          <cell r="A564">
            <v>22</v>
          </cell>
          <cell r="B564" t="str">
            <v>Control</v>
          </cell>
          <cell r="C564">
            <v>0.85945666666666698</v>
          </cell>
          <cell r="D564">
            <v>0.36469333333333298</v>
          </cell>
          <cell r="E564">
            <v>18.482220000000002</v>
          </cell>
          <cell r="F564">
            <v>45329.604691354165</v>
          </cell>
          <cell r="G564">
            <v>2024</v>
          </cell>
          <cell r="H564">
            <v>38</v>
          </cell>
          <cell r="I564">
            <v>219</v>
          </cell>
          <cell r="J564">
            <v>219</v>
          </cell>
          <cell r="K564">
            <v>0.67192663200000002</v>
          </cell>
          <cell r="L564">
            <v>4.5366410000000001E-3</v>
          </cell>
          <cell r="M564">
            <v>4.6449999999999996</v>
          </cell>
          <cell r="N564">
            <v>0.255</v>
          </cell>
          <cell r="O564">
            <v>18.2156862745098</v>
          </cell>
          <cell r="P564">
            <v>3.1210992056400002</v>
          </cell>
          <cell r="Q564">
            <v>2.67136583107132</v>
          </cell>
          <cell r="R564">
            <v>74.644278037735802</v>
          </cell>
          <cell r="S564">
            <v>0.48857506954379698</v>
          </cell>
          <cell r="T564">
            <v>4.0588090000000001</v>
          </cell>
          <cell r="U564">
            <v>1.7217309999999999</v>
          </cell>
          <cell r="V564">
            <v>6.230105</v>
          </cell>
          <cell r="W564">
            <v>87.989355000000003</v>
          </cell>
          <cell r="X564">
            <v>4.0588090000000001</v>
          </cell>
          <cell r="Y564">
            <v>1.7217309999999999</v>
          </cell>
          <cell r="Z564">
            <v>6.230105</v>
          </cell>
          <cell r="AA564">
            <v>36.846861954379705</v>
          </cell>
        </row>
        <row r="565">
          <cell r="A565">
            <v>22</v>
          </cell>
          <cell r="B565" t="str">
            <v>Control</v>
          </cell>
          <cell r="C565">
            <v>1.58914</v>
          </cell>
          <cell r="D565">
            <v>0.36524000000000001</v>
          </cell>
          <cell r="E565">
            <v>20.004443333333299</v>
          </cell>
          <cell r="F565">
            <v>45376.575165891205</v>
          </cell>
          <cell r="G565">
            <v>2024</v>
          </cell>
          <cell r="H565">
            <v>85</v>
          </cell>
          <cell r="I565">
            <v>266</v>
          </cell>
          <cell r="J565">
            <v>266</v>
          </cell>
          <cell r="K565">
            <v>0.67192663200000002</v>
          </cell>
          <cell r="L565">
            <v>4.5366410000000001E-3</v>
          </cell>
          <cell r="M565">
            <v>4.6449999999999996</v>
          </cell>
          <cell r="N565">
            <v>0.255</v>
          </cell>
          <cell r="O565">
            <v>18.2156862745098</v>
          </cell>
          <cell r="P565">
            <v>3.1210992056400002</v>
          </cell>
          <cell r="Q565">
            <v>4.9393697919096304</v>
          </cell>
          <cell r="R565">
            <v>74.644278037735802</v>
          </cell>
          <cell r="S565">
            <v>0.48930743199814403</v>
          </cell>
          <cell r="T565">
            <v>4.0588090000000001</v>
          </cell>
          <cell r="U565">
            <v>1.7217309999999999</v>
          </cell>
          <cell r="V565">
            <v>6.230105</v>
          </cell>
          <cell r="W565">
            <v>87.989355000000003</v>
          </cell>
          <cell r="X565">
            <v>4.0588090000000001</v>
          </cell>
          <cell r="Y565">
            <v>1.7217309999999999</v>
          </cell>
          <cell r="Z565">
            <v>6.230105</v>
          </cell>
          <cell r="AA565">
            <v>36.920098199814404</v>
          </cell>
        </row>
        <row r="566">
          <cell r="A566">
            <v>22</v>
          </cell>
          <cell r="B566" t="str">
            <v>Control</v>
          </cell>
          <cell r="C566">
            <v>1.6636899999999999</v>
          </cell>
          <cell r="D566">
            <v>0.40699999999999997</v>
          </cell>
          <cell r="E566">
            <v>15.859443333333299</v>
          </cell>
          <cell r="F566">
            <v>45378.453368055554</v>
          </cell>
          <cell r="G566">
            <v>2024</v>
          </cell>
          <cell r="H566">
            <v>87</v>
          </cell>
          <cell r="I566">
            <v>268</v>
          </cell>
          <cell r="J566">
            <v>268</v>
          </cell>
          <cell r="K566">
            <v>0.67192663200000002</v>
          </cell>
          <cell r="L566">
            <v>4.5366410000000001E-3</v>
          </cell>
          <cell r="M566">
            <v>4.6449999999999996</v>
          </cell>
          <cell r="N566">
            <v>0.255</v>
          </cell>
          <cell r="O566">
            <v>18.2156862745098</v>
          </cell>
          <cell r="P566">
            <v>3.1210992056400002</v>
          </cell>
          <cell r="Q566">
            <v>5.1710863291479203</v>
          </cell>
          <cell r="R566">
            <v>74.644278037735802</v>
          </cell>
          <cell r="S566">
            <v>0.54525277851069098</v>
          </cell>
          <cell r="T566">
            <v>4.0588090000000001</v>
          </cell>
          <cell r="U566">
            <v>1.7217309999999999</v>
          </cell>
          <cell r="V566">
            <v>6.230105</v>
          </cell>
          <cell r="W566">
            <v>87.989355000000003</v>
          </cell>
          <cell r="X566">
            <v>4.0588090000000001</v>
          </cell>
          <cell r="Y566">
            <v>1.7217309999999999</v>
          </cell>
          <cell r="Z566">
            <v>6.230105</v>
          </cell>
          <cell r="AA566">
            <v>42.514632851069095</v>
          </cell>
        </row>
        <row r="567">
          <cell r="A567">
            <v>22</v>
          </cell>
          <cell r="B567" t="str">
            <v>Control</v>
          </cell>
          <cell r="C567">
            <v>1.0735933333333301</v>
          </cell>
          <cell r="D567">
            <v>0.36866666666666698</v>
          </cell>
          <cell r="E567">
            <v>7.43333333333333</v>
          </cell>
          <cell r="F567">
            <v>45380.359502314815</v>
          </cell>
          <cell r="G567">
            <v>2024</v>
          </cell>
          <cell r="H567">
            <v>89</v>
          </cell>
          <cell r="I567">
            <v>270</v>
          </cell>
          <cell r="J567">
            <v>270</v>
          </cell>
          <cell r="K567">
            <v>0.67192663200000002</v>
          </cell>
          <cell r="L567">
            <v>4.5366410000000001E-3</v>
          </cell>
          <cell r="M567">
            <v>4.6449999999999996</v>
          </cell>
          <cell r="N567">
            <v>0.255</v>
          </cell>
          <cell r="O567">
            <v>18.2156862745098</v>
          </cell>
          <cell r="P567">
            <v>3.1210992056400002</v>
          </cell>
          <cell r="Q567">
            <v>3.3369460711216301</v>
          </cell>
          <cell r="R567">
            <v>74.644278037735802</v>
          </cell>
          <cell r="S567">
            <v>0.493898094211977</v>
          </cell>
          <cell r="T567">
            <v>4.0588090000000001</v>
          </cell>
          <cell r="U567">
            <v>1.7217309999999999</v>
          </cell>
          <cell r="V567">
            <v>6.230105</v>
          </cell>
          <cell r="W567">
            <v>87.989355000000003</v>
          </cell>
          <cell r="X567">
            <v>4.0588090000000001</v>
          </cell>
          <cell r="Y567">
            <v>1.7217309999999999</v>
          </cell>
          <cell r="Z567">
            <v>6.230105</v>
          </cell>
          <cell r="AA567">
            <v>37.3791644211977</v>
          </cell>
        </row>
        <row r="568">
          <cell r="A568">
            <v>22</v>
          </cell>
          <cell r="B568" t="str">
            <v>Control</v>
          </cell>
          <cell r="C568">
            <v>1.86713666666667</v>
          </cell>
          <cell r="D568">
            <v>0.24761</v>
          </cell>
          <cell r="E568">
            <v>19.797776666666699</v>
          </cell>
          <cell r="F568">
            <v>45383.398321759261</v>
          </cell>
          <cell r="G568">
            <v>2024</v>
          </cell>
          <cell r="H568">
            <v>92</v>
          </cell>
          <cell r="I568">
            <v>273</v>
          </cell>
          <cell r="J568">
            <v>273</v>
          </cell>
          <cell r="K568">
            <v>0.67192663200000002</v>
          </cell>
          <cell r="L568">
            <v>4.5366410000000001E-3</v>
          </cell>
          <cell r="M568">
            <v>4.6449999999999996</v>
          </cell>
          <cell r="N568">
            <v>0.255</v>
          </cell>
          <cell r="O568">
            <v>18.2156862745098</v>
          </cell>
          <cell r="P568">
            <v>3.1210992056400002</v>
          </cell>
          <cell r="Q568">
            <v>5.8034398786137</v>
          </cell>
          <cell r="R568">
            <v>74.644278037735802</v>
          </cell>
          <cell r="S568">
            <v>0.33172000119663902</v>
          </cell>
          <cell r="T568">
            <v>4.0588090000000001</v>
          </cell>
          <cell r="U568">
            <v>1.7217309999999999</v>
          </cell>
          <cell r="V568">
            <v>6.230105</v>
          </cell>
          <cell r="W568">
            <v>87.989355000000003</v>
          </cell>
          <cell r="X568">
            <v>4.0588090000000001</v>
          </cell>
          <cell r="Y568">
            <v>1.7217309999999999</v>
          </cell>
          <cell r="Z568">
            <v>6.230105</v>
          </cell>
          <cell r="AA568">
            <v>21.161355119663909</v>
          </cell>
        </row>
        <row r="569">
          <cell r="A569">
            <v>22</v>
          </cell>
          <cell r="B569" t="str">
            <v>Control</v>
          </cell>
          <cell r="C569">
            <v>5.2424133333333298</v>
          </cell>
          <cell r="D569">
            <v>0.37949500000000003</v>
          </cell>
          <cell r="E569">
            <v>30.637776666666699</v>
          </cell>
          <cell r="F569">
            <v>45503.45</v>
          </cell>
          <cell r="G569">
            <v>2024</v>
          </cell>
          <cell r="H569">
            <v>212</v>
          </cell>
          <cell r="I569">
            <v>393</v>
          </cell>
          <cell r="J569">
            <v>393</v>
          </cell>
          <cell r="K569">
            <v>0.67192663200000002</v>
          </cell>
          <cell r="L569">
            <v>4.5366410000000001E-3</v>
          </cell>
          <cell r="M569">
            <v>4.6449999999999996</v>
          </cell>
          <cell r="N569">
            <v>0.255</v>
          </cell>
          <cell r="O569">
            <v>18.2156862745098</v>
          </cell>
          <cell r="P569">
            <v>3.1210992056400002</v>
          </cell>
          <cell r="Q569">
            <v>16.294485102238301</v>
          </cell>
          <cell r="R569">
            <v>74.644278037735802</v>
          </cell>
          <cell r="S569">
            <v>0.50840467612018303</v>
          </cell>
          <cell r="T569">
            <v>4.0588090000000001</v>
          </cell>
          <cell r="U569">
            <v>1.7217309999999999</v>
          </cell>
          <cell r="V569">
            <v>6.230105</v>
          </cell>
          <cell r="W569">
            <v>87.989355000000003</v>
          </cell>
          <cell r="X569">
            <v>4.0588090000000001</v>
          </cell>
          <cell r="Y569">
            <v>1.7217309999999999</v>
          </cell>
          <cell r="Z569">
            <v>6.230105</v>
          </cell>
          <cell r="AA569">
            <v>38.829822612018305</v>
          </cell>
        </row>
        <row r="570">
          <cell r="A570">
            <v>22</v>
          </cell>
          <cell r="B570" t="str">
            <v>Control</v>
          </cell>
          <cell r="C570">
            <v>4.7774366666666701</v>
          </cell>
          <cell r="D570">
            <v>0.22412333333333301</v>
          </cell>
          <cell r="E570">
            <v>24.42</v>
          </cell>
          <cell r="F570">
            <v>45504.374131944445</v>
          </cell>
          <cell r="G570">
            <v>2024</v>
          </cell>
          <cell r="H570">
            <v>213</v>
          </cell>
          <cell r="I570">
            <v>394</v>
          </cell>
          <cell r="J570">
            <v>394</v>
          </cell>
          <cell r="K570">
            <v>0.67192663200000002</v>
          </cell>
          <cell r="L570">
            <v>4.5366410000000001E-3</v>
          </cell>
          <cell r="M570">
            <v>4.6449999999999996</v>
          </cell>
          <cell r="N570">
            <v>0.255</v>
          </cell>
          <cell r="O570">
            <v>18.2156862745098</v>
          </cell>
          <cell r="P570">
            <v>3.1210992056400002</v>
          </cell>
          <cell r="Q570">
            <v>14.849243209594301</v>
          </cell>
          <cell r="R570">
            <v>74.644278037735802</v>
          </cell>
          <cell r="S570">
            <v>0.300255209408053</v>
          </cell>
          <cell r="T570">
            <v>4.0588090000000001</v>
          </cell>
          <cell r="U570">
            <v>1.7217309999999999</v>
          </cell>
          <cell r="V570">
            <v>6.230105</v>
          </cell>
          <cell r="W570">
            <v>87.989355000000003</v>
          </cell>
          <cell r="X570">
            <v>4.0588090000000001</v>
          </cell>
          <cell r="Y570">
            <v>1.7217309999999999</v>
          </cell>
          <cell r="Z570">
            <v>6.230105</v>
          </cell>
          <cell r="AA570">
            <v>18.014875940805304</v>
          </cell>
        </row>
        <row r="571">
          <cell r="A571">
            <v>22</v>
          </cell>
          <cell r="B571" t="str">
            <v>Control</v>
          </cell>
          <cell r="C571">
            <v>5.3087433333333296</v>
          </cell>
          <cell r="D571">
            <v>0.30833333333333302</v>
          </cell>
          <cell r="E571">
            <v>29.7</v>
          </cell>
          <cell r="F571">
            <v>45505.409672071757</v>
          </cell>
          <cell r="G571">
            <v>2024</v>
          </cell>
          <cell r="H571">
            <v>214</v>
          </cell>
          <cell r="I571">
            <v>395</v>
          </cell>
          <cell r="J571">
            <v>395</v>
          </cell>
          <cell r="K571">
            <v>0.67192663200000002</v>
          </cell>
          <cell r="L571">
            <v>4.5366410000000001E-3</v>
          </cell>
          <cell r="M571">
            <v>4.6449999999999996</v>
          </cell>
          <cell r="N571">
            <v>0.255</v>
          </cell>
          <cell r="O571">
            <v>18.2156862745098</v>
          </cell>
          <cell r="P571">
            <v>3.1210992056400002</v>
          </cell>
          <cell r="Q571">
            <v>16.500652210420899</v>
          </cell>
          <cell r="R571">
            <v>74.644278037735802</v>
          </cell>
          <cell r="S571">
            <v>0.41307028675052299</v>
          </cell>
          <cell r="T571">
            <v>4.0588090000000001</v>
          </cell>
          <cell r="U571">
            <v>1.7217309999999999</v>
          </cell>
          <cell r="V571">
            <v>6.230105</v>
          </cell>
          <cell r="W571">
            <v>87.989355000000003</v>
          </cell>
          <cell r="X571">
            <v>4.0588090000000001</v>
          </cell>
          <cell r="Y571">
            <v>1.7217309999999999</v>
          </cell>
          <cell r="Z571">
            <v>6.230105</v>
          </cell>
          <cell r="AA571">
            <v>29.296383675052297</v>
          </cell>
        </row>
        <row r="572">
          <cell r="A572">
            <v>22</v>
          </cell>
          <cell r="B572" t="str">
            <v>Control</v>
          </cell>
          <cell r="C572">
            <v>5.18251666666667</v>
          </cell>
          <cell r="D572">
            <v>0.27588333333333298</v>
          </cell>
          <cell r="E572">
            <v>32.299999999999997</v>
          </cell>
          <cell r="F572">
            <v>45506.440204479164</v>
          </cell>
          <cell r="G572">
            <v>2024</v>
          </cell>
          <cell r="H572">
            <v>215</v>
          </cell>
          <cell r="I572">
            <v>396</v>
          </cell>
          <cell r="J572">
            <v>396</v>
          </cell>
          <cell r="K572">
            <v>0.67192663200000002</v>
          </cell>
          <cell r="L572">
            <v>4.5366410000000001E-3</v>
          </cell>
          <cell r="M572">
            <v>4.6449999999999996</v>
          </cell>
          <cell r="N572">
            <v>0.255</v>
          </cell>
          <cell r="O572">
            <v>18.2156862745098</v>
          </cell>
          <cell r="P572">
            <v>3.1210992056400002</v>
          </cell>
          <cell r="Q572">
            <v>16.108314100331899</v>
          </cell>
          <cell r="R572">
            <v>74.644278037735802</v>
          </cell>
          <cell r="S572">
            <v>0.36959743008548201</v>
          </cell>
          <cell r="T572">
            <v>4.0588090000000001</v>
          </cell>
          <cell r="U572">
            <v>1.7217309999999999</v>
          </cell>
          <cell r="V572">
            <v>6.230105</v>
          </cell>
          <cell r="W572">
            <v>87.989355000000003</v>
          </cell>
          <cell r="X572">
            <v>4.0588090000000001</v>
          </cell>
          <cell r="Y572">
            <v>1.7217309999999999</v>
          </cell>
          <cell r="Z572">
            <v>6.230105</v>
          </cell>
          <cell r="AA572">
            <v>24.949098008548205</v>
          </cell>
        </row>
        <row r="573">
          <cell r="A573">
            <v>23</v>
          </cell>
          <cell r="B573" t="str">
            <v>Disturbance</v>
          </cell>
          <cell r="C573">
            <v>1.099</v>
          </cell>
          <cell r="D573">
            <v>0</v>
          </cell>
          <cell r="E573">
            <v>34.58</v>
          </cell>
          <cell r="F573">
            <v>45083.466666666667</v>
          </cell>
          <cell r="G573">
            <v>2023</v>
          </cell>
          <cell r="H573">
            <v>157</v>
          </cell>
          <cell r="I573">
            <v>1</v>
          </cell>
          <cell r="J573">
            <v>1</v>
          </cell>
          <cell r="K573">
            <v>0.95533423100000003</v>
          </cell>
          <cell r="L573">
            <v>6.3202099999999997E-4</v>
          </cell>
          <cell r="M573">
            <v>1.31</v>
          </cell>
          <cell r="N573">
            <v>7.0000000000000007E-2</v>
          </cell>
          <cell r="O573">
            <v>18.714285714285701</v>
          </cell>
          <cell r="P573">
            <v>1.25148784261</v>
          </cell>
          <cell r="Q573">
            <v>61.149219367929099</v>
          </cell>
          <cell r="R573">
            <v>63.949651660377398</v>
          </cell>
          <cell r="S573">
            <v>0</v>
          </cell>
          <cell r="T573">
            <v>4.4182499999999996</v>
          </cell>
          <cell r="U573">
            <v>1.654509</v>
          </cell>
          <cell r="V573">
            <v>15.418032</v>
          </cell>
          <cell r="W573">
            <v>78.509208000000001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</row>
        <row r="574">
          <cell r="A574">
            <v>23</v>
          </cell>
          <cell r="B574" t="str">
            <v>Disturbance</v>
          </cell>
          <cell r="C574">
            <v>1.6176666666666699</v>
          </cell>
          <cell r="D574">
            <v>0</v>
          </cell>
          <cell r="E574">
            <v>40.71</v>
          </cell>
          <cell r="F574">
            <v>45086.549074074072</v>
          </cell>
          <cell r="G574">
            <v>2023</v>
          </cell>
          <cell r="H574">
            <v>160</v>
          </cell>
          <cell r="I574">
            <v>4</v>
          </cell>
          <cell r="J574">
            <v>4</v>
          </cell>
          <cell r="K574">
            <v>0.95533423100000003</v>
          </cell>
          <cell r="L574">
            <v>6.3202099999999997E-4</v>
          </cell>
          <cell r="M574">
            <v>1.31</v>
          </cell>
          <cell r="N574">
            <v>7.0000000000000007E-2</v>
          </cell>
          <cell r="O574">
            <v>18.714285714285701</v>
          </cell>
          <cell r="P574">
            <v>1.25148784261</v>
          </cell>
          <cell r="Q574">
            <v>90.008238274965095</v>
          </cell>
          <cell r="R574">
            <v>63.949651660377398</v>
          </cell>
          <cell r="S574">
            <v>0</v>
          </cell>
          <cell r="T574">
            <v>4.4182499999999996</v>
          </cell>
          <cell r="U574">
            <v>1.654509</v>
          </cell>
          <cell r="V574">
            <v>15.418032</v>
          </cell>
          <cell r="W574">
            <v>78.509208000000001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</row>
        <row r="575">
          <cell r="A575">
            <v>23</v>
          </cell>
          <cell r="B575" t="str">
            <v>Disturbance</v>
          </cell>
          <cell r="C575">
            <v>7.4180000000000001</v>
          </cell>
          <cell r="D575">
            <v>0.34</v>
          </cell>
          <cell r="E575">
            <v>26.75</v>
          </cell>
          <cell r="F575">
            <v>45089.440740740742</v>
          </cell>
          <cell r="G575">
            <v>2023</v>
          </cell>
          <cell r="H575">
            <v>163</v>
          </cell>
          <cell r="I575">
            <v>7</v>
          </cell>
          <cell r="J575">
            <v>7</v>
          </cell>
          <cell r="K575">
            <v>0.95533423100000003</v>
          </cell>
          <cell r="L575">
            <v>6.3202099999999997E-4</v>
          </cell>
          <cell r="M575">
            <v>1.31</v>
          </cell>
          <cell r="N575">
            <v>7.0000000000000007E-2</v>
          </cell>
          <cell r="O575">
            <v>18.714285714285701</v>
          </cell>
          <cell r="P575">
            <v>1.25148784261</v>
          </cell>
          <cell r="Q575">
            <v>412.743320538033</v>
          </cell>
          <cell r="R575">
            <v>63.949651660377398</v>
          </cell>
          <cell r="S575">
            <v>0.53166825959532305</v>
          </cell>
          <cell r="T575">
            <v>4.4182499999999996</v>
          </cell>
          <cell r="U575">
            <v>1.654509</v>
          </cell>
          <cell r="V575">
            <v>15.418032</v>
          </cell>
          <cell r="W575">
            <v>78.509208000000001</v>
          </cell>
          <cell r="X575">
            <v>4.4182499999999996</v>
          </cell>
          <cell r="Y575">
            <v>1.654509</v>
          </cell>
          <cell r="Z575">
            <v>15.418032</v>
          </cell>
          <cell r="AA575">
            <v>31.676034959532306</v>
          </cell>
        </row>
        <row r="576">
          <cell r="A576">
            <v>23</v>
          </cell>
          <cell r="B576" t="str">
            <v>Disturbance</v>
          </cell>
          <cell r="C576">
            <v>2.8386666666666698</v>
          </cell>
          <cell r="D576">
            <v>0.30666666666666698</v>
          </cell>
          <cell r="E576">
            <v>32.276666666666699</v>
          </cell>
          <cell r="F576">
            <v>45093.508564814816</v>
          </cell>
          <cell r="G576">
            <v>2023</v>
          </cell>
          <cell r="H576">
            <v>167</v>
          </cell>
          <cell r="I576">
            <v>11</v>
          </cell>
          <cell r="J576">
            <v>11</v>
          </cell>
          <cell r="K576">
            <v>0.95533423100000003</v>
          </cell>
          <cell r="L576">
            <v>6.3202099999999997E-4</v>
          </cell>
          <cell r="M576">
            <v>1.31</v>
          </cell>
          <cell r="N576">
            <v>7.0000000000000007E-2</v>
          </cell>
          <cell r="O576">
            <v>18.714285714285701</v>
          </cell>
          <cell r="P576">
            <v>1.25148784261</v>
          </cell>
          <cell r="Q576">
            <v>157.94563304133601</v>
          </cell>
          <cell r="R576">
            <v>63.949651660377398</v>
          </cell>
          <cell r="S576">
            <v>0.47954392041931099</v>
          </cell>
          <cell r="T576">
            <v>4.4182499999999996</v>
          </cell>
          <cell r="U576">
            <v>1.654509</v>
          </cell>
          <cell r="V576">
            <v>15.418032</v>
          </cell>
          <cell r="W576">
            <v>78.509208000000001</v>
          </cell>
          <cell r="X576">
            <v>4.4182499999999996</v>
          </cell>
          <cell r="Y576">
            <v>1.654509</v>
          </cell>
          <cell r="Z576">
            <v>15.418032</v>
          </cell>
          <cell r="AA576">
            <v>26.463601041931103</v>
          </cell>
        </row>
        <row r="577">
          <cell r="A577">
            <v>23</v>
          </cell>
          <cell r="B577" t="str">
            <v>Disturbance</v>
          </cell>
          <cell r="C577">
            <v>3.69566666666667</v>
          </cell>
          <cell r="D577">
            <v>0.21</v>
          </cell>
          <cell r="E577">
            <v>31.966666666666701</v>
          </cell>
          <cell r="F577">
            <v>45100.601620370369</v>
          </cell>
          <cell r="G577">
            <v>2023</v>
          </cell>
          <cell r="H577">
            <v>174</v>
          </cell>
          <cell r="I577">
            <v>18</v>
          </cell>
          <cell r="J577">
            <v>18</v>
          </cell>
          <cell r="K577">
            <v>0.95533423100000003</v>
          </cell>
          <cell r="L577">
            <v>6.3202099999999997E-4</v>
          </cell>
          <cell r="M577">
            <v>1.31</v>
          </cell>
          <cell r="N577">
            <v>7.0000000000000007E-2</v>
          </cell>
          <cell r="O577">
            <v>18.714285714285701</v>
          </cell>
          <cell r="P577">
            <v>1.25148784261</v>
          </cell>
          <cell r="Q577">
            <v>205.62978317629</v>
          </cell>
          <cell r="R577">
            <v>63.949651660377398</v>
          </cell>
          <cell r="S577">
            <v>0.32838333680887599</v>
          </cell>
          <cell r="T577">
            <v>4.4182499999999996</v>
          </cell>
          <cell r="U577">
            <v>1.654509</v>
          </cell>
          <cell r="V577">
            <v>15.418032</v>
          </cell>
          <cell r="W577">
            <v>78.509208000000001</v>
          </cell>
          <cell r="X577">
            <v>4.4182499999999996</v>
          </cell>
          <cell r="Y577">
            <v>1.654509</v>
          </cell>
          <cell r="Z577">
            <v>15.418032</v>
          </cell>
          <cell r="AA577">
            <v>11.347542680887599</v>
          </cell>
        </row>
        <row r="578">
          <cell r="A578">
            <v>23</v>
          </cell>
          <cell r="B578" t="str">
            <v>Disturbance</v>
          </cell>
          <cell r="C578">
            <v>4.2590000000000003</v>
          </cell>
          <cell r="D578">
            <v>6.6666666666666697E-3</v>
          </cell>
          <cell r="E578">
            <v>38.533333333333303</v>
          </cell>
          <cell r="F578">
            <v>45113.547222222223</v>
          </cell>
          <cell r="G578">
            <v>2023</v>
          </cell>
          <cell r="H578">
            <v>187</v>
          </cell>
          <cell r="I578">
            <v>31</v>
          </cell>
          <cell r="J578">
            <v>31</v>
          </cell>
          <cell r="K578">
            <v>0.95533423100000003</v>
          </cell>
          <cell r="L578">
            <v>6.3202099999999997E-4</v>
          </cell>
          <cell r="M578">
            <v>1.31</v>
          </cell>
          <cell r="N578">
            <v>7.0000000000000007E-2</v>
          </cell>
          <cell r="O578">
            <v>18.714285714285701</v>
          </cell>
          <cell r="P578">
            <v>1.25148784261</v>
          </cell>
          <cell r="Q578">
            <v>236.97409034395801</v>
          </cell>
          <cell r="R578">
            <v>63.949651660377398</v>
          </cell>
          <cell r="S578">
            <v>1.0424867835202399E-2</v>
          </cell>
          <cell r="T578">
            <v>4.4182499999999996</v>
          </cell>
          <cell r="U578">
            <v>1.654509</v>
          </cell>
          <cell r="V578">
            <v>15.418032</v>
          </cell>
          <cell r="W578">
            <v>78.509208000000001</v>
          </cell>
          <cell r="X578">
            <v>1.04248678352024</v>
          </cell>
          <cell r="Y578">
            <v>0</v>
          </cell>
          <cell r="Z578">
            <v>0</v>
          </cell>
          <cell r="AA578">
            <v>0</v>
          </cell>
        </row>
        <row r="579">
          <cell r="A579">
            <v>23</v>
          </cell>
          <cell r="B579" t="str">
            <v>Disturbance</v>
          </cell>
          <cell r="C579">
            <v>5.056</v>
          </cell>
          <cell r="D579">
            <v>0.06</v>
          </cell>
          <cell r="E579">
            <v>40.25</v>
          </cell>
          <cell r="F579">
            <v>45143.565509259257</v>
          </cell>
          <cell r="G579">
            <v>2023</v>
          </cell>
          <cell r="H579">
            <v>217</v>
          </cell>
          <cell r="I579">
            <v>61</v>
          </cell>
          <cell r="J579">
            <v>61</v>
          </cell>
          <cell r="K579">
            <v>0.95533423100000003</v>
          </cell>
          <cell r="L579">
            <v>6.3202099999999997E-4</v>
          </cell>
          <cell r="M579">
            <v>1.31</v>
          </cell>
          <cell r="N579">
            <v>7.0000000000000007E-2</v>
          </cell>
          <cell r="O579">
            <v>18.714285714285701</v>
          </cell>
          <cell r="P579">
            <v>1.25148784261</v>
          </cell>
          <cell r="Q579">
            <v>281.31979356164601</v>
          </cell>
          <cell r="R579">
            <v>63.949651660377398</v>
          </cell>
          <cell r="S579">
            <v>9.3823810516821704E-2</v>
          </cell>
          <cell r="T579">
            <v>0.13338541000000001</v>
          </cell>
          <cell r="U579">
            <v>0.28892119999999999</v>
          </cell>
          <cell r="V579">
            <v>12.825763</v>
          </cell>
          <cell r="W579">
            <v>86.751461599999999</v>
          </cell>
          <cell r="X579">
            <v>0.13338541000000001</v>
          </cell>
          <cell r="Y579">
            <v>0.28892119999999999</v>
          </cell>
          <cell r="Z579">
            <v>8.9600744416821687</v>
          </cell>
          <cell r="AA579">
            <v>0</v>
          </cell>
        </row>
        <row r="580">
          <cell r="A580">
            <v>23</v>
          </cell>
          <cell r="B580" t="str">
            <v>Disturbance</v>
          </cell>
          <cell r="C580">
            <v>1.4063333333333301</v>
          </cell>
          <cell r="D580">
            <v>0.27</v>
          </cell>
          <cell r="E580">
            <v>26.053333333333299</v>
          </cell>
          <cell r="F580">
            <v>45153.371296296296</v>
          </cell>
          <cell r="G580">
            <v>2023</v>
          </cell>
          <cell r="H580">
            <v>227</v>
          </cell>
          <cell r="I580">
            <v>71</v>
          </cell>
          <cell r="J580">
            <v>71</v>
          </cell>
          <cell r="K580">
            <v>0.95533423100000003</v>
          </cell>
          <cell r="L580">
            <v>6.3202099999999997E-4</v>
          </cell>
          <cell r="M580">
            <v>1.31</v>
          </cell>
          <cell r="N580">
            <v>7.0000000000000007E-2</v>
          </cell>
          <cell r="O580">
            <v>18.714285714285701</v>
          </cell>
          <cell r="P580">
            <v>1.25148784261</v>
          </cell>
          <cell r="Q580">
            <v>78.249486355260203</v>
          </cell>
          <cell r="R580">
            <v>63.949651660377398</v>
          </cell>
          <cell r="S580">
            <v>0.42220714732569797</v>
          </cell>
          <cell r="T580">
            <v>0.13338541000000001</v>
          </cell>
          <cell r="U580">
            <v>0.28892119999999999</v>
          </cell>
          <cell r="V580">
            <v>12.825763</v>
          </cell>
          <cell r="W580">
            <v>86.751461599999999</v>
          </cell>
          <cell r="X580">
            <v>0.13338541000000001</v>
          </cell>
          <cell r="Y580">
            <v>0.28892119999999999</v>
          </cell>
          <cell r="Z580">
            <v>12.825763</v>
          </cell>
          <cell r="AA580">
            <v>28.972645122569794</v>
          </cell>
        </row>
        <row r="581">
          <cell r="A581">
            <v>23</v>
          </cell>
          <cell r="B581" t="str">
            <v>Disturbance</v>
          </cell>
          <cell r="C581">
            <v>1.58033333333333</v>
          </cell>
          <cell r="D581">
            <v>0</v>
          </cell>
          <cell r="E581">
            <v>35.700000000000003</v>
          </cell>
          <cell r="F581">
            <v>45180.563888888886</v>
          </cell>
          <cell r="G581">
            <v>2023</v>
          </cell>
          <cell r="H581">
            <v>254</v>
          </cell>
          <cell r="I581">
            <v>98</v>
          </cell>
          <cell r="J581">
            <v>98</v>
          </cell>
          <cell r="K581">
            <v>0.95533423100000003</v>
          </cell>
          <cell r="L581">
            <v>6.3202099999999997E-4</v>
          </cell>
          <cell r="M581">
            <v>1.31</v>
          </cell>
          <cell r="N581">
            <v>7.0000000000000007E-2</v>
          </cell>
          <cell r="O581">
            <v>18.714285714285701</v>
          </cell>
          <cell r="P581">
            <v>1.25148784261</v>
          </cell>
          <cell r="Q581">
            <v>87.930982415332707</v>
          </cell>
          <cell r="R581">
            <v>63.949651660377398</v>
          </cell>
          <cell r="S581">
            <v>0</v>
          </cell>
          <cell r="T581">
            <v>0.13338541000000001</v>
          </cell>
          <cell r="U581">
            <v>0.28892119999999999</v>
          </cell>
          <cell r="V581">
            <v>12.825763</v>
          </cell>
          <cell r="W581">
            <v>86.751461599999999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</row>
        <row r="582">
          <cell r="A582">
            <v>23</v>
          </cell>
          <cell r="B582" t="str">
            <v>Disturbance</v>
          </cell>
          <cell r="C582">
            <v>1.01033333333333</v>
          </cell>
          <cell r="D582">
            <v>0</v>
          </cell>
          <cell r="E582">
            <v>23.1</v>
          </cell>
          <cell r="F582">
            <v>45187.429629629631</v>
          </cell>
          <cell r="G582">
            <v>2023</v>
          </cell>
          <cell r="H582">
            <v>261</v>
          </cell>
          <cell r="I582">
            <v>105</v>
          </cell>
          <cell r="J582">
            <v>105</v>
          </cell>
          <cell r="K582">
            <v>0.95533423100000003</v>
          </cell>
          <cell r="L582">
            <v>6.3202099999999997E-4</v>
          </cell>
          <cell r="M582">
            <v>1.31</v>
          </cell>
          <cell r="N582">
            <v>7.0000000000000007E-2</v>
          </cell>
          <cell r="O582">
            <v>18.714285714285701</v>
          </cell>
          <cell r="P582">
            <v>1.25148784261</v>
          </cell>
          <cell r="Q582">
            <v>56.215736701302099</v>
          </cell>
          <cell r="R582">
            <v>63.949651660377398</v>
          </cell>
          <cell r="S582">
            <v>0</v>
          </cell>
          <cell r="T582">
            <v>0.13338541000000001</v>
          </cell>
          <cell r="U582">
            <v>0.28892119999999999</v>
          </cell>
          <cell r="V582">
            <v>12.825763</v>
          </cell>
          <cell r="W582">
            <v>86.751461599999999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</row>
        <row r="583">
          <cell r="A583">
            <v>23</v>
          </cell>
          <cell r="B583" t="str">
            <v>Disturbance</v>
          </cell>
          <cell r="C583">
            <v>0.81</v>
          </cell>
          <cell r="D583">
            <v>0</v>
          </cell>
          <cell r="E583">
            <v>31.1</v>
          </cell>
          <cell r="F583">
            <v>45194.478009259263</v>
          </cell>
          <cell r="G583">
            <v>2023</v>
          </cell>
          <cell r="H583">
            <v>268</v>
          </cell>
          <cell r="I583">
            <v>112</v>
          </cell>
          <cell r="J583">
            <v>112</v>
          </cell>
          <cell r="K583">
            <v>0.95533423100000003</v>
          </cell>
          <cell r="L583">
            <v>6.3202099999999997E-4</v>
          </cell>
          <cell r="M583">
            <v>1.31</v>
          </cell>
          <cell r="N583">
            <v>7.0000000000000007E-2</v>
          </cell>
          <cell r="O583">
            <v>18.714285714285701</v>
          </cell>
          <cell r="P583">
            <v>1.25148784261</v>
          </cell>
          <cell r="Q583">
            <v>45.069033383096098</v>
          </cell>
          <cell r="R583">
            <v>63.949651660377398</v>
          </cell>
          <cell r="S583">
            <v>0</v>
          </cell>
          <cell r="T583">
            <v>0.13338541000000001</v>
          </cell>
          <cell r="U583">
            <v>0.28892119999999999</v>
          </cell>
          <cell r="V583">
            <v>12.825763</v>
          </cell>
          <cell r="W583">
            <v>86.751461599999999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</row>
        <row r="584">
          <cell r="A584">
            <v>23</v>
          </cell>
          <cell r="B584" t="str">
            <v>Disturbance</v>
          </cell>
          <cell r="C584">
            <v>0.77100000000000002</v>
          </cell>
          <cell r="D584">
            <v>0</v>
          </cell>
          <cell r="E584">
            <v>31.4</v>
          </cell>
          <cell r="F584">
            <v>45201.506249999999</v>
          </cell>
          <cell r="G584">
            <v>2023</v>
          </cell>
          <cell r="H584">
            <v>275</v>
          </cell>
          <cell r="I584">
            <v>119</v>
          </cell>
          <cell r="J584">
            <v>119</v>
          </cell>
          <cell r="K584">
            <v>0.95533423100000003</v>
          </cell>
          <cell r="L584">
            <v>6.3202099999999997E-4</v>
          </cell>
          <cell r="M584">
            <v>1.31</v>
          </cell>
          <cell r="N584">
            <v>7.0000000000000007E-2</v>
          </cell>
          <cell r="O584">
            <v>18.714285714285701</v>
          </cell>
          <cell r="P584">
            <v>1.25148784261</v>
          </cell>
          <cell r="Q584">
            <v>42.899042886872898</v>
          </cell>
          <cell r="R584">
            <v>63.949651660377398</v>
          </cell>
          <cell r="S584">
            <v>0</v>
          </cell>
          <cell r="T584">
            <v>0.13338541000000001</v>
          </cell>
          <cell r="U584">
            <v>0.28892119999999999</v>
          </cell>
          <cell r="V584">
            <v>12.825763</v>
          </cell>
          <cell r="W584">
            <v>86.751461599999999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</row>
        <row r="585">
          <cell r="A585">
            <v>23</v>
          </cell>
          <cell r="B585" t="str">
            <v>Disturbance</v>
          </cell>
          <cell r="C585">
            <v>0.66125</v>
          </cell>
          <cell r="D585">
            <v>0.34413333333333301</v>
          </cell>
          <cell r="E585">
            <v>16.834443333333301</v>
          </cell>
          <cell r="F585">
            <v>45320.545991516206</v>
          </cell>
          <cell r="G585">
            <v>2024</v>
          </cell>
          <cell r="H585">
            <v>29</v>
          </cell>
          <cell r="I585">
            <v>210</v>
          </cell>
          <cell r="J585">
            <v>210</v>
          </cell>
          <cell r="K585">
            <v>0.95533423100000003</v>
          </cell>
          <cell r="L585">
            <v>6.3202099999999997E-4</v>
          </cell>
          <cell r="M585">
            <v>1.31</v>
          </cell>
          <cell r="N585">
            <v>7.0000000000000007E-2</v>
          </cell>
          <cell r="O585">
            <v>18.714285714285701</v>
          </cell>
          <cell r="P585">
            <v>1.25148784261</v>
          </cell>
          <cell r="Q585">
            <v>36.792467067373202</v>
          </cell>
          <cell r="R585">
            <v>63.949651660377398</v>
          </cell>
          <cell r="S585">
            <v>0.53813167765314895</v>
          </cell>
          <cell r="T585">
            <v>0.13338541000000001</v>
          </cell>
          <cell r="U585">
            <v>0.28892119999999999</v>
          </cell>
          <cell r="V585">
            <v>12.825763</v>
          </cell>
          <cell r="W585">
            <v>86.751461599999999</v>
          </cell>
          <cell r="X585">
            <v>0.13338541000000001</v>
          </cell>
          <cell r="Y585">
            <v>0.28892119999999999</v>
          </cell>
          <cell r="Z585">
            <v>12.825763</v>
          </cell>
          <cell r="AA585">
            <v>40.565098155314892</v>
          </cell>
        </row>
        <row r="586">
          <cell r="A586">
            <v>23</v>
          </cell>
          <cell r="B586" t="str">
            <v>Disturbance</v>
          </cell>
          <cell r="C586">
            <v>0.86343000000000003</v>
          </cell>
          <cell r="D586">
            <v>0.31729333333333298</v>
          </cell>
          <cell r="E586">
            <v>19.100000000000001</v>
          </cell>
          <cell r="F586">
            <v>45321.593722997684</v>
          </cell>
          <cell r="G586">
            <v>2024</v>
          </cell>
          <cell r="H586">
            <v>30</v>
          </cell>
          <cell r="I586">
            <v>211</v>
          </cell>
          <cell r="J586">
            <v>211</v>
          </cell>
          <cell r="K586">
            <v>0.95533423100000003</v>
          </cell>
          <cell r="L586">
            <v>6.3202099999999997E-4</v>
          </cell>
          <cell r="M586">
            <v>1.31</v>
          </cell>
          <cell r="N586">
            <v>7.0000000000000007E-2</v>
          </cell>
          <cell r="O586">
            <v>18.714285714285701</v>
          </cell>
          <cell r="P586">
            <v>1.25148784261</v>
          </cell>
          <cell r="Q586">
            <v>48.0419203629218</v>
          </cell>
          <cell r="R586">
            <v>63.949651660377398</v>
          </cell>
          <cell r="S586">
            <v>0.49616115974862401</v>
          </cell>
          <cell r="T586">
            <v>0.13338541000000001</v>
          </cell>
          <cell r="U586">
            <v>0.28892119999999999</v>
          </cell>
          <cell r="V586">
            <v>12.825763</v>
          </cell>
          <cell r="W586">
            <v>86.751461599999999</v>
          </cell>
          <cell r="X586">
            <v>0.13338541000000001</v>
          </cell>
          <cell r="Y586">
            <v>0.28892119999999999</v>
          </cell>
          <cell r="Z586">
            <v>12.825763</v>
          </cell>
          <cell r="AA586">
            <v>36.368046364862401</v>
          </cell>
        </row>
        <row r="587">
          <cell r="A587">
            <v>23</v>
          </cell>
          <cell r="B587" t="str">
            <v>Disturbance</v>
          </cell>
          <cell r="C587">
            <v>0.70692666666666704</v>
          </cell>
          <cell r="D587">
            <v>0.33271000000000001</v>
          </cell>
          <cell r="E587">
            <v>15.94889</v>
          </cell>
          <cell r="F587">
            <v>45322.528692129628</v>
          </cell>
          <cell r="G587">
            <v>2024</v>
          </cell>
          <cell r="H587">
            <v>31</v>
          </cell>
          <cell r="I587">
            <v>212</v>
          </cell>
          <cell r="J587">
            <v>212</v>
          </cell>
          <cell r="K587">
            <v>0.95533423100000003</v>
          </cell>
          <cell r="L587">
            <v>6.3202099999999997E-4</v>
          </cell>
          <cell r="M587">
            <v>1.31</v>
          </cell>
          <cell r="N587">
            <v>7.0000000000000007E-2</v>
          </cell>
          <cell r="O587">
            <v>18.714285714285701</v>
          </cell>
          <cell r="P587">
            <v>1.25148784261</v>
          </cell>
          <cell r="Q587">
            <v>39.333952517778798</v>
          </cell>
          <cell r="R587">
            <v>63.949651660377398</v>
          </cell>
          <cell r="S587">
            <v>0.52026866661752902</v>
          </cell>
          <cell r="T587">
            <v>0.13338541000000001</v>
          </cell>
          <cell r="U587">
            <v>0.28892119999999999</v>
          </cell>
          <cell r="V587">
            <v>12.825763</v>
          </cell>
          <cell r="W587">
            <v>86.751461599999999</v>
          </cell>
          <cell r="X587">
            <v>0.13338541000000001</v>
          </cell>
          <cell r="Y587">
            <v>0.28892119999999999</v>
          </cell>
          <cell r="Z587">
            <v>12.825763</v>
          </cell>
          <cell r="AA587">
            <v>38.778797051752903</v>
          </cell>
        </row>
        <row r="588">
          <cell r="A588">
            <v>23</v>
          </cell>
          <cell r="B588" t="str">
            <v>Disturbance</v>
          </cell>
          <cell r="C588">
            <v>0.67557999999999996</v>
          </cell>
          <cell r="D588">
            <v>0.36259999999999998</v>
          </cell>
          <cell r="E588">
            <v>15.82222</v>
          </cell>
          <cell r="F588">
            <v>45327.538966053238</v>
          </cell>
          <cell r="G588">
            <v>2024</v>
          </cell>
          <cell r="H588">
            <v>36</v>
          </cell>
          <cell r="I588">
            <v>217</v>
          </cell>
          <cell r="J588">
            <v>217</v>
          </cell>
          <cell r="K588">
            <v>0.95533423100000003</v>
          </cell>
          <cell r="L588">
            <v>6.3202099999999997E-4</v>
          </cell>
          <cell r="M588">
            <v>1.31</v>
          </cell>
          <cell r="N588">
            <v>7.0000000000000007E-2</v>
          </cell>
          <cell r="O588">
            <v>18.714285714285701</v>
          </cell>
          <cell r="P588">
            <v>1.25148784261</v>
          </cell>
          <cell r="Q588">
            <v>37.5897994727803</v>
          </cell>
          <cell r="R588">
            <v>63.949651660377398</v>
          </cell>
          <cell r="S588">
            <v>0.56700856155665902</v>
          </cell>
          <cell r="T588">
            <v>0.13338541000000001</v>
          </cell>
          <cell r="U588">
            <v>0.28892119999999999</v>
          </cell>
          <cell r="V588">
            <v>12.825763</v>
          </cell>
          <cell r="W588">
            <v>86.751461599999999</v>
          </cell>
          <cell r="X588">
            <v>0.13338541000000001</v>
          </cell>
          <cell r="Y588">
            <v>0.28892119999999999</v>
          </cell>
          <cell r="Z588">
            <v>12.825763</v>
          </cell>
          <cell r="AA588">
            <v>43.452786545665901</v>
          </cell>
        </row>
        <row r="589">
          <cell r="A589">
            <v>23</v>
          </cell>
          <cell r="B589" t="str">
            <v>Disturbance</v>
          </cell>
          <cell r="C589">
            <v>0.607646666666667</v>
          </cell>
          <cell r="D589">
            <v>0.33146666666666702</v>
          </cell>
          <cell r="E589">
            <v>17.043890000000001</v>
          </cell>
          <cell r="F589">
            <v>45328.518441354165</v>
          </cell>
          <cell r="G589">
            <v>2024</v>
          </cell>
          <cell r="H589">
            <v>37</v>
          </cell>
          <cell r="I589">
            <v>218</v>
          </cell>
          <cell r="J589">
            <v>218</v>
          </cell>
          <cell r="K589">
            <v>0.95533423100000003</v>
          </cell>
          <cell r="L589">
            <v>6.3202099999999997E-4</v>
          </cell>
          <cell r="M589">
            <v>1.31</v>
          </cell>
          <cell r="N589">
            <v>7.0000000000000007E-2</v>
          </cell>
          <cell r="O589">
            <v>18.714285714285701</v>
          </cell>
          <cell r="P589">
            <v>1.25148784261</v>
          </cell>
          <cell r="Q589">
            <v>33.809935685341998</v>
          </cell>
          <cell r="R589">
            <v>63.949651660377398</v>
          </cell>
          <cell r="S589">
            <v>0.51832442876626394</v>
          </cell>
          <cell r="T589">
            <v>0.13338541000000001</v>
          </cell>
          <cell r="U589">
            <v>0.28892119999999999</v>
          </cell>
          <cell r="V589">
            <v>12.825763</v>
          </cell>
          <cell r="W589">
            <v>86.751461599999999</v>
          </cell>
          <cell r="X589">
            <v>0.13338541000000001</v>
          </cell>
          <cell r="Y589">
            <v>0.28892119999999999</v>
          </cell>
          <cell r="Z589">
            <v>12.825763</v>
          </cell>
          <cell r="AA589">
            <v>38.584373266626393</v>
          </cell>
        </row>
        <row r="590">
          <cell r="A590">
            <v>23</v>
          </cell>
          <cell r="B590" t="str">
            <v>Disturbance</v>
          </cell>
          <cell r="C590">
            <v>0.88148333333333295</v>
          </cell>
          <cell r="D590">
            <v>0.36193999999999998</v>
          </cell>
          <cell r="E590">
            <v>17.95</v>
          </cell>
          <cell r="F590">
            <v>45329.60806327546</v>
          </cell>
          <cell r="G590">
            <v>2024</v>
          </cell>
          <cell r="H590">
            <v>38</v>
          </cell>
          <cell r="I590">
            <v>219</v>
          </cell>
          <cell r="J590">
            <v>219</v>
          </cell>
          <cell r="K590">
            <v>0.95533423100000003</v>
          </cell>
          <cell r="L590">
            <v>6.3202099999999997E-4</v>
          </cell>
          <cell r="M590">
            <v>1.31</v>
          </cell>
          <cell r="N590">
            <v>7.0000000000000007E-2</v>
          </cell>
          <cell r="O590">
            <v>18.714285714285701</v>
          </cell>
          <cell r="P590">
            <v>1.25148784261</v>
          </cell>
          <cell r="Q590">
            <v>49.046421946472599</v>
          </cell>
          <cell r="R590">
            <v>63.949651660377398</v>
          </cell>
          <cell r="S590">
            <v>0.56597649964097396</v>
          </cell>
          <cell r="T590">
            <v>0.13338541000000001</v>
          </cell>
          <cell r="U590">
            <v>0.28892119999999999</v>
          </cell>
          <cell r="V590">
            <v>12.825763</v>
          </cell>
          <cell r="W590">
            <v>86.751461599999999</v>
          </cell>
          <cell r="X590">
            <v>0.13338541000000001</v>
          </cell>
          <cell r="Y590">
            <v>0.28892119999999999</v>
          </cell>
          <cell r="Z590">
            <v>12.825763</v>
          </cell>
          <cell r="AA590">
            <v>43.349580354097398</v>
          </cell>
        </row>
        <row r="591">
          <cell r="A591">
            <v>23</v>
          </cell>
          <cell r="B591" t="str">
            <v>Disturbance</v>
          </cell>
          <cell r="C591">
            <v>1.47166</v>
          </cell>
          <cell r="D591">
            <v>0.25512555555555599</v>
          </cell>
          <cell r="E591">
            <v>20.261109999999999</v>
          </cell>
          <cell r="F591">
            <v>45376.579031631947</v>
          </cell>
          <cell r="G591">
            <v>2024</v>
          </cell>
          <cell r="H591">
            <v>85</v>
          </cell>
          <cell r="I591">
            <v>266</v>
          </cell>
          <cell r="J591">
            <v>266</v>
          </cell>
          <cell r="K591">
            <v>0.95533423100000003</v>
          </cell>
          <cell r="L591">
            <v>6.3202099999999997E-4</v>
          </cell>
          <cell r="M591">
            <v>1.31</v>
          </cell>
          <cell r="N591">
            <v>7.0000000000000007E-2</v>
          </cell>
          <cell r="O591">
            <v>18.714285714285701</v>
          </cell>
          <cell r="P591">
            <v>1.25148784261</v>
          </cell>
          <cell r="Q591">
            <v>81.884313171070502</v>
          </cell>
          <cell r="R591">
            <v>63.949651660377398</v>
          </cell>
          <cell r="S591">
            <v>0.398947529707389</v>
          </cell>
          <cell r="T591">
            <v>0.13338541000000001</v>
          </cell>
          <cell r="U591">
            <v>0.28892119999999999</v>
          </cell>
          <cell r="V591">
            <v>12.825763</v>
          </cell>
          <cell r="W591">
            <v>86.751461599999999</v>
          </cell>
          <cell r="X591">
            <v>0.13338541000000001</v>
          </cell>
          <cell r="Y591">
            <v>0.28892119999999999</v>
          </cell>
          <cell r="Z591">
            <v>12.825763</v>
          </cell>
          <cell r="AA591">
            <v>26.646683360738898</v>
          </cell>
        </row>
        <row r="592">
          <cell r="A592">
            <v>23</v>
          </cell>
          <cell r="B592" t="str">
            <v>Disturbance</v>
          </cell>
          <cell r="C592">
            <v>0.75126333333333295</v>
          </cell>
          <cell r="D592">
            <v>0.32399111111111101</v>
          </cell>
          <cell r="E592">
            <v>13.8166666666667</v>
          </cell>
          <cell r="F592">
            <v>45378.458368055559</v>
          </cell>
          <cell r="G592">
            <v>2024</v>
          </cell>
          <cell r="H592">
            <v>87</v>
          </cell>
          <cell r="I592">
            <v>268</v>
          </cell>
          <cell r="J592">
            <v>268</v>
          </cell>
          <cell r="K592">
            <v>0.95533423100000003</v>
          </cell>
          <cell r="L592">
            <v>6.3202099999999997E-4</v>
          </cell>
          <cell r="M592">
            <v>1.31</v>
          </cell>
          <cell r="N592">
            <v>7.0000000000000007E-2</v>
          </cell>
          <cell r="O592">
            <v>18.714285714285701</v>
          </cell>
          <cell r="P592">
            <v>1.25148784261</v>
          </cell>
          <cell r="Q592">
            <v>41.800879320365397</v>
          </cell>
          <cell r="R592">
            <v>63.949651660377398</v>
          </cell>
          <cell r="S592">
            <v>0.506634676967057</v>
          </cell>
          <cell r="T592">
            <v>0.13338541000000001</v>
          </cell>
          <cell r="U592">
            <v>0.28892119999999999</v>
          </cell>
          <cell r="V592">
            <v>12.825763</v>
          </cell>
          <cell r="W592">
            <v>86.751461599999999</v>
          </cell>
          <cell r="X592">
            <v>0.13338541000000001</v>
          </cell>
          <cell r="Y592">
            <v>0.28892119999999999</v>
          </cell>
          <cell r="Z592">
            <v>12.825763</v>
          </cell>
          <cell r="AA592">
            <v>37.4153980867057</v>
          </cell>
        </row>
        <row r="593">
          <cell r="A593">
            <v>23</v>
          </cell>
          <cell r="B593" t="str">
            <v>Disturbance</v>
          </cell>
          <cell r="C593">
            <v>0.72631333333333303</v>
          </cell>
          <cell r="D593">
            <v>0.26235666666666702</v>
          </cell>
          <cell r="E593">
            <v>7.79111333333333</v>
          </cell>
          <cell r="F593">
            <v>45380.349988425929</v>
          </cell>
          <cell r="G593">
            <v>2024</v>
          </cell>
          <cell r="H593">
            <v>89</v>
          </cell>
          <cell r="I593">
            <v>270</v>
          </cell>
          <cell r="J593">
            <v>270</v>
          </cell>
          <cell r="K593">
            <v>0.95533423100000003</v>
          </cell>
          <cell r="L593">
            <v>6.3202099999999997E-4</v>
          </cell>
          <cell r="M593">
            <v>1.31</v>
          </cell>
          <cell r="N593">
            <v>7.0000000000000007E-2</v>
          </cell>
          <cell r="O593">
            <v>18.714285714285701</v>
          </cell>
          <cell r="P593">
            <v>1.25148784261</v>
          </cell>
          <cell r="Q593">
            <v>40.412641810602203</v>
          </cell>
          <cell r="R593">
            <v>63.949651660377398</v>
          </cell>
          <cell r="S593">
            <v>0.41025503635263799</v>
          </cell>
          <cell r="T593">
            <v>0.13338541000000001</v>
          </cell>
          <cell r="U593">
            <v>0.28892119999999999</v>
          </cell>
          <cell r="V593">
            <v>12.825763</v>
          </cell>
          <cell r="W593">
            <v>86.751461599999999</v>
          </cell>
          <cell r="X593">
            <v>0.13338541000000001</v>
          </cell>
          <cell r="Y593">
            <v>0.28892119999999999</v>
          </cell>
          <cell r="Z593">
            <v>12.825763</v>
          </cell>
          <cell r="AA593">
            <v>27.777434025263794</v>
          </cell>
        </row>
        <row r="594">
          <cell r="A594">
            <v>23</v>
          </cell>
          <cell r="B594" t="str">
            <v>Disturbance</v>
          </cell>
          <cell r="C594">
            <v>0.93581999999999999</v>
          </cell>
          <cell r="D594">
            <v>0.12689</v>
          </cell>
          <cell r="E594">
            <v>20.081109999999999</v>
          </cell>
          <cell r="F594">
            <v>45383.401774687503</v>
          </cell>
          <cell r="G594">
            <v>2024</v>
          </cell>
          <cell r="H594">
            <v>92</v>
          </cell>
          <cell r="I594">
            <v>273</v>
          </cell>
          <cell r="J594">
            <v>273</v>
          </cell>
          <cell r="K594">
            <v>0.95533423100000003</v>
          </cell>
          <cell r="L594">
            <v>6.3202099999999997E-4</v>
          </cell>
          <cell r="M594">
            <v>1.31</v>
          </cell>
          <cell r="N594">
            <v>7.0000000000000007E-2</v>
          </cell>
          <cell r="O594">
            <v>18.714285714285701</v>
          </cell>
          <cell r="P594">
            <v>1.25148784261</v>
          </cell>
          <cell r="Q594">
            <v>52.069756568603601</v>
          </cell>
          <cell r="R594">
            <v>63.949651660377398</v>
          </cell>
          <cell r="S594">
            <v>0.19842172194132501</v>
          </cell>
          <cell r="T594">
            <v>0.13338541000000001</v>
          </cell>
          <cell r="U594">
            <v>0.28892119999999999</v>
          </cell>
          <cell r="V594">
            <v>12.825763</v>
          </cell>
          <cell r="W594">
            <v>86.751461599999999</v>
          </cell>
          <cell r="X594">
            <v>0.13338541000000001</v>
          </cell>
          <cell r="Y594">
            <v>0.28892119999999999</v>
          </cell>
          <cell r="Z594">
            <v>12.825763</v>
          </cell>
          <cell r="AA594">
            <v>6.5941025841325018</v>
          </cell>
        </row>
        <row r="595">
          <cell r="A595">
            <v>23</v>
          </cell>
          <cell r="B595" t="str">
            <v>Disturbance</v>
          </cell>
          <cell r="C595">
            <v>3.6917766666666698</v>
          </cell>
          <cell r="D595">
            <v>0.374</v>
          </cell>
          <cell r="E595">
            <v>31.308333333333302</v>
          </cell>
          <cell r="F595">
            <v>45503.45375385417</v>
          </cell>
          <cell r="G595">
            <v>2024</v>
          </cell>
          <cell r="H595">
            <v>212</v>
          </cell>
          <cell r="I595">
            <v>393</v>
          </cell>
          <cell r="J595">
            <v>393</v>
          </cell>
          <cell r="K595">
            <v>0.95533423100000003</v>
          </cell>
          <cell r="L595">
            <v>6.3202099999999997E-4</v>
          </cell>
          <cell r="M595">
            <v>1.31</v>
          </cell>
          <cell r="N595">
            <v>7.0000000000000007E-2</v>
          </cell>
          <cell r="O595">
            <v>18.714285714285701</v>
          </cell>
          <cell r="P595">
            <v>1.25148784261</v>
          </cell>
          <cell r="Q595">
            <v>205.41334053448799</v>
          </cell>
          <cell r="R595">
            <v>63.949651660377398</v>
          </cell>
          <cell r="S595">
            <v>0.58483508555485497</v>
          </cell>
          <cell r="T595">
            <v>0.13338541000000001</v>
          </cell>
          <cell r="U595">
            <v>0.28892119999999999</v>
          </cell>
          <cell r="V595">
            <v>12.825763</v>
          </cell>
          <cell r="W595">
            <v>86.751461599999999</v>
          </cell>
          <cell r="X595">
            <v>0.13338541000000001</v>
          </cell>
          <cell r="Y595">
            <v>0.28892119999999999</v>
          </cell>
          <cell r="Z595">
            <v>12.825763</v>
          </cell>
          <cell r="AA595">
            <v>45.235438945485498</v>
          </cell>
        </row>
        <row r="596">
          <cell r="A596">
            <v>23</v>
          </cell>
          <cell r="B596" t="str">
            <v>Disturbance</v>
          </cell>
          <cell r="C596">
            <v>2.1764666666666699</v>
          </cell>
          <cell r="D596">
            <v>0.34082000000000001</v>
          </cell>
          <cell r="E596">
            <v>24.143333333333299</v>
          </cell>
          <cell r="F596">
            <v>45504.370528553241</v>
          </cell>
          <cell r="G596">
            <v>2024</v>
          </cell>
          <cell r="H596">
            <v>213</v>
          </cell>
          <cell r="I596">
            <v>394</v>
          </cell>
          <cell r="J596">
            <v>394</v>
          </cell>
          <cell r="K596">
            <v>0.95533423100000003</v>
          </cell>
          <cell r="L596">
            <v>6.3202099999999997E-4</v>
          </cell>
          <cell r="M596">
            <v>1.31</v>
          </cell>
          <cell r="N596">
            <v>7.0000000000000007E-2</v>
          </cell>
          <cell r="O596">
            <v>18.714285714285701</v>
          </cell>
          <cell r="P596">
            <v>1.25148784261</v>
          </cell>
          <cell r="Q596">
            <v>121.100307231106</v>
          </cell>
          <cell r="R596">
            <v>63.949651660377398</v>
          </cell>
          <cell r="S596">
            <v>0.53295051833905305</v>
          </cell>
          <cell r="T596">
            <v>0.13338541000000001</v>
          </cell>
          <cell r="U596">
            <v>0.28892119999999999</v>
          </cell>
          <cell r="V596">
            <v>12.825763</v>
          </cell>
          <cell r="W596">
            <v>86.751461599999999</v>
          </cell>
          <cell r="X596">
            <v>0.13338541000000001</v>
          </cell>
          <cell r="Y596">
            <v>0.28892119999999999</v>
          </cell>
          <cell r="Z596">
            <v>12.825763</v>
          </cell>
          <cell r="AA596">
            <v>40.046982223905303</v>
          </cell>
        </row>
        <row r="597">
          <cell r="A597">
            <v>23</v>
          </cell>
          <cell r="B597" t="str">
            <v>Disturbance</v>
          </cell>
          <cell r="C597">
            <v>2.9201633333333299</v>
          </cell>
          <cell r="D597">
            <v>0.23350000000000001</v>
          </cell>
          <cell r="E597">
            <v>30.05</v>
          </cell>
          <cell r="F597">
            <v>45505.413097997684</v>
          </cell>
          <cell r="G597">
            <v>2024</v>
          </cell>
          <cell r="H597">
            <v>214</v>
          </cell>
          <cell r="I597">
            <v>395</v>
          </cell>
          <cell r="J597">
            <v>395</v>
          </cell>
          <cell r="K597">
            <v>0.95533423100000003</v>
          </cell>
          <cell r="L597">
            <v>6.3202099999999997E-4</v>
          </cell>
          <cell r="M597">
            <v>1.31</v>
          </cell>
          <cell r="N597">
            <v>7.0000000000000007E-2</v>
          </cell>
          <cell r="O597">
            <v>18.714285714285701</v>
          </cell>
          <cell r="P597">
            <v>1.25148784261</v>
          </cell>
          <cell r="Q597">
            <v>162.480171301349</v>
          </cell>
          <cell r="R597">
            <v>63.949651660377398</v>
          </cell>
          <cell r="S597">
            <v>0.365130995927965</v>
          </cell>
          <cell r="T597">
            <v>0.13338541000000001</v>
          </cell>
          <cell r="U597">
            <v>0.28892119999999999</v>
          </cell>
          <cell r="V597">
            <v>12.825763</v>
          </cell>
          <cell r="W597">
            <v>86.751461599999999</v>
          </cell>
          <cell r="X597">
            <v>0.13338541000000001</v>
          </cell>
          <cell r="Y597">
            <v>0.28892119999999999</v>
          </cell>
          <cell r="Z597">
            <v>12.825763</v>
          </cell>
          <cell r="AA597">
            <v>23.265029982796499</v>
          </cell>
        </row>
        <row r="598">
          <cell r="A598">
            <v>23</v>
          </cell>
          <cell r="B598" t="str">
            <v>Disturbance</v>
          </cell>
          <cell r="C598">
            <v>2.617</v>
          </cell>
          <cell r="D598">
            <v>0.22664999999999999</v>
          </cell>
          <cell r="E598">
            <v>31.678333333333299</v>
          </cell>
          <cell r="F598">
            <v>45506.43609181713</v>
          </cell>
          <cell r="G598">
            <v>2024</v>
          </cell>
          <cell r="H598">
            <v>215</v>
          </cell>
          <cell r="I598">
            <v>396</v>
          </cell>
          <cell r="J598">
            <v>396</v>
          </cell>
          <cell r="K598">
            <v>0.95533423100000003</v>
          </cell>
          <cell r="L598">
            <v>6.3202099999999997E-4</v>
          </cell>
          <cell r="M598">
            <v>1.31</v>
          </cell>
          <cell r="N598">
            <v>7.0000000000000007E-2</v>
          </cell>
          <cell r="O598">
            <v>18.714285714285701</v>
          </cell>
          <cell r="P598">
            <v>1.25148784261</v>
          </cell>
          <cell r="Q598">
            <v>145.61192637476799</v>
          </cell>
          <cell r="R598">
            <v>63.949651660377398</v>
          </cell>
          <cell r="S598">
            <v>0.35441944422729399</v>
          </cell>
          <cell r="T598">
            <v>0.13338541000000001</v>
          </cell>
          <cell r="U598">
            <v>0.28892119999999999</v>
          </cell>
          <cell r="V598">
            <v>12.825763</v>
          </cell>
          <cell r="W598">
            <v>86.751461599999999</v>
          </cell>
          <cell r="X598">
            <v>0.13338541000000001</v>
          </cell>
          <cell r="Y598">
            <v>0.28892119999999999</v>
          </cell>
          <cell r="Z598">
            <v>12.825763</v>
          </cell>
          <cell r="AA598">
            <v>22.193874812729398</v>
          </cell>
        </row>
        <row r="599">
          <cell r="A599">
            <v>24</v>
          </cell>
          <cell r="B599" t="str">
            <v>NPK</v>
          </cell>
          <cell r="C599">
            <v>1.7956666666666701</v>
          </cell>
          <cell r="D599">
            <v>0</v>
          </cell>
          <cell r="E599">
            <v>37.354999999999997</v>
          </cell>
          <cell r="F599">
            <v>45083.47152777778</v>
          </cell>
          <cell r="G599">
            <v>2023</v>
          </cell>
          <cell r="H599">
            <v>157</v>
          </cell>
          <cell r="I599">
            <v>1</v>
          </cell>
          <cell r="J599">
            <v>1</v>
          </cell>
          <cell r="K599">
            <v>0.99551471199999997</v>
          </cell>
          <cell r="L599">
            <v>1.074584E-3</v>
          </cell>
          <cell r="M599">
            <v>1.9750000000000001</v>
          </cell>
          <cell r="N599">
            <v>9.5000000000000001E-2</v>
          </cell>
          <cell r="O599">
            <v>20.789473684210499</v>
          </cell>
          <cell r="P599">
            <v>1.9661415562</v>
          </cell>
          <cell r="Q599">
            <v>37.404334919541398</v>
          </cell>
          <cell r="R599">
            <v>62.4334070943396</v>
          </cell>
          <cell r="S599">
            <v>0</v>
          </cell>
          <cell r="T599">
            <v>9.0558700000000005</v>
          </cell>
          <cell r="U599">
            <v>2.6401599999999998</v>
          </cell>
          <cell r="V599">
            <v>8.8977970000000006</v>
          </cell>
          <cell r="W599">
            <v>79.406173999999993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</row>
        <row r="600">
          <cell r="A600">
            <v>24</v>
          </cell>
          <cell r="B600" t="str">
            <v>NPK</v>
          </cell>
          <cell r="C600">
            <v>1.4906666666666699</v>
          </cell>
          <cell r="D600">
            <v>0</v>
          </cell>
          <cell r="E600">
            <v>41.893333333333302</v>
          </cell>
          <cell r="F600">
            <v>45086.56689814815</v>
          </cell>
          <cell r="G600">
            <v>2023</v>
          </cell>
          <cell r="H600">
            <v>160</v>
          </cell>
          <cell r="I600">
            <v>4</v>
          </cell>
          <cell r="J600">
            <v>4</v>
          </cell>
          <cell r="K600">
            <v>0.99551471199999997</v>
          </cell>
          <cell r="L600">
            <v>1.074584E-3</v>
          </cell>
          <cell r="M600">
            <v>1.9750000000000001</v>
          </cell>
          <cell r="N600">
            <v>9.5000000000000001E-2</v>
          </cell>
          <cell r="O600">
            <v>20.789473684210499</v>
          </cell>
          <cell r="P600">
            <v>1.9661415562</v>
          </cell>
          <cell r="Q600">
            <v>31.051083304286099</v>
          </cell>
          <cell r="R600">
            <v>62.4334070943396</v>
          </cell>
          <cell r="S600">
            <v>0</v>
          </cell>
          <cell r="T600">
            <v>9.0558700000000005</v>
          </cell>
          <cell r="U600">
            <v>2.6401599999999998</v>
          </cell>
          <cell r="V600">
            <v>8.8977970000000006</v>
          </cell>
          <cell r="W600">
            <v>79.406173999999993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</row>
        <row r="601">
          <cell r="A601">
            <v>24</v>
          </cell>
          <cell r="B601" t="str">
            <v>NPK</v>
          </cell>
          <cell r="C601">
            <v>2.90566666666667</v>
          </cell>
          <cell r="D601">
            <v>0.31666666666666698</v>
          </cell>
          <cell r="E601">
            <v>26.28</v>
          </cell>
          <cell r="F601">
            <v>45089.43472222222</v>
          </cell>
          <cell r="G601">
            <v>2023</v>
          </cell>
          <cell r="H601">
            <v>163</v>
          </cell>
          <cell r="I601">
            <v>7</v>
          </cell>
          <cell r="J601">
            <v>7</v>
          </cell>
          <cell r="K601">
            <v>0.99551471199999997</v>
          </cell>
          <cell r="L601">
            <v>1.074584E-3</v>
          </cell>
          <cell r="M601">
            <v>1.9750000000000001</v>
          </cell>
          <cell r="N601">
            <v>9.5000000000000001E-2</v>
          </cell>
          <cell r="O601">
            <v>20.789473684210499</v>
          </cell>
          <cell r="P601">
            <v>1.9661415562</v>
          </cell>
          <cell r="Q601">
            <v>60.526004732437897</v>
          </cell>
          <cell r="R601">
            <v>62.4334070943396</v>
          </cell>
          <cell r="S601">
            <v>0.50720708896788103</v>
          </cell>
          <cell r="T601">
            <v>9.0558700000000005</v>
          </cell>
          <cell r="U601">
            <v>2.6401599999999998</v>
          </cell>
          <cell r="V601">
            <v>8.8977970000000006</v>
          </cell>
          <cell r="W601">
            <v>79.406173999999993</v>
          </cell>
          <cell r="X601">
            <v>9.0558700000000005</v>
          </cell>
          <cell r="Y601">
            <v>2.6401599999999998</v>
          </cell>
          <cell r="Z601">
            <v>8.8977970000000006</v>
          </cell>
          <cell r="AA601">
            <v>30.126881896788102</v>
          </cell>
        </row>
        <row r="602">
          <cell r="A602">
            <v>24</v>
          </cell>
          <cell r="B602" t="str">
            <v>NPK</v>
          </cell>
          <cell r="C602">
            <v>2.0726666666666702</v>
          </cell>
          <cell r="D602">
            <v>0.27</v>
          </cell>
          <cell r="E602">
            <v>31.426666666666701</v>
          </cell>
          <cell r="F602">
            <v>45093.503472222219</v>
          </cell>
          <cell r="G602">
            <v>2023</v>
          </cell>
          <cell r="H602">
            <v>167</v>
          </cell>
          <cell r="I602">
            <v>11</v>
          </cell>
          <cell r="J602">
            <v>11</v>
          </cell>
          <cell r="K602">
            <v>0.99551471199999997</v>
          </cell>
          <cell r="L602">
            <v>1.074584E-3</v>
          </cell>
          <cell r="M602">
            <v>1.9750000000000001</v>
          </cell>
          <cell r="N602">
            <v>9.5000000000000001E-2</v>
          </cell>
          <cell r="O602">
            <v>20.789473684210499</v>
          </cell>
          <cell r="P602">
            <v>1.9661415562</v>
          </cell>
          <cell r="Q602">
            <v>43.174337206183203</v>
          </cell>
          <cell r="R602">
            <v>62.4334070943396</v>
          </cell>
          <cell r="S602">
            <v>0.43246078111998298</v>
          </cell>
          <cell r="T602">
            <v>9.0558700000000005</v>
          </cell>
          <cell r="U602">
            <v>2.6401599999999998</v>
          </cell>
          <cell r="V602">
            <v>8.8977970000000006</v>
          </cell>
          <cell r="W602">
            <v>79.406173999999993</v>
          </cell>
          <cell r="X602">
            <v>9.0558700000000005</v>
          </cell>
          <cell r="Y602">
            <v>2.6401599999999998</v>
          </cell>
          <cell r="Z602">
            <v>8.8977970000000006</v>
          </cell>
          <cell r="AA602">
            <v>22.6522511119983</v>
          </cell>
        </row>
        <row r="603">
          <cell r="A603">
            <v>24</v>
          </cell>
          <cell r="B603" t="str">
            <v>NPK</v>
          </cell>
          <cell r="C603">
            <v>2.2326666666666699</v>
          </cell>
          <cell r="D603">
            <v>0.31</v>
          </cell>
          <cell r="E603">
            <v>32.61</v>
          </cell>
          <cell r="F603">
            <v>45100.608564814815</v>
          </cell>
          <cell r="G603">
            <v>2023</v>
          </cell>
          <cell r="H603">
            <v>174</v>
          </cell>
          <cell r="I603">
            <v>18</v>
          </cell>
          <cell r="J603">
            <v>18</v>
          </cell>
          <cell r="K603">
            <v>0.99551471199999997</v>
          </cell>
          <cell r="L603">
            <v>1.074584E-3</v>
          </cell>
          <cell r="M603">
            <v>1.9750000000000001</v>
          </cell>
          <cell r="N603">
            <v>9.5000000000000001E-2</v>
          </cell>
          <cell r="O603">
            <v>20.789473684210499</v>
          </cell>
          <cell r="P603">
            <v>1.9661415562</v>
          </cell>
          <cell r="Q603">
            <v>46.5071905125466</v>
          </cell>
          <cell r="R603">
            <v>62.4334070943396</v>
          </cell>
          <cell r="S603">
            <v>0.49652904498960998</v>
          </cell>
          <cell r="T603">
            <v>9.0558700000000005</v>
          </cell>
          <cell r="U603">
            <v>2.6401599999999998</v>
          </cell>
          <cell r="V603">
            <v>8.8977970000000006</v>
          </cell>
          <cell r="W603">
            <v>79.406173999999993</v>
          </cell>
          <cell r="X603">
            <v>9.0558700000000005</v>
          </cell>
          <cell r="Y603">
            <v>2.6401599999999998</v>
          </cell>
          <cell r="Z603">
            <v>8.8977970000000006</v>
          </cell>
          <cell r="AA603">
            <v>29.059077498960999</v>
          </cell>
        </row>
        <row r="604">
          <cell r="A604">
            <v>24</v>
          </cell>
          <cell r="B604" t="str">
            <v>NPK</v>
          </cell>
          <cell r="C604">
            <v>4.4163333333333297</v>
          </cell>
          <cell r="D604">
            <v>0.15</v>
          </cell>
          <cell r="E604">
            <v>38</v>
          </cell>
          <cell r="F604">
            <v>45113.554861111108</v>
          </cell>
          <cell r="G604">
            <v>2023</v>
          </cell>
          <cell r="H604">
            <v>187</v>
          </cell>
          <cell r="I604">
            <v>31</v>
          </cell>
          <cell r="J604">
            <v>31</v>
          </cell>
          <cell r="K604">
            <v>0.99551471199999997</v>
          </cell>
          <cell r="L604">
            <v>1.074584E-3</v>
          </cell>
          <cell r="M604">
            <v>1.9750000000000001</v>
          </cell>
          <cell r="N604">
            <v>9.5000000000000001E-2</v>
          </cell>
          <cell r="O604">
            <v>20.789473684210499</v>
          </cell>
          <cell r="P604">
            <v>1.9661415562</v>
          </cell>
          <cell r="Q604">
            <v>91.993694700019404</v>
          </cell>
          <cell r="R604">
            <v>62.4334070943396</v>
          </cell>
          <cell r="S604">
            <v>0.240255989511102</v>
          </cell>
          <cell r="T604">
            <v>9.0558700000000005</v>
          </cell>
          <cell r="U604">
            <v>2.6401599999999998</v>
          </cell>
          <cell r="V604">
            <v>8.8977970000000006</v>
          </cell>
          <cell r="W604">
            <v>79.406173999999993</v>
          </cell>
          <cell r="X604">
            <v>9.0558700000000005</v>
          </cell>
          <cell r="Y604">
            <v>2.6401599999999998</v>
          </cell>
          <cell r="Z604">
            <v>8.8977970000000006</v>
          </cell>
          <cell r="AA604">
            <v>3.4317719511101998</v>
          </cell>
        </row>
        <row r="605">
          <cell r="A605">
            <v>24</v>
          </cell>
          <cell r="B605" t="str">
            <v>NPK</v>
          </cell>
          <cell r="C605">
            <v>3.7056666666666702</v>
          </cell>
          <cell r="D605">
            <v>0</v>
          </cell>
          <cell r="E605">
            <v>39.933333333333302</v>
          </cell>
          <cell r="F605">
            <v>45143.570601851854</v>
          </cell>
          <cell r="G605">
            <v>2023</v>
          </cell>
          <cell r="H605">
            <v>217</v>
          </cell>
          <cell r="I605">
            <v>61</v>
          </cell>
          <cell r="J605">
            <v>61</v>
          </cell>
          <cell r="K605">
            <v>0.99551471199999997</v>
          </cell>
          <cell r="L605">
            <v>1.074584E-3</v>
          </cell>
          <cell r="M605">
            <v>1.9750000000000001</v>
          </cell>
          <cell r="N605">
            <v>9.5000000000000001E-2</v>
          </cell>
          <cell r="O605">
            <v>20.789473684210499</v>
          </cell>
          <cell r="P605">
            <v>1.9661415562</v>
          </cell>
          <cell r="Q605">
            <v>77.190271264255102</v>
          </cell>
          <cell r="R605">
            <v>62.4334070943396</v>
          </cell>
          <cell r="S605">
            <v>0</v>
          </cell>
          <cell r="T605">
            <v>9.0558700000000005</v>
          </cell>
          <cell r="U605">
            <v>2.6401599999999998</v>
          </cell>
          <cell r="V605">
            <v>8.8977970000000006</v>
          </cell>
          <cell r="W605">
            <v>79.406173999999993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</row>
        <row r="606">
          <cell r="A606">
            <v>24</v>
          </cell>
          <cell r="B606" t="str">
            <v>NPK</v>
          </cell>
          <cell r="C606">
            <v>2.8919999999999999</v>
          </cell>
          <cell r="D606">
            <v>0.36</v>
          </cell>
          <cell r="E606">
            <v>24.503333333333298</v>
          </cell>
          <cell r="F606">
            <v>45153.363888888889</v>
          </cell>
          <cell r="G606">
            <v>2023</v>
          </cell>
          <cell r="H606">
            <v>227</v>
          </cell>
          <cell r="I606">
            <v>71</v>
          </cell>
          <cell r="J606">
            <v>71</v>
          </cell>
          <cell r="K606">
            <v>0.99551471199999997</v>
          </cell>
          <cell r="L606">
            <v>1.074584E-3</v>
          </cell>
          <cell r="M606">
            <v>1.9750000000000001</v>
          </cell>
          <cell r="N606">
            <v>9.5000000000000001E-2</v>
          </cell>
          <cell r="O606">
            <v>20.789473684210499</v>
          </cell>
          <cell r="P606">
            <v>1.9661415562</v>
          </cell>
          <cell r="Q606">
            <v>60.241323512519301</v>
          </cell>
          <cell r="R606">
            <v>62.4334070943396</v>
          </cell>
          <cell r="S606">
            <v>0.57661437482664402</v>
          </cell>
          <cell r="T606">
            <v>9.0558700000000005</v>
          </cell>
          <cell r="U606">
            <v>2.6401599999999998</v>
          </cell>
          <cell r="V606">
            <v>8.8977970000000006</v>
          </cell>
          <cell r="W606">
            <v>79.406173999999993</v>
          </cell>
          <cell r="X606">
            <v>9.0558700000000005</v>
          </cell>
          <cell r="Y606">
            <v>2.6401599999999998</v>
          </cell>
          <cell r="Z606">
            <v>8.8977970000000006</v>
          </cell>
          <cell r="AA606">
            <v>37.067610482664406</v>
          </cell>
        </row>
        <row r="607">
          <cell r="A607">
            <v>24</v>
          </cell>
          <cell r="B607" t="str">
            <v>NPK</v>
          </cell>
          <cell r="C607">
            <v>1.8966666666666701</v>
          </cell>
          <cell r="D607">
            <v>0</v>
          </cell>
          <cell r="E607">
            <v>36.366666666666703</v>
          </cell>
          <cell r="F607">
            <v>45180.527083333334</v>
          </cell>
          <cell r="G607">
            <v>2023</v>
          </cell>
          <cell r="H607">
            <v>254</v>
          </cell>
          <cell r="I607">
            <v>98</v>
          </cell>
          <cell r="J607">
            <v>98</v>
          </cell>
          <cell r="K607">
            <v>0.99551471199999997</v>
          </cell>
          <cell r="L607">
            <v>1.074584E-3</v>
          </cell>
          <cell r="M607">
            <v>1.9750000000000001</v>
          </cell>
          <cell r="N607">
            <v>9.5000000000000001E-2</v>
          </cell>
          <cell r="O607">
            <v>20.789473684210499</v>
          </cell>
          <cell r="P607">
            <v>1.9661415562</v>
          </cell>
          <cell r="Q607">
            <v>39.508198569183399</v>
          </cell>
          <cell r="R607">
            <v>62.4334070943396</v>
          </cell>
          <cell r="S607">
            <v>0</v>
          </cell>
          <cell r="T607">
            <v>9.0558700000000005</v>
          </cell>
          <cell r="U607">
            <v>2.6401599999999998</v>
          </cell>
          <cell r="V607">
            <v>8.8977970000000006</v>
          </cell>
          <cell r="W607">
            <v>79.406173999999993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</row>
        <row r="608">
          <cell r="A608">
            <v>24</v>
          </cell>
          <cell r="B608" t="str">
            <v>NPK</v>
          </cell>
          <cell r="C608">
            <v>1.5776666666666701</v>
          </cell>
          <cell r="D608">
            <v>0</v>
          </cell>
          <cell r="E608">
            <v>22.033333333333299</v>
          </cell>
          <cell r="F608">
            <v>45187.421527777777</v>
          </cell>
          <cell r="G608">
            <v>2023</v>
          </cell>
          <cell r="H608">
            <v>261</v>
          </cell>
          <cell r="I608">
            <v>105</v>
          </cell>
          <cell r="J608">
            <v>105</v>
          </cell>
          <cell r="K608">
            <v>0.99551471199999997</v>
          </cell>
          <cell r="L608">
            <v>1.074584E-3</v>
          </cell>
          <cell r="M608">
            <v>1.9750000000000001</v>
          </cell>
          <cell r="N608">
            <v>9.5000000000000001E-2</v>
          </cell>
          <cell r="O608">
            <v>20.789473684210499</v>
          </cell>
          <cell r="P608">
            <v>1.9661415562</v>
          </cell>
          <cell r="Q608">
            <v>32.863322289621202</v>
          </cell>
          <cell r="R608">
            <v>62.4334070943396</v>
          </cell>
          <cell r="S608">
            <v>0</v>
          </cell>
          <cell r="T608">
            <v>9.0558700000000005</v>
          </cell>
          <cell r="U608">
            <v>2.6401599999999998</v>
          </cell>
          <cell r="V608">
            <v>8.8977970000000006</v>
          </cell>
          <cell r="W608">
            <v>79.406173999999993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</row>
        <row r="609">
          <cell r="A609">
            <v>24</v>
          </cell>
          <cell r="B609" t="str">
            <v>NPK</v>
          </cell>
          <cell r="C609">
            <v>1.141</v>
          </cell>
          <cell r="D609">
            <v>0</v>
          </cell>
          <cell r="E609">
            <v>31.3</v>
          </cell>
          <cell r="F609">
            <v>45194.473379629628</v>
          </cell>
          <cell r="G609">
            <v>2023</v>
          </cell>
          <cell r="H609">
            <v>268</v>
          </cell>
          <cell r="I609">
            <v>112</v>
          </cell>
          <cell r="J609">
            <v>112</v>
          </cell>
          <cell r="K609">
            <v>0.99551471199999997</v>
          </cell>
          <cell r="L609">
            <v>1.074584E-3</v>
          </cell>
          <cell r="M609">
            <v>1.9750000000000001</v>
          </cell>
          <cell r="N609">
            <v>9.5000000000000001E-2</v>
          </cell>
          <cell r="O609">
            <v>20.789473684210499</v>
          </cell>
          <cell r="P609">
            <v>1.9661415562</v>
          </cell>
          <cell r="Q609">
            <v>23.767410141004301</v>
          </cell>
          <cell r="R609">
            <v>62.4334070943396</v>
          </cell>
          <cell r="S609">
            <v>0</v>
          </cell>
          <cell r="T609">
            <v>9.0558700000000005</v>
          </cell>
          <cell r="U609">
            <v>2.6401599999999998</v>
          </cell>
          <cell r="V609">
            <v>8.8977970000000006</v>
          </cell>
          <cell r="W609">
            <v>79.406173999999993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</row>
        <row r="610">
          <cell r="A610">
            <v>24</v>
          </cell>
          <cell r="B610" t="str">
            <v>NPK</v>
          </cell>
          <cell r="C610">
            <v>0.91300000000000003</v>
          </cell>
          <cell r="D610">
            <v>0</v>
          </cell>
          <cell r="E610">
            <v>31.7</v>
          </cell>
          <cell r="F610">
            <v>45201.510648148149</v>
          </cell>
          <cell r="G610">
            <v>2023</v>
          </cell>
          <cell r="H610">
            <v>275</v>
          </cell>
          <cell r="I610">
            <v>119</v>
          </cell>
          <cell r="J610">
            <v>119</v>
          </cell>
          <cell r="K610">
            <v>0.99551471199999997</v>
          </cell>
          <cell r="L610">
            <v>1.074584E-3</v>
          </cell>
          <cell r="M610">
            <v>1.9750000000000001</v>
          </cell>
          <cell r="N610">
            <v>9.5000000000000001E-2</v>
          </cell>
          <cell r="O610">
            <v>20.789473684210499</v>
          </cell>
          <cell r="P610">
            <v>1.9661415562</v>
          </cell>
          <cell r="Q610">
            <v>19.0180941794364</v>
          </cell>
          <cell r="R610">
            <v>62.4334070943396</v>
          </cell>
          <cell r="S610">
            <v>0</v>
          </cell>
          <cell r="T610">
            <v>9.0558700000000005</v>
          </cell>
          <cell r="U610">
            <v>2.6401599999999998</v>
          </cell>
          <cell r="V610">
            <v>8.8977970000000006</v>
          </cell>
          <cell r="W610">
            <v>79.406173999999993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</row>
        <row r="611">
          <cell r="A611">
            <v>24</v>
          </cell>
          <cell r="B611" t="str">
            <v>NPK</v>
          </cell>
          <cell r="C611">
            <v>0.77816333333333298</v>
          </cell>
          <cell r="D611">
            <v>0.31928333333333297</v>
          </cell>
          <cell r="E611">
            <v>16.1944466666667</v>
          </cell>
          <cell r="F611">
            <v>45320.516122685185</v>
          </cell>
          <cell r="G611">
            <v>2024</v>
          </cell>
          <cell r="H611">
            <v>29</v>
          </cell>
          <cell r="I611">
            <v>210</v>
          </cell>
          <cell r="J611">
            <v>210</v>
          </cell>
          <cell r="K611">
            <v>0.99551471199999997</v>
          </cell>
          <cell r="L611">
            <v>1.074584E-3</v>
          </cell>
          <cell r="M611">
            <v>1.9750000000000001</v>
          </cell>
          <cell r="N611">
            <v>9.5000000000000001E-2</v>
          </cell>
          <cell r="O611">
            <v>20.789473684210499</v>
          </cell>
          <cell r="P611">
            <v>1.9661415562</v>
          </cell>
          <cell r="Q611">
            <v>16.209401489942501</v>
          </cell>
          <cell r="R611">
            <v>62.4334070943396</v>
          </cell>
          <cell r="S611">
            <v>0.51139822122935297</v>
          </cell>
          <cell r="T611">
            <v>9.0558700000000005</v>
          </cell>
          <cell r="U611">
            <v>2.6401599999999998</v>
          </cell>
          <cell r="V611">
            <v>8.8977970000000006</v>
          </cell>
          <cell r="W611">
            <v>79.406173999999993</v>
          </cell>
          <cell r="X611">
            <v>9.0558700000000005</v>
          </cell>
          <cell r="Y611">
            <v>2.6401599999999998</v>
          </cell>
          <cell r="Z611">
            <v>8.8977970000000006</v>
          </cell>
          <cell r="AA611">
            <v>30.545995122935299</v>
          </cell>
        </row>
        <row r="612">
          <cell r="A612">
            <v>24</v>
          </cell>
          <cell r="B612" t="str">
            <v>NPK</v>
          </cell>
          <cell r="C612">
            <v>0.80875333333333299</v>
          </cell>
          <cell r="D612">
            <v>0.27276</v>
          </cell>
          <cell r="E612">
            <v>17.782223333333299</v>
          </cell>
          <cell r="F612">
            <v>45321.577781631946</v>
          </cell>
          <cell r="G612">
            <v>2024</v>
          </cell>
          <cell r="H612">
            <v>30</v>
          </cell>
          <cell r="I612">
            <v>211</v>
          </cell>
          <cell r="J612">
            <v>211</v>
          </cell>
          <cell r="K612">
            <v>0.99551471199999997</v>
          </cell>
          <cell r="L612">
            <v>1.074584E-3</v>
          </cell>
          <cell r="M612">
            <v>1.9750000000000001</v>
          </cell>
          <cell r="N612">
            <v>9.5000000000000001E-2</v>
          </cell>
          <cell r="O612">
            <v>20.789473684210499</v>
          </cell>
          <cell r="P612">
            <v>1.9661415562</v>
          </cell>
          <cell r="Q612">
            <v>16.846601381452899</v>
          </cell>
          <cell r="R612">
            <v>62.4334070943396</v>
          </cell>
          <cell r="S612">
            <v>0.436881491326987</v>
          </cell>
          <cell r="T612">
            <v>9.0558700000000005</v>
          </cell>
          <cell r="U612">
            <v>2.6401599999999998</v>
          </cell>
          <cell r="V612">
            <v>8.8977970000000006</v>
          </cell>
          <cell r="W612">
            <v>79.406173999999993</v>
          </cell>
          <cell r="X612">
            <v>9.0558700000000005</v>
          </cell>
          <cell r="Y612">
            <v>2.6401599999999998</v>
          </cell>
          <cell r="Z612">
            <v>8.8977970000000006</v>
          </cell>
          <cell r="AA612">
            <v>23.094322132698696</v>
          </cell>
        </row>
        <row r="613">
          <cell r="A613">
            <v>24</v>
          </cell>
          <cell r="B613" t="str">
            <v>NPK</v>
          </cell>
          <cell r="C613">
            <v>0.85968999999999995</v>
          </cell>
          <cell r="D613">
            <v>0.32191999999999998</v>
          </cell>
          <cell r="E613">
            <v>19.29</v>
          </cell>
          <cell r="F613">
            <v>45322.601875</v>
          </cell>
          <cell r="G613">
            <v>2024</v>
          </cell>
          <cell r="H613">
            <v>31</v>
          </cell>
          <cell r="I613">
            <v>212</v>
          </cell>
          <cell r="J613">
            <v>212</v>
          </cell>
          <cell r="K613">
            <v>0.99551471199999997</v>
          </cell>
          <cell r="L613">
            <v>1.074584E-3</v>
          </cell>
          <cell r="M613">
            <v>1.9750000000000001</v>
          </cell>
          <cell r="N613">
            <v>9.5000000000000001E-2</v>
          </cell>
          <cell r="O613">
            <v>20.789473684210499</v>
          </cell>
          <cell r="P613">
            <v>1.9661415562</v>
          </cell>
          <cell r="Q613">
            <v>17.907629118422399</v>
          </cell>
          <cell r="R613">
            <v>62.4334070943396</v>
          </cell>
          <cell r="S613">
            <v>0.515621387622759</v>
          </cell>
          <cell r="T613">
            <v>9.0558700000000005</v>
          </cell>
          <cell r="U613">
            <v>2.6401599999999998</v>
          </cell>
          <cell r="V613">
            <v>8.8977970000000006</v>
          </cell>
          <cell r="W613">
            <v>79.406173999999993</v>
          </cell>
          <cell r="X613">
            <v>9.0558700000000005</v>
          </cell>
          <cell r="Y613">
            <v>2.6401599999999998</v>
          </cell>
          <cell r="Z613">
            <v>8.8977970000000006</v>
          </cell>
          <cell r="AA613">
            <v>30.968311762275899</v>
          </cell>
        </row>
        <row r="614">
          <cell r="A614">
            <v>24</v>
          </cell>
          <cell r="B614" t="str">
            <v>NPK</v>
          </cell>
          <cell r="C614">
            <v>0.76869666666666703</v>
          </cell>
          <cell r="D614">
            <v>0.32337333333333301</v>
          </cell>
          <cell r="E614">
            <v>13.346109999999999</v>
          </cell>
          <cell r="F614">
            <v>45327.522762349538</v>
          </cell>
          <cell r="G614">
            <v>2024</v>
          </cell>
          <cell r="H614">
            <v>36</v>
          </cell>
          <cell r="I614">
            <v>217</v>
          </cell>
          <cell r="J614">
            <v>217</v>
          </cell>
          <cell r="K614">
            <v>0.99551471199999997</v>
          </cell>
          <cell r="L614">
            <v>1.074584E-3</v>
          </cell>
          <cell r="M614">
            <v>1.9750000000000001</v>
          </cell>
          <cell r="N614">
            <v>9.5000000000000001E-2</v>
          </cell>
          <cell r="O614">
            <v>20.789473684210499</v>
          </cell>
          <cell r="P614">
            <v>1.9661415562</v>
          </cell>
          <cell r="Q614">
            <v>16.012207669315998</v>
          </cell>
          <cell r="R614">
            <v>62.4334070943396</v>
          </cell>
          <cell r="S614">
            <v>0.51794920121002197</v>
          </cell>
          <cell r="T614">
            <v>9.0558700000000005</v>
          </cell>
          <cell r="U614">
            <v>2.6401599999999998</v>
          </cell>
          <cell r="V614">
            <v>8.8977970000000006</v>
          </cell>
          <cell r="W614">
            <v>79.406173999999993</v>
          </cell>
          <cell r="X614">
            <v>9.0558700000000005</v>
          </cell>
          <cell r="Y614">
            <v>2.6401599999999998</v>
          </cell>
          <cell r="Z614">
            <v>8.8977970000000006</v>
          </cell>
          <cell r="AA614">
            <v>31.201093121002199</v>
          </cell>
        </row>
        <row r="615">
          <cell r="A615">
            <v>24</v>
          </cell>
          <cell r="B615" t="str">
            <v>NPK</v>
          </cell>
          <cell r="C615">
            <v>0.92761333333333296</v>
          </cell>
          <cell r="D615">
            <v>0.29759666666666701</v>
          </cell>
          <cell r="E615">
            <v>18.2</v>
          </cell>
          <cell r="F615">
            <v>45328.581936724535</v>
          </cell>
          <cell r="G615">
            <v>2024</v>
          </cell>
          <cell r="H615">
            <v>37</v>
          </cell>
          <cell r="I615">
            <v>218</v>
          </cell>
          <cell r="J615">
            <v>218</v>
          </cell>
          <cell r="K615">
            <v>0.99551471199999997</v>
          </cell>
          <cell r="L615">
            <v>1.074584E-3</v>
          </cell>
          <cell r="M615">
            <v>1.9750000000000001</v>
          </cell>
          <cell r="N615">
            <v>9.5000000000000001E-2</v>
          </cell>
          <cell r="O615">
            <v>20.789473684210499</v>
          </cell>
          <cell r="P615">
            <v>1.9661415562</v>
          </cell>
          <cell r="Q615">
            <v>19.3224947814176</v>
          </cell>
          <cell r="R615">
            <v>62.4334070943396</v>
          </cell>
          <cell r="S615">
            <v>0.47666254416803699</v>
          </cell>
          <cell r="T615">
            <v>9.0558700000000005</v>
          </cell>
          <cell r="U615">
            <v>2.6401599999999998</v>
          </cell>
          <cell r="V615">
            <v>8.8977970000000006</v>
          </cell>
          <cell r="W615">
            <v>79.406173999999993</v>
          </cell>
          <cell r="X615">
            <v>9.0558700000000005</v>
          </cell>
          <cell r="Y615">
            <v>2.6401599999999998</v>
          </cell>
          <cell r="Z615">
            <v>8.8977970000000006</v>
          </cell>
          <cell r="AA615">
            <v>27.072427416803695</v>
          </cell>
        </row>
        <row r="616">
          <cell r="A616">
            <v>24</v>
          </cell>
          <cell r="B616" t="str">
            <v>NPK</v>
          </cell>
          <cell r="C616">
            <v>0.69401999999999997</v>
          </cell>
          <cell r="D616">
            <v>0.33751999999999999</v>
          </cell>
          <cell r="E616">
            <v>13.741113333333301</v>
          </cell>
          <cell r="F616">
            <v>45329.702835648146</v>
          </cell>
          <cell r="G616">
            <v>2024</v>
          </cell>
          <cell r="H616">
            <v>38</v>
          </cell>
          <cell r="I616">
            <v>219</v>
          </cell>
          <cell r="J616">
            <v>219</v>
          </cell>
          <cell r="K616">
            <v>0.99551471199999997</v>
          </cell>
          <cell r="L616">
            <v>1.074584E-3</v>
          </cell>
          <cell r="M616">
            <v>1.9750000000000001</v>
          </cell>
          <cell r="N616">
            <v>9.5000000000000001E-2</v>
          </cell>
          <cell r="O616">
            <v>20.789473684210499</v>
          </cell>
          <cell r="P616">
            <v>1.9661415562</v>
          </cell>
          <cell r="Q616">
            <v>14.456667823014801</v>
          </cell>
          <cell r="R616">
            <v>62.4334070943396</v>
          </cell>
          <cell r="S616">
            <v>0.54060801053191399</v>
          </cell>
          <cell r="T616">
            <v>9.0558700000000005</v>
          </cell>
          <cell r="U616">
            <v>2.6401599999999998</v>
          </cell>
          <cell r="V616">
            <v>8.8977970000000006</v>
          </cell>
          <cell r="W616">
            <v>79.406173999999993</v>
          </cell>
          <cell r="X616">
            <v>9.0558700000000005</v>
          </cell>
          <cell r="Y616">
            <v>2.6401599999999998</v>
          </cell>
          <cell r="Z616">
            <v>8.8977970000000006</v>
          </cell>
          <cell r="AA616">
            <v>33.466974053191393</v>
          </cell>
        </row>
        <row r="617">
          <cell r="A617">
            <v>24</v>
          </cell>
          <cell r="B617" t="str">
            <v>NPK</v>
          </cell>
          <cell r="C617">
            <v>1.5904199999999999</v>
          </cell>
          <cell r="D617">
            <v>0.34756666666666702</v>
          </cell>
          <cell r="E617">
            <v>19.308890000000002</v>
          </cell>
          <cell r="F617">
            <v>45376.59043596065</v>
          </cell>
          <cell r="G617">
            <v>2024</v>
          </cell>
          <cell r="H617">
            <v>85</v>
          </cell>
          <cell r="I617">
            <v>266</v>
          </cell>
          <cell r="J617">
            <v>266</v>
          </cell>
          <cell r="K617">
            <v>0.99551471199999997</v>
          </cell>
          <cell r="L617">
            <v>1.074584E-3</v>
          </cell>
          <cell r="M617">
            <v>1.9750000000000001</v>
          </cell>
          <cell r="N617">
            <v>9.5000000000000001E-2</v>
          </cell>
          <cell r="O617">
            <v>20.789473684210499</v>
          </cell>
          <cell r="P617">
            <v>1.9661415562</v>
          </cell>
          <cell r="Q617">
            <v>33.128978471916</v>
          </cell>
          <cell r="R617">
            <v>62.4334070943396</v>
          </cell>
          <cell r="S617">
            <v>0.55669982280716801</v>
          </cell>
          <cell r="T617">
            <v>9.0558700000000005</v>
          </cell>
          <cell r="U617">
            <v>2.6401599999999998</v>
          </cell>
          <cell r="V617">
            <v>8.8977970000000006</v>
          </cell>
          <cell r="W617">
            <v>79.406173999999993</v>
          </cell>
          <cell r="X617">
            <v>9.0558700000000005</v>
          </cell>
          <cell r="Y617">
            <v>2.6401599999999998</v>
          </cell>
          <cell r="Z617">
            <v>8.8977970000000006</v>
          </cell>
          <cell r="AA617">
            <v>35.076155280716804</v>
          </cell>
        </row>
        <row r="618">
          <cell r="A618">
            <v>24</v>
          </cell>
          <cell r="B618" t="str">
            <v>NPK</v>
          </cell>
          <cell r="C618">
            <v>1.3345866666666699</v>
          </cell>
          <cell r="D618">
            <v>0.35349333333333299</v>
          </cell>
          <cell r="E618">
            <v>14.9333333333333</v>
          </cell>
          <cell r="F618">
            <v>45378.471192129633</v>
          </cell>
          <cell r="G618">
            <v>2024</v>
          </cell>
          <cell r="H618">
            <v>87</v>
          </cell>
          <cell r="I618">
            <v>268</v>
          </cell>
          <cell r="J618">
            <v>268</v>
          </cell>
          <cell r="K618">
            <v>0.99551471199999997</v>
          </cell>
          <cell r="L618">
            <v>1.074584E-3</v>
          </cell>
          <cell r="M618">
            <v>1.9750000000000001</v>
          </cell>
          <cell r="N618">
            <v>9.5000000000000001E-2</v>
          </cell>
          <cell r="O618">
            <v>20.789473684210499</v>
          </cell>
          <cell r="P618">
            <v>1.9661415562</v>
          </cell>
          <cell r="Q618">
            <v>27.7998849039286</v>
          </cell>
          <cell r="R618">
            <v>62.4334070943396</v>
          </cell>
          <cell r="S618">
            <v>0.56619260390385096</v>
          </cell>
          <cell r="T618">
            <v>9.0558700000000005</v>
          </cell>
          <cell r="U618">
            <v>2.6401599999999998</v>
          </cell>
          <cell r="V618">
            <v>8.8977970000000006</v>
          </cell>
          <cell r="W618">
            <v>79.406173999999993</v>
          </cell>
          <cell r="X618">
            <v>9.0558700000000005</v>
          </cell>
          <cell r="Y618">
            <v>2.6401599999999998</v>
          </cell>
          <cell r="Z618">
            <v>8.8977970000000006</v>
          </cell>
          <cell r="AA618">
            <v>36.025433390385089</v>
          </cell>
        </row>
        <row r="619">
          <cell r="A619">
            <v>24</v>
          </cell>
          <cell r="B619" t="str">
            <v>NPK</v>
          </cell>
          <cell r="C619">
            <v>0.74905999999999995</v>
          </cell>
          <cell r="D619">
            <v>0.297993333333333</v>
          </cell>
          <cell r="E619">
            <v>8.43</v>
          </cell>
          <cell r="F619">
            <v>45380.342777777776</v>
          </cell>
          <cell r="G619">
            <v>2024</v>
          </cell>
          <cell r="H619">
            <v>89</v>
          </cell>
          <cell r="I619">
            <v>270</v>
          </cell>
          <cell r="J619">
            <v>270</v>
          </cell>
          <cell r="K619">
            <v>0.99551471199999997</v>
          </cell>
          <cell r="L619">
            <v>1.074584E-3</v>
          </cell>
          <cell r="M619">
            <v>1.9750000000000001</v>
          </cell>
          <cell r="N619">
            <v>9.5000000000000001E-2</v>
          </cell>
          <cell r="O619">
            <v>20.789473684210499</v>
          </cell>
          <cell r="P619">
            <v>1.9661415562</v>
          </cell>
          <cell r="Q619">
            <v>15.6031693604038</v>
          </cell>
          <cell r="R619">
            <v>62.4334070943396</v>
          </cell>
          <cell r="S619">
            <v>0.47729788778474402</v>
          </cell>
          <cell r="T619">
            <v>9.0558700000000005</v>
          </cell>
          <cell r="U619">
            <v>2.6401599999999998</v>
          </cell>
          <cell r="V619">
            <v>8.8977970000000006</v>
          </cell>
          <cell r="W619">
            <v>79.406173999999993</v>
          </cell>
          <cell r="X619">
            <v>9.0558700000000005</v>
          </cell>
          <cell r="Y619">
            <v>2.6401599999999998</v>
          </cell>
          <cell r="Z619">
            <v>8.8977970000000006</v>
          </cell>
          <cell r="AA619">
            <v>27.1359617784744</v>
          </cell>
        </row>
        <row r="620">
          <cell r="A620">
            <v>24</v>
          </cell>
          <cell r="B620" t="str">
            <v>NPK</v>
          </cell>
          <cell r="C620">
            <v>1.5134066666666699</v>
          </cell>
          <cell r="D620">
            <v>0.275903333333333</v>
          </cell>
          <cell r="E620">
            <v>20.185556666666699</v>
          </cell>
          <cell r="F620">
            <v>45383.409108796295</v>
          </cell>
          <cell r="G620">
            <v>2024</v>
          </cell>
          <cell r="H620">
            <v>92</v>
          </cell>
          <cell r="I620">
            <v>273</v>
          </cell>
          <cell r="J620">
            <v>273</v>
          </cell>
          <cell r="K620">
            <v>0.99551471199999997</v>
          </cell>
          <cell r="L620">
            <v>1.074584E-3</v>
          </cell>
          <cell r="M620">
            <v>1.9750000000000001</v>
          </cell>
          <cell r="N620">
            <v>9.5000000000000001E-2</v>
          </cell>
          <cell r="O620">
            <v>20.789473684210499</v>
          </cell>
          <cell r="P620">
            <v>1.9661415562</v>
          </cell>
          <cell r="Q620">
            <v>31.524765080453001</v>
          </cell>
          <cell r="R620">
            <v>62.4334070943396</v>
          </cell>
          <cell r="S620">
            <v>0.44191618906274199</v>
          </cell>
          <cell r="T620">
            <v>9.0558700000000005</v>
          </cell>
          <cell r="U620">
            <v>2.6401599999999998</v>
          </cell>
          <cell r="V620">
            <v>8.8977970000000006</v>
          </cell>
          <cell r="W620">
            <v>79.406173999999993</v>
          </cell>
          <cell r="X620">
            <v>9.0558700000000005</v>
          </cell>
          <cell r="Y620">
            <v>2.6401599999999998</v>
          </cell>
          <cell r="Z620">
            <v>8.8977970000000006</v>
          </cell>
          <cell r="AA620">
            <v>23.5977919062742</v>
          </cell>
        </row>
        <row r="621">
          <cell r="A621">
            <v>24</v>
          </cell>
          <cell r="B621" t="str">
            <v>NPK</v>
          </cell>
          <cell r="C621">
            <v>2.81759</v>
          </cell>
          <cell r="D621">
            <v>0.26873000000000002</v>
          </cell>
          <cell r="E621">
            <v>30.3183333333333</v>
          </cell>
          <cell r="F621">
            <v>45503.463395057872</v>
          </cell>
          <cell r="G621">
            <v>2024</v>
          </cell>
          <cell r="H621">
            <v>212</v>
          </cell>
          <cell r="I621">
            <v>393</v>
          </cell>
          <cell r="J621">
            <v>393</v>
          </cell>
          <cell r="K621">
            <v>0.99551471199999997</v>
          </cell>
          <cell r="L621">
            <v>1.074584E-3</v>
          </cell>
          <cell r="M621">
            <v>1.9750000000000001</v>
          </cell>
          <cell r="N621">
            <v>9.5000000000000001E-2</v>
          </cell>
          <cell r="O621">
            <v>20.789473684210499</v>
          </cell>
          <cell r="P621">
            <v>1.9661415562</v>
          </cell>
          <cell r="Q621">
            <v>58.691338421728702</v>
          </cell>
          <cell r="R621">
            <v>62.4334070943396</v>
          </cell>
          <cell r="S621">
            <v>0.43042661374212199</v>
          </cell>
          <cell r="T621">
            <v>9.0558700000000005</v>
          </cell>
          <cell r="U621">
            <v>2.6401599999999998</v>
          </cell>
          <cell r="V621">
            <v>8.8977970000000006</v>
          </cell>
          <cell r="W621">
            <v>79.406173999999993</v>
          </cell>
          <cell r="X621">
            <v>9.0558700000000005</v>
          </cell>
          <cell r="Y621">
            <v>2.6401599999999998</v>
          </cell>
          <cell r="Z621">
            <v>8.8977970000000006</v>
          </cell>
          <cell r="AA621">
            <v>22.448834374212201</v>
          </cell>
        </row>
        <row r="622">
          <cell r="A622">
            <v>24</v>
          </cell>
          <cell r="B622" t="str">
            <v>NPK</v>
          </cell>
          <cell r="C622">
            <v>2.5645366666666698</v>
          </cell>
          <cell r="D622">
            <v>0.34682333333333298</v>
          </cell>
          <cell r="E622">
            <v>23.76</v>
          </cell>
          <cell r="F622">
            <v>45504.36304783565</v>
          </cell>
          <cell r="G622">
            <v>2024</v>
          </cell>
          <cell r="H622">
            <v>213</v>
          </cell>
          <cell r="I622">
            <v>394</v>
          </cell>
          <cell r="J622">
            <v>394</v>
          </cell>
          <cell r="K622">
            <v>0.99551471199999997</v>
          </cell>
          <cell r="L622">
            <v>1.074584E-3</v>
          </cell>
          <cell r="M622">
            <v>1.9750000000000001</v>
          </cell>
          <cell r="N622">
            <v>9.5000000000000001E-2</v>
          </cell>
          <cell r="O622">
            <v>20.789473684210499</v>
          </cell>
          <cell r="P622">
            <v>1.9661415562</v>
          </cell>
          <cell r="Q622">
            <v>53.420153179939298</v>
          </cell>
          <cell r="R622">
            <v>62.4334070943396</v>
          </cell>
          <cell r="S622">
            <v>0.55550922090359101</v>
          </cell>
          <cell r="T622">
            <v>9.0558700000000005</v>
          </cell>
          <cell r="U622">
            <v>2.6401599999999998</v>
          </cell>
          <cell r="V622">
            <v>8.8977970000000006</v>
          </cell>
          <cell r="W622">
            <v>79.406173999999993</v>
          </cell>
          <cell r="X622">
            <v>9.0558700000000005</v>
          </cell>
          <cell r="Y622">
            <v>2.6401599999999998</v>
          </cell>
          <cell r="Z622">
            <v>8.8977970000000006</v>
          </cell>
          <cell r="AA622">
            <v>34.957095090359104</v>
          </cell>
        </row>
        <row r="623">
          <cell r="A623">
            <v>24</v>
          </cell>
          <cell r="B623" t="str">
            <v>NPK</v>
          </cell>
          <cell r="C623">
            <v>4.1443099999999999</v>
          </cell>
          <cell r="D623">
            <v>0.222593333333333</v>
          </cell>
          <cell r="E623">
            <v>29.195</v>
          </cell>
          <cell r="F623">
            <v>45505.420104166667</v>
          </cell>
          <cell r="G623">
            <v>2024</v>
          </cell>
          <cell r="H623">
            <v>214</v>
          </cell>
          <cell r="I623">
            <v>395</v>
          </cell>
          <cell r="J623">
            <v>395</v>
          </cell>
          <cell r="K623">
            <v>0.99551471199999997</v>
          </cell>
          <cell r="L623">
            <v>1.074584E-3</v>
          </cell>
          <cell r="M623">
            <v>1.9750000000000001</v>
          </cell>
          <cell r="N623">
            <v>9.5000000000000001E-2</v>
          </cell>
          <cell r="O623">
            <v>20.789473684210499</v>
          </cell>
          <cell r="P623">
            <v>1.9661415562</v>
          </cell>
          <cell r="Q623">
            <v>86.327358038094403</v>
          </cell>
          <cell r="R623">
            <v>62.4334070943396</v>
          </cell>
          <cell r="S623">
            <v>0.35652921039049701</v>
          </cell>
          <cell r="T623">
            <v>9.0558700000000005</v>
          </cell>
          <cell r="U623">
            <v>2.6401599999999998</v>
          </cell>
          <cell r="V623">
            <v>8.8977970000000006</v>
          </cell>
          <cell r="W623">
            <v>79.406173999999993</v>
          </cell>
          <cell r="X623">
            <v>9.0558700000000005</v>
          </cell>
          <cell r="Y623">
            <v>2.6401599999999998</v>
          </cell>
          <cell r="Z623">
            <v>8.8977970000000006</v>
          </cell>
          <cell r="AA623">
            <v>15.0590940390497</v>
          </cell>
        </row>
        <row r="624">
          <cell r="A624">
            <v>24</v>
          </cell>
          <cell r="B624" t="str">
            <v>NPK</v>
          </cell>
          <cell r="C624">
            <v>3.00163</v>
          </cell>
          <cell r="D624">
            <v>0.15768333333333301</v>
          </cell>
          <cell r="E624">
            <v>31.153890000000001</v>
          </cell>
          <cell r="F624">
            <v>45506.428379629629</v>
          </cell>
          <cell r="G624">
            <v>2024</v>
          </cell>
          <cell r="H624">
            <v>215</v>
          </cell>
          <cell r="I624">
            <v>396</v>
          </cell>
          <cell r="J624">
            <v>396</v>
          </cell>
          <cell r="K624">
            <v>0.99551471199999997</v>
          </cell>
          <cell r="L624">
            <v>1.074584E-3</v>
          </cell>
          <cell r="M624">
            <v>1.9750000000000001</v>
          </cell>
          <cell r="N624">
            <v>9.5000000000000001E-2</v>
          </cell>
          <cell r="O624">
            <v>20.789473684210499</v>
          </cell>
          <cell r="P624">
            <v>1.9661415562</v>
          </cell>
          <cell r="Q624">
            <v>62.5249529373732</v>
          </cell>
          <cell r="R624">
            <v>62.4334070943396</v>
          </cell>
          <cell r="S624">
            <v>0.25256243519605898</v>
          </cell>
          <cell r="T624">
            <v>9.0558700000000005</v>
          </cell>
          <cell r="U624">
            <v>2.6401599999999998</v>
          </cell>
          <cell r="V624">
            <v>8.8977970000000006</v>
          </cell>
          <cell r="W624">
            <v>79.406173999999993</v>
          </cell>
          <cell r="X624">
            <v>9.0558700000000005</v>
          </cell>
          <cell r="Y624">
            <v>2.6401599999999998</v>
          </cell>
          <cell r="Z624">
            <v>8.8977970000000006</v>
          </cell>
          <cell r="AA624">
            <v>4.6624165196058964</v>
          </cell>
        </row>
        <row r="625">
          <cell r="A625">
            <v>25</v>
          </cell>
          <cell r="B625" t="str">
            <v>NPK</v>
          </cell>
          <cell r="C625">
            <v>2.113</v>
          </cell>
          <cell r="D625">
            <v>0</v>
          </cell>
          <cell r="E625">
            <v>39.840000000000003</v>
          </cell>
          <cell r="F625">
            <v>45083.477083333331</v>
          </cell>
          <cell r="G625">
            <v>2023</v>
          </cell>
          <cell r="H625">
            <v>157</v>
          </cell>
          <cell r="I625">
            <v>1</v>
          </cell>
          <cell r="J625">
            <v>1</v>
          </cell>
          <cell r="K625">
            <v>1.00842206</v>
          </cell>
          <cell r="L625">
            <v>4.2628099999999998E-4</v>
          </cell>
          <cell r="M625">
            <v>1.175</v>
          </cell>
          <cell r="N625">
            <v>5.5E-2</v>
          </cell>
          <cell r="O625">
            <v>21.363636363636399</v>
          </cell>
          <cell r="P625">
            <v>1.1848959205</v>
          </cell>
          <cell r="Q625">
            <v>184.108858561293</v>
          </cell>
          <cell r="R625">
            <v>61.946337358490602</v>
          </cell>
          <cell r="S625">
            <v>0</v>
          </cell>
          <cell r="T625">
            <v>8.1968709999999998</v>
          </cell>
          <cell r="U625">
            <v>2.0829420000000001</v>
          </cell>
          <cell r="V625">
            <v>13.167526000000001</v>
          </cell>
          <cell r="W625">
            <v>76.552660000000003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</row>
        <row r="626">
          <cell r="A626">
            <v>25</v>
          </cell>
          <cell r="B626" t="str">
            <v>NPK</v>
          </cell>
          <cell r="C626">
            <v>1.82866666666667</v>
          </cell>
          <cell r="D626">
            <v>0</v>
          </cell>
          <cell r="E626">
            <v>41.3</v>
          </cell>
          <cell r="F626">
            <v>45086.562037037038</v>
          </cell>
          <cell r="G626">
            <v>2023</v>
          </cell>
          <cell r="H626">
            <v>160</v>
          </cell>
          <cell r="I626">
            <v>4</v>
          </cell>
          <cell r="J626">
            <v>4</v>
          </cell>
          <cell r="K626">
            <v>1.00842206</v>
          </cell>
          <cell r="L626">
            <v>4.2628099999999998E-4</v>
          </cell>
          <cell r="M626">
            <v>1.175</v>
          </cell>
          <cell r="N626">
            <v>5.5E-2</v>
          </cell>
          <cell r="O626">
            <v>21.363636363636399</v>
          </cell>
          <cell r="P626">
            <v>1.1848959205</v>
          </cell>
          <cell r="Q626">
            <v>159.334468854276</v>
          </cell>
          <cell r="R626">
            <v>61.946337358490602</v>
          </cell>
          <cell r="S626">
            <v>0</v>
          </cell>
          <cell r="T626">
            <v>8.1968709999999998</v>
          </cell>
          <cell r="U626">
            <v>2.0829420000000001</v>
          </cell>
          <cell r="V626">
            <v>13.167526000000001</v>
          </cell>
          <cell r="W626">
            <v>76.552660000000003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</row>
        <row r="627">
          <cell r="A627">
            <v>25</v>
          </cell>
          <cell r="B627" t="str">
            <v>NPK</v>
          </cell>
          <cell r="C627">
            <v>3.75966666666667</v>
          </cell>
          <cell r="D627">
            <v>0.24666666666666701</v>
          </cell>
          <cell r="E627">
            <v>24.54</v>
          </cell>
          <cell r="F627">
            <v>45089.427546296298</v>
          </cell>
          <cell r="G627">
            <v>2023</v>
          </cell>
          <cell r="H627">
            <v>163</v>
          </cell>
          <cell r="I627">
            <v>7</v>
          </cell>
          <cell r="J627">
            <v>7</v>
          </cell>
          <cell r="K627">
            <v>1.00842206</v>
          </cell>
          <cell r="L627">
            <v>4.2628099999999998E-4</v>
          </cell>
          <cell r="M627">
            <v>1.175</v>
          </cell>
          <cell r="N627">
            <v>5.5E-2</v>
          </cell>
          <cell r="O627">
            <v>21.363636363636399</v>
          </cell>
          <cell r="P627">
            <v>1.1848959205</v>
          </cell>
          <cell r="Q627">
            <v>327.58539449642399</v>
          </cell>
          <cell r="R627">
            <v>61.946337358490602</v>
          </cell>
          <cell r="S627">
            <v>0.39819410991028997</v>
          </cell>
          <cell r="T627">
            <v>8.1968709999999998</v>
          </cell>
          <cell r="U627">
            <v>2.0829420000000001</v>
          </cell>
          <cell r="V627">
            <v>13.167526000000001</v>
          </cell>
          <cell r="W627">
            <v>76.552660000000003</v>
          </cell>
          <cell r="X627">
            <v>8.1968709999999998</v>
          </cell>
          <cell r="Y627">
            <v>2.0829420000000001</v>
          </cell>
          <cell r="Z627">
            <v>13.167526000000001</v>
          </cell>
          <cell r="AA627">
            <v>16.372071991028996</v>
          </cell>
        </row>
        <row r="628">
          <cell r="A628">
            <v>25</v>
          </cell>
          <cell r="B628" t="str">
            <v>NPK</v>
          </cell>
          <cell r="C628">
            <v>2.9113333333333302</v>
          </cell>
          <cell r="D628">
            <v>0.24</v>
          </cell>
          <cell r="E628">
            <v>31.616666666666699</v>
          </cell>
          <cell r="F628">
            <v>45093.499074074076</v>
          </cell>
          <cell r="G628">
            <v>2023</v>
          </cell>
          <cell r="H628">
            <v>167</v>
          </cell>
          <cell r="I628">
            <v>11</v>
          </cell>
          <cell r="J628">
            <v>11</v>
          </cell>
          <cell r="K628">
            <v>1.00842206</v>
          </cell>
          <cell r="L628">
            <v>4.2628099999999998E-4</v>
          </cell>
          <cell r="M628">
            <v>1.175</v>
          </cell>
          <cell r="N628">
            <v>5.5E-2</v>
          </cell>
          <cell r="O628">
            <v>21.363636363636399</v>
          </cell>
          <cell r="P628">
            <v>1.1848959205</v>
          </cell>
          <cell r="Q628">
            <v>253.66883903996501</v>
          </cell>
          <cell r="R628">
            <v>61.946337358490602</v>
          </cell>
          <cell r="S628">
            <v>0.38743210693974101</v>
          </cell>
          <cell r="T628">
            <v>8.1968709999999998</v>
          </cell>
          <cell r="U628">
            <v>2.0829420000000001</v>
          </cell>
          <cell r="V628">
            <v>13.167526000000001</v>
          </cell>
          <cell r="W628">
            <v>76.552660000000003</v>
          </cell>
          <cell r="X628">
            <v>8.1968709999999998</v>
          </cell>
          <cell r="Y628">
            <v>2.0829420000000001</v>
          </cell>
          <cell r="Z628">
            <v>13.167526000000001</v>
          </cell>
          <cell r="AA628">
            <v>15.295871693974098</v>
          </cell>
        </row>
        <row r="629">
          <cell r="A629">
            <v>25</v>
          </cell>
          <cell r="B629" t="str">
            <v>NPK</v>
          </cell>
          <cell r="C629">
            <v>2.7869999999999999</v>
          </cell>
          <cell r="D629">
            <v>0.28000000000000003</v>
          </cell>
          <cell r="E629">
            <v>31.723333333333301</v>
          </cell>
          <cell r="F629">
            <v>45100.613425925927</v>
          </cell>
          <cell r="G629">
            <v>2023</v>
          </cell>
          <cell r="H629">
            <v>174</v>
          </cell>
          <cell r="I629">
            <v>18</v>
          </cell>
          <cell r="J629">
            <v>18</v>
          </cell>
          <cell r="K629">
            <v>1.00842206</v>
          </cell>
          <cell r="L629">
            <v>4.2628099999999998E-4</v>
          </cell>
          <cell r="M629">
            <v>1.175</v>
          </cell>
          <cell r="N629">
            <v>5.5E-2</v>
          </cell>
          <cell r="O629">
            <v>21.363636363636399</v>
          </cell>
          <cell r="P629">
            <v>1.1848959205</v>
          </cell>
          <cell r="Q629">
            <v>242.835489261867</v>
          </cell>
          <cell r="R629">
            <v>61.946337358490602</v>
          </cell>
          <cell r="S629">
            <v>0.45200412476303098</v>
          </cell>
          <cell r="T629">
            <v>8.1968709999999998</v>
          </cell>
          <cell r="U629">
            <v>2.0829420000000001</v>
          </cell>
          <cell r="V629">
            <v>13.167526000000001</v>
          </cell>
          <cell r="W629">
            <v>76.552660000000003</v>
          </cell>
          <cell r="X629">
            <v>8.1968709999999998</v>
          </cell>
          <cell r="Y629">
            <v>2.0829420000000001</v>
          </cell>
          <cell r="Z629">
            <v>13.167526000000001</v>
          </cell>
          <cell r="AA629">
            <v>21.753073476303094</v>
          </cell>
        </row>
        <row r="630">
          <cell r="A630">
            <v>25</v>
          </cell>
          <cell r="B630" t="str">
            <v>NPK</v>
          </cell>
          <cell r="C630">
            <v>4.7990000000000004</v>
          </cell>
          <cell r="D630">
            <v>0.11</v>
          </cell>
          <cell r="E630">
            <v>37.479999999999997</v>
          </cell>
          <cell r="F630">
            <v>45113.559490740743</v>
          </cell>
          <cell r="G630">
            <v>2023</v>
          </cell>
          <cell r="H630">
            <v>187</v>
          </cell>
          <cell r="I630">
            <v>31</v>
          </cell>
          <cell r="J630">
            <v>31</v>
          </cell>
          <cell r="K630">
            <v>1.00842206</v>
          </cell>
          <cell r="L630">
            <v>4.2628099999999998E-4</v>
          </cell>
          <cell r="M630">
            <v>1.175</v>
          </cell>
          <cell r="N630">
            <v>5.5E-2</v>
          </cell>
          <cell r="O630">
            <v>21.363636363636399</v>
          </cell>
          <cell r="P630">
            <v>1.1848959205</v>
          </cell>
          <cell r="Q630">
            <v>418.14406636803</v>
          </cell>
          <cell r="R630">
            <v>61.946337358490602</v>
          </cell>
          <cell r="S630">
            <v>0.177573049014048</v>
          </cell>
          <cell r="T630">
            <v>8.1968709999999998</v>
          </cell>
          <cell r="U630">
            <v>2.0829420000000001</v>
          </cell>
          <cell r="V630">
            <v>13.167526000000001</v>
          </cell>
          <cell r="W630">
            <v>76.552660000000003</v>
          </cell>
          <cell r="X630">
            <v>8.1968709999999998</v>
          </cell>
          <cell r="Y630">
            <v>2.0829420000000001</v>
          </cell>
          <cell r="Z630">
            <v>7.4774919014048011</v>
          </cell>
          <cell r="AA630">
            <v>0</v>
          </cell>
        </row>
        <row r="631">
          <cell r="A631">
            <v>25</v>
          </cell>
          <cell r="B631" t="str">
            <v>NPK</v>
          </cell>
          <cell r="C631">
            <v>3.9893333333333301</v>
          </cell>
          <cell r="D631">
            <v>7.0000000000000007E-2</v>
          </cell>
          <cell r="E631">
            <v>39.79</v>
          </cell>
          <cell r="F631">
            <v>45143.57476851852</v>
          </cell>
          <cell r="G631">
            <v>2023</v>
          </cell>
          <cell r="H631">
            <v>217</v>
          </cell>
          <cell r="I631">
            <v>61</v>
          </cell>
          <cell r="J631">
            <v>61</v>
          </cell>
          <cell r="K631">
            <v>1.00842206</v>
          </cell>
          <cell r="L631">
            <v>4.2628099999999998E-4</v>
          </cell>
          <cell r="M631">
            <v>1.175</v>
          </cell>
          <cell r="N631">
            <v>5.5E-2</v>
          </cell>
          <cell r="O631">
            <v>21.363636363636399</v>
          </cell>
          <cell r="P631">
            <v>1.1848959205</v>
          </cell>
          <cell r="Q631">
            <v>347.59659556105998</v>
          </cell>
          <cell r="R631">
            <v>61.946337358490602</v>
          </cell>
          <cell r="S631">
            <v>0.11300103119075799</v>
          </cell>
          <cell r="T631">
            <v>8.1968709999999998</v>
          </cell>
          <cell r="U631">
            <v>2.0829420000000001</v>
          </cell>
          <cell r="V631">
            <v>13.167526000000001</v>
          </cell>
          <cell r="W631">
            <v>76.552660000000003</v>
          </cell>
          <cell r="X631">
            <v>8.1968709999999998</v>
          </cell>
          <cell r="Y631">
            <v>2.0829420000000001</v>
          </cell>
          <cell r="Z631">
            <v>1.0202901190758</v>
          </cell>
          <cell r="AA631">
            <v>0</v>
          </cell>
        </row>
        <row r="632">
          <cell r="A632">
            <v>25</v>
          </cell>
          <cell r="B632" t="str">
            <v>NPK</v>
          </cell>
          <cell r="C632">
            <v>4.5316666666666698</v>
          </cell>
          <cell r="D632">
            <v>0.223333333333333</v>
          </cell>
          <cell r="E632">
            <v>24.293333333333301</v>
          </cell>
          <cell r="F632">
            <v>45153.359953703701</v>
          </cell>
          <cell r="G632">
            <v>2023</v>
          </cell>
          <cell r="H632">
            <v>227</v>
          </cell>
          <cell r="I632">
            <v>71</v>
          </cell>
          <cell r="J632">
            <v>71</v>
          </cell>
          <cell r="K632">
            <v>1.00842206</v>
          </cell>
          <cell r="L632">
            <v>4.2628099999999998E-4</v>
          </cell>
          <cell r="M632">
            <v>1.175</v>
          </cell>
          <cell r="N632">
            <v>5.5E-2</v>
          </cell>
          <cell r="O632">
            <v>21.363636363636399</v>
          </cell>
          <cell r="P632">
            <v>1.1848959205</v>
          </cell>
          <cell r="Q632">
            <v>394.85091215346</v>
          </cell>
          <cell r="R632">
            <v>61.946337358490602</v>
          </cell>
          <cell r="S632">
            <v>0.36052709951336998</v>
          </cell>
          <cell r="T632">
            <v>8.1968709999999998</v>
          </cell>
          <cell r="U632">
            <v>2.0829420000000001</v>
          </cell>
          <cell r="V632">
            <v>13.167526000000001</v>
          </cell>
          <cell r="W632">
            <v>76.552660000000003</v>
          </cell>
          <cell r="X632">
            <v>8.1968709999999998</v>
          </cell>
          <cell r="Y632">
            <v>2.0829420000000001</v>
          </cell>
          <cell r="Z632">
            <v>13.167526000000001</v>
          </cell>
          <cell r="AA632">
            <v>12.605370951336999</v>
          </cell>
        </row>
        <row r="633">
          <cell r="A633">
            <v>25</v>
          </cell>
          <cell r="B633" t="str">
            <v>NPK</v>
          </cell>
          <cell r="C633">
            <v>2.0196666666666698</v>
          </cell>
          <cell r="D633">
            <v>0</v>
          </cell>
          <cell r="E633">
            <v>36.233333333333299</v>
          </cell>
          <cell r="F633">
            <v>45180.530555555553</v>
          </cell>
          <cell r="G633">
            <v>2023</v>
          </cell>
          <cell r="H633">
            <v>254</v>
          </cell>
          <cell r="I633">
            <v>98</v>
          </cell>
          <cell r="J633">
            <v>98</v>
          </cell>
          <cell r="K633">
            <v>1.00842206</v>
          </cell>
          <cell r="L633">
            <v>4.2628099999999998E-4</v>
          </cell>
          <cell r="M633">
            <v>1.175</v>
          </cell>
          <cell r="N633">
            <v>5.5E-2</v>
          </cell>
          <cell r="O633">
            <v>21.363636363636399</v>
          </cell>
          <cell r="P633">
            <v>1.1848959205</v>
          </cell>
          <cell r="Q633">
            <v>175.97658526942399</v>
          </cell>
          <cell r="R633">
            <v>61.946337358490602</v>
          </cell>
          <cell r="S633">
            <v>0</v>
          </cell>
          <cell r="T633">
            <v>8.1968709999999998</v>
          </cell>
          <cell r="U633">
            <v>2.0829420000000001</v>
          </cell>
          <cell r="V633">
            <v>13.167526000000001</v>
          </cell>
          <cell r="W633">
            <v>76.552660000000003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</row>
        <row r="634">
          <cell r="A634">
            <v>25</v>
          </cell>
          <cell r="B634" t="str">
            <v>NPK</v>
          </cell>
          <cell r="C634">
            <v>1.57233333333333</v>
          </cell>
          <cell r="D634">
            <v>0</v>
          </cell>
          <cell r="E634">
            <v>21.966666666666701</v>
          </cell>
          <cell r="F634">
            <v>45187.424768518518</v>
          </cell>
          <cell r="G634">
            <v>2023</v>
          </cell>
          <cell r="H634">
            <v>261</v>
          </cell>
          <cell r="I634">
            <v>105</v>
          </cell>
          <cell r="J634">
            <v>105</v>
          </cell>
          <cell r="K634">
            <v>1.00842206</v>
          </cell>
          <cell r="L634">
            <v>4.2628099999999998E-4</v>
          </cell>
          <cell r="M634">
            <v>1.175</v>
          </cell>
          <cell r="N634">
            <v>5.5E-2</v>
          </cell>
          <cell r="O634">
            <v>21.363636363636399</v>
          </cell>
          <cell r="P634">
            <v>1.1848959205</v>
          </cell>
          <cell r="Q634">
            <v>136.99976113482001</v>
          </cell>
          <cell r="R634">
            <v>61.946337358490602</v>
          </cell>
          <cell r="S634">
            <v>0</v>
          </cell>
          <cell r="T634">
            <v>8.1968709999999998</v>
          </cell>
          <cell r="U634">
            <v>2.0829420000000001</v>
          </cell>
          <cell r="V634">
            <v>13.167526000000001</v>
          </cell>
          <cell r="W634">
            <v>76.552660000000003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</row>
        <row r="635">
          <cell r="A635">
            <v>25</v>
          </cell>
          <cell r="B635" t="str">
            <v>NPK</v>
          </cell>
          <cell r="C635">
            <v>1.1666666666666701</v>
          </cell>
          <cell r="D635">
            <v>0</v>
          </cell>
          <cell r="E635">
            <v>30.3</v>
          </cell>
          <cell r="F635">
            <v>45194.469675925924</v>
          </cell>
          <cell r="G635">
            <v>2023</v>
          </cell>
          <cell r="H635">
            <v>268</v>
          </cell>
          <cell r="I635">
            <v>112</v>
          </cell>
          <cell r="J635">
            <v>112</v>
          </cell>
          <cell r="K635">
            <v>1.00842206</v>
          </cell>
          <cell r="L635">
            <v>4.2628099999999998E-4</v>
          </cell>
          <cell r="M635">
            <v>1.175</v>
          </cell>
          <cell r="N635">
            <v>5.5E-2</v>
          </cell>
          <cell r="O635">
            <v>21.363636363636399</v>
          </cell>
          <cell r="P635">
            <v>1.1848959205</v>
          </cell>
          <cell r="Q635">
            <v>101.653416148372</v>
          </cell>
          <cell r="R635">
            <v>61.946337358490602</v>
          </cell>
          <cell r="S635">
            <v>0</v>
          </cell>
          <cell r="T635">
            <v>8.1968709999999998</v>
          </cell>
          <cell r="U635">
            <v>2.0829420000000001</v>
          </cell>
          <cell r="V635">
            <v>13.167526000000001</v>
          </cell>
          <cell r="W635">
            <v>76.552660000000003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</row>
        <row r="636">
          <cell r="A636">
            <v>25</v>
          </cell>
          <cell r="B636" t="str">
            <v>NPK</v>
          </cell>
          <cell r="C636">
            <v>0.86766666666666703</v>
          </cell>
          <cell r="D636">
            <v>0</v>
          </cell>
          <cell r="E636">
            <v>32.299999999999997</v>
          </cell>
          <cell r="F636">
            <v>45201.514120370368</v>
          </cell>
          <cell r="G636">
            <v>2023</v>
          </cell>
          <cell r="H636">
            <v>275</v>
          </cell>
          <cell r="I636">
            <v>119</v>
          </cell>
          <cell r="J636">
            <v>119</v>
          </cell>
          <cell r="K636">
            <v>1.00842206</v>
          </cell>
          <cell r="L636">
            <v>4.2628099999999998E-4</v>
          </cell>
          <cell r="M636">
            <v>1.175</v>
          </cell>
          <cell r="N636">
            <v>5.5E-2</v>
          </cell>
          <cell r="O636">
            <v>21.363636363636399</v>
          </cell>
          <cell r="P636">
            <v>1.1848959205</v>
          </cell>
          <cell r="Q636">
            <v>75.601097781203194</v>
          </cell>
          <cell r="R636">
            <v>61.946337358490602</v>
          </cell>
          <cell r="S636">
            <v>0</v>
          </cell>
          <cell r="T636">
            <v>8.1968709999999998</v>
          </cell>
          <cell r="U636">
            <v>2.0829420000000001</v>
          </cell>
          <cell r="V636">
            <v>13.167526000000001</v>
          </cell>
          <cell r="W636">
            <v>76.552660000000003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</row>
        <row r="637">
          <cell r="A637">
            <v>25</v>
          </cell>
          <cell r="B637" t="str">
            <v>NPK</v>
          </cell>
          <cell r="C637">
            <v>0.97623000000000004</v>
          </cell>
          <cell r="D637">
            <v>0.31883333333333302</v>
          </cell>
          <cell r="E637">
            <v>17.13889</v>
          </cell>
          <cell r="F637">
            <v>45320.526396608795</v>
          </cell>
          <cell r="G637">
            <v>2024</v>
          </cell>
          <cell r="H637">
            <v>29</v>
          </cell>
          <cell r="I637">
            <v>210</v>
          </cell>
          <cell r="J637">
            <v>210</v>
          </cell>
          <cell r="K637">
            <v>1.00842206</v>
          </cell>
          <cell r="L637">
            <v>4.2628099999999998E-4</v>
          </cell>
          <cell r="M637">
            <v>1.175</v>
          </cell>
          <cell r="N637">
            <v>5.5E-2</v>
          </cell>
          <cell r="O637">
            <v>21.363636363636399</v>
          </cell>
          <cell r="P637">
            <v>1.1848959205</v>
          </cell>
          <cell r="Q637">
            <v>85.060383811306906</v>
          </cell>
          <cell r="R637">
            <v>61.946337358490602</v>
          </cell>
          <cell r="S637">
            <v>0.514692792066476</v>
          </cell>
          <cell r="T637">
            <v>8.1968709999999998</v>
          </cell>
          <cell r="U637">
            <v>2.0829420000000001</v>
          </cell>
          <cell r="V637">
            <v>13.167526000000001</v>
          </cell>
          <cell r="W637">
            <v>76.552660000000003</v>
          </cell>
          <cell r="X637">
            <v>8.1968709999999998</v>
          </cell>
          <cell r="Y637">
            <v>2.0829420000000001</v>
          </cell>
          <cell r="Z637">
            <v>13.167526000000001</v>
          </cell>
          <cell r="AA637">
            <v>28.021940206647592</v>
          </cell>
        </row>
        <row r="638">
          <cell r="A638">
            <v>25</v>
          </cell>
          <cell r="B638" t="str">
            <v>NPK</v>
          </cell>
          <cell r="C638">
            <v>0.83308666666666698</v>
          </cell>
          <cell r="D638">
            <v>0.35799999999999998</v>
          </cell>
          <cell r="E638">
            <v>18.79111</v>
          </cell>
          <cell r="F638">
            <v>45321.581435185188</v>
          </cell>
          <cell r="G638">
            <v>2024</v>
          </cell>
          <cell r="H638">
            <v>30</v>
          </cell>
          <cell r="I638">
            <v>211</v>
          </cell>
          <cell r="J638">
            <v>211</v>
          </cell>
          <cell r="K638">
            <v>1.00842206</v>
          </cell>
          <cell r="L638">
            <v>4.2628099999999998E-4</v>
          </cell>
          <cell r="M638">
            <v>1.175</v>
          </cell>
          <cell r="N638">
            <v>5.5E-2</v>
          </cell>
          <cell r="O638">
            <v>21.363636363636399</v>
          </cell>
          <cell r="P638">
            <v>1.1848959205</v>
          </cell>
          <cell r="Q638">
            <v>72.588090526565395</v>
          </cell>
          <cell r="R638">
            <v>61.946337358490602</v>
          </cell>
          <cell r="S638">
            <v>0.57791955951844698</v>
          </cell>
          <cell r="T638">
            <v>8.1968709999999998</v>
          </cell>
          <cell r="U638">
            <v>2.0829420000000001</v>
          </cell>
          <cell r="V638">
            <v>13.167526000000001</v>
          </cell>
          <cell r="W638">
            <v>76.552660000000003</v>
          </cell>
          <cell r="X638">
            <v>8.1968709999999998</v>
          </cell>
          <cell r="Y638">
            <v>2.0829420000000001</v>
          </cell>
          <cell r="Z638">
            <v>13.167526000000001</v>
          </cell>
          <cell r="AA638">
            <v>34.344616951844692</v>
          </cell>
        </row>
        <row r="639">
          <cell r="A639">
            <v>25</v>
          </cell>
          <cell r="B639" t="str">
            <v>NPK</v>
          </cell>
          <cell r="C639">
            <v>0.81272999999999995</v>
          </cell>
          <cell r="D639">
            <v>0.23789333333333301</v>
          </cell>
          <cell r="E639">
            <v>14.3783333333333</v>
          </cell>
          <cell r="F639">
            <v>45322.605513113427</v>
          </cell>
          <cell r="G639">
            <v>2024</v>
          </cell>
          <cell r="H639">
            <v>31</v>
          </cell>
          <cell r="I639">
            <v>212</v>
          </cell>
          <cell r="J639">
            <v>212</v>
          </cell>
          <cell r="K639">
            <v>1.00842206</v>
          </cell>
          <cell r="L639">
            <v>4.2628099999999998E-4</v>
          </cell>
          <cell r="M639">
            <v>1.175</v>
          </cell>
          <cell r="N639">
            <v>5.5E-2</v>
          </cell>
          <cell r="O639">
            <v>21.363636363636399</v>
          </cell>
          <cell r="P639">
            <v>1.1848959205</v>
          </cell>
          <cell r="Q639">
            <v>70.814383633942299</v>
          </cell>
          <cell r="R639">
            <v>61.946337358490602</v>
          </cell>
          <cell r="S639">
            <v>0.38403131400104801</v>
          </cell>
          <cell r="T639">
            <v>8.1968709999999998</v>
          </cell>
          <cell r="U639">
            <v>2.0829420000000001</v>
          </cell>
          <cell r="V639">
            <v>13.167526000000001</v>
          </cell>
          <cell r="W639">
            <v>76.552660000000003</v>
          </cell>
          <cell r="X639">
            <v>8.1968709999999998</v>
          </cell>
          <cell r="Y639">
            <v>2.0829420000000001</v>
          </cell>
          <cell r="Z639">
            <v>13.167526000000001</v>
          </cell>
          <cell r="AA639">
            <v>14.955792400104796</v>
          </cell>
        </row>
        <row r="640">
          <cell r="A640">
            <v>25</v>
          </cell>
          <cell r="B640" t="str">
            <v>NPK</v>
          </cell>
          <cell r="C640">
            <v>0.87885999999999997</v>
          </cell>
          <cell r="D640">
            <v>0.330776666666667</v>
          </cell>
          <cell r="E640">
            <v>13.963240000000001</v>
          </cell>
          <cell r="F640">
            <v>45327.526307870372</v>
          </cell>
          <cell r="G640">
            <v>2024</v>
          </cell>
          <cell r="H640">
            <v>36</v>
          </cell>
          <cell r="I640">
            <v>217</v>
          </cell>
          <cell r="J640">
            <v>217</v>
          </cell>
          <cell r="K640">
            <v>1.00842206</v>
          </cell>
          <cell r="L640">
            <v>4.2628099999999998E-4</v>
          </cell>
          <cell r="M640">
            <v>1.175</v>
          </cell>
          <cell r="N640">
            <v>5.5E-2</v>
          </cell>
          <cell r="O640">
            <v>21.363636363636399</v>
          </cell>
          <cell r="P640">
            <v>1.1848959205</v>
          </cell>
          <cell r="Q640">
            <v>76.576389699563805</v>
          </cell>
          <cell r="R640">
            <v>61.946337358490602</v>
          </cell>
          <cell r="S640">
            <v>0.53397292038821298</v>
          </cell>
          <cell r="T640">
            <v>8.1968709999999998</v>
          </cell>
          <cell r="U640">
            <v>2.0829420000000001</v>
          </cell>
          <cell r="V640">
            <v>13.167526000000001</v>
          </cell>
          <cell r="W640">
            <v>76.552660000000003</v>
          </cell>
          <cell r="X640">
            <v>8.1968709999999998</v>
          </cell>
          <cell r="Y640">
            <v>2.0829420000000001</v>
          </cell>
          <cell r="Z640">
            <v>13.167526000000001</v>
          </cell>
          <cell r="AA640">
            <v>29.949953038821292</v>
          </cell>
        </row>
        <row r="641">
          <cell r="A641">
            <v>25</v>
          </cell>
          <cell r="B641" t="str">
            <v>NPK</v>
          </cell>
          <cell r="C641">
            <v>0.83871333333333298</v>
          </cell>
          <cell r="D641">
            <v>0.36838333333333301</v>
          </cell>
          <cell r="E641">
            <v>19.063333333333301</v>
          </cell>
          <cell r="F641">
            <v>45328.585586423615</v>
          </cell>
          <cell r="G641">
            <v>2024</v>
          </cell>
          <cell r="H641">
            <v>37</v>
          </cell>
          <cell r="I641">
            <v>218</v>
          </cell>
          <cell r="J641">
            <v>218</v>
          </cell>
          <cell r="K641">
            <v>1.00842206</v>
          </cell>
          <cell r="L641">
            <v>4.2628099999999998E-4</v>
          </cell>
          <cell r="M641">
            <v>1.175</v>
          </cell>
          <cell r="N641">
            <v>5.5E-2</v>
          </cell>
          <cell r="O641">
            <v>21.363636363636399</v>
          </cell>
          <cell r="P641">
            <v>1.1848959205</v>
          </cell>
          <cell r="Q641">
            <v>73.078350430732399</v>
          </cell>
          <cell r="R641">
            <v>61.946337358490602</v>
          </cell>
          <cell r="S641">
            <v>0.59468137914507602</v>
          </cell>
          <cell r="T641">
            <v>8.1968709999999998</v>
          </cell>
          <cell r="U641">
            <v>2.0829420000000001</v>
          </cell>
          <cell r="V641">
            <v>13.167526000000001</v>
          </cell>
          <cell r="W641">
            <v>76.552660000000003</v>
          </cell>
          <cell r="X641">
            <v>8.1968709999999998</v>
          </cell>
          <cell r="Y641">
            <v>2.0829420000000001</v>
          </cell>
          <cell r="Z641">
            <v>13.167526000000001</v>
          </cell>
          <cell r="AA641">
            <v>36.020798914507594</v>
          </cell>
        </row>
        <row r="642">
          <cell r="A642">
            <v>25</v>
          </cell>
          <cell r="B642" t="str">
            <v>NPK</v>
          </cell>
          <cell r="C642">
            <v>0.66237000000000001</v>
          </cell>
          <cell r="D642">
            <v>0.31884000000000001</v>
          </cell>
          <cell r="E642">
            <v>13.846109999999999</v>
          </cell>
          <cell r="F642">
            <v>45329.706296296295</v>
          </cell>
          <cell r="G642">
            <v>2024</v>
          </cell>
          <cell r="H642">
            <v>38</v>
          </cell>
          <cell r="I642">
            <v>219</v>
          </cell>
          <cell r="J642">
            <v>219</v>
          </cell>
          <cell r="K642">
            <v>1.00842206</v>
          </cell>
          <cell r="L642">
            <v>4.2628099999999998E-4</v>
          </cell>
          <cell r="M642">
            <v>1.175</v>
          </cell>
          <cell r="N642">
            <v>5.5E-2</v>
          </cell>
          <cell r="O642">
            <v>21.363636363636399</v>
          </cell>
          <cell r="P642">
            <v>1.1848959205</v>
          </cell>
          <cell r="Q642">
            <v>57.7132913607402</v>
          </cell>
          <cell r="R642">
            <v>61.946337358490602</v>
          </cell>
          <cell r="S642">
            <v>0.51470355406944601</v>
          </cell>
          <cell r="T642">
            <v>8.1968709999999998</v>
          </cell>
          <cell r="U642">
            <v>2.0829420000000001</v>
          </cell>
          <cell r="V642">
            <v>13.167526000000001</v>
          </cell>
          <cell r="W642">
            <v>76.552660000000003</v>
          </cell>
          <cell r="X642">
            <v>8.1968709999999998</v>
          </cell>
          <cell r="Y642">
            <v>2.0829420000000001</v>
          </cell>
          <cell r="Z642">
            <v>13.167526000000001</v>
          </cell>
          <cell r="AA642">
            <v>28.023016406944592</v>
          </cell>
        </row>
        <row r="643">
          <cell r="A643">
            <v>25</v>
          </cell>
          <cell r="B643" t="str">
            <v>NPK</v>
          </cell>
          <cell r="C643">
            <v>1.74067333333333</v>
          </cell>
          <cell r="D643">
            <v>0.32305</v>
          </cell>
          <cell r="E643">
            <v>20.511109999999999</v>
          </cell>
          <cell r="F643">
            <v>45376.593885034723</v>
          </cell>
          <cell r="G643">
            <v>2024</v>
          </cell>
          <cell r="H643">
            <v>85</v>
          </cell>
          <cell r="I643">
            <v>266</v>
          </cell>
          <cell r="J643">
            <v>266</v>
          </cell>
          <cell r="K643">
            <v>1.00842206</v>
          </cell>
          <cell r="L643">
            <v>4.2628099999999998E-4</v>
          </cell>
          <cell r="M643">
            <v>1.175</v>
          </cell>
          <cell r="N643">
            <v>5.5E-2</v>
          </cell>
          <cell r="O643">
            <v>21.363636363636399</v>
          </cell>
          <cell r="P643">
            <v>1.1848959205</v>
          </cell>
          <cell r="Q643">
            <v>151.667477770034</v>
          </cell>
          <cell r="R643">
            <v>61.946337358490602</v>
          </cell>
          <cell r="S643">
            <v>0.52149975894534795</v>
          </cell>
          <cell r="T643">
            <v>8.1968709999999998</v>
          </cell>
          <cell r="U643">
            <v>2.0829420000000001</v>
          </cell>
          <cell r="V643">
            <v>13.167526000000001</v>
          </cell>
          <cell r="W643">
            <v>76.552660000000003</v>
          </cell>
          <cell r="X643">
            <v>8.1968709999999998</v>
          </cell>
          <cell r="Y643">
            <v>2.0829420000000001</v>
          </cell>
          <cell r="Z643">
            <v>13.167526000000001</v>
          </cell>
          <cell r="AA643">
            <v>28.702636894534791</v>
          </cell>
        </row>
        <row r="644">
          <cell r="A644">
            <v>25</v>
          </cell>
          <cell r="B644" t="str">
            <v>NPK</v>
          </cell>
          <cell r="C644">
            <v>1.2090766666666699</v>
          </cell>
          <cell r="D644">
            <v>0.36428833333333299</v>
          </cell>
          <cell r="E644">
            <v>17.350000000000001</v>
          </cell>
          <cell r="F644">
            <v>45378.475111886575</v>
          </cell>
          <cell r="G644">
            <v>2024</v>
          </cell>
          <cell r="H644">
            <v>87</v>
          </cell>
          <cell r="I644">
            <v>268</v>
          </cell>
          <cell r="J644">
            <v>268</v>
          </cell>
          <cell r="K644">
            <v>1.00842206</v>
          </cell>
          <cell r="L644">
            <v>4.2628099999999998E-4</v>
          </cell>
          <cell r="M644">
            <v>1.175</v>
          </cell>
          <cell r="N644">
            <v>5.5E-2</v>
          </cell>
          <cell r="O644">
            <v>21.363636363636399</v>
          </cell>
          <cell r="P644">
            <v>1.1848959205</v>
          </cell>
          <cell r="Q644">
            <v>105.34866304453099</v>
          </cell>
          <cell r="R644">
            <v>61.946337358490602</v>
          </cell>
          <cell r="S644">
            <v>0.58807081882041701</v>
          </cell>
          <cell r="T644">
            <v>8.1968709999999998</v>
          </cell>
          <cell r="U644">
            <v>2.0829420000000001</v>
          </cell>
          <cell r="V644">
            <v>13.167526000000001</v>
          </cell>
          <cell r="W644">
            <v>76.552660000000003</v>
          </cell>
          <cell r="X644">
            <v>8.1968709999999998</v>
          </cell>
          <cell r="Y644">
            <v>2.0829420000000001</v>
          </cell>
          <cell r="Z644">
            <v>13.167526000000001</v>
          </cell>
          <cell r="AA644">
            <v>35.359742882041694</v>
          </cell>
        </row>
        <row r="645">
          <cell r="A645">
            <v>25</v>
          </cell>
          <cell r="B645" t="str">
            <v>NPK</v>
          </cell>
          <cell r="C645">
            <v>0.83860000000000001</v>
          </cell>
          <cell r="D645">
            <v>0.32932666666666699</v>
          </cell>
          <cell r="E645">
            <v>10.04889</v>
          </cell>
          <cell r="F645">
            <v>45380.335825613423</v>
          </cell>
          <cell r="G645">
            <v>2024</v>
          </cell>
          <cell r="H645">
            <v>89</v>
          </cell>
          <cell r="I645">
            <v>270</v>
          </cell>
          <cell r="J645">
            <v>270</v>
          </cell>
          <cell r="K645">
            <v>1.00842206</v>
          </cell>
          <cell r="L645">
            <v>4.2628099999999998E-4</v>
          </cell>
          <cell r="M645">
            <v>1.175</v>
          </cell>
          <cell r="N645">
            <v>5.5E-2</v>
          </cell>
          <cell r="O645">
            <v>21.363636363636399</v>
          </cell>
          <cell r="P645">
            <v>1.1848959205</v>
          </cell>
          <cell r="Q645">
            <v>73.068475527449493</v>
          </cell>
          <cell r="R645">
            <v>61.946337358490602</v>
          </cell>
          <cell r="S645">
            <v>0.53163218474211904</v>
          </cell>
          <cell r="T645">
            <v>8.1968709999999998</v>
          </cell>
          <cell r="U645">
            <v>2.0829420000000001</v>
          </cell>
          <cell r="V645">
            <v>13.167526000000001</v>
          </cell>
          <cell r="W645">
            <v>76.552660000000003</v>
          </cell>
          <cell r="X645">
            <v>8.1968709999999998</v>
          </cell>
          <cell r="Y645">
            <v>2.0829420000000001</v>
          </cell>
          <cell r="Z645">
            <v>13.167526000000001</v>
          </cell>
          <cell r="AA645">
            <v>29.715879474211896</v>
          </cell>
        </row>
        <row r="646">
          <cell r="A646">
            <v>25</v>
          </cell>
          <cell r="B646" t="str">
            <v>NPK</v>
          </cell>
          <cell r="C646">
            <v>1.72139</v>
          </cell>
          <cell r="D646">
            <v>0.19660333333333299</v>
          </cell>
          <cell r="E646">
            <v>20.418890000000001</v>
          </cell>
          <cell r="F646">
            <v>45383.412511574075</v>
          </cell>
          <cell r="G646">
            <v>2024</v>
          </cell>
          <cell r="H646">
            <v>92</v>
          </cell>
          <cell r="I646">
            <v>273</v>
          </cell>
          <cell r="J646">
            <v>273</v>
          </cell>
          <cell r="K646">
            <v>1.00842206</v>
          </cell>
          <cell r="L646">
            <v>4.2628099999999998E-4</v>
          </cell>
          <cell r="M646">
            <v>1.175</v>
          </cell>
          <cell r="N646">
            <v>5.5E-2</v>
          </cell>
          <cell r="O646">
            <v>21.363636363636399</v>
          </cell>
          <cell r="P646">
            <v>1.1848959205</v>
          </cell>
          <cell r="Q646">
            <v>149.98729202026701</v>
          </cell>
          <cell r="R646">
            <v>61.946337358490602</v>
          </cell>
          <cell r="S646">
            <v>0.31737684860295701</v>
          </cell>
          <cell r="T646">
            <v>8.1968709999999998</v>
          </cell>
          <cell r="U646">
            <v>2.0829420000000001</v>
          </cell>
          <cell r="V646">
            <v>13.167526000000001</v>
          </cell>
          <cell r="W646">
            <v>76.552660000000003</v>
          </cell>
          <cell r="X646">
            <v>8.1968709999999998</v>
          </cell>
          <cell r="Y646">
            <v>2.0829420000000001</v>
          </cell>
          <cell r="Z646">
            <v>13.167526000000001</v>
          </cell>
          <cell r="AA646">
            <v>8.2903458602956999</v>
          </cell>
        </row>
        <row r="647">
          <cell r="A647">
            <v>25</v>
          </cell>
          <cell r="B647" t="str">
            <v>NPK</v>
          </cell>
          <cell r="C647">
            <v>3.3922099999999999</v>
          </cell>
          <cell r="D647">
            <v>0.33933111111111097</v>
          </cell>
          <cell r="E647">
            <v>30.1</v>
          </cell>
          <cell r="F647">
            <v>45503.46738425926</v>
          </cell>
          <cell r="G647">
            <v>2024</v>
          </cell>
          <cell r="H647">
            <v>212</v>
          </cell>
          <cell r="I647">
            <v>393</v>
          </cell>
          <cell r="J647">
            <v>393</v>
          </cell>
          <cell r="K647">
            <v>1.00842206</v>
          </cell>
          <cell r="L647">
            <v>4.2628099999999998E-4</v>
          </cell>
          <cell r="M647">
            <v>1.175</v>
          </cell>
          <cell r="N647">
            <v>5.5E-2</v>
          </cell>
          <cell r="O647">
            <v>21.363636363636399</v>
          </cell>
          <cell r="P647">
            <v>1.1848959205</v>
          </cell>
          <cell r="Q647">
            <v>295.56834410800099</v>
          </cell>
          <cell r="R647">
            <v>61.946337358490602</v>
          </cell>
          <cell r="S647">
            <v>0.54778236386658796</v>
          </cell>
          <cell r="T647">
            <v>8.1968709999999998</v>
          </cell>
          <cell r="U647">
            <v>2.0829420000000001</v>
          </cell>
          <cell r="V647">
            <v>13.167526000000001</v>
          </cell>
          <cell r="W647">
            <v>76.552660000000003</v>
          </cell>
          <cell r="X647">
            <v>8.1968709999999998</v>
          </cell>
          <cell r="Y647">
            <v>2.0829420000000001</v>
          </cell>
          <cell r="Z647">
            <v>13.167526000000001</v>
          </cell>
          <cell r="AA647">
            <v>31.330897386658791</v>
          </cell>
        </row>
        <row r="648">
          <cell r="A648">
            <v>25</v>
          </cell>
          <cell r="B648" t="str">
            <v>NPK</v>
          </cell>
          <cell r="C648">
            <v>2.8007566666666701</v>
          </cell>
          <cell r="D648">
            <v>0.26995666666666701</v>
          </cell>
          <cell r="E648">
            <v>23.3122233333333</v>
          </cell>
          <cell r="F648">
            <v>45504.359629629631</v>
          </cell>
          <cell r="G648">
            <v>2024</v>
          </cell>
          <cell r="H648">
            <v>213</v>
          </cell>
          <cell r="I648">
            <v>394</v>
          </cell>
          <cell r="J648">
            <v>394</v>
          </cell>
          <cell r="K648">
            <v>1.00842206</v>
          </cell>
          <cell r="L648">
            <v>4.2628099999999998E-4</v>
          </cell>
          <cell r="M648">
            <v>1.175</v>
          </cell>
          <cell r="N648">
            <v>5.5E-2</v>
          </cell>
          <cell r="O648">
            <v>21.363636363636399</v>
          </cell>
          <cell r="P648">
            <v>1.1848959205</v>
          </cell>
          <cell r="Q648">
            <v>244.034128257422</v>
          </cell>
          <cell r="R648">
            <v>61.946337358490602</v>
          </cell>
          <cell r="S648">
            <v>0.43579116728790002</v>
          </cell>
          <cell r="T648">
            <v>8.1968709999999998</v>
          </cell>
          <cell r="U648">
            <v>2.0829420000000001</v>
          </cell>
          <cell r="V648">
            <v>13.167526000000001</v>
          </cell>
          <cell r="W648">
            <v>76.552660000000003</v>
          </cell>
          <cell r="X648">
            <v>8.1968709999999998</v>
          </cell>
          <cell r="Y648">
            <v>2.0829420000000001</v>
          </cell>
          <cell r="Z648">
            <v>13.167526000000001</v>
          </cell>
          <cell r="AA648">
            <v>20.131777728789991</v>
          </cell>
        </row>
        <row r="649">
          <cell r="A649">
            <v>25</v>
          </cell>
          <cell r="B649" t="str">
            <v>NPK</v>
          </cell>
          <cell r="C649">
            <v>3.2618900000000002</v>
          </cell>
          <cell r="D649">
            <v>0.20678333333333301</v>
          </cell>
          <cell r="E649">
            <v>29.3183333333333</v>
          </cell>
          <cell r="F649">
            <v>45505.42359953704</v>
          </cell>
          <cell r="G649">
            <v>2024</v>
          </cell>
          <cell r="H649">
            <v>214</v>
          </cell>
          <cell r="I649">
            <v>395</v>
          </cell>
          <cell r="J649">
            <v>395</v>
          </cell>
          <cell r="K649">
            <v>1.00842206</v>
          </cell>
          <cell r="L649">
            <v>4.2628099999999998E-4</v>
          </cell>
          <cell r="M649">
            <v>1.175</v>
          </cell>
          <cell r="N649">
            <v>5.5E-2</v>
          </cell>
          <cell r="O649">
            <v>21.363636363636399</v>
          </cell>
          <cell r="P649">
            <v>1.1848959205</v>
          </cell>
          <cell r="Q649">
            <v>284.21336708589598</v>
          </cell>
          <cell r="R649">
            <v>61.946337358490602</v>
          </cell>
          <cell r="S649">
            <v>0.33381042713898401</v>
          </cell>
          <cell r="T649">
            <v>8.1968709999999998</v>
          </cell>
          <cell r="U649">
            <v>2.0829420000000001</v>
          </cell>
          <cell r="V649">
            <v>13.167526000000001</v>
          </cell>
          <cell r="W649">
            <v>76.552660000000003</v>
          </cell>
          <cell r="X649">
            <v>8.1968709999999998</v>
          </cell>
          <cell r="Y649">
            <v>2.0829420000000001</v>
          </cell>
          <cell r="Z649">
            <v>13.167526000000001</v>
          </cell>
          <cell r="AA649">
            <v>9.9337037138984012</v>
          </cell>
        </row>
        <row r="650">
          <cell r="A650">
            <v>25</v>
          </cell>
          <cell r="B650" t="str">
            <v>NPK</v>
          </cell>
          <cell r="C650">
            <v>3.5535333333333301</v>
          </cell>
          <cell r="D650">
            <v>9.7706666666666706E-2</v>
          </cell>
          <cell r="E650">
            <v>31.6</v>
          </cell>
          <cell r="F650">
            <v>45506.425003854165</v>
          </cell>
          <cell r="G650">
            <v>2024</v>
          </cell>
          <cell r="H650">
            <v>215</v>
          </cell>
          <cell r="I650">
            <v>396</v>
          </cell>
          <cell r="J650">
            <v>396</v>
          </cell>
          <cell r="K650">
            <v>1.00842206</v>
          </cell>
          <cell r="L650">
            <v>4.2628099999999998E-4</v>
          </cell>
          <cell r="M650">
            <v>1.175</v>
          </cell>
          <cell r="N650">
            <v>5.5E-2</v>
          </cell>
          <cell r="O650">
            <v>21.363636363636399</v>
          </cell>
          <cell r="P650">
            <v>1.1848959205</v>
          </cell>
          <cell r="Q650">
            <v>309.62468805466602</v>
          </cell>
          <cell r="R650">
            <v>61.946337358490602</v>
          </cell>
          <cell r="S650">
            <v>0.15772791553635701</v>
          </cell>
          <cell r="T650">
            <v>8.1968709999999998</v>
          </cell>
          <cell r="U650">
            <v>2.0829420000000001</v>
          </cell>
          <cell r="V650">
            <v>13.167526000000001</v>
          </cell>
          <cell r="W650">
            <v>76.552660000000003</v>
          </cell>
          <cell r="X650">
            <v>8.1968709999999998</v>
          </cell>
          <cell r="Y650">
            <v>2.0829420000000001</v>
          </cell>
          <cell r="Z650">
            <v>5.4929785536357008</v>
          </cell>
          <cell r="AA65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iles_wide"/>
    </sheetNames>
    <sheetDataSet>
      <sheetData sheetId="0">
        <row r="2">
          <cell r="A2">
            <v>1</v>
          </cell>
          <cell r="B2">
            <v>0.141807370433984</v>
          </cell>
          <cell r="C2">
            <v>0.16355239271139699</v>
          </cell>
          <cell r="D2">
            <v>0.19205636635086501</v>
          </cell>
          <cell r="E2">
            <v>0.23082019381416</v>
          </cell>
          <cell r="F2">
            <v>0.286166015399896</v>
          </cell>
          <cell r="G2">
            <v>0.37069509890242902</v>
          </cell>
          <cell r="H2">
            <v>0.51335854624975297</v>
          </cell>
          <cell r="I2">
            <v>0.79740746557668996</v>
          </cell>
          <cell r="J2">
            <v>1.5912211498050099</v>
          </cell>
          <cell r="K2">
            <v>91.092874206713205</v>
          </cell>
          <cell r="L2" t="str">
            <v>Disturbance</v>
          </cell>
        </row>
        <row r="3">
          <cell r="A3">
            <v>8</v>
          </cell>
          <cell r="B3">
            <v>6.7697948928484006E-2</v>
          </cell>
          <cell r="C3">
            <v>7.9534472811177995E-2</v>
          </cell>
          <cell r="D3">
            <v>9.5360016463020697E-2</v>
          </cell>
          <cell r="E3">
            <v>0.117372277376083</v>
          </cell>
          <cell r="F3">
            <v>0.14963431367185301</v>
          </cell>
          <cell r="G3">
            <v>0.20047351045214601</v>
          </cell>
          <cell r="H3">
            <v>0.28968816318341201</v>
          </cell>
          <cell r="I3">
            <v>0.47683117704579198</v>
          </cell>
          <cell r="J3">
            <v>1.0442777162600601</v>
          </cell>
          <cell r="K3">
            <v>96.063536985617901</v>
          </cell>
          <cell r="L3" t="str">
            <v>Disturbance</v>
          </cell>
        </row>
        <row r="4">
          <cell r="A4">
            <v>12</v>
          </cell>
          <cell r="B4">
            <v>0.15897038618097001</v>
          </cell>
          <cell r="C4">
            <v>0.18510926204258901</v>
          </cell>
          <cell r="D4">
            <v>0.21972527475880299</v>
          </cell>
          <cell r="E4">
            <v>0.26735301483504897</v>
          </cell>
          <cell r="F4">
            <v>0.33628106981672501</v>
          </cell>
          <cell r="G4">
            <v>0.44326901072532399</v>
          </cell>
          <cell r="H4">
            <v>0.627504274632812</v>
          </cell>
          <cell r="I4">
            <v>1.0042936385119201</v>
          </cell>
          <cell r="J4">
            <v>2.1019338259586702</v>
          </cell>
          <cell r="K4">
            <v>90.599717180012604</v>
          </cell>
          <cell r="L4" t="str">
            <v>Disturbance</v>
          </cell>
        </row>
        <row r="5">
          <cell r="A5">
            <v>20</v>
          </cell>
          <cell r="B5">
            <v>1.2188939303682599E-2</v>
          </cell>
          <cell r="C5">
            <v>1.4449635910677199E-2</v>
          </cell>
          <cell r="D5">
            <v>1.7501328544916098E-2</v>
          </cell>
          <cell r="E5">
            <v>2.1792582897328602E-2</v>
          </cell>
          <cell r="F5">
            <v>2.8162115021140501E-2</v>
          </cell>
          <cell r="G5">
            <v>3.8352020156756997E-2</v>
          </cell>
          <cell r="H5">
            <v>5.6572469496668498E-2</v>
          </cell>
          <cell r="I5">
            <v>9.5762365162019303E-2</v>
          </cell>
          <cell r="J5">
            <v>0.219324582293523</v>
          </cell>
          <cell r="K5">
            <v>95.796225087475804</v>
          </cell>
          <cell r="L5" t="str">
            <v>Disturbance</v>
          </cell>
        </row>
        <row r="6">
          <cell r="A6">
            <v>23</v>
          </cell>
          <cell r="B6">
            <v>1.28780123751748E-5</v>
          </cell>
          <cell r="C6">
            <v>1.6873008708254701E-5</v>
          </cell>
          <cell r="D6">
            <v>2.2875531754584302E-5</v>
          </cell>
          <cell r="E6">
            <v>3.2411815299781502E-5</v>
          </cell>
          <cell r="F6">
            <v>4.8724581804299301E-5</v>
          </cell>
          <cell r="G6">
            <v>7.9650861467390598E-5</v>
          </cell>
          <cell r="H6">
            <v>1.4801992827141001E-4</v>
          </cell>
          <cell r="I6">
            <v>3.4370678951580001E-4</v>
          </cell>
          <cell r="J6">
            <v>1.3167500744424899E-3</v>
          </cell>
          <cell r="K6">
            <v>97.236528782175995</v>
          </cell>
          <cell r="L6" t="str">
            <v>Disturbance</v>
          </cell>
        </row>
        <row r="7">
          <cell r="A7">
            <v>2</v>
          </cell>
          <cell r="B7">
            <v>3.1502061626997899E-3</v>
          </cell>
          <cell r="C7">
            <v>3.7875003622411399E-3</v>
          </cell>
          <cell r="D7">
            <v>4.6611228723923096E-3</v>
          </cell>
          <cell r="E7">
            <v>5.9114950239483096E-3</v>
          </cell>
          <cell r="F7">
            <v>7.8063179945933002E-3</v>
          </cell>
          <cell r="G7">
            <v>1.09148487442379E-2</v>
          </cell>
          <cell r="H7">
            <v>1.66544524766323E-2</v>
          </cell>
          <cell r="I7">
            <v>2.9565209949979899E-2</v>
          </cell>
          <cell r="J7">
            <v>7.3544190722846597E-2</v>
          </cell>
          <cell r="K7">
            <v>92.597958528742197</v>
          </cell>
          <cell r="L7" t="str">
            <v>NPK</v>
          </cell>
        </row>
        <row r="8">
          <cell r="A8">
            <v>3</v>
          </cell>
          <cell r="B8">
            <v>5.2076709254315103E-3</v>
          </cell>
          <cell r="C8">
            <v>6.4353098924804404E-3</v>
          </cell>
          <cell r="D8">
            <v>8.1677648104572197E-3</v>
          </cell>
          <cell r="E8">
            <v>1.0730362361000501E-2</v>
          </cell>
          <cell r="F8">
            <v>1.47643999234786E-2</v>
          </cell>
          <cell r="G8">
            <v>2.1687977545947701E-2</v>
          </cell>
          <cell r="H8">
            <v>3.5202673328581603E-2</v>
          </cell>
          <cell r="I8">
            <v>6.7901938079307195E-2</v>
          </cell>
          <cell r="J8">
            <v>0.19205763889691099</v>
          </cell>
          <cell r="K8">
            <v>95.183945562665201</v>
          </cell>
          <cell r="L8" t="str">
            <v>NPK</v>
          </cell>
        </row>
        <row r="9">
          <cell r="A9">
            <v>9</v>
          </cell>
          <cell r="B9">
            <v>0.17383156884506901</v>
          </cell>
          <cell r="C9">
            <v>0.19881446453708099</v>
          </cell>
          <cell r="D9">
            <v>0.23127096142543099</v>
          </cell>
          <cell r="E9">
            <v>0.27496250646012399</v>
          </cell>
          <cell r="F9">
            <v>0.336610347425846</v>
          </cell>
          <cell r="G9">
            <v>0.42944428773891202</v>
          </cell>
          <cell r="H9">
            <v>0.58339583120943705</v>
          </cell>
          <cell r="I9">
            <v>0.88281913260123601</v>
          </cell>
          <cell r="J9">
            <v>1.68969477839389</v>
          </cell>
          <cell r="K9">
            <v>87.418809820744897</v>
          </cell>
          <cell r="L9" t="str">
            <v>NPK</v>
          </cell>
        </row>
        <row r="10">
          <cell r="A10">
            <v>10</v>
          </cell>
          <cell r="B10">
            <v>3.3839014945366903E-2</v>
          </cell>
          <cell r="C10">
            <v>4.3169249909903201E-2</v>
          </cell>
          <cell r="D10">
            <v>5.70049310821239E-2</v>
          </cell>
          <cell r="E10">
            <v>7.8730116281196902E-2</v>
          </cell>
          <cell r="F10">
            <v>0.115535512152735</v>
          </cell>
          <cell r="G10">
            <v>0.18483606719779599</v>
          </cell>
          <cell r="H10">
            <v>0.33755537128256602</v>
          </cell>
          <cell r="I10">
            <v>0.77443826491252699</v>
          </cell>
          <cell r="J10">
            <v>2.8765971505722199</v>
          </cell>
          <cell r="K10">
            <v>92.398823575661197</v>
          </cell>
          <cell r="L10" t="str">
            <v>NPK</v>
          </cell>
        </row>
        <row r="11">
          <cell r="A11">
            <v>11</v>
          </cell>
          <cell r="B11">
            <v>0.13748854047661099</v>
          </cell>
          <cell r="C11">
            <v>0.15918708186577701</v>
          </cell>
          <cell r="D11">
            <v>0.187748361755808</v>
          </cell>
          <cell r="E11">
            <v>0.226774104627843</v>
          </cell>
          <cell r="F11">
            <v>0.28280060445261002</v>
          </cell>
          <cell r="G11">
            <v>0.36893230468488603</v>
          </cell>
          <cell r="H11">
            <v>0.51549298323512704</v>
          </cell>
          <cell r="I11">
            <v>0.81050584440912998</v>
          </cell>
          <cell r="J11">
            <v>1.6491164121549799</v>
          </cell>
          <cell r="K11">
            <v>91.576460951556598</v>
          </cell>
          <cell r="L11" t="str">
            <v>NPK</v>
          </cell>
        </row>
        <row r="12">
          <cell r="A12">
            <v>14</v>
          </cell>
          <cell r="B12">
            <v>0.13705246433954901</v>
          </cell>
          <cell r="C12">
            <v>0.15770451538321101</v>
          </cell>
          <cell r="D12">
            <v>0.18470970013285001</v>
          </cell>
          <cell r="E12">
            <v>0.22133334652484499</v>
          </cell>
          <cell r="F12">
            <v>0.273455397155701</v>
          </cell>
          <cell r="G12">
            <v>0.35275629211818199</v>
          </cell>
          <cell r="H12">
            <v>0.48596137735810402</v>
          </cell>
          <cell r="I12">
            <v>0.74951082134637903</v>
          </cell>
          <cell r="J12">
            <v>1.47892609437228</v>
          </cell>
          <cell r="K12">
            <v>91.178238603472806</v>
          </cell>
          <cell r="L12" t="str">
            <v>NPK</v>
          </cell>
        </row>
        <row r="13">
          <cell r="A13">
            <v>17</v>
          </cell>
          <cell r="B13">
            <v>7.5546809234386197E-4</v>
          </cell>
          <cell r="C13">
            <v>9.2529939786026099E-4</v>
          </cell>
          <cell r="D13">
            <v>1.16269807310897E-3</v>
          </cell>
          <cell r="E13">
            <v>1.5100670802742501E-3</v>
          </cell>
          <cell r="F13">
            <v>2.0500508401982199E-3</v>
          </cell>
          <cell r="G13">
            <v>2.9629631371322399E-3</v>
          </cell>
          <cell r="H13">
            <v>4.7117449203162099E-3</v>
          </cell>
          <cell r="I13">
            <v>8.8373119224370508E-3</v>
          </cell>
          <cell r="J13">
            <v>2.3885342372072901E-2</v>
          </cell>
          <cell r="K13">
            <v>99.933616941955194</v>
          </cell>
          <cell r="L13" t="str">
            <v>NPK</v>
          </cell>
        </row>
        <row r="14">
          <cell r="A14">
            <v>19</v>
          </cell>
          <cell r="B14">
            <v>9.0253602978938294E-2</v>
          </cell>
          <cell r="C14">
            <v>0.10461991964723701</v>
          </cell>
          <cell r="D14">
            <v>0.123553493160413</v>
          </cell>
          <cell r="E14">
            <v>0.149460672972627</v>
          </cell>
          <cell r="F14">
            <v>0.186714780007284</v>
          </cell>
          <cell r="G14">
            <v>0.244098867464007</v>
          </cell>
          <cell r="H14">
            <v>0.34197977330037999</v>
          </cell>
          <cell r="I14">
            <v>0.539640574392382</v>
          </cell>
          <cell r="J14">
            <v>1.1043236627764099</v>
          </cell>
          <cell r="K14">
            <v>94.6812853416926</v>
          </cell>
          <cell r="L14" t="str">
            <v>NPK</v>
          </cell>
        </row>
        <row r="15">
          <cell r="A15">
            <v>24</v>
          </cell>
          <cell r="B15">
            <v>6.5681517381885504E-2</v>
          </cell>
          <cell r="C15">
            <v>7.6133864057618295E-2</v>
          </cell>
          <cell r="D15">
            <v>8.9921618266087494E-2</v>
          </cell>
          <cell r="E15">
            <v>0.108811778300962</v>
          </cell>
          <cell r="F15">
            <v>0.136025583749153</v>
          </cell>
          <cell r="G15">
            <v>0.17805965921559999</v>
          </cell>
          <cell r="H15">
            <v>0.250071476066623</v>
          </cell>
          <cell r="I15">
            <v>0.39661796287699203</v>
          </cell>
          <cell r="J15">
            <v>0.82259894228782005</v>
          </cell>
          <cell r="K15">
            <v>96.035228612050005</v>
          </cell>
          <cell r="L15" t="str">
            <v>NPK</v>
          </cell>
        </row>
        <row r="16">
          <cell r="A16">
            <v>25</v>
          </cell>
          <cell r="B16">
            <v>6.4696296149698698E-2</v>
          </cell>
          <cell r="C16">
            <v>7.5101782017149094E-2</v>
          </cell>
          <cell r="D16">
            <v>8.8836287606560899E-2</v>
          </cell>
          <cell r="E16">
            <v>0.10766220319762899</v>
          </cell>
          <cell r="F16">
            <v>0.13478830667952801</v>
          </cell>
          <cell r="G16">
            <v>0.17667269691922199</v>
          </cell>
          <cell r="H16">
            <v>0.24833034814970301</v>
          </cell>
          <cell r="I16">
            <v>0.39361737273566799</v>
          </cell>
          <cell r="J16">
            <v>0.81127942984720702</v>
          </cell>
          <cell r="K16">
            <v>96.205183575399104</v>
          </cell>
          <cell r="L16" t="str">
            <v>NPK</v>
          </cell>
        </row>
        <row r="17">
          <cell r="A17">
            <v>4</v>
          </cell>
          <cell r="B17">
            <v>0.11221573878021</v>
          </cell>
          <cell r="C17">
            <v>0.129529552189456</v>
          </cell>
          <cell r="D17">
            <v>0.152244911065508</v>
          </cell>
          <cell r="E17">
            <v>0.183167440727246</v>
          </cell>
          <cell r="F17">
            <v>0.22736896596299899</v>
          </cell>
          <cell r="G17">
            <v>0.29497107521065502</v>
          </cell>
          <cell r="H17">
            <v>0.40926296430280101</v>
          </cell>
          <cell r="I17">
            <v>0.63734699641897596</v>
          </cell>
          <cell r="J17">
            <v>1.27704181932074</v>
          </cell>
          <cell r="K17">
            <v>92.976265992821993</v>
          </cell>
          <cell r="L17" t="str">
            <v>Control</v>
          </cell>
        </row>
        <row r="18">
          <cell r="A18">
            <v>7</v>
          </cell>
          <cell r="B18">
            <v>1.40279828296046E-2</v>
          </cell>
          <cell r="C18">
            <v>1.6578966997634999E-2</v>
          </cell>
          <cell r="D18">
            <v>2.0011667980133901E-2</v>
          </cell>
          <cell r="E18">
            <v>2.4821614647006801E-2</v>
          </cell>
          <cell r="F18">
            <v>3.1932282587382503E-2</v>
          </cell>
          <cell r="G18">
            <v>4.3254729009570801E-2</v>
          </cell>
          <cell r="H18">
            <v>6.3388309642918E-2</v>
          </cell>
          <cell r="I18">
            <v>0.106403909039902</v>
          </cell>
          <cell r="J18">
            <v>0.24100217693460199</v>
          </cell>
          <cell r="K18">
            <v>92.830494325688093</v>
          </cell>
          <cell r="L18" t="str">
            <v>Control</v>
          </cell>
        </row>
        <row r="19">
          <cell r="A19">
            <v>15</v>
          </cell>
          <cell r="B19">
            <v>1.5176916129657299E-2</v>
          </cell>
          <cell r="C19">
            <v>1.7947731256122101E-2</v>
          </cell>
          <cell r="D19">
            <v>2.16782348703542E-2</v>
          </cell>
          <cell r="E19">
            <v>2.6908386230738001E-2</v>
          </cell>
          <cell r="F19">
            <v>3.4644650229382998E-2</v>
          </cell>
          <cell r="G19">
            <v>4.6969858766144797E-2</v>
          </cell>
          <cell r="H19">
            <v>6.8894897539750505E-2</v>
          </cell>
          <cell r="I19">
            <v>0.115727853735346</v>
          </cell>
          <cell r="J19">
            <v>0.261792232901427</v>
          </cell>
          <cell r="K19">
            <v>96.067677393319698</v>
          </cell>
          <cell r="L19" t="str">
            <v>Control</v>
          </cell>
        </row>
        <row r="20">
          <cell r="A20">
            <v>16</v>
          </cell>
          <cell r="B20">
            <v>1.3355312044737E-2</v>
          </cell>
          <cell r="C20">
            <v>1.5793239137691501E-2</v>
          </cell>
          <cell r="D20">
            <v>1.9075527662028802E-2</v>
          </cell>
          <cell r="E20">
            <v>2.36772679312445E-2</v>
          </cell>
          <cell r="F20">
            <v>3.0484063286729202E-2</v>
          </cell>
          <cell r="G20">
            <v>4.1328829913112097E-2</v>
          </cell>
          <cell r="H20">
            <v>6.06221863613573E-2</v>
          </cell>
          <cell r="I20">
            <v>0.10184555381051601</v>
          </cell>
          <cell r="J20">
            <v>0.230578067127541</v>
          </cell>
          <cell r="K20">
            <v>96.591324075290501</v>
          </cell>
          <cell r="L20" t="str">
            <v>Control</v>
          </cell>
        </row>
        <row r="21">
          <cell r="A21">
            <v>22</v>
          </cell>
          <cell r="B21">
            <v>1.0508486249115601E-2</v>
          </cell>
          <cell r="C21">
            <v>1.2646887698315699E-2</v>
          </cell>
          <cell r="D21">
            <v>1.5580459127076699E-2</v>
          </cell>
          <cell r="E21">
            <v>1.9782141225284301E-2</v>
          </cell>
          <cell r="F21">
            <v>2.61533508628609E-2</v>
          </cell>
          <cell r="G21">
            <v>3.6609459696823901E-2</v>
          </cell>
          <cell r="H21">
            <v>5.5910557694221E-2</v>
          </cell>
          <cell r="I21">
            <v>9.9234309337794799E-2</v>
          </cell>
          <cell r="J21">
            <v>0.24531184716334201</v>
          </cell>
          <cell r="K21">
            <v>94.285077790968401</v>
          </cell>
          <cell r="L21" t="str">
            <v>Control</v>
          </cell>
        </row>
        <row r="22">
          <cell r="A22">
            <v>5</v>
          </cell>
          <cell r="B22">
            <v>3.5165366585484799E-3</v>
          </cell>
          <cell r="C22">
            <v>4.2426550611434199E-3</v>
          </cell>
          <cell r="D22">
            <v>5.2426783405282104E-3</v>
          </cell>
          <cell r="E22">
            <v>6.6820511480664398E-3</v>
          </cell>
          <cell r="F22">
            <v>8.8787560466410901E-3</v>
          </cell>
          <cell r="G22">
            <v>1.2516173697653E-2</v>
          </cell>
          <cell r="H22">
            <v>1.9320994927549701E-2</v>
          </cell>
          <cell r="I22">
            <v>3.4951190269258997E-2</v>
          </cell>
          <cell r="J22">
            <v>9.0552499653819493E-2</v>
          </cell>
          <cell r="K22">
            <v>96.911515817552001</v>
          </cell>
          <cell r="L22" t="str">
            <v>NPK+Disturbance</v>
          </cell>
        </row>
        <row r="23">
          <cell r="A23">
            <v>6</v>
          </cell>
          <cell r="B23">
            <v>6.8167858498131698E-4</v>
          </cell>
          <cell r="C23">
            <v>8.5513351100431102E-4</v>
          </cell>
          <cell r="D23">
            <v>1.1053804289765301E-3</v>
          </cell>
          <cell r="E23">
            <v>1.48572860463151E-3</v>
          </cell>
          <cell r="F23">
            <v>2.1054301632688999E-3</v>
          </cell>
          <cell r="G23">
            <v>3.2184349074398798E-3</v>
          </cell>
          <cell r="H23">
            <v>5.5339224752956303E-3</v>
          </cell>
          <cell r="I23">
            <v>1.1719297564961701E-2</v>
          </cell>
          <cell r="J23">
            <v>4.0184375193275799E-2</v>
          </cell>
          <cell r="K23">
            <v>99.922835993187803</v>
          </cell>
          <cell r="L23" t="str">
            <v>NPK+Disturbance</v>
          </cell>
        </row>
        <row r="24">
          <cell r="A24">
            <v>13</v>
          </cell>
          <cell r="B24">
            <v>5.7135631684232405E-4</v>
          </cell>
          <cell r="C24">
            <v>7.08295254972298E-4</v>
          </cell>
          <cell r="D24">
            <v>9.0220378467106496E-4</v>
          </cell>
          <cell r="E24">
            <v>1.1901424880871199E-3</v>
          </cell>
          <cell r="F24">
            <v>1.6454640211418E-3</v>
          </cell>
          <cell r="G24">
            <v>2.43115565979509E-3</v>
          </cell>
          <cell r="H24">
            <v>3.9751851105837002E-3</v>
          </cell>
          <cell r="I24">
            <v>7.7450794692468699E-3</v>
          </cell>
          <cell r="J24">
            <v>2.2267790909862601E-2</v>
          </cell>
          <cell r="K24">
            <v>96.877593707014299</v>
          </cell>
          <cell r="L24" t="str">
            <v>NPK+Disturbance</v>
          </cell>
        </row>
        <row r="25">
          <cell r="A25">
            <v>18</v>
          </cell>
          <cell r="B25">
            <v>3.3425432024445801E-3</v>
          </cell>
          <cell r="C25">
            <v>4.0440843892713798E-3</v>
          </cell>
          <cell r="D25">
            <v>5.0120512404476496E-3</v>
          </cell>
          <cell r="E25">
            <v>6.4076254091876301E-3</v>
          </cell>
          <cell r="F25">
            <v>8.5402398017392894E-3</v>
          </cell>
          <cell r="G25">
            <v>1.20731508778391E-2</v>
          </cell>
          <cell r="H25">
            <v>1.8673045272141801E-2</v>
          </cell>
          <cell r="I25">
            <v>3.3736943651188303E-2</v>
          </cell>
          <cell r="J25">
            <v>8.6032116114596796E-2</v>
          </cell>
          <cell r="K25">
            <v>96.579927070183899</v>
          </cell>
          <cell r="L25" t="str">
            <v>NPK+Disturbance</v>
          </cell>
        </row>
        <row r="26">
          <cell r="A26">
            <v>21</v>
          </cell>
          <cell r="B26">
            <v>8.31139413774852E-4</v>
          </cell>
          <cell r="C26">
            <v>1.02634354019641E-3</v>
          </cell>
          <cell r="D26">
            <v>1.3016090129505499E-3</v>
          </cell>
          <cell r="E26">
            <v>1.7084231251833699E-3</v>
          </cell>
          <cell r="F26">
            <v>2.3481884471810402E-3</v>
          </cell>
          <cell r="G26">
            <v>3.4448976665638802E-3</v>
          </cell>
          <cell r="H26">
            <v>5.5824602250729499E-3</v>
          </cell>
          <cell r="I26">
            <v>1.07440269151797E-2</v>
          </cell>
          <cell r="J26">
            <v>3.0280803567081401E-2</v>
          </cell>
          <cell r="K26">
            <v>96.742233924923397</v>
          </cell>
          <cell r="L26" t="str">
            <v>NPK+Disturbance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ilnutrients_piedmont"/>
    </sheetNames>
    <sheetDataSet>
      <sheetData sheetId="0">
        <row r="2">
          <cell r="A2">
            <v>1</v>
          </cell>
          <cell r="B2" t="str">
            <v>23-307-2018</v>
          </cell>
          <cell r="C2">
            <v>20240829</v>
          </cell>
          <cell r="D2">
            <v>33952</v>
          </cell>
          <cell r="E2">
            <v>4.5</v>
          </cell>
          <cell r="F2">
            <v>4.4000000000000004</v>
          </cell>
          <cell r="G2">
            <v>5.2</v>
          </cell>
          <cell r="H2">
            <v>7.78</v>
          </cell>
          <cell r="J2" t="str">
            <v>ppm</v>
          </cell>
          <cell r="K2">
            <v>6</v>
          </cell>
          <cell r="N2">
            <v>43</v>
          </cell>
          <cell r="O2">
            <v>421</v>
          </cell>
          <cell r="P2">
            <v>69</v>
          </cell>
          <cell r="Q2">
            <v>13</v>
          </cell>
          <cell r="R2">
            <v>14</v>
          </cell>
          <cell r="S2">
            <v>1.1000000000000001</v>
          </cell>
          <cell r="T2">
            <v>38</v>
          </cell>
          <cell r="U2">
            <v>104</v>
          </cell>
          <cell r="V2">
            <v>1.9</v>
          </cell>
          <cell r="W2">
            <v>0.2</v>
          </cell>
          <cell r="Y2" t="str">
            <v>M</v>
          </cell>
          <cell r="AC2" t="str">
            <v>L</v>
          </cell>
          <cell r="AF2" t="str">
            <v>L</v>
          </cell>
          <cell r="AG2" t="str">
            <v>L</v>
          </cell>
          <cell r="AH2" t="str">
            <v>M</v>
          </cell>
          <cell r="AI2" t="str">
            <v>M</v>
          </cell>
          <cell r="AJ2" t="str">
            <v>VL</v>
          </cell>
          <cell r="AK2" t="str">
            <v>L</v>
          </cell>
          <cell r="AL2" t="str">
            <v>M</v>
          </cell>
          <cell r="AM2" t="str">
            <v>O</v>
          </cell>
          <cell r="AN2" t="str">
            <v>M</v>
          </cell>
          <cell r="AO2" t="str">
            <v>L</v>
          </cell>
          <cell r="AQ2">
            <v>2.5</v>
          </cell>
          <cell r="AR2">
            <v>13.1</v>
          </cell>
          <cell r="AS2">
            <v>47.8</v>
          </cell>
          <cell r="AT2">
            <v>1.4</v>
          </cell>
          <cell r="AU2">
            <v>34.1</v>
          </cell>
          <cell r="AV2">
            <v>1.7150000000000001</v>
          </cell>
          <cell r="AW2">
            <v>9.5000000000000001E-2</v>
          </cell>
          <cell r="AX2">
            <v>18.05263158</v>
          </cell>
        </row>
        <row r="3">
          <cell r="A3">
            <v>10</v>
          </cell>
          <cell r="B3" t="str">
            <v>23-307-2018</v>
          </cell>
          <cell r="C3">
            <v>20240829</v>
          </cell>
          <cell r="D3">
            <v>33962</v>
          </cell>
          <cell r="E3">
            <v>5.7</v>
          </cell>
          <cell r="F3">
            <v>3.3</v>
          </cell>
          <cell r="G3">
            <v>5.2</v>
          </cell>
          <cell r="H3">
            <v>7.82</v>
          </cell>
          <cell r="J3" t="str">
            <v>ppm</v>
          </cell>
          <cell r="K3">
            <v>9</v>
          </cell>
          <cell r="N3">
            <v>87</v>
          </cell>
          <cell r="O3">
            <v>269</v>
          </cell>
          <cell r="P3">
            <v>64</v>
          </cell>
          <cell r="Q3">
            <v>27</v>
          </cell>
          <cell r="R3">
            <v>13</v>
          </cell>
          <cell r="S3">
            <v>3.1</v>
          </cell>
          <cell r="T3">
            <v>43</v>
          </cell>
          <cell r="U3">
            <v>338</v>
          </cell>
          <cell r="V3">
            <v>3</v>
          </cell>
          <cell r="W3">
            <v>0.2</v>
          </cell>
          <cell r="Y3" t="str">
            <v>O</v>
          </cell>
          <cell r="AC3" t="str">
            <v>L</v>
          </cell>
          <cell r="AF3" t="str">
            <v>M</v>
          </cell>
          <cell r="AG3" t="str">
            <v>L</v>
          </cell>
          <cell r="AH3" t="str">
            <v>M</v>
          </cell>
          <cell r="AI3" t="str">
            <v>O</v>
          </cell>
          <cell r="AJ3" t="str">
            <v>VL</v>
          </cell>
          <cell r="AK3" t="str">
            <v>O</v>
          </cell>
          <cell r="AL3" t="str">
            <v>M</v>
          </cell>
          <cell r="AM3" t="str">
            <v>VH</v>
          </cell>
          <cell r="AN3" t="str">
            <v>O</v>
          </cell>
          <cell r="AO3" t="str">
            <v>L</v>
          </cell>
          <cell r="AQ3">
            <v>6.8</v>
          </cell>
          <cell r="AR3">
            <v>16.2</v>
          </cell>
          <cell r="AS3">
            <v>40.799999999999997</v>
          </cell>
          <cell r="AT3">
            <v>1.7</v>
          </cell>
          <cell r="AU3">
            <v>33.299999999999997</v>
          </cell>
          <cell r="AV3">
            <v>2.4550000000000001</v>
          </cell>
          <cell r="AW3">
            <v>0.115</v>
          </cell>
          <cell r="AX3">
            <v>21.347826090000002</v>
          </cell>
        </row>
        <row r="4">
          <cell r="A4">
            <v>11</v>
          </cell>
          <cell r="B4" t="str">
            <v>23-307-2018</v>
          </cell>
          <cell r="C4">
            <v>20240829</v>
          </cell>
          <cell r="D4">
            <v>33963</v>
          </cell>
          <cell r="E4">
            <v>4.3</v>
          </cell>
          <cell r="F4">
            <v>3.2</v>
          </cell>
          <cell r="G4">
            <v>5</v>
          </cell>
          <cell r="H4">
            <v>7.8</v>
          </cell>
          <cell r="J4" t="str">
            <v>ppm</v>
          </cell>
          <cell r="K4">
            <v>22</v>
          </cell>
          <cell r="N4">
            <v>79</v>
          </cell>
          <cell r="O4">
            <v>228</v>
          </cell>
          <cell r="P4">
            <v>56</v>
          </cell>
          <cell r="Q4">
            <v>28</v>
          </cell>
          <cell r="R4">
            <v>12</v>
          </cell>
          <cell r="S4">
            <v>2.7</v>
          </cell>
          <cell r="T4">
            <v>22</v>
          </cell>
          <cell r="U4">
            <v>163</v>
          </cell>
          <cell r="V4">
            <v>3</v>
          </cell>
          <cell r="W4">
            <v>0.2</v>
          </cell>
          <cell r="Y4" t="str">
            <v>M</v>
          </cell>
          <cell r="AC4" t="str">
            <v>M</v>
          </cell>
          <cell r="AF4" t="str">
            <v>M</v>
          </cell>
          <cell r="AG4" t="str">
            <v>L</v>
          </cell>
          <cell r="AH4" t="str">
            <v>L</v>
          </cell>
          <cell r="AI4" t="str">
            <v>O</v>
          </cell>
          <cell r="AJ4" t="str">
            <v>VL</v>
          </cell>
          <cell r="AK4" t="str">
            <v>M</v>
          </cell>
          <cell r="AL4" t="str">
            <v>L</v>
          </cell>
          <cell r="AM4" t="str">
            <v>O</v>
          </cell>
          <cell r="AN4" t="str">
            <v>O</v>
          </cell>
          <cell r="AO4" t="str">
            <v>L</v>
          </cell>
          <cell r="AQ4">
            <v>6.3</v>
          </cell>
          <cell r="AR4">
            <v>14.6</v>
          </cell>
          <cell r="AS4">
            <v>35.6</v>
          </cell>
          <cell r="AT4">
            <v>1.6</v>
          </cell>
          <cell r="AU4">
            <v>40.6</v>
          </cell>
          <cell r="AV4">
            <v>1.7649999999999999</v>
          </cell>
          <cell r="AW4">
            <v>0.09</v>
          </cell>
          <cell r="AX4">
            <v>19.61111111</v>
          </cell>
        </row>
        <row r="5">
          <cell r="A5">
            <v>12</v>
          </cell>
          <cell r="B5" t="str">
            <v>23-307-2018</v>
          </cell>
          <cell r="C5">
            <v>20240829</v>
          </cell>
          <cell r="D5">
            <v>33964</v>
          </cell>
          <cell r="E5">
            <v>5.3</v>
          </cell>
          <cell r="F5">
            <v>5</v>
          </cell>
          <cell r="G5">
            <v>5.0999999999999996</v>
          </cell>
          <cell r="H5">
            <v>7.74</v>
          </cell>
          <cell r="J5" t="str">
            <v>ppm</v>
          </cell>
          <cell r="K5">
            <v>6</v>
          </cell>
          <cell r="N5">
            <v>39</v>
          </cell>
          <cell r="O5">
            <v>434</v>
          </cell>
          <cell r="P5">
            <v>95</v>
          </cell>
          <cell r="Q5">
            <v>16</v>
          </cell>
          <cell r="R5">
            <v>13</v>
          </cell>
          <cell r="S5">
            <v>1.8</v>
          </cell>
          <cell r="T5">
            <v>28</v>
          </cell>
          <cell r="U5">
            <v>184</v>
          </cell>
          <cell r="V5">
            <v>2.2999999999999998</v>
          </cell>
          <cell r="W5">
            <v>0.2</v>
          </cell>
          <cell r="Y5" t="str">
            <v>O</v>
          </cell>
          <cell r="AC5" t="str">
            <v>L</v>
          </cell>
          <cell r="AF5" t="str">
            <v>VL</v>
          </cell>
          <cell r="AG5" t="str">
            <v>L</v>
          </cell>
          <cell r="AH5" t="str">
            <v>O</v>
          </cell>
          <cell r="AI5" t="str">
            <v>M</v>
          </cell>
          <cell r="AJ5" t="str">
            <v>VL</v>
          </cell>
          <cell r="AK5" t="str">
            <v>M</v>
          </cell>
          <cell r="AL5" t="str">
            <v>M</v>
          </cell>
          <cell r="AM5" t="str">
            <v>O</v>
          </cell>
          <cell r="AN5" t="str">
            <v>M</v>
          </cell>
          <cell r="AO5" t="str">
            <v>L</v>
          </cell>
          <cell r="AQ5">
            <v>2</v>
          </cell>
          <cell r="AR5">
            <v>15.8</v>
          </cell>
          <cell r="AS5">
            <v>43.4</v>
          </cell>
          <cell r="AT5">
            <v>1.1000000000000001</v>
          </cell>
          <cell r="AU5">
            <v>38</v>
          </cell>
          <cell r="AV5">
            <v>2.52</v>
          </cell>
          <cell r="AW5">
            <v>0.16</v>
          </cell>
          <cell r="AX5">
            <v>15.75</v>
          </cell>
        </row>
        <row r="6">
          <cell r="A6">
            <v>13</v>
          </cell>
          <cell r="B6" t="str">
            <v>23-307-2018</v>
          </cell>
          <cell r="C6">
            <v>20240829</v>
          </cell>
          <cell r="D6">
            <v>33965</v>
          </cell>
          <cell r="E6">
            <v>4.5999999999999996</v>
          </cell>
          <cell r="F6">
            <v>4.8</v>
          </cell>
          <cell r="G6">
            <v>4.9000000000000004</v>
          </cell>
          <cell r="H6">
            <v>7.72</v>
          </cell>
          <cell r="J6" t="str">
            <v>ppm</v>
          </cell>
          <cell r="K6">
            <v>41</v>
          </cell>
          <cell r="N6">
            <v>58</v>
          </cell>
          <cell r="O6">
            <v>397</v>
          </cell>
          <cell r="P6">
            <v>60</v>
          </cell>
          <cell r="Q6">
            <v>19</v>
          </cell>
          <cell r="R6">
            <v>12</v>
          </cell>
          <cell r="S6">
            <v>1.6</v>
          </cell>
          <cell r="T6">
            <v>53</v>
          </cell>
          <cell r="U6">
            <v>169</v>
          </cell>
          <cell r="V6">
            <v>4.2</v>
          </cell>
          <cell r="W6">
            <v>0.2</v>
          </cell>
          <cell r="Y6" t="str">
            <v>M</v>
          </cell>
          <cell r="AC6" t="str">
            <v>O</v>
          </cell>
          <cell r="AF6" t="str">
            <v>L</v>
          </cell>
          <cell r="AG6" t="str">
            <v>L</v>
          </cell>
          <cell r="AH6" t="str">
            <v>M</v>
          </cell>
          <cell r="AI6" t="str">
            <v>M</v>
          </cell>
          <cell r="AJ6" t="str">
            <v>VL</v>
          </cell>
          <cell r="AK6" t="str">
            <v>M</v>
          </cell>
          <cell r="AL6" t="str">
            <v>M</v>
          </cell>
          <cell r="AM6" t="str">
            <v>O</v>
          </cell>
          <cell r="AN6" t="str">
            <v>VH</v>
          </cell>
          <cell r="AO6" t="str">
            <v>L</v>
          </cell>
          <cell r="AQ6">
            <v>3.1</v>
          </cell>
          <cell r="AR6">
            <v>10.4</v>
          </cell>
          <cell r="AS6">
            <v>41.4</v>
          </cell>
          <cell r="AT6">
            <v>1.1000000000000001</v>
          </cell>
          <cell r="AU6">
            <v>43.8</v>
          </cell>
          <cell r="AV6">
            <v>2.7749999999999999</v>
          </cell>
          <cell r="AW6">
            <v>0.14000000000000001</v>
          </cell>
          <cell r="AX6">
            <v>19.821428569999998</v>
          </cell>
        </row>
        <row r="7">
          <cell r="A7">
            <v>14</v>
          </cell>
          <cell r="B7" t="str">
            <v>23-307-2018</v>
          </cell>
          <cell r="C7">
            <v>20240829</v>
          </cell>
          <cell r="D7">
            <v>33967</v>
          </cell>
          <cell r="E7">
            <v>3.2</v>
          </cell>
          <cell r="F7">
            <v>3</v>
          </cell>
          <cell r="G7">
            <v>4.9000000000000004</v>
          </cell>
          <cell r="H7">
            <v>7.8</v>
          </cell>
          <cell r="J7" t="str">
            <v>ppm</v>
          </cell>
          <cell r="K7">
            <v>22</v>
          </cell>
          <cell r="N7">
            <v>46</v>
          </cell>
          <cell r="O7">
            <v>211</v>
          </cell>
          <cell r="P7">
            <v>51</v>
          </cell>
          <cell r="Q7">
            <v>39</v>
          </cell>
          <cell r="R7">
            <v>12</v>
          </cell>
          <cell r="S7">
            <v>4.9000000000000004</v>
          </cell>
          <cell r="T7">
            <v>53</v>
          </cell>
          <cell r="U7">
            <v>175</v>
          </cell>
          <cell r="V7">
            <v>6.3</v>
          </cell>
          <cell r="W7">
            <v>0.2</v>
          </cell>
          <cell r="Y7" t="str">
            <v>M</v>
          </cell>
          <cell r="AC7" t="str">
            <v>M</v>
          </cell>
          <cell r="AF7" t="str">
            <v>L</v>
          </cell>
          <cell r="AG7" t="str">
            <v>L</v>
          </cell>
          <cell r="AH7" t="str">
            <v>L</v>
          </cell>
          <cell r="AI7" t="str">
            <v>O</v>
          </cell>
          <cell r="AJ7" t="str">
            <v>VL</v>
          </cell>
          <cell r="AK7" t="str">
            <v>O</v>
          </cell>
          <cell r="AL7" t="str">
            <v>M</v>
          </cell>
          <cell r="AM7" t="str">
            <v>O</v>
          </cell>
          <cell r="AN7" t="str">
            <v>VH</v>
          </cell>
          <cell r="AO7" t="str">
            <v>L</v>
          </cell>
          <cell r="AQ7">
            <v>3.9</v>
          </cell>
          <cell r="AR7">
            <v>14.2</v>
          </cell>
          <cell r="AS7">
            <v>35.200000000000003</v>
          </cell>
          <cell r="AT7">
            <v>1.7</v>
          </cell>
          <cell r="AU7">
            <v>43.3</v>
          </cell>
          <cell r="AV7">
            <v>1.26</v>
          </cell>
          <cell r="AW7">
            <v>5.5E-2</v>
          </cell>
          <cell r="AX7">
            <v>22.90909091</v>
          </cell>
        </row>
        <row r="8">
          <cell r="A8">
            <v>15</v>
          </cell>
          <cell r="B8" t="str">
            <v>23-307-2018</v>
          </cell>
          <cell r="C8">
            <v>20240829</v>
          </cell>
          <cell r="D8">
            <v>33968</v>
          </cell>
          <cell r="E8">
            <v>5.0999999999999996</v>
          </cell>
          <cell r="F8">
            <v>3.9</v>
          </cell>
          <cell r="G8">
            <v>5</v>
          </cell>
          <cell r="H8">
            <v>7.77</v>
          </cell>
          <cell r="J8" t="str">
            <v>ppm</v>
          </cell>
          <cell r="K8">
            <v>7</v>
          </cell>
          <cell r="N8">
            <v>68</v>
          </cell>
          <cell r="O8">
            <v>284</v>
          </cell>
          <cell r="P8">
            <v>78</v>
          </cell>
          <cell r="Q8">
            <v>17</v>
          </cell>
          <cell r="R8">
            <v>11</v>
          </cell>
          <cell r="S8">
            <v>1.9</v>
          </cell>
          <cell r="T8">
            <v>22</v>
          </cell>
          <cell r="U8">
            <v>185</v>
          </cell>
          <cell r="V8">
            <v>2.6</v>
          </cell>
          <cell r="W8">
            <v>0.2</v>
          </cell>
          <cell r="Y8" t="str">
            <v>O</v>
          </cell>
          <cell r="AC8" t="str">
            <v>L</v>
          </cell>
          <cell r="AF8" t="str">
            <v>L</v>
          </cell>
          <cell r="AG8" t="str">
            <v>L</v>
          </cell>
          <cell r="AH8" t="str">
            <v>M</v>
          </cell>
          <cell r="AI8" t="str">
            <v>M</v>
          </cell>
          <cell r="AJ8" t="str">
            <v>VL</v>
          </cell>
          <cell r="AK8" t="str">
            <v>M</v>
          </cell>
          <cell r="AL8" t="str">
            <v>L</v>
          </cell>
          <cell r="AM8" t="str">
            <v>O</v>
          </cell>
          <cell r="AN8" t="str">
            <v>M</v>
          </cell>
          <cell r="AO8" t="str">
            <v>L</v>
          </cell>
          <cell r="AQ8">
            <v>4.5</v>
          </cell>
          <cell r="AR8">
            <v>16.7</v>
          </cell>
          <cell r="AS8">
            <v>36.4</v>
          </cell>
          <cell r="AT8">
            <v>1.2</v>
          </cell>
          <cell r="AU8">
            <v>41</v>
          </cell>
          <cell r="AV8">
            <v>1.925</v>
          </cell>
          <cell r="AW8">
            <v>0.12</v>
          </cell>
          <cell r="AX8">
            <v>16.041666670000001</v>
          </cell>
        </row>
        <row r="9">
          <cell r="A9">
            <v>16</v>
          </cell>
          <cell r="B9" t="str">
            <v>23-307-2018</v>
          </cell>
          <cell r="C9">
            <v>20240829</v>
          </cell>
          <cell r="D9">
            <v>33969</v>
          </cell>
          <cell r="E9">
            <v>5.4</v>
          </cell>
          <cell r="F9">
            <v>4.9000000000000004</v>
          </cell>
          <cell r="G9">
            <v>4.8</v>
          </cell>
          <cell r="H9">
            <v>7.7</v>
          </cell>
          <cell r="J9" t="str">
            <v>ppm</v>
          </cell>
          <cell r="K9">
            <v>10</v>
          </cell>
          <cell r="N9">
            <v>57</v>
          </cell>
          <cell r="O9">
            <v>380</v>
          </cell>
          <cell r="P9">
            <v>61</v>
          </cell>
          <cell r="Q9">
            <v>28</v>
          </cell>
          <cell r="R9">
            <v>12</v>
          </cell>
          <cell r="S9">
            <v>1.3</v>
          </cell>
          <cell r="T9">
            <v>49</v>
          </cell>
          <cell r="U9">
            <v>151</v>
          </cell>
          <cell r="V9">
            <v>2</v>
          </cell>
          <cell r="W9">
            <v>0.2</v>
          </cell>
          <cell r="Y9" t="str">
            <v>O</v>
          </cell>
          <cell r="AC9" t="str">
            <v>L</v>
          </cell>
          <cell r="AF9" t="str">
            <v>L</v>
          </cell>
          <cell r="AG9" t="str">
            <v>L</v>
          </cell>
          <cell r="AH9" t="str">
            <v>M</v>
          </cell>
          <cell r="AI9" t="str">
            <v>O</v>
          </cell>
          <cell r="AJ9" t="str">
            <v>VL</v>
          </cell>
          <cell r="AK9" t="str">
            <v>L</v>
          </cell>
          <cell r="AL9" t="str">
            <v>M</v>
          </cell>
          <cell r="AM9" t="str">
            <v>O</v>
          </cell>
          <cell r="AN9" t="str">
            <v>M</v>
          </cell>
          <cell r="AO9" t="str">
            <v>L</v>
          </cell>
          <cell r="AQ9">
            <v>3</v>
          </cell>
          <cell r="AR9">
            <v>10.4</v>
          </cell>
          <cell r="AS9">
            <v>38.799999999999997</v>
          </cell>
          <cell r="AT9">
            <v>1.1000000000000001</v>
          </cell>
          <cell r="AU9">
            <v>46.9</v>
          </cell>
          <cell r="AV9">
            <v>3.2450000000000001</v>
          </cell>
          <cell r="AW9">
            <v>0.14000000000000001</v>
          </cell>
          <cell r="AX9">
            <v>23.178571430000002</v>
          </cell>
        </row>
        <row r="10">
          <cell r="A10">
            <v>17</v>
          </cell>
          <cell r="B10" t="str">
            <v>23-307-2018</v>
          </cell>
          <cell r="C10">
            <v>20240829</v>
          </cell>
          <cell r="D10">
            <v>33970</v>
          </cell>
          <cell r="E10">
            <v>5.5</v>
          </cell>
          <cell r="F10">
            <v>4.9000000000000004</v>
          </cell>
          <cell r="G10">
            <v>5.2</v>
          </cell>
          <cell r="H10">
            <v>7.76</v>
          </cell>
          <cell r="J10" t="str">
            <v>ppm</v>
          </cell>
          <cell r="K10">
            <v>43</v>
          </cell>
          <cell r="N10">
            <v>70</v>
          </cell>
          <cell r="O10">
            <v>485</v>
          </cell>
          <cell r="P10">
            <v>65</v>
          </cell>
          <cell r="Q10">
            <v>40</v>
          </cell>
          <cell r="R10">
            <v>11</v>
          </cell>
          <cell r="S10">
            <v>2.1</v>
          </cell>
          <cell r="T10">
            <v>24</v>
          </cell>
          <cell r="U10">
            <v>152</v>
          </cell>
          <cell r="V10">
            <v>2.2000000000000002</v>
          </cell>
          <cell r="W10">
            <v>0.2</v>
          </cell>
          <cell r="Y10" t="str">
            <v>O</v>
          </cell>
          <cell r="AC10" t="str">
            <v>O</v>
          </cell>
          <cell r="AF10" t="str">
            <v>M</v>
          </cell>
          <cell r="AG10" t="str">
            <v>L</v>
          </cell>
          <cell r="AH10" t="str">
            <v>M</v>
          </cell>
          <cell r="AI10" t="str">
            <v>O</v>
          </cell>
          <cell r="AJ10" t="str">
            <v>VL</v>
          </cell>
          <cell r="AK10" t="str">
            <v>M</v>
          </cell>
          <cell r="AL10" t="str">
            <v>L</v>
          </cell>
          <cell r="AM10" t="str">
            <v>O</v>
          </cell>
          <cell r="AN10" t="str">
            <v>M</v>
          </cell>
          <cell r="AO10" t="str">
            <v>L</v>
          </cell>
          <cell r="AQ10">
            <v>3.7</v>
          </cell>
          <cell r="AR10">
            <v>11.1</v>
          </cell>
          <cell r="AS10">
            <v>49.5</v>
          </cell>
          <cell r="AT10">
            <v>1</v>
          </cell>
          <cell r="AU10">
            <v>34.700000000000003</v>
          </cell>
          <cell r="AV10">
            <v>2.62</v>
          </cell>
          <cell r="AW10">
            <v>0.13500000000000001</v>
          </cell>
          <cell r="AX10">
            <v>19.407407410000001</v>
          </cell>
        </row>
        <row r="11">
          <cell r="A11">
            <v>18</v>
          </cell>
          <cell r="B11" t="str">
            <v>23-307-2018</v>
          </cell>
          <cell r="C11">
            <v>20240829</v>
          </cell>
          <cell r="D11">
            <v>33971</v>
          </cell>
          <cell r="E11">
            <v>4.7</v>
          </cell>
          <cell r="F11">
            <v>3.8</v>
          </cell>
          <cell r="G11">
            <v>4.7</v>
          </cell>
          <cell r="H11">
            <v>7.74</v>
          </cell>
          <cell r="J11" t="str">
            <v>ppm</v>
          </cell>
          <cell r="K11">
            <v>17</v>
          </cell>
          <cell r="N11">
            <v>38</v>
          </cell>
          <cell r="O11">
            <v>276</v>
          </cell>
          <cell r="P11">
            <v>45</v>
          </cell>
          <cell r="Q11">
            <v>30</v>
          </cell>
          <cell r="R11">
            <v>12</v>
          </cell>
          <cell r="S11">
            <v>2.9</v>
          </cell>
          <cell r="T11">
            <v>23</v>
          </cell>
          <cell r="U11">
            <v>138</v>
          </cell>
          <cell r="V11">
            <v>2.9</v>
          </cell>
          <cell r="W11">
            <v>0.1</v>
          </cell>
          <cell r="Y11" t="str">
            <v>M</v>
          </cell>
          <cell r="AC11" t="str">
            <v>M</v>
          </cell>
          <cell r="AF11" t="str">
            <v>VL</v>
          </cell>
          <cell r="AG11" t="str">
            <v>L</v>
          </cell>
          <cell r="AH11" t="str">
            <v>L</v>
          </cell>
          <cell r="AI11" t="str">
            <v>O</v>
          </cell>
          <cell r="AJ11" t="str">
            <v>VL</v>
          </cell>
          <cell r="AK11" t="str">
            <v>M</v>
          </cell>
          <cell r="AL11" t="str">
            <v>L</v>
          </cell>
          <cell r="AM11" t="str">
            <v>O</v>
          </cell>
          <cell r="AN11" t="str">
            <v>M</v>
          </cell>
          <cell r="AO11" t="str">
            <v>VL</v>
          </cell>
          <cell r="AQ11">
            <v>2.6</v>
          </cell>
          <cell r="AR11">
            <v>9.9</v>
          </cell>
          <cell r="AS11">
            <v>36.299999999999997</v>
          </cell>
          <cell r="AT11">
            <v>1.4</v>
          </cell>
          <cell r="AU11">
            <v>50</v>
          </cell>
          <cell r="AV11">
            <v>2.0699999999999998</v>
          </cell>
          <cell r="AW11">
            <v>0.1</v>
          </cell>
          <cell r="AX11">
            <v>20.7</v>
          </cell>
        </row>
        <row r="12">
          <cell r="A12">
            <v>19</v>
          </cell>
          <cell r="B12" t="str">
            <v>23-307-2018</v>
          </cell>
          <cell r="C12">
            <v>20240829</v>
          </cell>
          <cell r="D12">
            <v>33972</v>
          </cell>
          <cell r="E12">
            <v>4.4000000000000004</v>
          </cell>
          <cell r="F12">
            <v>4.3</v>
          </cell>
          <cell r="G12">
            <v>5</v>
          </cell>
          <cell r="H12">
            <v>7.75</v>
          </cell>
          <cell r="J12" t="str">
            <v>ppm</v>
          </cell>
          <cell r="K12">
            <v>21</v>
          </cell>
          <cell r="N12">
            <v>85</v>
          </cell>
          <cell r="O12">
            <v>346</v>
          </cell>
          <cell r="P12">
            <v>66</v>
          </cell>
          <cell r="Q12">
            <v>15</v>
          </cell>
          <cell r="R12">
            <v>11</v>
          </cell>
          <cell r="S12">
            <v>3.4</v>
          </cell>
          <cell r="T12">
            <v>45</v>
          </cell>
          <cell r="U12">
            <v>143</v>
          </cell>
          <cell r="V12">
            <v>4.5999999999999996</v>
          </cell>
          <cell r="W12">
            <v>0.2</v>
          </cell>
          <cell r="Y12" t="str">
            <v>M</v>
          </cell>
          <cell r="AC12" t="str">
            <v>M</v>
          </cell>
          <cell r="AF12" t="str">
            <v>M</v>
          </cell>
          <cell r="AG12" t="str">
            <v>L</v>
          </cell>
          <cell r="AH12" t="str">
            <v>M</v>
          </cell>
          <cell r="AI12" t="str">
            <v>M</v>
          </cell>
          <cell r="AJ12" t="str">
            <v>VL</v>
          </cell>
          <cell r="AK12" t="str">
            <v>O</v>
          </cell>
          <cell r="AL12" t="str">
            <v>M</v>
          </cell>
          <cell r="AM12" t="str">
            <v>O</v>
          </cell>
          <cell r="AN12" t="str">
            <v>VH</v>
          </cell>
          <cell r="AO12" t="str">
            <v>L</v>
          </cell>
          <cell r="AQ12">
            <v>5.0999999999999996</v>
          </cell>
          <cell r="AR12">
            <v>12.8</v>
          </cell>
          <cell r="AS12">
            <v>40.200000000000003</v>
          </cell>
          <cell r="AT12">
            <v>1.1000000000000001</v>
          </cell>
          <cell r="AU12">
            <v>41.9</v>
          </cell>
          <cell r="AV12">
            <v>2.5249999999999999</v>
          </cell>
          <cell r="AW12">
            <v>0.11</v>
          </cell>
          <cell r="AX12">
            <v>22.954545450000001</v>
          </cell>
        </row>
        <row r="13">
          <cell r="A13">
            <v>2</v>
          </cell>
          <cell r="B13" t="str">
            <v>23-307-2018</v>
          </cell>
          <cell r="C13">
            <v>20240829</v>
          </cell>
          <cell r="D13">
            <v>33953</v>
          </cell>
          <cell r="E13">
            <v>4.0999999999999996</v>
          </cell>
          <cell r="F13">
            <v>4.0999999999999996</v>
          </cell>
          <cell r="G13">
            <v>4.8</v>
          </cell>
          <cell r="H13">
            <v>7.74</v>
          </cell>
          <cell r="J13" t="str">
            <v>ppm</v>
          </cell>
          <cell r="K13">
            <v>20</v>
          </cell>
          <cell r="N13">
            <v>49</v>
          </cell>
          <cell r="O13">
            <v>311</v>
          </cell>
          <cell r="P13">
            <v>53</v>
          </cell>
          <cell r="Q13">
            <v>37</v>
          </cell>
          <cell r="R13">
            <v>11</v>
          </cell>
          <cell r="S13">
            <v>2.6</v>
          </cell>
          <cell r="T13">
            <v>34</v>
          </cell>
          <cell r="U13">
            <v>128</v>
          </cell>
          <cell r="V13">
            <v>4.8</v>
          </cell>
          <cell r="W13">
            <v>0.2</v>
          </cell>
          <cell r="Y13" t="str">
            <v>M</v>
          </cell>
          <cell r="AC13" t="str">
            <v>M</v>
          </cell>
          <cell r="AF13" t="str">
            <v>L</v>
          </cell>
          <cell r="AG13" t="str">
            <v>L</v>
          </cell>
          <cell r="AH13" t="str">
            <v>L</v>
          </cell>
          <cell r="AI13" t="str">
            <v>O</v>
          </cell>
          <cell r="AJ13" t="str">
            <v>VL</v>
          </cell>
          <cell r="AK13" t="str">
            <v>M</v>
          </cell>
          <cell r="AL13" t="str">
            <v>M</v>
          </cell>
          <cell r="AM13" t="str">
            <v>O</v>
          </cell>
          <cell r="AN13" t="str">
            <v>VH</v>
          </cell>
          <cell r="AO13" t="str">
            <v>L</v>
          </cell>
          <cell r="AQ13">
            <v>3.1</v>
          </cell>
          <cell r="AR13">
            <v>10.8</v>
          </cell>
          <cell r="AS13">
            <v>37.9</v>
          </cell>
          <cell r="AT13">
            <v>1.2</v>
          </cell>
          <cell r="AU13">
            <v>46.3</v>
          </cell>
          <cell r="AV13">
            <v>1.4650000000000001</v>
          </cell>
          <cell r="AW13">
            <v>9.5000000000000001E-2</v>
          </cell>
          <cell r="AX13">
            <v>15.42105263</v>
          </cell>
        </row>
        <row r="14">
          <cell r="A14">
            <v>20</v>
          </cell>
          <cell r="B14" t="str">
            <v>23-307-2018</v>
          </cell>
          <cell r="C14">
            <v>20240829</v>
          </cell>
          <cell r="D14">
            <v>33973</v>
          </cell>
          <cell r="E14">
            <v>3.8</v>
          </cell>
          <cell r="F14">
            <v>4.5999999999999996</v>
          </cell>
          <cell r="G14">
            <v>5.4</v>
          </cell>
          <cell r="H14">
            <v>7.8</v>
          </cell>
          <cell r="J14" t="str">
            <v>ppm</v>
          </cell>
          <cell r="K14">
            <v>6</v>
          </cell>
          <cell r="N14">
            <v>49</v>
          </cell>
          <cell r="O14">
            <v>506</v>
          </cell>
          <cell r="P14">
            <v>69</v>
          </cell>
          <cell r="Q14">
            <v>11</v>
          </cell>
          <cell r="R14">
            <v>12</v>
          </cell>
          <cell r="S14">
            <v>4.5</v>
          </cell>
          <cell r="T14">
            <v>52</v>
          </cell>
          <cell r="U14">
            <v>79</v>
          </cell>
          <cell r="V14">
            <v>16.399999999999999</v>
          </cell>
          <cell r="W14">
            <v>0.2</v>
          </cell>
          <cell r="Y14" t="str">
            <v>M</v>
          </cell>
          <cell r="AC14" t="str">
            <v>L</v>
          </cell>
          <cell r="AF14" t="str">
            <v>L</v>
          </cell>
          <cell r="AG14" t="str">
            <v>M</v>
          </cell>
          <cell r="AH14" t="str">
            <v>M</v>
          </cell>
          <cell r="AI14" t="str">
            <v>M</v>
          </cell>
          <cell r="AJ14" t="str">
            <v>VL</v>
          </cell>
          <cell r="AK14" t="str">
            <v>O</v>
          </cell>
          <cell r="AL14" t="str">
            <v>M</v>
          </cell>
          <cell r="AM14" t="str">
            <v>M</v>
          </cell>
          <cell r="AN14" t="str">
            <v>VH</v>
          </cell>
          <cell r="AO14" t="str">
            <v>L</v>
          </cell>
          <cell r="AQ14">
            <v>2.7</v>
          </cell>
          <cell r="AR14">
            <v>12.5</v>
          </cell>
          <cell r="AS14">
            <v>55</v>
          </cell>
          <cell r="AT14">
            <v>1.1000000000000001</v>
          </cell>
          <cell r="AU14">
            <v>28.3</v>
          </cell>
          <cell r="AV14">
            <v>1.325</v>
          </cell>
          <cell r="AW14">
            <v>7.0000000000000007E-2</v>
          </cell>
          <cell r="AX14">
            <v>18.928571430000002</v>
          </cell>
        </row>
        <row r="15">
          <cell r="A15">
            <v>21</v>
          </cell>
          <cell r="B15" t="str">
            <v>23-307-2018</v>
          </cell>
          <cell r="C15">
            <v>20240829</v>
          </cell>
          <cell r="D15">
            <v>33974</v>
          </cell>
          <cell r="E15">
            <v>3.5</v>
          </cell>
          <cell r="F15">
            <v>3.6</v>
          </cell>
          <cell r="G15">
            <v>4.8</v>
          </cell>
          <cell r="H15">
            <v>7.76</v>
          </cell>
          <cell r="J15" t="str">
            <v>ppm</v>
          </cell>
          <cell r="K15">
            <v>28</v>
          </cell>
          <cell r="N15">
            <v>41</v>
          </cell>
          <cell r="O15">
            <v>255</v>
          </cell>
          <cell r="P15">
            <v>53</v>
          </cell>
          <cell r="Q15">
            <v>29</v>
          </cell>
          <cell r="R15">
            <v>11</v>
          </cell>
          <cell r="S15">
            <v>6.4</v>
          </cell>
          <cell r="T15">
            <v>47</v>
          </cell>
          <cell r="U15">
            <v>128</v>
          </cell>
          <cell r="V15">
            <v>9.6</v>
          </cell>
          <cell r="W15">
            <v>0.3</v>
          </cell>
          <cell r="Y15" t="str">
            <v>M</v>
          </cell>
          <cell r="AC15" t="str">
            <v>M</v>
          </cell>
          <cell r="AF15" t="str">
            <v>L</v>
          </cell>
          <cell r="AG15" t="str">
            <v>L</v>
          </cell>
          <cell r="AH15" t="str">
            <v>L</v>
          </cell>
          <cell r="AI15" t="str">
            <v>O</v>
          </cell>
          <cell r="AJ15" t="str">
            <v>VL</v>
          </cell>
          <cell r="AK15" t="str">
            <v>O</v>
          </cell>
          <cell r="AL15" t="str">
            <v>M</v>
          </cell>
          <cell r="AM15" t="str">
            <v>O</v>
          </cell>
          <cell r="AN15" t="str">
            <v>VH</v>
          </cell>
          <cell r="AO15" t="str">
            <v>L</v>
          </cell>
          <cell r="AQ15">
            <v>2.9</v>
          </cell>
          <cell r="AR15">
            <v>12.3</v>
          </cell>
          <cell r="AS15">
            <v>35.4</v>
          </cell>
          <cell r="AT15">
            <v>1.3</v>
          </cell>
          <cell r="AU15">
            <v>47.2</v>
          </cell>
          <cell r="AV15">
            <v>1.49</v>
          </cell>
          <cell r="AW15">
            <v>0.1</v>
          </cell>
          <cell r="AX15">
            <v>14.9</v>
          </cell>
        </row>
        <row r="16">
          <cell r="A16">
            <v>22</v>
          </cell>
          <cell r="B16" t="str">
            <v>23-307-2018</v>
          </cell>
          <cell r="C16">
            <v>20240829</v>
          </cell>
          <cell r="D16">
            <v>33975</v>
          </cell>
          <cell r="E16">
            <v>8.3000000000000007</v>
          </cell>
          <cell r="F16">
            <v>11.3</v>
          </cell>
          <cell r="G16">
            <v>4.7</v>
          </cell>
          <cell r="H16">
            <v>7.36</v>
          </cell>
          <cell r="J16" t="str">
            <v>ppm</v>
          </cell>
          <cell r="K16">
            <v>15</v>
          </cell>
          <cell r="N16">
            <v>106</v>
          </cell>
          <cell r="O16">
            <v>794</v>
          </cell>
          <cell r="P16">
            <v>152</v>
          </cell>
          <cell r="Q16">
            <v>11</v>
          </cell>
          <cell r="R16">
            <v>12</v>
          </cell>
          <cell r="S16">
            <v>2.7</v>
          </cell>
          <cell r="T16">
            <v>42</v>
          </cell>
          <cell r="U16">
            <v>118</v>
          </cell>
          <cell r="V16">
            <v>1.9</v>
          </cell>
          <cell r="W16">
            <v>0.3</v>
          </cell>
          <cell r="Y16" t="str">
            <v>O</v>
          </cell>
          <cell r="AC16" t="str">
            <v>M</v>
          </cell>
          <cell r="AF16" t="str">
            <v>L</v>
          </cell>
          <cell r="AG16" t="str">
            <v>L</v>
          </cell>
          <cell r="AH16" t="str">
            <v>M</v>
          </cell>
          <cell r="AI16" t="str">
            <v>M</v>
          </cell>
          <cell r="AJ16" t="str">
            <v>VL</v>
          </cell>
          <cell r="AK16" t="str">
            <v>M</v>
          </cell>
          <cell r="AL16" t="str">
            <v>M</v>
          </cell>
          <cell r="AM16" t="str">
            <v>O</v>
          </cell>
          <cell r="AN16" t="str">
            <v>M</v>
          </cell>
          <cell r="AO16" t="str">
            <v>L</v>
          </cell>
          <cell r="AQ16">
            <v>2.4</v>
          </cell>
          <cell r="AR16">
            <v>11.2</v>
          </cell>
          <cell r="AS16">
            <v>35.1</v>
          </cell>
          <cell r="AT16">
            <v>0.5</v>
          </cell>
          <cell r="AU16">
            <v>50.4</v>
          </cell>
          <cell r="AV16">
            <v>4.6449999999999996</v>
          </cell>
          <cell r="AW16">
            <v>0.255</v>
          </cell>
          <cell r="AX16">
            <v>18.215686269999999</v>
          </cell>
        </row>
        <row r="17">
          <cell r="A17">
            <v>23</v>
          </cell>
          <cell r="B17" t="str">
            <v>23-307-2018</v>
          </cell>
          <cell r="C17">
            <v>20240829</v>
          </cell>
          <cell r="D17">
            <v>33976</v>
          </cell>
          <cell r="E17">
            <v>3.6</v>
          </cell>
          <cell r="F17">
            <v>3.7</v>
          </cell>
          <cell r="G17">
            <v>4.7</v>
          </cell>
          <cell r="H17">
            <v>7.74</v>
          </cell>
          <cell r="J17" t="str">
            <v>ppm</v>
          </cell>
          <cell r="K17">
            <v>11</v>
          </cell>
          <cell r="N17">
            <v>31</v>
          </cell>
          <cell r="O17">
            <v>266</v>
          </cell>
          <cell r="P17">
            <v>44</v>
          </cell>
          <cell r="Q17">
            <v>16</v>
          </cell>
          <cell r="R17">
            <v>11</v>
          </cell>
          <cell r="S17">
            <v>0.9</v>
          </cell>
          <cell r="T17">
            <v>27</v>
          </cell>
          <cell r="U17">
            <v>124</v>
          </cell>
          <cell r="V17">
            <v>0.8</v>
          </cell>
          <cell r="W17">
            <v>0.1</v>
          </cell>
          <cell r="Y17" t="str">
            <v>M</v>
          </cell>
          <cell r="AC17" t="str">
            <v>L</v>
          </cell>
          <cell r="AF17" t="str">
            <v>VL</v>
          </cell>
          <cell r="AG17" t="str">
            <v>L</v>
          </cell>
          <cell r="AH17" t="str">
            <v>L</v>
          </cell>
          <cell r="AI17" t="str">
            <v>M</v>
          </cell>
          <cell r="AJ17" t="str">
            <v>VL</v>
          </cell>
          <cell r="AK17" t="str">
            <v>L</v>
          </cell>
          <cell r="AL17" t="str">
            <v>M</v>
          </cell>
          <cell r="AM17" t="str">
            <v>O</v>
          </cell>
          <cell r="AN17" t="str">
            <v>L</v>
          </cell>
          <cell r="AO17" t="str">
            <v>VL</v>
          </cell>
          <cell r="AQ17">
            <v>2.1</v>
          </cell>
          <cell r="AR17">
            <v>9.9</v>
          </cell>
          <cell r="AS17">
            <v>35.9</v>
          </cell>
          <cell r="AT17">
            <v>1.3</v>
          </cell>
          <cell r="AU17">
            <v>51.4</v>
          </cell>
          <cell r="AV17">
            <v>1.31</v>
          </cell>
          <cell r="AW17">
            <v>7.0000000000000007E-2</v>
          </cell>
          <cell r="AX17">
            <v>18.714285709999999</v>
          </cell>
        </row>
        <row r="18">
          <cell r="A18">
            <v>24</v>
          </cell>
          <cell r="B18" t="str">
            <v>23-307-2018</v>
          </cell>
          <cell r="C18">
            <v>20240829</v>
          </cell>
          <cell r="D18">
            <v>33978</v>
          </cell>
          <cell r="E18">
            <v>4.5</v>
          </cell>
          <cell r="F18">
            <v>5.6</v>
          </cell>
          <cell r="G18">
            <v>5</v>
          </cell>
          <cell r="H18">
            <v>7.7</v>
          </cell>
          <cell r="J18" t="str">
            <v>ppm</v>
          </cell>
          <cell r="K18">
            <v>9</v>
          </cell>
          <cell r="N18">
            <v>57</v>
          </cell>
          <cell r="O18">
            <v>497</v>
          </cell>
          <cell r="P18">
            <v>80</v>
          </cell>
          <cell r="Q18">
            <v>24</v>
          </cell>
          <cell r="R18">
            <v>12</v>
          </cell>
          <cell r="S18">
            <v>6.9</v>
          </cell>
          <cell r="T18">
            <v>50</v>
          </cell>
          <cell r="U18">
            <v>122</v>
          </cell>
          <cell r="V18">
            <v>7.8</v>
          </cell>
          <cell r="W18">
            <v>0.3</v>
          </cell>
          <cell r="Y18" t="str">
            <v>M</v>
          </cell>
          <cell r="AC18" t="str">
            <v>L</v>
          </cell>
          <cell r="AF18" t="str">
            <v>L</v>
          </cell>
          <cell r="AG18" t="str">
            <v>L</v>
          </cell>
          <cell r="AH18" t="str">
            <v>M</v>
          </cell>
          <cell r="AI18" t="str">
            <v>O</v>
          </cell>
          <cell r="AJ18" t="str">
            <v>VL</v>
          </cell>
          <cell r="AK18" t="str">
            <v>O</v>
          </cell>
          <cell r="AL18" t="str">
            <v>M</v>
          </cell>
          <cell r="AM18" t="str">
            <v>O</v>
          </cell>
          <cell r="AN18" t="str">
            <v>VH</v>
          </cell>
          <cell r="AO18" t="str">
            <v>L</v>
          </cell>
          <cell r="AQ18">
            <v>2.6</v>
          </cell>
          <cell r="AR18">
            <v>11.9</v>
          </cell>
          <cell r="AS18">
            <v>44.4</v>
          </cell>
          <cell r="AT18">
            <v>0.9</v>
          </cell>
          <cell r="AU18">
            <v>41.1</v>
          </cell>
          <cell r="AV18">
            <v>1.9750000000000001</v>
          </cell>
          <cell r="AW18">
            <v>9.5000000000000001E-2</v>
          </cell>
          <cell r="AX18">
            <v>20.78947368</v>
          </cell>
        </row>
        <row r="19">
          <cell r="A19">
            <v>25</v>
          </cell>
          <cell r="B19" t="str">
            <v>23-307-2018</v>
          </cell>
          <cell r="C19">
            <v>20240829</v>
          </cell>
          <cell r="D19">
            <v>33979</v>
          </cell>
          <cell r="E19">
            <v>3</v>
          </cell>
          <cell r="F19">
            <v>3.6</v>
          </cell>
          <cell r="G19">
            <v>4.9000000000000004</v>
          </cell>
          <cell r="H19">
            <v>7.77</v>
          </cell>
          <cell r="J19" t="str">
            <v>ppm</v>
          </cell>
          <cell r="K19">
            <v>99</v>
          </cell>
          <cell r="N19">
            <v>54</v>
          </cell>
          <cell r="O19">
            <v>281</v>
          </cell>
          <cell r="P19">
            <v>47</v>
          </cell>
          <cell r="Q19">
            <v>48</v>
          </cell>
          <cell r="R19">
            <v>13</v>
          </cell>
          <cell r="S19">
            <v>5.5</v>
          </cell>
          <cell r="T19">
            <v>36</v>
          </cell>
          <cell r="U19">
            <v>142</v>
          </cell>
          <cell r="V19">
            <v>7.6</v>
          </cell>
          <cell r="W19">
            <v>0.3</v>
          </cell>
          <cell r="Y19" t="str">
            <v>L</v>
          </cell>
          <cell r="AC19" t="str">
            <v>VH</v>
          </cell>
          <cell r="AF19" t="str">
            <v>L</v>
          </cell>
          <cell r="AG19" t="str">
            <v>L</v>
          </cell>
          <cell r="AH19" t="str">
            <v>L</v>
          </cell>
          <cell r="AI19" t="str">
            <v>VH</v>
          </cell>
          <cell r="AJ19" t="str">
            <v>VL</v>
          </cell>
          <cell r="AK19" t="str">
            <v>O</v>
          </cell>
          <cell r="AL19" t="str">
            <v>M</v>
          </cell>
          <cell r="AM19" t="str">
            <v>O</v>
          </cell>
          <cell r="AN19" t="str">
            <v>VH</v>
          </cell>
          <cell r="AO19" t="str">
            <v>L</v>
          </cell>
          <cell r="AQ19">
            <v>3.8</v>
          </cell>
          <cell r="AR19">
            <v>10.9</v>
          </cell>
          <cell r="AS19">
            <v>39</v>
          </cell>
          <cell r="AT19">
            <v>1.6</v>
          </cell>
          <cell r="AU19">
            <v>44.4</v>
          </cell>
          <cell r="AV19">
            <v>1.175</v>
          </cell>
          <cell r="AW19">
            <v>5.5E-2</v>
          </cell>
          <cell r="AX19">
            <v>21.363636360000001</v>
          </cell>
        </row>
        <row r="20">
          <cell r="A20">
            <v>3</v>
          </cell>
          <cell r="B20" t="str">
            <v>23-307-2018</v>
          </cell>
          <cell r="C20">
            <v>20240829</v>
          </cell>
          <cell r="D20">
            <v>33954</v>
          </cell>
          <cell r="E20">
            <v>6.5</v>
          </cell>
          <cell r="F20">
            <v>4</v>
          </cell>
          <cell r="G20">
            <v>4.8</v>
          </cell>
          <cell r="H20">
            <v>7.74</v>
          </cell>
          <cell r="J20" t="str">
            <v>ppm</v>
          </cell>
          <cell r="K20">
            <v>8</v>
          </cell>
          <cell r="N20">
            <v>53</v>
          </cell>
          <cell r="O20">
            <v>267</v>
          </cell>
          <cell r="P20">
            <v>71</v>
          </cell>
          <cell r="Q20">
            <v>27</v>
          </cell>
          <cell r="R20">
            <v>14</v>
          </cell>
          <cell r="S20">
            <v>3.2</v>
          </cell>
          <cell r="T20">
            <v>35</v>
          </cell>
          <cell r="U20">
            <v>217</v>
          </cell>
          <cell r="V20">
            <v>2.8</v>
          </cell>
          <cell r="W20">
            <v>0.3</v>
          </cell>
          <cell r="Y20" t="str">
            <v>O</v>
          </cell>
          <cell r="AC20" t="str">
            <v>L</v>
          </cell>
          <cell r="AF20" t="str">
            <v>L</v>
          </cell>
          <cell r="AG20" t="str">
            <v>L</v>
          </cell>
          <cell r="AH20" t="str">
            <v>M</v>
          </cell>
          <cell r="AI20" t="str">
            <v>O</v>
          </cell>
          <cell r="AJ20" t="str">
            <v>VL</v>
          </cell>
          <cell r="AK20" t="str">
            <v>O</v>
          </cell>
          <cell r="AL20" t="str">
            <v>M</v>
          </cell>
          <cell r="AM20" t="str">
            <v>VH</v>
          </cell>
          <cell r="AN20" t="str">
            <v>M</v>
          </cell>
          <cell r="AO20" t="str">
            <v>L</v>
          </cell>
          <cell r="AQ20">
            <v>3.4</v>
          </cell>
          <cell r="AR20">
            <v>14.8</v>
          </cell>
          <cell r="AS20">
            <v>33.4</v>
          </cell>
          <cell r="AT20">
            <v>1.5</v>
          </cell>
          <cell r="AU20">
            <v>47.5</v>
          </cell>
          <cell r="AV20">
            <v>2.82</v>
          </cell>
          <cell r="AW20">
            <v>0.14499999999999999</v>
          </cell>
          <cell r="AX20">
            <v>19.448275859999999</v>
          </cell>
        </row>
        <row r="21">
          <cell r="A21">
            <v>4</v>
          </cell>
          <cell r="B21" t="str">
            <v>23-307-2018</v>
          </cell>
          <cell r="C21">
            <v>20240829</v>
          </cell>
          <cell r="D21">
            <v>33956</v>
          </cell>
          <cell r="E21">
            <v>5</v>
          </cell>
          <cell r="F21">
            <v>3.6</v>
          </cell>
          <cell r="G21">
            <v>5</v>
          </cell>
          <cell r="H21">
            <v>7.78</v>
          </cell>
          <cell r="J21" t="str">
            <v>ppm</v>
          </cell>
          <cell r="K21">
            <v>9</v>
          </cell>
          <cell r="N21">
            <v>63</v>
          </cell>
          <cell r="O21">
            <v>296</v>
          </cell>
          <cell r="P21">
            <v>54</v>
          </cell>
          <cell r="Q21">
            <v>20</v>
          </cell>
          <cell r="R21">
            <v>11</v>
          </cell>
          <cell r="S21">
            <v>0.9</v>
          </cell>
          <cell r="T21">
            <v>24</v>
          </cell>
          <cell r="U21">
            <v>86</v>
          </cell>
          <cell r="V21">
            <v>1.3</v>
          </cell>
          <cell r="W21">
            <v>0.2</v>
          </cell>
          <cell r="Y21" t="str">
            <v>M</v>
          </cell>
          <cell r="AC21" t="str">
            <v>L</v>
          </cell>
          <cell r="AF21" t="str">
            <v>L</v>
          </cell>
          <cell r="AG21" t="str">
            <v>L</v>
          </cell>
          <cell r="AH21" t="str">
            <v>L</v>
          </cell>
          <cell r="AI21" t="str">
            <v>M</v>
          </cell>
          <cell r="AJ21" t="str">
            <v>VL</v>
          </cell>
          <cell r="AK21" t="str">
            <v>L</v>
          </cell>
          <cell r="AL21" t="str">
            <v>L</v>
          </cell>
          <cell r="AM21" t="str">
            <v>M</v>
          </cell>
          <cell r="AN21" t="str">
            <v>M</v>
          </cell>
          <cell r="AO21" t="str">
            <v>L</v>
          </cell>
          <cell r="AQ21">
            <v>4.5</v>
          </cell>
          <cell r="AR21">
            <v>12.5</v>
          </cell>
          <cell r="AS21">
            <v>41.1</v>
          </cell>
          <cell r="AT21">
            <v>1.3</v>
          </cell>
          <cell r="AU21">
            <v>41.7</v>
          </cell>
          <cell r="AV21">
            <v>2.0499999999999998</v>
          </cell>
          <cell r="AW21">
            <v>0.1</v>
          </cell>
          <cell r="AX21">
            <v>20.5</v>
          </cell>
        </row>
        <row r="22">
          <cell r="A22">
            <v>5</v>
          </cell>
          <cell r="B22" t="str">
            <v>23-307-2018</v>
          </cell>
          <cell r="C22">
            <v>20240829</v>
          </cell>
          <cell r="D22">
            <v>33957</v>
          </cell>
          <cell r="E22">
            <v>3.2</v>
          </cell>
          <cell r="F22">
            <v>2.6</v>
          </cell>
          <cell r="G22">
            <v>4.7</v>
          </cell>
          <cell r="H22">
            <v>7.8</v>
          </cell>
          <cell r="J22" t="str">
            <v>ppm</v>
          </cell>
          <cell r="K22">
            <v>15</v>
          </cell>
          <cell r="N22">
            <v>42</v>
          </cell>
          <cell r="O22">
            <v>147</v>
          </cell>
          <cell r="P22">
            <v>44</v>
          </cell>
          <cell r="Q22">
            <v>36</v>
          </cell>
          <cell r="R22">
            <v>10</v>
          </cell>
          <cell r="S22">
            <v>4.0999999999999996</v>
          </cell>
          <cell r="T22">
            <v>44</v>
          </cell>
          <cell r="U22">
            <v>107</v>
          </cell>
          <cell r="V22">
            <v>8.1</v>
          </cell>
          <cell r="W22">
            <v>0.2</v>
          </cell>
          <cell r="Y22" t="str">
            <v>M</v>
          </cell>
          <cell r="AC22" t="str">
            <v>M</v>
          </cell>
          <cell r="AF22" t="str">
            <v>L</v>
          </cell>
          <cell r="AG22" t="str">
            <v>VL</v>
          </cell>
          <cell r="AH22" t="str">
            <v>L</v>
          </cell>
          <cell r="AI22" t="str">
            <v>O</v>
          </cell>
          <cell r="AJ22" t="str">
            <v>VL</v>
          </cell>
          <cell r="AK22" t="str">
            <v>O</v>
          </cell>
          <cell r="AL22" t="str">
            <v>M</v>
          </cell>
          <cell r="AM22" t="str">
            <v>O</v>
          </cell>
          <cell r="AN22" t="str">
            <v>VH</v>
          </cell>
          <cell r="AO22" t="str">
            <v>L</v>
          </cell>
          <cell r="AQ22">
            <v>4.0999999999999996</v>
          </cell>
          <cell r="AR22">
            <v>14.1</v>
          </cell>
          <cell r="AS22">
            <v>28.3</v>
          </cell>
          <cell r="AT22">
            <v>1.7</v>
          </cell>
          <cell r="AU22">
            <v>50</v>
          </cell>
          <cell r="AV22">
            <v>1.1499999999999999</v>
          </cell>
          <cell r="AW22">
            <v>7.0000000000000007E-2</v>
          </cell>
          <cell r="AX22">
            <v>16.428571430000002</v>
          </cell>
        </row>
        <row r="23">
          <cell r="A23">
            <v>6</v>
          </cell>
          <cell r="B23" t="str">
            <v>23-307-2018</v>
          </cell>
          <cell r="C23">
            <v>20240829</v>
          </cell>
          <cell r="D23">
            <v>33958</v>
          </cell>
          <cell r="E23">
            <v>5.4</v>
          </cell>
          <cell r="F23">
            <v>5</v>
          </cell>
          <cell r="G23">
            <v>4.5999999999999996</v>
          </cell>
          <cell r="H23">
            <v>7.66</v>
          </cell>
          <cell r="J23" t="str">
            <v>ppm</v>
          </cell>
          <cell r="K23">
            <v>11</v>
          </cell>
          <cell r="N23">
            <v>70</v>
          </cell>
          <cell r="O23">
            <v>332</v>
          </cell>
          <cell r="P23">
            <v>49</v>
          </cell>
          <cell r="Q23">
            <v>34</v>
          </cell>
          <cell r="R23">
            <v>13</v>
          </cell>
          <cell r="S23">
            <v>2.6</v>
          </cell>
          <cell r="T23">
            <v>40</v>
          </cell>
          <cell r="U23">
            <v>131</v>
          </cell>
          <cell r="V23">
            <v>3.7</v>
          </cell>
          <cell r="W23">
            <v>0.2</v>
          </cell>
          <cell r="Y23" t="str">
            <v>O</v>
          </cell>
          <cell r="AC23" t="str">
            <v>L</v>
          </cell>
          <cell r="AF23" t="str">
            <v>M</v>
          </cell>
          <cell r="AG23" t="str">
            <v>L</v>
          </cell>
          <cell r="AH23" t="str">
            <v>L</v>
          </cell>
          <cell r="AI23" t="str">
            <v>O</v>
          </cell>
          <cell r="AJ23" t="str">
            <v>VL</v>
          </cell>
          <cell r="AK23" t="str">
            <v>M</v>
          </cell>
          <cell r="AL23" t="str">
            <v>M</v>
          </cell>
          <cell r="AM23" t="str">
            <v>O</v>
          </cell>
          <cell r="AN23" t="str">
            <v>O</v>
          </cell>
          <cell r="AO23" t="str">
            <v>L</v>
          </cell>
          <cell r="AQ23">
            <v>3.6</v>
          </cell>
          <cell r="AR23">
            <v>8.1999999999999993</v>
          </cell>
          <cell r="AS23">
            <v>33.200000000000003</v>
          </cell>
          <cell r="AT23">
            <v>1.1000000000000001</v>
          </cell>
          <cell r="AU23">
            <v>54</v>
          </cell>
          <cell r="AV23">
            <v>1.9450000000000001</v>
          </cell>
          <cell r="AW23">
            <v>0.08</v>
          </cell>
          <cell r="AX23">
            <v>24.3125</v>
          </cell>
        </row>
        <row r="24">
          <cell r="A24">
            <v>7</v>
          </cell>
          <cell r="B24" t="str">
            <v>23-307-2018</v>
          </cell>
          <cell r="C24">
            <v>20240829</v>
          </cell>
          <cell r="D24">
            <v>33959</v>
          </cell>
          <cell r="E24">
            <v>3.9</v>
          </cell>
          <cell r="F24">
            <v>2.8</v>
          </cell>
          <cell r="G24">
            <v>5.4</v>
          </cell>
          <cell r="H24">
            <v>7.85</v>
          </cell>
          <cell r="J24" t="str">
            <v>ppm</v>
          </cell>
          <cell r="K24">
            <v>7</v>
          </cell>
          <cell r="N24">
            <v>73</v>
          </cell>
          <cell r="O24">
            <v>269</v>
          </cell>
          <cell r="P24">
            <v>53</v>
          </cell>
          <cell r="Q24">
            <v>13</v>
          </cell>
          <cell r="R24">
            <v>12</v>
          </cell>
          <cell r="S24">
            <v>0.9</v>
          </cell>
          <cell r="T24">
            <v>36</v>
          </cell>
          <cell r="U24">
            <v>271</v>
          </cell>
          <cell r="V24">
            <v>1.5</v>
          </cell>
          <cell r="W24">
            <v>0.2</v>
          </cell>
          <cell r="Y24" t="str">
            <v>M</v>
          </cell>
          <cell r="AC24" t="str">
            <v>L</v>
          </cell>
          <cell r="AF24" t="str">
            <v>M</v>
          </cell>
          <cell r="AG24" t="str">
            <v>L</v>
          </cell>
          <cell r="AH24" t="str">
            <v>L</v>
          </cell>
          <cell r="AI24" t="str">
            <v>M</v>
          </cell>
          <cell r="AJ24" t="str">
            <v>VL</v>
          </cell>
          <cell r="AK24" t="str">
            <v>L</v>
          </cell>
          <cell r="AL24" t="str">
            <v>M</v>
          </cell>
          <cell r="AM24" t="str">
            <v>VH</v>
          </cell>
          <cell r="AN24" t="str">
            <v>M</v>
          </cell>
          <cell r="AO24" t="str">
            <v>L</v>
          </cell>
          <cell r="AQ24">
            <v>6.7</v>
          </cell>
          <cell r="AR24">
            <v>15.8</v>
          </cell>
          <cell r="AS24">
            <v>48</v>
          </cell>
          <cell r="AT24">
            <v>1.9</v>
          </cell>
          <cell r="AU24">
            <v>28.6</v>
          </cell>
          <cell r="AV24">
            <v>1.27</v>
          </cell>
          <cell r="AW24">
            <v>6.5000000000000002E-2</v>
          </cell>
          <cell r="AX24">
            <v>19.53846154</v>
          </cell>
        </row>
        <row r="25">
          <cell r="A25">
            <v>8</v>
          </cell>
          <cell r="B25" t="str">
            <v>23-307-2018</v>
          </cell>
          <cell r="C25">
            <v>20240829</v>
          </cell>
          <cell r="D25">
            <v>33960</v>
          </cell>
          <cell r="E25">
            <v>7.3</v>
          </cell>
          <cell r="F25">
            <v>4.8</v>
          </cell>
          <cell r="G25">
            <v>5.0999999999999996</v>
          </cell>
          <cell r="H25">
            <v>7.75</v>
          </cell>
          <cell r="J25" t="str">
            <v>ppm</v>
          </cell>
          <cell r="K25">
            <v>5</v>
          </cell>
          <cell r="N25">
            <v>53</v>
          </cell>
          <cell r="O25">
            <v>435</v>
          </cell>
          <cell r="P25">
            <v>76</v>
          </cell>
          <cell r="Q25">
            <v>12</v>
          </cell>
          <cell r="R25">
            <v>11</v>
          </cell>
          <cell r="S25">
            <v>1.7</v>
          </cell>
          <cell r="T25">
            <v>39</v>
          </cell>
          <cell r="U25">
            <v>394</v>
          </cell>
          <cell r="V25">
            <v>2.4</v>
          </cell>
          <cell r="W25">
            <v>0.3</v>
          </cell>
          <cell r="Y25" t="str">
            <v>O</v>
          </cell>
          <cell r="AC25" t="str">
            <v>L</v>
          </cell>
          <cell r="AF25" t="str">
            <v>L</v>
          </cell>
          <cell r="AG25" t="str">
            <v>L</v>
          </cell>
          <cell r="AH25" t="str">
            <v>M</v>
          </cell>
          <cell r="AI25" t="str">
            <v>M</v>
          </cell>
          <cell r="AJ25" t="str">
            <v>VL</v>
          </cell>
          <cell r="AK25" t="str">
            <v>M</v>
          </cell>
          <cell r="AL25" t="str">
            <v>M</v>
          </cell>
          <cell r="AM25" t="str">
            <v>VH</v>
          </cell>
          <cell r="AN25" t="str">
            <v>M</v>
          </cell>
          <cell r="AO25" t="str">
            <v>L</v>
          </cell>
          <cell r="AQ25">
            <v>2.8</v>
          </cell>
          <cell r="AR25">
            <v>13.2</v>
          </cell>
          <cell r="AS25">
            <v>45.3</v>
          </cell>
          <cell r="AT25">
            <v>1</v>
          </cell>
          <cell r="AU25">
            <v>37.5</v>
          </cell>
          <cell r="AV25">
            <v>3.915</v>
          </cell>
          <cell r="AW25">
            <v>0.185</v>
          </cell>
          <cell r="AX25">
            <v>21.162162160000001</v>
          </cell>
        </row>
        <row r="26">
          <cell r="A26">
            <v>9</v>
          </cell>
          <cell r="B26" t="str">
            <v>23-307-2018</v>
          </cell>
          <cell r="C26">
            <v>20240829</v>
          </cell>
          <cell r="D26">
            <v>33961</v>
          </cell>
          <cell r="E26">
            <v>5.4</v>
          </cell>
          <cell r="F26">
            <v>3.8</v>
          </cell>
          <cell r="G26">
            <v>5.3</v>
          </cell>
          <cell r="H26">
            <v>7.81</v>
          </cell>
          <cell r="J26" t="str">
            <v>ppm</v>
          </cell>
          <cell r="K26">
            <v>16</v>
          </cell>
          <cell r="N26">
            <v>73</v>
          </cell>
          <cell r="O26">
            <v>347</v>
          </cell>
          <cell r="P26">
            <v>76</v>
          </cell>
          <cell r="Q26">
            <v>29</v>
          </cell>
          <cell r="R26">
            <v>12</v>
          </cell>
          <cell r="S26">
            <v>6.2</v>
          </cell>
          <cell r="T26">
            <v>57</v>
          </cell>
          <cell r="U26">
            <v>231</v>
          </cell>
          <cell r="V26">
            <v>8.9</v>
          </cell>
          <cell r="W26">
            <v>0.3</v>
          </cell>
          <cell r="Y26" t="str">
            <v>O</v>
          </cell>
          <cell r="AC26" t="str">
            <v>M</v>
          </cell>
          <cell r="AF26" t="str">
            <v>M</v>
          </cell>
          <cell r="AG26" t="str">
            <v>L</v>
          </cell>
          <cell r="AH26" t="str">
            <v>M</v>
          </cell>
          <cell r="AI26" t="str">
            <v>O</v>
          </cell>
          <cell r="AJ26" t="str">
            <v>VL</v>
          </cell>
          <cell r="AK26" t="str">
            <v>O</v>
          </cell>
          <cell r="AL26" t="str">
            <v>M</v>
          </cell>
          <cell r="AM26" t="str">
            <v>VH</v>
          </cell>
          <cell r="AN26" t="str">
            <v>VH</v>
          </cell>
          <cell r="AO26" t="str">
            <v>L</v>
          </cell>
          <cell r="AQ26">
            <v>4.9000000000000004</v>
          </cell>
          <cell r="AR26">
            <v>16.7</v>
          </cell>
          <cell r="AS26">
            <v>45.7</v>
          </cell>
          <cell r="AT26">
            <v>1.4</v>
          </cell>
          <cell r="AU26">
            <v>31.6</v>
          </cell>
          <cell r="AV26">
            <v>2.5249999999999999</v>
          </cell>
          <cell r="AW26">
            <v>0.14000000000000001</v>
          </cell>
          <cell r="AX26">
            <v>18.035714290000001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6"/>
  <sheetViews>
    <sheetView tabSelected="1" topLeftCell="V1" workbookViewId="0">
      <selection activeCell="AU2" sqref="AU2:AU26"/>
    </sheetView>
  </sheetViews>
  <sheetFormatPr baseColWidth="10" defaultRowHeight="16" x14ac:dyDescent="0.2"/>
  <cols>
    <col min="12" max="12" width="15.5" bestFit="1" customWidth="1"/>
    <col min="15" max="17" width="15.5" customWidth="1"/>
    <col min="19" max="19" width="16" bestFit="1" customWidth="1"/>
    <col min="20" max="20" width="15.1640625" bestFit="1" customWidth="1"/>
    <col min="24" max="25" width="14" bestFit="1" customWidth="1"/>
    <col min="36" max="37" width="12.6640625" bestFit="1" customWidth="1"/>
    <col min="38" max="38" width="12.1640625" bestFit="1" customWidth="1"/>
    <col min="39" max="39" width="16.6640625" bestFit="1" customWidth="1"/>
    <col min="46" max="46" width="14.6640625" bestFit="1" customWidth="1"/>
  </cols>
  <sheetData>
    <row r="1" spans="1:47" x14ac:dyDescent="0.2">
      <c r="A1" t="s">
        <v>10</v>
      </c>
      <c r="B1" t="s">
        <v>52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35</v>
      </c>
      <c r="N1" t="s">
        <v>36</v>
      </c>
      <c r="O1" s="2" t="s">
        <v>37</v>
      </c>
      <c r="P1" t="s">
        <v>33</v>
      </c>
      <c r="Q1" t="s">
        <v>34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t="s">
        <v>49</v>
      </c>
      <c r="AR1" t="s">
        <v>50</v>
      </c>
      <c r="AS1" t="s">
        <v>51</v>
      </c>
      <c r="AT1" t="s">
        <v>45</v>
      </c>
      <c r="AU1" t="s">
        <v>53</v>
      </c>
    </row>
    <row r="2" spans="1:47" x14ac:dyDescent="0.2">
      <c r="A2">
        <v>1</v>
      </c>
      <c r="B2">
        <v>1</v>
      </c>
      <c r="C2">
        <v>0</v>
      </c>
      <c r="D2">
        <v>0.55089532971604305</v>
      </c>
      <c r="E2">
        <v>6.7688407255760099</v>
      </c>
      <c r="F2">
        <v>1.2797324123882601</v>
      </c>
      <c r="G2">
        <v>1.2063102103432701E-2</v>
      </c>
      <c r="H2">
        <v>2.22095922142916</v>
      </c>
      <c r="I2">
        <v>0</v>
      </c>
      <c r="J2">
        <v>4.4689448747819403E-2</v>
      </c>
      <c r="K2">
        <v>0.99382097489874799</v>
      </c>
      <c r="L2" t="s">
        <v>11</v>
      </c>
      <c r="M2">
        <v>0.31524830263934001</v>
      </c>
      <c r="N2">
        <v>0.108033100476431</v>
      </c>
      <c r="O2" s="2">
        <v>7.8987349999999998E-2</v>
      </c>
      <c r="P2">
        <f>VLOOKUP(A2,[1]swrc_indices!$A$2:$G$26,6,TRUE)</f>
        <v>0.236260951568636</v>
      </c>
      <c r="Q2">
        <f>VLOOKUP(A2,[1]swrc_indices!$A$2:$G$26,7,TRUE)</f>
        <v>0.20721520216290801</v>
      </c>
      <c r="R2">
        <v>14.925269999999999</v>
      </c>
      <c r="S2">
        <v>3.072238</v>
      </c>
      <c r="T2">
        <v>8.1039340000000006</v>
      </c>
      <c r="U2">
        <v>73.898555000000002</v>
      </c>
      <c r="V2">
        <f>VLOOKUP(A2,[2]Sheet1!$A$2:$T$26,2,FALSE)</f>
        <v>0.86717932559951894</v>
      </c>
      <c r="W2">
        <f>VLOOKUP(A2,[2]Sheet1!$A$2:$T$26,17,FALSE)</f>
        <v>2.5409137482896134E-4</v>
      </c>
      <c r="X2">
        <f>VLOOKUP(A2,[3]resp_finalized!$A$2:$AA$650,13,1)</f>
        <v>1.7150000000000001</v>
      </c>
      <c r="Y2">
        <f>VLOOKUP(A2,[3]resp_finalized!$A$2:$AA$650,14,1)</f>
        <v>9.5000000000000001E-2</v>
      </c>
      <c r="Z2">
        <f>VLOOKUP(A2,[4]deciles_wide!$A$2:$L$26,2,FALSE)</f>
        <v>0.141807370433984</v>
      </c>
      <c r="AA2">
        <f>VLOOKUP(A2,[4]deciles_wide!$A$2:$L$26,3,FALSE)</f>
        <v>0.16355239271139699</v>
      </c>
      <c r="AB2">
        <f>VLOOKUP(A2,[4]deciles_wide!$A$2:$L$26,4,FALSE)</f>
        <v>0.19205636635086501</v>
      </c>
      <c r="AC2">
        <f>VLOOKUP(A2,[4]deciles_wide!$A$2:$L$26,5,FALSE)</f>
        <v>0.23082019381416</v>
      </c>
      <c r="AD2">
        <f>VLOOKUP(A2,[4]deciles_wide!$A$2:$L$26,6,FALSE)</f>
        <v>0.286166015399896</v>
      </c>
      <c r="AE2">
        <f>VLOOKUP(A2,[4]deciles_wide!$A$2:$L$26,7,FALSE)</f>
        <v>0.37069509890242902</v>
      </c>
      <c r="AF2">
        <f>VLOOKUP(A2,[4]deciles_wide!$A$2:$L$26,8,FALSE)</f>
        <v>0.51335854624975297</v>
      </c>
      <c r="AG2">
        <f>VLOOKUP(A2,[4]deciles_wide!$A$2:$L$26,9,FALSE)</f>
        <v>0.79740746557668996</v>
      </c>
      <c r="AH2">
        <f>VLOOKUP(A2,[4]deciles_wide!$A$2:$L$26,10,FALSE)</f>
        <v>1.5912211498050099</v>
      </c>
      <c r="AI2">
        <f>VLOOKUP(A2,[4]deciles_wide!$A$2:$L$26,11,FALSE)</f>
        <v>91.092874206713205</v>
      </c>
      <c r="AJ2">
        <v>0.41078285810616849</v>
      </c>
      <c r="AK2">
        <v>13.528273053900641</v>
      </c>
      <c r="AL2">
        <v>47.022233910405149</v>
      </c>
      <c r="AM2">
        <v>28.899754369654129</v>
      </c>
      <c r="AN2">
        <v>10.138955807933909</v>
      </c>
      <c r="AO2">
        <f>VLOOKUP(A2,[5]soilnutrients_piedmont!$A$2:$AX$26,5,FALSE)</f>
        <v>4.5</v>
      </c>
      <c r="AP2" s="4">
        <v>0.23564703000000001</v>
      </c>
      <c r="AQ2">
        <v>61</v>
      </c>
      <c r="AR2">
        <v>17</v>
      </c>
      <c r="AS2">
        <v>22</v>
      </c>
      <c r="AT2" t="s">
        <v>46</v>
      </c>
      <c r="AU2">
        <f>VLOOKUP(A2,[5]soilnutrients_piedmont!$A$2:$AX$26,7,FALSE)</f>
        <v>5.2</v>
      </c>
    </row>
    <row r="3" spans="1:47" x14ac:dyDescent="0.2">
      <c r="A3">
        <v>2</v>
      </c>
      <c r="B3">
        <v>1</v>
      </c>
      <c r="C3">
        <v>4.1171279350725801E-2</v>
      </c>
      <c r="D3">
        <v>0.57184264678755203</v>
      </c>
      <c r="E3">
        <v>6.3602915608653996</v>
      </c>
      <c r="F3">
        <v>1.64909266691685</v>
      </c>
      <c r="G3">
        <v>0.20233324492132601</v>
      </c>
      <c r="H3">
        <v>2.9165302229996901</v>
      </c>
      <c r="I3">
        <v>0.45682873843051502</v>
      </c>
      <c r="J3">
        <v>8.6121082802518307E-3</v>
      </c>
      <c r="K3">
        <v>0.99901663866312695</v>
      </c>
      <c r="L3" t="s">
        <v>12</v>
      </c>
      <c r="M3">
        <v>0.36615142449791299</v>
      </c>
      <c r="N3">
        <v>5.0898297972480397E-2</v>
      </c>
      <c r="O3" s="2">
        <v>4.4819619999999998E-2</v>
      </c>
      <c r="P3">
        <f>VLOOKUP(A3,[1]swrc_indices!$A$2:$G$26,6,TRUE)</f>
        <v>0.32133180762351898</v>
      </c>
      <c r="Q3">
        <f>VLOOKUP(A3,[1]swrc_indices!$A$2:$G$26,7,TRUE)</f>
        <v>0.31525312652543203</v>
      </c>
      <c r="R3">
        <v>1.6743269999999999</v>
      </c>
      <c r="S3">
        <v>1.354284</v>
      </c>
      <c r="T3">
        <v>10.739989</v>
      </c>
      <c r="U3">
        <v>86.231399999999994</v>
      </c>
      <c r="V3">
        <f>VLOOKUP(A3,[2]Sheet1!$A$2:$T$26,2,FALSE)</f>
        <v>0.97151713820525598</v>
      </c>
      <c r="W3">
        <f>VLOOKUP(A3,[2]Sheet1!$A$2:$T$26,17,FALSE)</f>
        <v>5.7232232000309897E-5</v>
      </c>
      <c r="X3">
        <f>VLOOKUP(A3,[3]resp_finalized!$A$2:$AA$650,13,1)</f>
        <v>1.4650000000000001</v>
      </c>
      <c r="Y3">
        <f>VLOOKUP(A3,[3]resp_finalized!$A$2:$AA$650,14,1)</f>
        <v>9.5000000000000001E-2</v>
      </c>
      <c r="Z3">
        <f>VLOOKUP(A3,[4]deciles_wide!$A$2:$L$26,2,FALSE)</f>
        <v>3.1502061626997899E-3</v>
      </c>
      <c r="AA3">
        <f>VLOOKUP(A3,[4]deciles_wide!$A$2:$L$26,3,FALSE)</f>
        <v>3.7875003622411399E-3</v>
      </c>
      <c r="AB3">
        <f>VLOOKUP(A3,[4]deciles_wide!$A$2:$L$26,4,FALSE)</f>
        <v>4.6611228723923096E-3</v>
      </c>
      <c r="AC3">
        <f>VLOOKUP(A3,[4]deciles_wide!$A$2:$L$26,5,FALSE)</f>
        <v>5.9114950239483096E-3</v>
      </c>
      <c r="AD3">
        <f>VLOOKUP(A3,[4]deciles_wide!$A$2:$L$26,6,FALSE)</f>
        <v>7.8063179945933002E-3</v>
      </c>
      <c r="AE3">
        <f>VLOOKUP(A3,[4]deciles_wide!$A$2:$L$26,7,FALSE)</f>
        <v>1.09148487442379E-2</v>
      </c>
      <c r="AF3">
        <f>VLOOKUP(A3,[4]deciles_wide!$A$2:$L$26,8,FALSE)</f>
        <v>1.66544524766323E-2</v>
      </c>
      <c r="AG3">
        <f>VLOOKUP(A3,[4]deciles_wide!$A$2:$L$26,9,FALSE)</f>
        <v>2.9565209949979899E-2</v>
      </c>
      <c r="AH3">
        <f>VLOOKUP(A3,[4]deciles_wide!$A$2:$L$26,10,FALSE)</f>
        <v>7.3544190722846597E-2</v>
      </c>
      <c r="AI3">
        <f>VLOOKUP(A3,[4]deciles_wide!$A$2:$L$26,11,FALSE)</f>
        <v>92.597958528742197</v>
      </c>
      <c r="AJ3">
        <v>9.4675337039924739E-3</v>
      </c>
      <c r="AK3">
        <v>1.3767862878220869</v>
      </c>
      <c r="AL3">
        <v>61.472235249284211</v>
      </c>
      <c r="AM3">
        <v>26.684621196754449</v>
      </c>
      <c r="AN3">
        <v>10.456889732435259</v>
      </c>
      <c r="AO3">
        <f>VLOOKUP(A3,[5]soilnutrients_piedmont!$A$2:$AX$26,5,FALSE)</f>
        <v>4.0999999999999996</v>
      </c>
      <c r="AP3" s="4">
        <v>0.20569122000000001</v>
      </c>
      <c r="AQ3">
        <v>61</v>
      </c>
      <c r="AR3">
        <v>17</v>
      </c>
      <c r="AS3">
        <v>22</v>
      </c>
      <c r="AT3" t="s">
        <v>46</v>
      </c>
      <c r="AU3">
        <f>VLOOKUP(A3,[5]soilnutrients_piedmont!$A$2:$AX$26,7,FALSE)</f>
        <v>4.8</v>
      </c>
    </row>
    <row r="4" spans="1:47" x14ac:dyDescent="0.2">
      <c r="A4">
        <v>3</v>
      </c>
      <c r="B4">
        <v>2</v>
      </c>
      <c r="C4">
        <v>2.7187450498082199E-2</v>
      </c>
      <c r="D4">
        <v>0.61770838889858404</v>
      </c>
      <c r="E4">
        <v>0.389037914365221</v>
      </c>
      <c r="F4">
        <v>1.8974425333284599</v>
      </c>
      <c r="G4">
        <v>8.0263653440250895</v>
      </c>
      <c r="H4">
        <v>4.2068319117629303</v>
      </c>
      <c r="I4">
        <v>0.74928610201017098</v>
      </c>
      <c r="J4">
        <v>1.35056592475691E-2</v>
      </c>
      <c r="K4">
        <v>0.99941624490857195</v>
      </c>
      <c r="L4" t="s">
        <v>12</v>
      </c>
      <c r="M4">
        <v>0.43764691136183398</v>
      </c>
      <c r="N4">
        <v>5.8002833814070398E-2</v>
      </c>
      <c r="O4" s="2">
        <v>3.8484520000000001E-2</v>
      </c>
      <c r="P4">
        <f>VLOOKUP(A4,[1]swrc_indices!$A$2:$G$26,6,TRUE)</f>
        <v>0.39916239239585199</v>
      </c>
      <c r="Q4">
        <f>VLOOKUP(A4,[1]swrc_indices!$A$2:$G$26,7,TRUE)</f>
        <v>0.37964407754776403</v>
      </c>
      <c r="R4">
        <v>4.9815950000000004</v>
      </c>
      <c r="S4">
        <v>2.9657960000000001</v>
      </c>
      <c r="T4">
        <v>12.675867</v>
      </c>
      <c r="U4">
        <v>79.376741999999993</v>
      </c>
      <c r="V4">
        <f>VLOOKUP(A4,[2]Sheet1!$A$2:$T$26,2,FALSE)</f>
        <v>0.6728240929208813</v>
      </c>
      <c r="W4">
        <f>VLOOKUP(A4,[2]Sheet1!$A$2:$T$26,17,FALSE)</f>
        <v>3.6904922013992748E-4</v>
      </c>
      <c r="X4">
        <f>VLOOKUP(A4,[3]resp_finalized!$A$2:$AA$650,13,1)</f>
        <v>2.82</v>
      </c>
      <c r="Y4">
        <f>VLOOKUP(A4,[3]resp_finalized!$A$2:$AA$650,14,1)</f>
        <v>0.14499999999999999</v>
      </c>
      <c r="Z4">
        <f>VLOOKUP(A4,[4]deciles_wide!$A$2:$L$26,2,FALSE)</f>
        <v>5.2076709254315103E-3</v>
      </c>
      <c r="AA4">
        <f>VLOOKUP(A4,[4]deciles_wide!$A$2:$L$26,3,FALSE)</f>
        <v>6.4353098924804404E-3</v>
      </c>
      <c r="AB4">
        <f>VLOOKUP(A4,[4]deciles_wide!$A$2:$L$26,4,FALSE)</f>
        <v>8.1677648104572197E-3</v>
      </c>
      <c r="AC4">
        <f>VLOOKUP(A4,[4]deciles_wide!$A$2:$L$26,5,FALSE)</f>
        <v>1.0730362361000501E-2</v>
      </c>
      <c r="AD4">
        <f>VLOOKUP(A4,[4]deciles_wide!$A$2:$L$26,6,FALSE)</f>
        <v>1.47643999234786E-2</v>
      </c>
      <c r="AE4">
        <f>VLOOKUP(A4,[4]deciles_wide!$A$2:$L$26,7,FALSE)</f>
        <v>2.1687977545947701E-2</v>
      </c>
      <c r="AF4">
        <f>VLOOKUP(A4,[4]deciles_wide!$A$2:$L$26,8,FALSE)</f>
        <v>3.5202673328581603E-2</v>
      </c>
      <c r="AG4">
        <f>VLOOKUP(A4,[4]deciles_wide!$A$2:$L$26,9,FALSE)</f>
        <v>6.7901938079307195E-2</v>
      </c>
      <c r="AH4">
        <f>VLOOKUP(A4,[4]deciles_wide!$A$2:$L$26,10,FALSE)</f>
        <v>0.19205763889691099</v>
      </c>
      <c r="AI4">
        <f>VLOOKUP(A4,[4]deciles_wide!$A$2:$L$26,11,FALSE)</f>
        <v>95.183945562665201</v>
      </c>
      <c r="AJ4">
        <v>1.604296274903615E-2</v>
      </c>
      <c r="AK4">
        <v>4.2013784841194468</v>
      </c>
      <c r="AL4">
        <v>65.565677683368733</v>
      </c>
      <c r="AM4">
        <v>25.135791137045249</v>
      </c>
      <c r="AN4">
        <v>5.0811097327175361</v>
      </c>
      <c r="AO4">
        <f>VLOOKUP(A4,[5]soilnutrients_piedmont!$A$2:$AX$26,5,FALSE)</f>
        <v>6.5</v>
      </c>
      <c r="AP4" s="4">
        <v>0.18006148</v>
      </c>
      <c r="AQ4">
        <v>53</v>
      </c>
      <c r="AR4">
        <v>21</v>
      </c>
      <c r="AS4">
        <v>26</v>
      </c>
      <c r="AT4" t="s">
        <v>46</v>
      </c>
      <c r="AU4">
        <f>VLOOKUP(A4,[5]soilnutrients_piedmont!$A$2:$AX$26,7,FALSE)</f>
        <v>4.8</v>
      </c>
    </row>
    <row r="5" spans="1:47" x14ac:dyDescent="0.2">
      <c r="A5">
        <v>4</v>
      </c>
      <c r="B5">
        <v>1</v>
      </c>
      <c r="C5">
        <v>0</v>
      </c>
      <c r="D5">
        <v>0.51529430941593202</v>
      </c>
      <c r="E5">
        <v>4.6130729718797898</v>
      </c>
      <c r="F5">
        <v>1.2870963885598301</v>
      </c>
      <c r="G5">
        <v>10</v>
      </c>
      <c r="H5">
        <v>3.2851127962777098</v>
      </c>
      <c r="I5">
        <v>0.74808454928716905</v>
      </c>
      <c r="J5">
        <v>2.3576320535112601E-2</v>
      </c>
      <c r="K5">
        <v>0.99830079997502397</v>
      </c>
      <c r="L5" t="s">
        <v>13</v>
      </c>
      <c r="M5">
        <v>0.240822006275732</v>
      </c>
      <c r="N5">
        <v>8.0843615963238996E-2</v>
      </c>
      <c r="O5" s="2">
        <v>5.8625980000000001E-2</v>
      </c>
      <c r="P5">
        <f>VLOOKUP(A5,[1]swrc_indices!$A$2:$G$26,6,TRUE)</f>
        <v>0.18219603007528801</v>
      </c>
      <c r="Q5">
        <f>VLOOKUP(A5,[1]swrc_indices!$A$2:$G$26,7,TRUE)</f>
        <v>0.159978390312493</v>
      </c>
      <c r="R5">
        <v>12.08061</v>
      </c>
      <c r="S5">
        <v>2.5264329999999999</v>
      </c>
      <c r="T5">
        <v>6.6970890000000001</v>
      </c>
      <c r="U5">
        <v>78.695864999999998</v>
      </c>
      <c r="V5">
        <f>VLOOKUP(A5,[2]Sheet1!$A$2:$T$26,2,FALSE)</f>
        <v>1.187864842792633</v>
      </c>
      <c r="W5">
        <f>VLOOKUP(A5,[2]Sheet1!$A$2:$T$26,17,FALSE)</f>
        <v>4.3368217179545011E-4</v>
      </c>
      <c r="X5">
        <f>VLOOKUP(A5,[3]resp_finalized!$A$2:$AA$650,13,1)</f>
        <v>2.0499999999999998</v>
      </c>
      <c r="Y5">
        <f>VLOOKUP(A5,[3]resp_finalized!$A$2:$AA$650,14,1)</f>
        <v>0.1</v>
      </c>
      <c r="Z5">
        <f>VLOOKUP(A5,[4]deciles_wide!$A$2:$L$26,2,FALSE)</f>
        <v>0.11221573878021</v>
      </c>
      <c r="AA5">
        <f>VLOOKUP(A5,[4]deciles_wide!$A$2:$L$26,3,FALSE)</f>
        <v>0.129529552189456</v>
      </c>
      <c r="AB5">
        <f>VLOOKUP(A5,[4]deciles_wide!$A$2:$L$26,4,FALSE)</f>
        <v>0.152244911065508</v>
      </c>
      <c r="AC5">
        <f>VLOOKUP(A5,[4]deciles_wide!$A$2:$L$26,5,FALSE)</f>
        <v>0.183167440727246</v>
      </c>
      <c r="AD5">
        <f>VLOOKUP(A5,[4]deciles_wide!$A$2:$L$26,6,FALSE)</f>
        <v>0.22736896596299899</v>
      </c>
      <c r="AE5">
        <f>VLOOKUP(A5,[4]deciles_wide!$A$2:$L$26,7,FALSE)</f>
        <v>0.29497107521065502</v>
      </c>
      <c r="AF5">
        <f>VLOOKUP(A5,[4]deciles_wide!$A$2:$L$26,8,FALSE)</f>
        <v>0.40926296430280101</v>
      </c>
      <c r="AG5">
        <f>VLOOKUP(A5,[4]deciles_wide!$A$2:$L$26,9,FALSE)</f>
        <v>0.63734699641897596</v>
      </c>
      <c r="AH5">
        <f>VLOOKUP(A5,[4]deciles_wide!$A$2:$L$26,10,FALSE)</f>
        <v>1.27704181932074</v>
      </c>
      <c r="AI5">
        <f>VLOOKUP(A5,[4]deciles_wide!$A$2:$L$26,11,FALSE)</f>
        <v>92.976265992821993</v>
      </c>
      <c r="AJ5">
        <v>0.32529666316364497</v>
      </c>
      <c r="AK5">
        <v>10.9462617045827</v>
      </c>
      <c r="AL5">
        <v>38.750798243863578</v>
      </c>
      <c r="AM5">
        <v>41.374832402028559</v>
      </c>
      <c r="AN5">
        <v>8.6028109863615185</v>
      </c>
      <c r="AO5">
        <f>VLOOKUP(A5,[5]soilnutrients_piedmont!$A$2:$AX$26,5,FALSE)</f>
        <v>5</v>
      </c>
      <c r="AP5" s="4">
        <v>0.2744723</v>
      </c>
      <c r="AQ5">
        <v>63</v>
      </c>
      <c r="AR5">
        <v>18</v>
      </c>
      <c r="AS5">
        <v>19</v>
      </c>
      <c r="AT5" t="s">
        <v>47</v>
      </c>
      <c r="AU5">
        <f>VLOOKUP(A5,[5]soilnutrients_piedmont!$A$2:$AX$26,7,FALSE)</f>
        <v>5</v>
      </c>
    </row>
    <row r="6" spans="1:47" x14ac:dyDescent="0.2">
      <c r="A6">
        <v>5</v>
      </c>
      <c r="B6">
        <v>1</v>
      </c>
      <c r="C6">
        <v>1.6532764757645899E-2</v>
      </c>
      <c r="D6">
        <v>0.579697561328822</v>
      </c>
      <c r="E6">
        <v>5.4923990000345997</v>
      </c>
      <c r="F6">
        <v>1.6685463614039899</v>
      </c>
      <c r="G6">
        <v>0.136773821877961</v>
      </c>
      <c r="H6">
        <v>2.7091702279047198</v>
      </c>
      <c r="I6">
        <v>0.378155544852949</v>
      </c>
      <c r="J6">
        <v>2.1171458713945601E-2</v>
      </c>
      <c r="K6">
        <v>0.99824928755114295</v>
      </c>
      <c r="L6" t="s">
        <v>14</v>
      </c>
      <c r="M6">
        <v>0.33710878706808201</v>
      </c>
      <c r="N6">
        <v>3.2691141180019999E-2</v>
      </c>
      <c r="O6" s="2">
        <v>2.1591539999999999E-2</v>
      </c>
      <c r="P6">
        <f>VLOOKUP(A6,[1]swrc_indices!$A$2:$G$26,6,TRUE)</f>
        <v>0.31551724730399799</v>
      </c>
      <c r="Q6">
        <f>VLOOKUP(A6,[1]swrc_indices!$A$2:$G$26,7,TRUE)</f>
        <v>0.30441764588806203</v>
      </c>
      <c r="R6">
        <v>2.7730739999999998</v>
      </c>
      <c r="S6">
        <v>2.5496349999999999</v>
      </c>
      <c r="T6">
        <v>16.277220100000001</v>
      </c>
      <c r="U6">
        <v>78.404891000000006</v>
      </c>
      <c r="V6">
        <f>VLOOKUP(A6,[2]Sheet1!$A$2:$T$26,2,FALSE)</f>
        <v>0.95589471239441282</v>
      </c>
      <c r="W6">
        <f>VLOOKUP(A6,[2]Sheet1!$A$2:$T$26,17,FALSE)</f>
        <v>1.0805050696610085E-4</v>
      </c>
      <c r="X6">
        <f>VLOOKUP(A6,[3]resp_finalized!$A$2:$AA$650,13,1)</f>
        <v>1.1499999999999999</v>
      </c>
      <c r="Y6">
        <f>VLOOKUP(A6,[3]resp_finalized!$A$2:$AA$650,14,1)</f>
        <v>7.0000000000000007E-2</v>
      </c>
      <c r="Z6">
        <f>VLOOKUP(A6,[4]deciles_wide!$A$2:$L$26,2,FALSE)</f>
        <v>3.5165366585484799E-3</v>
      </c>
      <c r="AA6">
        <f>VLOOKUP(A6,[4]deciles_wide!$A$2:$L$26,3,FALSE)</f>
        <v>4.2426550611434199E-3</v>
      </c>
      <c r="AB6">
        <f>VLOOKUP(A6,[4]deciles_wide!$A$2:$L$26,4,FALSE)</f>
        <v>5.2426783405282104E-3</v>
      </c>
      <c r="AC6">
        <f>VLOOKUP(A6,[4]deciles_wide!$A$2:$L$26,5,FALSE)</f>
        <v>6.6820511480664398E-3</v>
      </c>
      <c r="AD6">
        <f>VLOOKUP(A6,[4]deciles_wide!$A$2:$L$26,6,FALSE)</f>
        <v>8.8787560466410901E-3</v>
      </c>
      <c r="AE6">
        <f>VLOOKUP(A6,[4]deciles_wide!$A$2:$L$26,7,FALSE)</f>
        <v>1.2516173697653E-2</v>
      </c>
      <c r="AF6">
        <f>VLOOKUP(A6,[4]deciles_wide!$A$2:$L$26,8,FALSE)</f>
        <v>1.9320994927549701E-2</v>
      </c>
      <c r="AG6">
        <f>VLOOKUP(A6,[4]deciles_wide!$A$2:$L$26,9,FALSE)</f>
        <v>3.4951190269258997E-2</v>
      </c>
      <c r="AH6">
        <f>VLOOKUP(A6,[4]deciles_wide!$A$2:$L$26,10,FALSE)</f>
        <v>9.0552499653819493E-2</v>
      </c>
      <c r="AI6">
        <f>VLOOKUP(A6,[4]deciles_wide!$A$2:$L$26,11,FALSE)</f>
        <v>96.911515817552001</v>
      </c>
      <c r="AJ6">
        <v>1.060176806541754E-2</v>
      </c>
      <c r="AK6">
        <v>2.2223158991605358</v>
      </c>
      <c r="AL6">
        <v>60.648302780957529</v>
      </c>
      <c r="AM6">
        <v>31.134908122898711</v>
      </c>
      <c r="AN6">
        <v>5.9838714289178094</v>
      </c>
      <c r="AO6">
        <f>VLOOKUP(A6,[5]soilnutrients_piedmont!$A$2:$AX$26,5,FALSE)</f>
        <v>3.2</v>
      </c>
      <c r="AP6" s="4">
        <v>0.24258877000000001</v>
      </c>
      <c r="AQ6">
        <v>59</v>
      </c>
      <c r="AR6">
        <v>13</v>
      </c>
      <c r="AS6">
        <v>28</v>
      </c>
      <c r="AT6" t="s">
        <v>46</v>
      </c>
      <c r="AU6">
        <f>VLOOKUP(A6,[5]soilnutrients_piedmont!$A$2:$AX$26,7,FALSE)</f>
        <v>4.7</v>
      </c>
    </row>
    <row r="7" spans="1:47" x14ac:dyDescent="0.2">
      <c r="A7">
        <v>6</v>
      </c>
      <c r="B7">
        <v>2</v>
      </c>
      <c r="C7">
        <v>0</v>
      </c>
      <c r="D7">
        <v>0.53907364930719504</v>
      </c>
      <c r="E7">
        <v>3.8761807037486</v>
      </c>
      <c r="F7">
        <v>1.8972754768089299</v>
      </c>
      <c r="G7">
        <v>9.2293182114893305E-2</v>
      </c>
      <c r="H7">
        <v>2.6805126127061998</v>
      </c>
      <c r="I7">
        <v>0.38515934124662399</v>
      </c>
      <c r="J7">
        <v>1.3138192172022301E-2</v>
      </c>
      <c r="K7">
        <v>0.99901632616651204</v>
      </c>
      <c r="L7" t="s">
        <v>14</v>
      </c>
      <c r="M7">
        <v>0.30075253094488302</v>
      </c>
      <c r="N7">
        <v>1.8695781638428201E-2</v>
      </c>
      <c r="O7" s="2">
        <v>3.4999100000000002E-3</v>
      </c>
      <c r="P7">
        <f>VLOOKUP(A7,[1]swrc_indices!$A$2:$G$26,6,TRUE)</f>
        <v>0.29725262137587899</v>
      </c>
      <c r="Q7">
        <f>VLOOKUP(A7,[1]swrc_indices!$A$2:$G$26,7,TRUE)</f>
        <v>0.28205674930645502</v>
      </c>
      <c r="R7">
        <v>3.5161950000000002</v>
      </c>
      <c r="S7">
        <v>4.2507510000000002</v>
      </c>
      <c r="T7">
        <v>21.414406</v>
      </c>
      <c r="U7">
        <v>70.818647999999996</v>
      </c>
      <c r="V7">
        <f>VLOOKUP(A7,[2]Sheet1!$A$2:$T$26,2,FALSE)</f>
        <v>1.0882511562334738</v>
      </c>
      <c r="W7">
        <f>VLOOKUP(A7,[2]Sheet1!$A$2:$T$26,17,FALSE)</f>
        <v>5.0818274965792045E-5</v>
      </c>
      <c r="X7">
        <f>VLOOKUP(A7,[3]resp_finalized!$A$2:$AA$650,13,1)</f>
        <v>1.9450000000000001</v>
      </c>
      <c r="Y7">
        <f>VLOOKUP(A7,[3]resp_finalized!$A$2:$AA$650,14,1)</f>
        <v>0.08</v>
      </c>
      <c r="Z7">
        <f>VLOOKUP(A7,[4]deciles_wide!$A$2:$L$26,2,FALSE)</f>
        <v>6.8167858498131698E-4</v>
      </c>
      <c r="AA7">
        <f>VLOOKUP(A7,[4]deciles_wide!$A$2:$L$26,3,FALSE)</f>
        <v>8.5513351100431102E-4</v>
      </c>
      <c r="AB7">
        <f>VLOOKUP(A7,[4]deciles_wide!$A$2:$L$26,4,FALSE)</f>
        <v>1.1053804289765301E-3</v>
      </c>
      <c r="AC7">
        <f>VLOOKUP(A7,[4]deciles_wide!$A$2:$L$26,5,FALSE)</f>
        <v>1.48572860463151E-3</v>
      </c>
      <c r="AD7">
        <f>VLOOKUP(A7,[4]deciles_wide!$A$2:$L$26,6,FALSE)</f>
        <v>2.1054301632688999E-3</v>
      </c>
      <c r="AE7">
        <f>VLOOKUP(A7,[4]deciles_wide!$A$2:$L$26,7,FALSE)</f>
        <v>3.2184349074398798E-3</v>
      </c>
      <c r="AF7">
        <f>VLOOKUP(A7,[4]deciles_wide!$A$2:$L$26,8,FALSE)</f>
        <v>5.5339224752956303E-3</v>
      </c>
      <c r="AG7">
        <f>VLOOKUP(A7,[4]deciles_wide!$A$2:$L$26,9,FALSE)</f>
        <v>1.1719297564961701E-2</v>
      </c>
      <c r="AH7">
        <f>VLOOKUP(A7,[4]deciles_wide!$A$2:$L$26,10,FALSE)</f>
        <v>4.0184375193275799E-2</v>
      </c>
      <c r="AI7">
        <f>VLOOKUP(A7,[4]deciles_wide!$A$2:$L$26,11,FALSE)</f>
        <v>99.922835993187803</v>
      </c>
      <c r="AJ7">
        <v>2.129516061576651E-3</v>
      </c>
      <c r="AK7">
        <v>2.648710537095881</v>
      </c>
      <c r="AL7">
        <v>62.749467766478197</v>
      </c>
      <c r="AM7">
        <v>33.055566561909899</v>
      </c>
      <c r="AN7">
        <v>1.5441256184544441</v>
      </c>
      <c r="AO7">
        <f>VLOOKUP(A7,[5]soilnutrients_piedmont!$A$2:$AX$26,5,FALSE)</f>
        <v>5.4</v>
      </c>
      <c r="AP7" s="4">
        <v>0.23832112</v>
      </c>
      <c r="AQ7">
        <v>61</v>
      </c>
      <c r="AR7">
        <v>13</v>
      </c>
      <c r="AS7">
        <v>26</v>
      </c>
      <c r="AT7" t="s">
        <v>46</v>
      </c>
      <c r="AU7">
        <f>VLOOKUP(A7,[5]soilnutrients_piedmont!$A$2:$AX$26,7,FALSE)</f>
        <v>4.5999999999999996</v>
      </c>
    </row>
    <row r="8" spans="1:47" x14ac:dyDescent="0.2">
      <c r="A8">
        <v>7</v>
      </c>
      <c r="B8">
        <v>2</v>
      </c>
      <c r="C8">
        <v>3.6766529113661899E-2</v>
      </c>
      <c r="D8">
        <v>0.57693016360529803</v>
      </c>
      <c r="E8">
        <v>8.1698164030353606</v>
      </c>
      <c r="F8">
        <v>1.4975242443846399</v>
      </c>
      <c r="G8">
        <v>0.16488531142361401</v>
      </c>
      <c r="H8">
        <v>2.8882584406812302</v>
      </c>
      <c r="I8">
        <v>0.307945213500459</v>
      </c>
      <c r="J8">
        <v>5.3298295992108398E-2</v>
      </c>
      <c r="K8">
        <v>0.99486010812555203</v>
      </c>
      <c r="L8" t="s">
        <v>13</v>
      </c>
      <c r="M8">
        <v>0.330898877228539</v>
      </c>
      <c r="N8">
        <v>5.8647519230751698E-2</v>
      </c>
      <c r="O8" s="2">
        <v>4.7900640000000001E-2</v>
      </c>
      <c r="P8">
        <f>VLOOKUP(A8,[1]swrc_indices!$A$2:$G$26,6,TRUE)</f>
        <v>0.28299823628052001</v>
      </c>
      <c r="Q8">
        <f>VLOOKUP(A8,[1]swrc_indices!$A$2:$G$26,7,TRUE)</f>
        <v>0.27225135799778799</v>
      </c>
      <c r="R8">
        <v>2.558945</v>
      </c>
      <c r="S8">
        <v>1.8691180000000001</v>
      </c>
      <c r="T8">
        <v>11.570978</v>
      </c>
      <c r="U8">
        <v>83.000957999999997</v>
      </c>
      <c r="V8">
        <f>VLOOKUP(A8,[2]Sheet1!$A$2:$T$26,2,FALSE)</f>
        <v>0.95091945526086863</v>
      </c>
      <c r="W8">
        <f>VLOOKUP(A8,[2]Sheet1!$A$2:$T$26,17,FALSE)</f>
        <v>1.1865820513857295E-3</v>
      </c>
      <c r="X8">
        <f>VLOOKUP(A8,[3]resp_finalized!$A$2:$AA$650,13,1)</f>
        <v>1.27</v>
      </c>
      <c r="Y8">
        <f>VLOOKUP(A8,[3]resp_finalized!$A$2:$AA$650,14,1)</f>
        <v>6.5000000000000002E-2</v>
      </c>
      <c r="Z8">
        <f>VLOOKUP(A8,[4]deciles_wide!$A$2:$L$26,2,FALSE)</f>
        <v>1.40279828296046E-2</v>
      </c>
      <c r="AA8">
        <f>VLOOKUP(A8,[4]deciles_wide!$A$2:$L$26,3,FALSE)</f>
        <v>1.6578966997634999E-2</v>
      </c>
      <c r="AB8">
        <f>VLOOKUP(A8,[4]deciles_wide!$A$2:$L$26,4,FALSE)</f>
        <v>2.0011667980133901E-2</v>
      </c>
      <c r="AC8">
        <f>VLOOKUP(A8,[4]deciles_wide!$A$2:$L$26,5,FALSE)</f>
        <v>2.4821614647006801E-2</v>
      </c>
      <c r="AD8">
        <f>VLOOKUP(A8,[4]deciles_wide!$A$2:$L$26,6,FALSE)</f>
        <v>3.1932282587382503E-2</v>
      </c>
      <c r="AE8">
        <f>VLOOKUP(A8,[4]deciles_wide!$A$2:$L$26,7,FALSE)</f>
        <v>4.3254729009570801E-2</v>
      </c>
      <c r="AF8">
        <f>VLOOKUP(A8,[4]deciles_wide!$A$2:$L$26,8,FALSE)</f>
        <v>6.3388309642918E-2</v>
      </c>
      <c r="AG8">
        <f>VLOOKUP(A8,[4]deciles_wide!$A$2:$L$26,9,FALSE)</f>
        <v>0.106403909039902</v>
      </c>
      <c r="AH8">
        <f>VLOOKUP(A8,[4]deciles_wide!$A$2:$L$26,10,FALSE)</f>
        <v>0.24100217693460199</v>
      </c>
      <c r="AI8">
        <f>VLOOKUP(A8,[4]deciles_wide!$A$2:$L$26,11,FALSE)</f>
        <v>92.830494325688093</v>
      </c>
      <c r="AJ8">
        <v>4.1519296584046267E-2</v>
      </c>
      <c r="AK8">
        <v>3.0707225400786702</v>
      </c>
      <c r="AL8">
        <v>54.275127147613219</v>
      </c>
      <c r="AM8">
        <v>30.418898772561899</v>
      </c>
      <c r="AN8">
        <v>12.19373224316216</v>
      </c>
      <c r="AO8">
        <f>VLOOKUP(A8,[5]soilnutrients_piedmont!$A$2:$AX$26,5,FALSE)</f>
        <v>3.9</v>
      </c>
      <c r="AP8" s="4">
        <v>0.24603129000000001</v>
      </c>
      <c r="AQ8">
        <v>71</v>
      </c>
      <c r="AR8">
        <v>12</v>
      </c>
      <c r="AS8">
        <v>17</v>
      </c>
      <c r="AT8" t="s">
        <v>47</v>
      </c>
      <c r="AU8">
        <f>VLOOKUP(A8,[5]soilnutrients_piedmont!$A$2:$AX$26,7,FALSE)</f>
        <v>5.4</v>
      </c>
    </row>
    <row r="9" spans="1:47" x14ac:dyDescent="0.2">
      <c r="A9">
        <v>8</v>
      </c>
      <c r="B9">
        <v>1</v>
      </c>
      <c r="C9">
        <v>0</v>
      </c>
      <c r="D9">
        <v>0.52282882464684399</v>
      </c>
      <c r="E9">
        <v>0.66692120491943996</v>
      </c>
      <c r="F9">
        <v>1.4443562193325601</v>
      </c>
      <c r="G9">
        <v>6.1851668287701296</v>
      </c>
      <c r="H9">
        <v>1.97896865230427</v>
      </c>
      <c r="I9">
        <v>0.63900942569283803</v>
      </c>
      <c r="J9">
        <v>3.27160436100042E-2</v>
      </c>
      <c r="K9">
        <v>0.99653102967144702</v>
      </c>
      <c r="L9" t="s">
        <v>11</v>
      </c>
      <c r="M9">
        <v>0.32132281156119302</v>
      </c>
      <c r="N9">
        <v>7.0906395937209807E-2</v>
      </c>
      <c r="O9" s="2">
        <v>4.2988129999999999E-2</v>
      </c>
      <c r="P9">
        <f>VLOOKUP(A9,[1]swrc_indices!$A$2:$G$26,6,TRUE)</f>
        <v>0.27833467834702902</v>
      </c>
      <c r="Q9">
        <f>VLOOKUP(A9,[1]swrc_indices!$A$2:$G$26,7,TRUE)</f>
        <v>0.25041641562398398</v>
      </c>
      <c r="R9">
        <v>12.21242</v>
      </c>
      <c r="S9">
        <v>3.5529449999999998</v>
      </c>
      <c r="T9">
        <v>10.596062</v>
      </c>
      <c r="U9">
        <v>73.638574000000006</v>
      </c>
      <c r="V9">
        <f>VLOOKUP(A9,[2]Sheet1!$A$2:$T$26,2,FALSE)</f>
        <v>0.83825484628039704</v>
      </c>
      <c r="W9">
        <f>VLOOKUP(A9,[2]Sheet1!$A$2:$T$26,17,FALSE)</f>
        <v>2.2054144572533087E-4</v>
      </c>
      <c r="X9">
        <f>VLOOKUP(A9,[3]resp_finalized!$A$2:$AA$650,13,1)</f>
        <v>3.915</v>
      </c>
      <c r="Y9">
        <f>VLOOKUP(A9,[3]resp_finalized!$A$2:$AA$650,14,1)</f>
        <v>0.185</v>
      </c>
      <c r="Z9">
        <f>VLOOKUP(A9,[4]deciles_wide!$A$2:$L$26,2,FALSE)</f>
        <v>6.7697948928484006E-2</v>
      </c>
      <c r="AA9">
        <f>VLOOKUP(A9,[4]deciles_wide!$A$2:$L$26,3,FALSE)</f>
        <v>7.9534472811177995E-2</v>
      </c>
      <c r="AB9">
        <f>VLOOKUP(A9,[4]deciles_wide!$A$2:$L$26,4,FALSE)</f>
        <v>9.5360016463020697E-2</v>
      </c>
      <c r="AC9">
        <f>VLOOKUP(A9,[4]deciles_wide!$A$2:$L$26,5,FALSE)</f>
        <v>0.117372277376083</v>
      </c>
      <c r="AD9">
        <f>VLOOKUP(A9,[4]deciles_wide!$A$2:$L$26,6,FALSE)</f>
        <v>0.14963431367185301</v>
      </c>
      <c r="AE9">
        <f>VLOOKUP(A9,[4]deciles_wide!$A$2:$L$26,7,FALSE)</f>
        <v>0.20047351045214601</v>
      </c>
      <c r="AF9">
        <f>VLOOKUP(A9,[4]deciles_wide!$A$2:$L$26,8,FALSE)</f>
        <v>0.28968816318341201</v>
      </c>
      <c r="AG9">
        <f>VLOOKUP(A9,[4]deciles_wide!$A$2:$L$26,9,FALSE)</f>
        <v>0.47683117704579198</v>
      </c>
      <c r="AH9">
        <f>VLOOKUP(A9,[4]deciles_wide!$A$2:$L$26,10,FALSE)</f>
        <v>1.0442777162600601</v>
      </c>
      <c r="AI9">
        <f>VLOOKUP(A9,[4]deciles_wide!$A$2:$L$26,11,FALSE)</f>
        <v>96.063536985617901</v>
      </c>
      <c r="AJ9">
        <v>0.19931637320937451</v>
      </c>
      <c r="AK9">
        <v>10.9376269308302</v>
      </c>
      <c r="AL9">
        <v>56.863199364162561</v>
      </c>
      <c r="AM9">
        <v>28.414130521275371</v>
      </c>
      <c r="AN9">
        <v>3.5857268105225022</v>
      </c>
      <c r="AO9">
        <f>VLOOKUP(A9,[5]soilnutrients_piedmont!$A$2:$AX$26,5,FALSE)</f>
        <v>7.3</v>
      </c>
      <c r="AP9" s="4">
        <v>0.20150601000000001</v>
      </c>
      <c r="AQ9">
        <v>65</v>
      </c>
      <c r="AR9">
        <v>15</v>
      </c>
      <c r="AS9">
        <v>20</v>
      </c>
      <c r="AT9" t="s">
        <v>46</v>
      </c>
      <c r="AU9">
        <f>VLOOKUP(A9,[5]soilnutrients_piedmont!$A$2:$AX$26,7,FALSE)</f>
        <v>5.0999999999999996</v>
      </c>
    </row>
    <row r="10" spans="1:47" x14ac:dyDescent="0.2">
      <c r="A10">
        <v>9</v>
      </c>
      <c r="B10">
        <v>3</v>
      </c>
      <c r="C10">
        <v>0</v>
      </c>
      <c r="D10">
        <v>0.52775777484869901</v>
      </c>
      <c r="E10">
        <v>10</v>
      </c>
      <c r="F10">
        <v>1.20467500641063</v>
      </c>
      <c r="G10">
        <v>10</v>
      </c>
      <c r="H10">
        <v>2.78422199888599</v>
      </c>
      <c r="I10">
        <v>0.80395172484868704</v>
      </c>
      <c r="J10">
        <v>9.3231844958477306E-2</v>
      </c>
      <c r="K10">
        <v>0.99579941068469202</v>
      </c>
      <c r="L10" t="s">
        <v>12</v>
      </c>
      <c r="M10">
        <v>0.262774099809303</v>
      </c>
      <c r="N10">
        <v>0.118934055956104</v>
      </c>
      <c r="O10" s="2">
        <v>9.4578679999999998E-2</v>
      </c>
      <c r="P10">
        <f>VLOOKUP(A10,[1]swrc_indices!$A$2:$G$26,6,TRUE)</f>
        <v>0.16819541683607001</v>
      </c>
      <c r="Q10">
        <f>VLOOKUP(A10,[1]swrc_indices!$A$2:$G$26,7,TRUE)</f>
        <v>0.14384004385319801</v>
      </c>
      <c r="R10">
        <v>14.608280000000001</v>
      </c>
      <c r="S10">
        <v>2.5309910000000002</v>
      </c>
      <c r="T10">
        <v>6.2816260000000002</v>
      </c>
      <c r="U10">
        <v>76.579103000000003</v>
      </c>
      <c r="V10">
        <f>VLOOKUP(A10,[2]Sheet1!$A$2:$T$26,2,FALSE)</f>
        <v>0.89899008558417393</v>
      </c>
      <c r="W10">
        <f>VLOOKUP(A10,[2]Sheet1!$A$2:$T$26,17,FALSE)</f>
        <v>4.6969900745081776E-4</v>
      </c>
      <c r="X10">
        <f>VLOOKUP(A10,[3]resp_finalized!$A$2:$AA$650,13,1)</f>
        <v>2.5249999999999999</v>
      </c>
      <c r="Y10">
        <f>VLOOKUP(A10,[3]resp_finalized!$A$2:$AA$650,14,1)</f>
        <v>0.14000000000000001</v>
      </c>
      <c r="Z10">
        <f>VLOOKUP(A10,[4]deciles_wide!$A$2:$L$26,2,FALSE)</f>
        <v>0.17383156884506901</v>
      </c>
      <c r="AA10">
        <f>VLOOKUP(A10,[4]deciles_wide!$A$2:$L$26,3,FALSE)</f>
        <v>0.19881446453708099</v>
      </c>
      <c r="AB10">
        <f>VLOOKUP(A10,[4]deciles_wide!$A$2:$L$26,4,FALSE)</f>
        <v>0.23127096142543099</v>
      </c>
      <c r="AC10">
        <f>VLOOKUP(A10,[4]deciles_wide!$A$2:$L$26,5,FALSE)</f>
        <v>0.27496250646012399</v>
      </c>
      <c r="AD10">
        <f>VLOOKUP(A10,[4]deciles_wide!$A$2:$L$26,6,FALSE)</f>
        <v>0.336610347425846</v>
      </c>
      <c r="AE10">
        <f>VLOOKUP(A10,[4]deciles_wide!$A$2:$L$26,7,FALSE)</f>
        <v>0.42944428773891202</v>
      </c>
      <c r="AF10">
        <f>VLOOKUP(A10,[4]deciles_wide!$A$2:$L$26,8,FALSE)</f>
        <v>0.58339583120943705</v>
      </c>
      <c r="AG10">
        <f>VLOOKUP(A10,[4]deciles_wide!$A$2:$L$26,9,FALSE)</f>
        <v>0.88281913260123601</v>
      </c>
      <c r="AH10">
        <f>VLOOKUP(A10,[4]deciles_wide!$A$2:$L$26,10,FALSE)</f>
        <v>1.68969477839389</v>
      </c>
      <c r="AI10">
        <f>VLOOKUP(A10,[4]deciles_wide!$A$2:$L$26,11,FALSE)</f>
        <v>87.418809820744897</v>
      </c>
      <c r="AJ10">
        <v>0.49988143641078769</v>
      </c>
      <c r="AK10">
        <v>13.274009473171599</v>
      </c>
      <c r="AL10">
        <v>34.009580641662367</v>
      </c>
      <c r="AM10">
        <v>36.765660194442418</v>
      </c>
      <c r="AN10">
        <v>15.45086825431282</v>
      </c>
      <c r="AO10">
        <f>VLOOKUP(A10,[5]soilnutrients_piedmont!$A$2:$AX$26,5,FALSE)</f>
        <v>5.4</v>
      </c>
      <c r="AP10" s="4">
        <v>0.26498368</v>
      </c>
      <c r="AQ10">
        <v>67</v>
      </c>
      <c r="AR10">
        <v>15</v>
      </c>
      <c r="AS10">
        <v>18</v>
      </c>
      <c r="AT10" t="s">
        <v>47</v>
      </c>
      <c r="AU10">
        <f>VLOOKUP(A10,[5]soilnutrients_piedmont!$A$2:$AX$26,7,FALSE)</f>
        <v>5.3</v>
      </c>
    </row>
    <row r="11" spans="1:47" x14ac:dyDescent="0.2">
      <c r="A11">
        <v>10</v>
      </c>
      <c r="B11">
        <v>4</v>
      </c>
      <c r="C11">
        <v>1.6762934904213999E-2</v>
      </c>
      <c r="D11">
        <v>0.60269493679872499</v>
      </c>
      <c r="E11">
        <v>9.0483857001020809</v>
      </c>
      <c r="F11">
        <v>1.5219999511089699</v>
      </c>
      <c r="G11">
        <v>3.12882464513903E-3</v>
      </c>
      <c r="H11">
        <v>2.5706371593365298</v>
      </c>
      <c r="I11">
        <v>0.18755393547931601</v>
      </c>
      <c r="J11">
        <v>7.6005961510476103E-2</v>
      </c>
      <c r="K11">
        <v>0.99611936019368696</v>
      </c>
      <c r="L11" t="s">
        <v>12</v>
      </c>
      <c r="M11">
        <v>0.27417563499824399</v>
      </c>
      <c r="N11">
        <v>0.14566520697121901</v>
      </c>
      <c r="O11" s="2">
        <v>0.12853597999999999</v>
      </c>
      <c r="P11">
        <f>VLOOKUP(A11,[1]swrc_indices!$A$2:$G$26,6,TRUE)</f>
        <v>0.14563965957831199</v>
      </c>
      <c r="Q11">
        <f>VLOOKUP(A11,[1]swrc_indices!$A$2:$G$26,7,TRUE)</f>
        <v>0.128510428027025</v>
      </c>
      <c r="R11">
        <v>21.061810000000001</v>
      </c>
      <c r="S11">
        <v>1.083691</v>
      </c>
      <c r="T11">
        <v>3.311607</v>
      </c>
      <c r="U11">
        <v>74.542895000000001</v>
      </c>
      <c r="V11">
        <f>VLOOKUP(A11,[2]Sheet1!$A$2:$T$26,2,FALSE)</f>
        <v>0.8499973214666674</v>
      </c>
      <c r="W11">
        <f>VLOOKUP(A11,[2]Sheet1!$A$2:$T$26,17,FALSE)</f>
        <v>2.3978331682888331E-4</v>
      </c>
      <c r="X11">
        <f>VLOOKUP(A11,[3]resp_finalized!$A$2:$AA$650,13,1)</f>
        <v>2.4550000000000001</v>
      </c>
      <c r="Y11">
        <f>VLOOKUP(A11,[3]resp_finalized!$A$2:$AA$650,14,1)</f>
        <v>0.115</v>
      </c>
      <c r="Z11">
        <f>VLOOKUP(A11,[4]deciles_wide!$A$2:$L$26,2,FALSE)</f>
        <v>3.3839014945366903E-2</v>
      </c>
      <c r="AA11">
        <f>VLOOKUP(A11,[4]deciles_wide!$A$2:$L$26,3,FALSE)</f>
        <v>4.3169249909903201E-2</v>
      </c>
      <c r="AB11">
        <f>VLOOKUP(A11,[4]deciles_wide!$A$2:$L$26,4,FALSE)</f>
        <v>5.70049310821239E-2</v>
      </c>
      <c r="AC11">
        <f>VLOOKUP(A11,[4]deciles_wide!$A$2:$L$26,5,FALSE)</f>
        <v>7.8730116281196902E-2</v>
      </c>
      <c r="AD11">
        <f>VLOOKUP(A11,[4]deciles_wide!$A$2:$L$26,6,FALSE)</f>
        <v>0.115535512152735</v>
      </c>
      <c r="AE11">
        <f>VLOOKUP(A11,[4]deciles_wide!$A$2:$L$26,7,FALSE)</f>
        <v>0.18483606719779599</v>
      </c>
      <c r="AF11">
        <f>VLOOKUP(A11,[4]deciles_wide!$A$2:$L$26,8,FALSE)</f>
        <v>0.33755537128256602</v>
      </c>
      <c r="AG11">
        <f>VLOOKUP(A11,[4]deciles_wide!$A$2:$L$26,9,FALSE)</f>
        <v>0.77443826491252699</v>
      </c>
      <c r="AH11">
        <f>VLOOKUP(A11,[4]deciles_wide!$A$2:$L$26,10,FALSE)</f>
        <v>2.8765971505722199</v>
      </c>
      <c r="AI11">
        <f>VLOOKUP(A11,[4]deciles_wide!$A$2:$L$26,11,FALSE)</f>
        <v>92.398823575661197</v>
      </c>
      <c r="AJ11">
        <v>0.1074057401443211</v>
      </c>
      <c r="AK11">
        <v>20.60074616750202</v>
      </c>
      <c r="AL11">
        <v>29.394475287919239</v>
      </c>
      <c r="AM11">
        <v>38.948689223706033</v>
      </c>
      <c r="AN11">
        <v>10.948683580728391</v>
      </c>
      <c r="AO11">
        <f>VLOOKUP(A11,[5]soilnutrients_piedmont!$A$2:$AX$26,5,FALSE)</f>
        <v>5.7</v>
      </c>
      <c r="AP11" s="4">
        <v>0.32851930000000001</v>
      </c>
      <c r="AQ11">
        <v>59</v>
      </c>
      <c r="AR11">
        <v>15</v>
      </c>
      <c r="AS11">
        <v>26</v>
      </c>
      <c r="AT11" t="s">
        <v>46</v>
      </c>
      <c r="AU11">
        <f>VLOOKUP(A11,[5]soilnutrients_piedmont!$A$2:$AX$26,7,FALSE)</f>
        <v>5.2</v>
      </c>
    </row>
    <row r="12" spans="1:47" x14ac:dyDescent="0.2">
      <c r="A12">
        <v>11</v>
      </c>
      <c r="B12">
        <v>5</v>
      </c>
      <c r="C12">
        <v>0</v>
      </c>
      <c r="D12">
        <v>0.54521049694976798</v>
      </c>
      <c r="E12">
        <v>0.67485547374478605</v>
      </c>
      <c r="F12">
        <v>1.3143442039054201</v>
      </c>
      <c r="G12">
        <v>7.0109624017141696</v>
      </c>
      <c r="H12">
        <v>2.1354502242744098</v>
      </c>
      <c r="I12">
        <v>0.60832618411296202</v>
      </c>
      <c r="J12">
        <v>3.9578956283477899E-3</v>
      </c>
      <c r="K12">
        <v>0.99960079802611701</v>
      </c>
      <c r="L12" t="s">
        <v>12</v>
      </c>
      <c r="M12">
        <v>0.31856513032253603</v>
      </c>
      <c r="N12">
        <v>0.109784250307533</v>
      </c>
      <c r="O12" s="2">
        <v>7.7230699999999999E-2</v>
      </c>
      <c r="P12">
        <f>VLOOKUP(A12,[1]swrc_indices!$A$2:$G$26,6,TRUE)</f>
        <v>0.24133442544762801</v>
      </c>
      <c r="Q12">
        <f>VLOOKUP(A12,[1]swrc_indices!$A$2:$G$26,7,TRUE)</f>
        <v>0.208780880015002</v>
      </c>
      <c r="R12">
        <v>16.117719999999998</v>
      </c>
      <c r="S12">
        <v>3.5598169999999998</v>
      </c>
      <c r="T12">
        <v>9.4487719999999999</v>
      </c>
      <c r="U12">
        <v>70.873688999999999</v>
      </c>
      <c r="V12">
        <f>VLOOKUP(A12,[2]Sheet1!$A$2:$T$26,2,FALSE)</f>
        <v>0.61544384652746742</v>
      </c>
      <c r="W12">
        <f>VLOOKUP(A12,[2]Sheet1!$A$2:$T$26,17,FALSE)</f>
        <v>9.5321269159136279E-4</v>
      </c>
      <c r="X12">
        <f>VLOOKUP(A12,[3]resp_finalized!$A$2:$AA$650,13,1)</f>
        <v>1.7649999999999999</v>
      </c>
      <c r="Y12">
        <f>VLOOKUP(A12,[3]resp_finalized!$A$2:$AA$650,14,1)</f>
        <v>0.09</v>
      </c>
      <c r="Z12">
        <f>VLOOKUP(A12,[4]deciles_wide!$A$2:$L$26,2,FALSE)</f>
        <v>0.13748854047661099</v>
      </c>
      <c r="AA12">
        <f>VLOOKUP(A12,[4]deciles_wide!$A$2:$L$26,3,FALSE)</f>
        <v>0.15918708186577701</v>
      </c>
      <c r="AB12">
        <f>VLOOKUP(A12,[4]deciles_wide!$A$2:$L$26,4,FALSE)</f>
        <v>0.187748361755808</v>
      </c>
      <c r="AC12">
        <f>VLOOKUP(A12,[4]deciles_wide!$A$2:$L$26,5,FALSE)</f>
        <v>0.226774104627843</v>
      </c>
      <c r="AD12">
        <f>VLOOKUP(A12,[4]deciles_wide!$A$2:$L$26,6,FALSE)</f>
        <v>0.28280060445261002</v>
      </c>
      <c r="AE12">
        <f>VLOOKUP(A12,[4]deciles_wide!$A$2:$L$26,7,FALSE)</f>
        <v>0.36893230468488603</v>
      </c>
      <c r="AF12">
        <f>VLOOKUP(A12,[4]deciles_wide!$A$2:$L$26,8,FALSE)</f>
        <v>0.51549298323512704</v>
      </c>
      <c r="AG12">
        <f>VLOOKUP(A12,[4]deciles_wide!$A$2:$L$26,9,FALSE)</f>
        <v>0.81050584440912998</v>
      </c>
      <c r="AH12">
        <f>VLOOKUP(A12,[4]deciles_wide!$A$2:$L$26,10,FALSE)</f>
        <v>1.6491164121549799</v>
      </c>
      <c r="AI12">
        <f>VLOOKUP(A12,[4]deciles_wide!$A$2:$L$26,11,FALSE)</f>
        <v>91.576460951556598</v>
      </c>
      <c r="AJ12">
        <v>0.39962624546838132</v>
      </c>
      <c r="AK12">
        <v>14.585628539238529</v>
      </c>
      <c r="AL12">
        <v>45.788243127561927</v>
      </c>
      <c r="AM12">
        <v>32.389989660435283</v>
      </c>
      <c r="AN12">
        <v>6.8365124272958724</v>
      </c>
      <c r="AO12">
        <f>VLOOKUP(A12,[5]soilnutrients_piedmont!$A$2:$AX$26,5,FALSE)</f>
        <v>4.3</v>
      </c>
      <c r="AP12" s="4">
        <v>0.22664537000000001</v>
      </c>
      <c r="AQ12">
        <v>57</v>
      </c>
      <c r="AR12">
        <v>17</v>
      </c>
      <c r="AS12">
        <v>26</v>
      </c>
      <c r="AT12" t="s">
        <v>46</v>
      </c>
      <c r="AU12">
        <f>VLOOKUP(A12,[5]soilnutrients_piedmont!$A$2:$AX$26,7,FALSE)</f>
        <v>5</v>
      </c>
    </row>
    <row r="13" spans="1:47" x14ac:dyDescent="0.2">
      <c r="A13">
        <v>12</v>
      </c>
      <c r="B13">
        <v>3</v>
      </c>
      <c r="C13">
        <v>0</v>
      </c>
      <c r="D13">
        <v>0.56707350463063599</v>
      </c>
      <c r="E13">
        <v>0.13232582587284</v>
      </c>
      <c r="F13">
        <v>1.36499841716643</v>
      </c>
      <c r="G13">
        <v>4.1570689372465397</v>
      </c>
      <c r="H13">
        <v>2.0257638066047501</v>
      </c>
      <c r="I13">
        <v>0.51485356384351799</v>
      </c>
      <c r="J13">
        <v>4.4730888292400803E-3</v>
      </c>
      <c r="K13">
        <v>0.99951365500438905</v>
      </c>
      <c r="L13" t="s">
        <v>11</v>
      </c>
      <c r="M13">
        <v>0.34796690194435298</v>
      </c>
      <c r="N13">
        <v>0.14485542280914701</v>
      </c>
      <c r="O13" s="2">
        <v>9.7317409999999993E-2</v>
      </c>
      <c r="P13">
        <f>VLOOKUP(A13,[1]swrc_indices!$A$2:$G$26,6,TRUE)</f>
        <v>0.25064948918984198</v>
      </c>
      <c r="Q13">
        <f>VLOOKUP(A13,[1]swrc_indices!$A$2:$G$26,7,TRUE)</f>
        <v>0.203111479135205</v>
      </c>
      <c r="R13">
        <v>21.580850000000002</v>
      </c>
      <c r="S13">
        <v>4.8726430000000001</v>
      </c>
      <c r="T13">
        <v>11.132707</v>
      </c>
      <c r="U13">
        <v>62.413803000000001</v>
      </c>
      <c r="V13">
        <f>VLOOKUP(A13,[2]Sheet1!$A$2:$T$26,2,FALSE)</f>
        <v>0.94783483530857604</v>
      </c>
      <c r="W13">
        <f>VLOOKUP(A13,[2]Sheet1!$A$2:$T$26,17,FALSE)</f>
        <v>3.2217799565691498E-4</v>
      </c>
      <c r="X13">
        <f>VLOOKUP(A13,[3]resp_finalized!$A$2:$AA$650,13,1)</f>
        <v>2.52</v>
      </c>
      <c r="Y13">
        <f>VLOOKUP(A13,[3]resp_finalized!$A$2:$AA$650,14,1)</f>
        <v>0.16</v>
      </c>
      <c r="Z13">
        <f>VLOOKUP(A13,[4]deciles_wide!$A$2:$L$26,2,FALSE)</f>
        <v>0.15897038618097001</v>
      </c>
      <c r="AA13">
        <f>VLOOKUP(A13,[4]deciles_wide!$A$2:$L$26,3,FALSE)</f>
        <v>0.18510926204258901</v>
      </c>
      <c r="AB13">
        <f>VLOOKUP(A13,[4]deciles_wide!$A$2:$L$26,4,FALSE)</f>
        <v>0.21972527475880299</v>
      </c>
      <c r="AC13">
        <f>VLOOKUP(A13,[4]deciles_wide!$A$2:$L$26,5,FALSE)</f>
        <v>0.26735301483504897</v>
      </c>
      <c r="AD13">
        <f>VLOOKUP(A13,[4]deciles_wide!$A$2:$L$26,6,FALSE)</f>
        <v>0.33628106981672501</v>
      </c>
      <c r="AE13">
        <f>VLOOKUP(A13,[4]deciles_wide!$A$2:$L$26,7,FALSE)</f>
        <v>0.44326901072532399</v>
      </c>
      <c r="AF13">
        <f>VLOOKUP(A13,[4]deciles_wide!$A$2:$L$26,8,FALSE)</f>
        <v>0.627504274632812</v>
      </c>
      <c r="AG13">
        <f>VLOOKUP(A13,[4]deciles_wide!$A$2:$L$26,9,FALSE)</f>
        <v>1.0042936385119201</v>
      </c>
      <c r="AH13">
        <f>VLOOKUP(A13,[4]deciles_wide!$A$2:$L$26,10,FALSE)</f>
        <v>2.1019338259586702</v>
      </c>
      <c r="AI13">
        <f>VLOOKUP(A13,[4]deciles_wide!$A$2:$L$26,11,FALSE)</f>
        <v>90.599717180012604</v>
      </c>
      <c r="AJ13">
        <v>0.46437955847644352</v>
      </c>
      <c r="AK13">
        <v>19.531241747100449</v>
      </c>
      <c r="AL13">
        <v>45.04228030467867</v>
      </c>
      <c r="AM13">
        <v>29.660996536399409</v>
      </c>
      <c r="AN13">
        <v>5.3011018533450311</v>
      </c>
      <c r="AO13">
        <f>VLOOKUP(A13,[5]soilnutrients_piedmont!$A$2:$AX$26,5,FALSE)</f>
        <v>5.3</v>
      </c>
      <c r="AP13" s="4">
        <v>0.21910660000000001</v>
      </c>
      <c r="AQ13">
        <v>65</v>
      </c>
      <c r="AR13">
        <v>13</v>
      </c>
      <c r="AS13">
        <v>22</v>
      </c>
      <c r="AT13" t="s">
        <v>46</v>
      </c>
      <c r="AU13">
        <f>VLOOKUP(A13,[5]soilnutrients_piedmont!$A$2:$AX$26,7,FALSE)</f>
        <v>5.0999999999999996</v>
      </c>
    </row>
    <row r="14" spans="1:47" x14ac:dyDescent="0.2">
      <c r="A14">
        <v>13</v>
      </c>
      <c r="B14">
        <v>3</v>
      </c>
      <c r="C14">
        <v>1.6852675502371E-2</v>
      </c>
      <c r="D14">
        <v>0.54836870997748899</v>
      </c>
      <c r="E14">
        <v>2.8713865883266299</v>
      </c>
      <c r="F14">
        <v>1.9258957835409001</v>
      </c>
      <c r="G14">
        <v>9.7279689790228899E-2</v>
      </c>
      <c r="H14">
        <v>5</v>
      </c>
      <c r="I14">
        <v>0.37214171957750702</v>
      </c>
      <c r="J14">
        <v>6.7458524083824096E-3</v>
      </c>
      <c r="K14">
        <v>0.99935088802911498</v>
      </c>
      <c r="L14" t="s">
        <v>14</v>
      </c>
      <c r="M14">
        <v>0.33118310681052698</v>
      </c>
      <c r="N14">
        <v>2.0569020333277298E-2</v>
      </c>
      <c r="O14" s="2">
        <v>1.8048700000000001E-2</v>
      </c>
      <c r="P14">
        <f>VLOOKUP(A14,[1]swrc_indices!$A$2:$G$26,6,TRUE)</f>
        <v>0.313134405219749</v>
      </c>
      <c r="Q14">
        <f>VLOOKUP(A14,[1]swrc_indices!$A$2:$G$26,7,TRUE)</f>
        <v>0.31061408647724897</v>
      </c>
      <c r="R14">
        <v>0.68059309999999995</v>
      </c>
      <c r="S14">
        <v>0.85037149999999995</v>
      </c>
      <c r="T14">
        <v>23.6097535</v>
      </c>
      <c r="U14">
        <v>74.859281899999999</v>
      </c>
      <c r="V14">
        <f>VLOOKUP(A14,[2]Sheet1!$A$2:$T$26,2,FALSE)</f>
        <v>0.8361333066459028</v>
      </c>
      <c r="W14">
        <f>VLOOKUP(A14,[2]Sheet1!$A$2:$T$26,17,FALSE)</f>
        <v>7.7263513200417921E-4</v>
      </c>
      <c r="X14">
        <f>VLOOKUP(A14,[3]resp_finalized!$A$2:$AA$650,13,1)</f>
        <v>2.7749999999999999</v>
      </c>
      <c r="Y14">
        <f>VLOOKUP(A14,[3]resp_finalized!$A$2:$AA$650,14,1)</f>
        <v>0.14000000000000001</v>
      </c>
      <c r="Z14">
        <f>VLOOKUP(A14,[4]deciles_wide!$A$2:$L$26,2,FALSE)</f>
        <v>5.7135631684232405E-4</v>
      </c>
      <c r="AA14">
        <f>VLOOKUP(A14,[4]deciles_wide!$A$2:$L$26,3,FALSE)</f>
        <v>7.08295254972298E-4</v>
      </c>
      <c r="AB14">
        <f>VLOOKUP(A14,[4]deciles_wide!$A$2:$L$26,4,FALSE)</f>
        <v>9.0220378467106496E-4</v>
      </c>
      <c r="AC14">
        <f>VLOOKUP(A14,[4]deciles_wide!$A$2:$L$26,5,FALSE)</f>
        <v>1.1901424880871199E-3</v>
      </c>
      <c r="AD14">
        <f>VLOOKUP(A14,[4]deciles_wide!$A$2:$L$26,6,FALSE)</f>
        <v>1.6454640211418E-3</v>
      </c>
      <c r="AE14">
        <f>VLOOKUP(A14,[4]deciles_wide!$A$2:$L$26,7,FALSE)</f>
        <v>2.43115565979509E-3</v>
      </c>
      <c r="AF14">
        <f>VLOOKUP(A14,[4]deciles_wide!$A$2:$L$26,8,FALSE)</f>
        <v>3.9751851105837002E-3</v>
      </c>
      <c r="AG14">
        <f>VLOOKUP(A14,[4]deciles_wide!$A$2:$L$26,9,FALSE)</f>
        <v>7.7450794692468699E-3</v>
      </c>
      <c r="AH14">
        <f>VLOOKUP(A14,[4]deciles_wide!$A$2:$L$26,10,FALSE)</f>
        <v>2.2267790909862601E-2</v>
      </c>
      <c r="AI14">
        <f>VLOOKUP(A14,[4]deciles_wide!$A$2:$L$26,11,FALSE)</f>
        <v>96.877593707014299</v>
      </c>
      <c r="AJ14">
        <v>1.7652444828727611E-3</v>
      </c>
      <c r="AK14">
        <v>0.5468027039191915</v>
      </c>
      <c r="AL14">
        <v>67.85880659300615</v>
      </c>
      <c r="AM14">
        <v>27.66794867620602</v>
      </c>
      <c r="AN14">
        <v>3.92467678238576</v>
      </c>
      <c r="AO14">
        <f>VLOOKUP(A14,[5]soilnutrients_piedmont!$A$2:$AX$26,5,FALSE)</f>
        <v>4.5999999999999996</v>
      </c>
      <c r="AP14" s="4">
        <v>0.21718560000000001</v>
      </c>
      <c r="AQ14">
        <v>87</v>
      </c>
      <c r="AR14">
        <v>3</v>
      </c>
      <c r="AS14">
        <v>10</v>
      </c>
      <c r="AT14" t="s">
        <v>48</v>
      </c>
      <c r="AU14">
        <f>VLOOKUP(A14,[5]soilnutrients_piedmont!$A$2:$AX$26,7,FALSE)</f>
        <v>4.9000000000000004</v>
      </c>
    </row>
    <row r="15" spans="1:47" x14ac:dyDescent="0.2">
      <c r="A15">
        <v>14</v>
      </c>
      <c r="B15">
        <v>6</v>
      </c>
      <c r="C15">
        <v>0</v>
      </c>
      <c r="D15">
        <v>0.574272382712395</v>
      </c>
      <c r="E15">
        <v>9.4026575998820796</v>
      </c>
      <c r="F15">
        <v>1.2588116470717401</v>
      </c>
      <c r="G15">
        <v>9.9971208643337395</v>
      </c>
      <c r="H15">
        <v>1.84540787266982</v>
      </c>
      <c r="I15">
        <v>0.90602530152104499</v>
      </c>
      <c r="J15">
        <v>4.2034205929163099E-2</v>
      </c>
      <c r="K15">
        <v>0.99840399155871495</v>
      </c>
      <c r="L15" t="s">
        <v>12</v>
      </c>
      <c r="M15">
        <v>0.29401625620475702</v>
      </c>
      <c r="N15">
        <v>0.10614199522363101</v>
      </c>
      <c r="O15" s="2">
        <v>7.9340110000000005E-2</v>
      </c>
      <c r="P15">
        <f>VLOOKUP(A15,[1]swrc_indices!$A$2:$G$26,6,TRUE)</f>
        <v>0.214676148228962</v>
      </c>
      <c r="Q15">
        <f>VLOOKUP(A15,[1]swrc_indices!$A$2:$G$26,7,TRUE)</f>
        <v>0.187874260981126</v>
      </c>
      <c r="R15">
        <v>13.57555</v>
      </c>
      <c r="S15">
        <v>2.6844899999999998</v>
      </c>
      <c r="T15">
        <v>7.0098440000000002</v>
      </c>
      <c r="U15">
        <v>76.730114</v>
      </c>
      <c r="V15">
        <f>VLOOKUP(A15,[2]Sheet1!$A$2:$T$26,2,FALSE)</f>
        <v>1.2471199381653677</v>
      </c>
      <c r="W15">
        <f>VLOOKUP(A15,[2]Sheet1!$A$2:$T$26,17,FALSE)</f>
        <v>2.5853180662208829E-4</v>
      </c>
      <c r="X15">
        <f>VLOOKUP(A15,[3]resp_finalized!$A$2:$AA$650,13,1)</f>
        <v>1.26</v>
      </c>
      <c r="Y15">
        <f>VLOOKUP(A15,[3]resp_finalized!$A$2:$AA$650,14,1)</f>
        <v>5.5E-2</v>
      </c>
      <c r="Z15">
        <f>VLOOKUP(A15,[4]deciles_wide!$A$2:$L$26,2,FALSE)</f>
        <v>0.13705246433954901</v>
      </c>
      <c r="AA15">
        <f>VLOOKUP(A15,[4]deciles_wide!$A$2:$L$26,3,FALSE)</f>
        <v>0.15770451538321101</v>
      </c>
      <c r="AB15">
        <f>VLOOKUP(A15,[4]deciles_wide!$A$2:$L$26,4,FALSE)</f>
        <v>0.18470970013285001</v>
      </c>
      <c r="AC15">
        <f>VLOOKUP(A15,[4]deciles_wide!$A$2:$L$26,5,FALSE)</f>
        <v>0.22133334652484499</v>
      </c>
      <c r="AD15">
        <f>VLOOKUP(A15,[4]deciles_wide!$A$2:$L$26,6,FALSE)</f>
        <v>0.273455397155701</v>
      </c>
      <c r="AE15">
        <f>VLOOKUP(A15,[4]deciles_wide!$A$2:$L$26,7,FALSE)</f>
        <v>0.35275629211818199</v>
      </c>
      <c r="AF15">
        <f>VLOOKUP(A15,[4]deciles_wide!$A$2:$L$26,8,FALSE)</f>
        <v>0.48596137735810402</v>
      </c>
      <c r="AG15">
        <f>VLOOKUP(A15,[4]deciles_wide!$A$2:$L$26,9,FALSE)</f>
        <v>0.74951082134637903</v>
      </c>
      <c r="AH15">
        <f>VLOOKUP(A15,[4]deciles_wide!$A$2:$L$26,10,FALSE)</f>
        <v>1.47892609437228</v>
      </c>
      <c r="AI15">
        <f>VLOOKUP(A15,[4]deciles_wide!$A$2:$L$26,11,FALSE)</f>
        <v>91.178238603472806</v>
      </c>
      <c r="AJ15">
        <v>0.39621025531168819</v>
      </c>
      <c r="AK15">
        <v>12.31292308206918</v>
      </c>
      <c r="AL15">
        <v>41.353365122208402</v>
      </c>
      <c r="AM15">
        <v>33.176657198832316</v>
      </c>
      <c r="AN15">
        <v>12.760844341578411</v>
      </c>
      <c r="AO15">
        <f>VLOOKUP(A15,[5]soilnutrients_piedmont!$A$2:$AX$26,5,FALSE)</f>
        <v>3.2</v>
      </c>
      <c r="AP15" s="4">
        <v>0.28025612999999999</v>
      </c>
      <c r="AQ15">
        <v>75</v>
      </c>
      <c r="AR15">
        <v>11</v>
      </c>
      <c r="AS15">
        <v>14</v>
      </c>
      <c r="AT15" t="s">
        <v>47</v>
      </c>
      <c r="AU15">
        <f>VLOOKUP(A15,[5]soilnutrients_piedmont!$A$2:$AX$26,7,FALSE)</f>
        <v>4.9000000000000004</v>
      </c>
    </row>
    <row r="16" spans="1:47" x14ac:dyDescent="0.2">
      <c r="A16">
        <v>15</v>
      </c>
      <c r="B16">
        <v>3</v>
      </c>
      <c r="C16">
        <v>1.53250341272573E-2</v>
      </c>
      <c r="D16">
        <v>0.50115118527161195</v>
      </c>
      <c r="E16">
        <v>5.8464800177633602</v>
      </c>
      <c r="F16">
        <v>1.50383692915082</v>
      </c>
      <c r="G16">
        <v>0.103401182736782</v>
      </c>
      <c r="H16">
        <v>5</v>
      </c>
      <c r="I16">
        <v>0.35281204357911</v>
      </c>
      <c r="J16">
        <v>1.27891014275322E-2</v>
      </c>
      <c r="K16">
        <v>0.99862973305646696</v>
      </c>
      <c r="L16" t="s">
        <v>13</v>
      </c>
      <c r="M16">
        <v>0.31180886397003099</v>
      </c>
      <c r="N16">
        <v>3.3567326917379403E-2</v>
      </c>
      <c r="O16" s="2">
        <v>2.5567820000000002E-2</v>
      </c>
      <c r="P16">
        <f>VLOOKUP(A16,[1]swrc_indices!$A$2:$G$26,6,TRUE)</f>
        <v>0.28624104377829401</v>
      </c>
      <c r="Q16">
        <f>VLOOKUP(A16,[1]swrc_indices!$A$2:$G$26,7,TRUE)</f>
        <v>0.27824153705265198</v>
      </c>
      <c r="R16">
        <v>3.3820869999999998</v>
      </c>
      <c r="S16">
        <v>1.427799</v>
      </c>
      <c r="T16">
        <v>21.895657</v>
      </c>
      <c r="U16">
        <v>73.294455999999997</v>
      </c>
      <c r="V16">
        <f>VLOOKUP(A16,[2]Sheet1!$A$2:$T$26,2,FALSE)</f>
        <v>0.84664232855630439</v>
      </c>
      <c r="W16">
        <f>VLOOKUP(A16,[2]Sheet1!$A$2:$T$26,17,FALSE)</f>
        <v>5.9551124158942876E-4</v>
      </c>
      <c r="X16">
        <f>VLOOKUP(A16,[3]resp_finalized!$A$2:$AA$650,13,1)</f>
        <v>1.925</v>
      </c>
      <c r="Y16">
        <f>VLOOKUP(A16,[3]resp_finalized!$A$2:$AA$650,14,1)</f>
        <v>0.12</v>
      </c>
      <c r="Z16">
        <f>VLOOKUP(A16,[4]deciles_wide!$A$2:$L$26,2,FALSE)</f>
        <v>1.5176916129657299E-2</v>
      </c>
      <c r="AA16">
        <f>VLOOKUP(A16,[4]deciles_wide!$A$2:$L$26,3,FALSE)</f>
        <v>1.7947731256122101E-2</v>
      </c>
      <c r="AB16">
        <f>VLOOKUP(A16,[4]deciles_wide!$A$2:$L$26,4,FALSE)</f>
        <v>2.16782348703542E-2</v>
      </c>
      <c r="AC16">
        <f>VLOOKUP(A16,[4]deciles_wide!$A$2:$L$26,5,FALSE)</f>
        <v>2.6908386230738001E-2</v>
      </c>
      <c r="AD16">
        <f>VLOOKUP(A16,[4]deciles_wide!$A$2:$L$26,6,FALSE)</f>
        <v>3.4644650229382998E-2</v>
      </c>
      <c r="AE16">
        <f>VLOOKUP(A16,[4]deciles_wide!$A$2:$L$26,7,FALSE)</f>
        <v>4.6969858766144797E-2</v>
      </c>
      <c r="AF16">
        <f>VLOOKUP(A16,[4]deciles_wide!$A$2:$L$26,8,FALSE)</f>
        <v>6.8894897539750505E-2</v>
      </c>
      <c r="AG16">
        <f>VLOOKUP(A16,[4]deciles_wide!$A$2:$L$26,9,FALSE)</f>
        <v>0.115727853735346</v>
      </c>
      <c r="AH16">
        <f>VLOOKUP(A16,[4]deciles_wide!$A$2:$L$26,10,FALSE)</f>
        <v>0.261792232901427</v>
      </c>
      <c r="AI16">
        <f>VLOOKUP(A16,[4]deciles_wide!$A$2:$L$26,11,FALSE)</f>
        <v>96.067677393319698</v>
      </c>
      <c r="AJ16">
        <v>4.4943912395787017E-2</v>
      </c>
      <c r="AK16">
        <v>2.9914348177685799</v>
      </c>
      <c r="AL16">
        <v>63.01520984811517</v>
      </c>
      <c r="AM16">
        <v>27.119089687808579</v>
      </c>
      <c r="AN16">
        <v>6.8293217339118826</v>
      </c>
      <c r="AO16">
        <f>VLOOKUP(A16,[5]soilnutrients_piedmont!$A$2:$AX$26,5,FALSE)</f>
        <v>5.0999999999999996</v>
      </c>
      <c r="AP16" s="4">
        <v>0.18934232000000001</v>
      </c>
      <c r="AQ16">
        <v>69</v>
      </c>
      <c r="AR16">
        <v>18</v>
      </c>
      <c r="AS16">
        <v>13</v>
      </c>
      <c r="AT16" t="s">
        <v>47</v>
      </c>
      <c r="AU16">
        <f>VLOOKUP(A16,[5]soilnutrients_piedmont!$A$2:$AX$26,7,FALSE)</f>
        <v>5</v>
      </c>
    </row>
    <row r="17" spans="1:47" x14ac:dyDescent="0.2">
      <c r="A17">
        <v>16</v>
      </c>
      <c r="B17">
        <v>4</v>
      </c>
      <c r="C17">
        <v>1.5680618917872199E-2</v>
      </c>
      <c r="D17">
        <v>0.59021913862606701</v>
      </c>
      <c r="E17">
        <v>9.14002547972202</v>
      </c>
      <c r="F17">
        <v>1.50358773603173</v>
      </c>
      <c r="G17">
        <v>0.11686733821659</v>
      </c>
      <c r="H17">
        <v>3.4628662076730801</v>
      </c>
      <c r="I17">
        <v>0.291281866002219</v>
      </c>
      <c r="J17">
        <v>1.4799180023694101E-2</v>
      </c>
      <c r="K17">
        <v>0.99841342118500997</v>
      </c>
      <c r="L17" t="s">
        <v>13</v>
      </c>
      <c r="M17">
        <v>0.31374289754961898</v>
      </c>
      <c r="N17">
        <v>3.6489580439268803E-2</v>
      </c>
      <c r="O17" s="2">
        <v>2.6425420000000002E-2</v>
      </c>
      <c r="P17">
        <f>VLOOKUP(A17,[1]swrc_indices!$A$2:$G$26,6,TRUE)</f>
        <v>0.28731747959493598</v>
      </c>
      <c r="Q17">
        <f>VLOOKUP(A17,[1]swrc_indices!$A$2:$G$26,7,TRUE)</f>
        <v>0.27725331711035001</v>
      </c>
      <c r="R17">
        <v>3.3059850000000002</v>
      </c>
      <c r="S17">
        <v>1.9138850000000001</v>
      </c>
      <c r="T17">
        <v>15.906914</v>
      </c>
      <c r="U17">
        <v>78.873215999999999</v>
      </c>
      <c r="V17">
        <f>VLOOKUP(A17,[2]Sheet1!$A$2:$T$26,2,FALSE)</f>
        <v>0.83337037130795677</v>
      </c>
      <c r="W17">
        <f>VLOOKUP(A17,[2]Sheet1!$A$2:$T$26,17,FALSE)</f>
        <v>1.4604086786285938E-4</v>
      </c>
      <c r="X17">
        <f>VLOOKUP(A17,[3]resp_finalized!$A$2:$AA$650,13,1)</f>
        <v>3.2450000000000001</v>
      </c>
      <c r="Y17">
        <f>VLOOKUP(A17,[3]resp_finalized!$A$2:$AA$650,14,1)</f>
        <v>0.14000000000000001</v>
      </c>
      <c r="Z17">
        <f>VLOOKUP(A17,[4]deciles_wide!$A$2:$L$26,2,FALSE)</f>
        <v>1.3355312044737E-2</v>
      </c>
      <c r="AA17">
        <f>VLOOKUP(A17,[4]deciles_wide!$A$2:$L$26,3,FALSE)</f>
        <v>1.5793239137691501E-2</v>
      </c>
      <c r="AB17">
        <f>VLOOKUP(A17,[4]deciles_wide!$A$2:$L$26,4,FALSE)</f>
        <v>1.9075527662028802E-2</v>
      </c>
      <c r="AC17">
        <f>VLOOKUP(A17,[4]deciles_wide!$A$2:$L$26,5,FALSE)</f>
        <v>2.36772679312445E-2</v>
      </c>
      <c r="AD17">
        <f>VLOOKUP(A17,[4]deciles_wide!$A$2:$L$26,6,FALSE)</f>
        <v>3.0484063286729202E-2</v>
      </c>
      <c r="AE17">
        <f>VLOOKUP(A17,[4]deciles_wide!$A$2:$L$26,7,FALSE)</f>
        <v>4.1328829913112097E-2</v>
      </c>
      <c r="AF17">
        <f>VLOOKUP(A17,[4]deciles_wide!$A$2:$L$26,8,FALSE)</f>
        <v>6.06221863613573E-2</v>
      </c>
      <c r="AG17">
        <f>VLOOKUP(A17,[4]deciles_wide!$A$2:$L$26,9,FALSE)</f>
        <v>0.10184555381051601</v>
      </c>
      <c r="AH17">
        <f>VLOOKUP(A17,[4]deciles_wide!$A$2:$L$26,10,FALSE)</f>
        <v>0.230578067127541</v>
      </c>
      <c r="AI17">
        <f>VLOOKUP(A17,[4]deciles_wide!$A$2:$L$26,11,FALSE)</f>
        <v>96.591324075290501</v>
      </c>
      <c r="AJ17">
        <v>3.9548833845727313E-2</v>
      </c>
      <c r="AK17">
        <v>2.848504485361679</v>
      </c>
      <c r="AL17">
        <v>54.094099514527358</v>
      </c>
      <c r="AM17">
        <v>33.283320536650031</v>
      </c>
      <c r="AN17">
        <v>9.7345266296152033</v>
      </c>
      <c r="AO17">
        <f>VLOOKUP(A17,[5]soilnutrients_piedmont!$A$2:$AX$26,5,FALSE)</f>
        <v>5.4</v>
      </c>
      <c r="AP17" s="4">
        <v>0.27647623999999998</v>
      </c>
      <c r="AQ17">
        <v>61</v>
      </c>
      <c r="AR17">
        <v>18</v>
      </c>
      <c r="AS17">
        <v>21</v>
      </c>
      <c r="AT17" t="s">
        <v>46</v>
      </c>
      <c r="AU17">
        <f>VLOOKUP(A17,[5]soilnutrients_piedmont!$A$2:$AX$26,7,FALSE)</f>
        <v>4.8</v>
      </c>
    </row>
    <row r="18" spans="1:47" x14ac:dyDescent="0.2">
      <c r="A18">
        <v>17</v>
      </c>
      <c r="B18">
        <v>7</v>
      </c>
      <c r="C18">
        <v>0</v>
      </c>
      <c r="D18">
        <v>0.61639417564414001</v>
      </c>
      <c r="E18">
        <v>6.8493785887837397</v>
      </c>
      <c r="F18">
        <v>1.81792638360985</v>
      </c>
      <c r="G18">
        <v>0.21815684880969899</v>
      </c>
      <c r="H18">
        <v>5</v>
      </c>
      <c r="I18">
        <v>0.36681115820784899</v>
      </c>
      <c r="J18">
        <v>5.8905787168612403E-2</v>
      </c>
      <c r="K18">
        <v>0.998164150035449</v>
      </c>
      <c r="L18" t="s">
        <v>12</v>
      </c>
      <c r="M18">
        <v>0.305192457366253</v>
      </c>
      <c r="N18">
        <v>3.2987687170403001E-3</v>
      </c>
      <c r="O18" s="2">
        <v>1.31375E-3</v>
      </c>
      <c r="P18">
        <f>VLOOKUP(A18,[1]swrc_indices!$A$2:$G$26,6,TRUE)</f>
        <v>0.30387871181307902</v>
      </c>
      <c r="Q18">
        <f>VLOOKUP(A18,[1]swrc_indices!$A$2:$G$26,7,TRUE)</f>
        <v>0.30189368864921301</v>
      </c>
      <c r="R18">
        <v>0.53226969999999996</v>
      </c>
      <c r="S18">
        <v>0.30373359999999999</v>
      </c>
      <c r="T18">
        <v>2.8565548999999999</v>
      </c>
      <c r="U18">
        <v>96.307441800000007</v>
      </c>
      <c r="V18">
        <f>VLOOKUP(A18,[2]Sheet1!$A$2:$T$26,2,FALSE)</f>
        <v>0.78883037351633645</v>
      </c>
      <c r="W18">
        <f>VLOOKUP(A18,[2]Sheet1!$A$2:$T$26,17,FALSE)</f>
        <v>3.157640386223982E-4</v>
      </c>
      <c r="X18">
        <f>VLOOKUP(A18,[3]resp_finalized!$A$2:$AA$650,13,1)</f>
        <v>2.62</v>
      </c>
      <c r="Y18">
        <f>VLOOKUP(A18,[3]resp_finalized!$A$2:$AA$650,14,1)</f>
        <v>0.13500000000000001</v>
      </c>
      <c r="Z18">
        <f>VLOOKUP(A18,[4]deciles_wide!$A$2:$L$26,2,FALSE)</f>
        <v>7.5546809234386197E-4</v>
      </c>
      <c r="AA18">
        <f>VLOOKUP(A18,[4]deciles_wide!$A$2:$L$26,3,FALSE)</f>
        <v>9.2529939786026099E-4</v>
      </c>
      <c r="AB18">
        <f>VLOOKUP(A18,[4]deciles_wide!$A$2:$L$26,4,FALSE)</f>
        <v>1.16269807310897E-3</v>
      </c>
      <c r="AC18">
        <f>VLOOKUP(A18,[4]deciles_wide!$A$2:$L$26,5,FALSE)</f>
        <v>1.5100670802742501E-3</v>
      </c>
      <c r="AD18">
        <f>VLOOKUP(A18,[4]deciles_wide!$A$2:$L$26,6,FALSE)</f>
        <v>2.0500508401982199E-3</v>
      </c>
      <c r="AE18">
        <f>VLOOKUP(A18,[4]deciles_wide!$A$2:$L$26,7,FALSE)</f>
        <v>2.9629631371322399E-3</v>
      </c>
      <c r="AF18">
        <f>VLOOKUP(A18,[4]deciles_wide!$A$2:$L$26,8,FALSE)</f>
        <v>4.7117449203162099E-3</v>
      </c>
      <c r="AG18">
        <f>VLOOKUP(A18,[4]deciles_wide!$A$2:$L$26,9,FALSE)</f>
        <v>8.8373119224370508E-3</v>
      </c>
      <c r="AH18">
        <f>VLOOKUP(A18,[4]deciles_wide!$A$2:$L$26,10,FALSE)</f>
        <v>2.3885342372072901E-2</v>
      </c>
      <c r="AI18">
        <f>VLOOKUP(A18,[4]deciles_wide!$A$2:$L$26,11,FALSE)</f>
        <v>99.933616941955194</v>
      </c>
      <c r="AJ18">
        <v>2.3086444008883471E-3</v>
      </c>
      <c r="AK18">
        <v>0.45337369263652472</v>
      </c>
      <c r="AL18">
        <v>56.005195799733698</v>
      </c>
      <c r="AM18">
        <v>39.115952587701358</v>
      </c>
      <c r="AN18">
        <v>4.4231692755275276</v>
      </c>
      <c r="AO18">
        <f>VLOOKUP(A18,[5]soilnutrients_piedmont!$A$2:$AX$26,5,FALSE)</f>
        <v>5.5</v>
      </c>
      <c r="AP18" s="4">
        <v>0.31012115000000001</v>
      </c>
      <c r="AQ18">
        <v>63</v>
      </c>
      <c r="AR18">
        <v>13</v>
      </c>
      <c r="AS18">
        <v>24</v>
      </c>
      <c r="AT18" t="s">
        <v>46</v>
      </c>
      <c r="AU18">
        <f>VLOOKUP(A18,[5]soilnutrients_piedmont!$A$2:$AX$26,7,FALSE)</f>
        <v>5.2</v>
      </c>
    </row>
    <row r="19" spans="1:47" x14ac:dyDescent="0.2">
      <c r="A19">
        <v>18</v>
      </c>
      <c r="B19">
        <v>4</v>
      </c>
      <c r="C19">
        <v>1.6688347178276001E-2</v>
      </c>
      <c r="D19">
        <v>0.52196406829956399</v>
      </c>
      <c r="E19">
        <v>3.27553696476925</v>
      </c>
      <c r="F19">
        <v>1.70745010333056</v>
      </c>
      <c r="G19">
        <v>0.183137500464054</v>
      </c>
      <c r="H19">
        <v>3.1351603001366701</v>
      </c>
      <c r="I19">
        <v>0.40423001774140699</v>
      </c>
      <c r="J19">
        <v>6.8640944182831801E-2</v>
      </c>
      <c r="K19">
        <v>0.99217087289635997</v>
      </c>
      <c r="L19" t="s">
        <v>14</v>
      </c>
      <c r="M19">
        <v>0.34222577435333501</v>
      </c>
      <c r="N19">
        <v>2.6670390501185502E-2</v>
      </c>
      <c r="O19" s="2">
        <v>2.0555569999999999E-2</v>
      </c>
      <c r="P19">
        <f>VLOOKUP(A19,[1]swrc_indices!$A$2:$G$26,6,TRUE)</f>
        <v>0.32167020660231399</v>
      </c>
      <c r="Q19">
        <f>VLOOKUP(A19,[1]swrc_indices!$A$2:$G$26,7,TRUE)</f>
        <v>0.31555538385214998</v>
      </c>
      <c r="R19">
        <v>1.8880729999999999</v>
      </c>
      <c r="S19">
        <v>1.4161170000000001</v>
      </c>
      <c r="T19">
        <v>11.602268</v>
      </c>
      <c r="U19">
        <v>85.093541999999999</v>
      </c>
      <c r="V19">
        <f>VLOOKUP(A19,[2]Sheet1!$A$2:$T$26,2,FALSE)</f>
        <v>0.85705267420463671</v>
      </c>
      <c r="W19">
        <f>VLOOKUP(A19,[2]Sheet1!$A$2:$T$26,17,FALSE)</f>
        <v>4.2036087641606694E-4</v>
      </c>
      <c r="X19">
        <f>VLOOKUP(A19,[3]resp_finalized!$A$2:$AA$650,13,1)</f>
        <v>2.0699999999999998</v>
      </c>
      <c r="Y19">
        <f>VLOOKUP(A19,[3]resp_finalized!$A$2:$AA$650,14,1)</f>
        <v>0.1</v>
      </c>
      <c r="Z19">
        <f>VLOOKUP(A19,[4]deciles_wide!$A$2:$L$26,2,FALSE)</f>
        <v>3.3425432024445801E-3</v>
      </c>
      <c r="AA19">
        <f>VLOOKUP(A19,[4]deciles_wide!$A$2:$L$26,3,FALSE)</f>
        <v>4.0440843892713798E-3</v>
      </c>
      <c r="AB19">
        <f>VLOOKUP(A19,[4]deciles_wide!$A$2:$L$26,4,FALSE)</f>
        <v>5.0120512404476496E-3</v>
      </c>
      <c r="AC19">
        <f>VLOOKUP(A19,[4]deciles_wide!$A$2:$L$26,5,FALSE)</f>
        <v>6.4076254091876301E-3</v>
      </c>
      <c r="AD19">
        <f>VLOOKUP(A19,[4]deciles_wide!$A$2:$L$26,6,FALSE)</f>
        <v>8.5402398017392894E-3</v>
      </c>
      <c r="AE19">
        <f>VLOOKUP(A19,[4]deciles_wide!$A$2:$L$26,7,FALSE)</f>
        <v>1.20731508778391E-2</v>
      </c>
      <c r="AF19">
        <f>VLOOKUP(A19,[4]deciles_wide!$A$2:$L$26,8,FALSE)</f>
        <v>1.8673045272141801E-2</v>
      </c>
      <c r="AG19">
        <f>VLOOKUP(A19,[4]deciles_wide!$A$2:$L$26,9,FALSE)</f>
        <v>3.3736943651188303E-2</v>
      </c>
      <c r="AH19">
        <f>VLOOKUP(A19,[4]deciles_wide!$A$2:$L$26,10,FALSE)</f>
        <v>8.6032116114596796E-2</v>
      </c>
      <c r="AI19">
        <f>VLOOKUP(A19,[4]deciles_wide!$A$2:$L$26,11,FALSE)</f>
        <v>96.579927070183899</v>
      </c>
      <c r="AJ19">
        <v>1.0102299358236141E-2</v>
      </c>
      <c r="AK19">
        <v>1.5705098991190389</v>
      </c>
      <c r="AL19">
        <v>69.806095240181691</v>
      </c>
      <c r="AM19">
        <v>24.103435150645922</v>
      </c>
      <c r="AN19">
        <v>4.509857410695119</v>
      </c>
      <c r="AO19">
        <f>VLOOKUP(A19,[5]soilnutrients_piedmont!$A$2:$AX$26,5,FALSE)</f>
        <v>4.7</v>
      </c>
      <c r="AP19" s="4">
        <v>0.17973829</v>
      </c>
      <c r="AQ19">
        <v>65</v>
      </c>
      <c r="AR19">
        <v>13</v>
      </c>
      <c r="AS19">
        <v>22</v>
      </c>
      <c r="AT19" t="s">
        <v>46</v>
      </c>
      <c r="AU19">
        <f>VLOOKUP(A19,[5]soilnutrients_piedmont!$A$2:$AX$26,7,FALSE)</f>
        <v>4.7</v>
      </c>
    </row>
    <row r="20" spans="1:47" x14ac:dyDescent="0.2">
      <c r="A20">
        <v>19</v>
      </c>
      <c r="B20">
        <v>8</v>
      </c>
      <c r="C20">
        <v>0</v>
      </c>
      <c r="D20">
        <v>0.55340655047159404</v>
      </c>
      <c r="E20">
        <v>9.5352228468429505</v>
      </c>
      <c r="F20">
        <v>1.32493530663922</v>
      </c>
      <c r="G20">
        <v>9.7653755771111896</v>
      </c>
      <c r="H20">
        <v>3.7147091385487498</v>
      </c>
      <c r="I20">
        <v>1</v>
      </c>
      <c r="J20">
        <v>2.80575315026582E-2</v>
      </c>
      <c r="K20">
        <v>0.99906044466842003</v>
      </c>
      <c r="L20" t="s">
        <v>12</v>
      </c>
      <c r="M20">
        <v>0.261171429116277</v>
      </c>
      <c r="N20">
        <v>7.4624394873853805E-2</v>
      </c>
      <c r="O20" s="2">
        <v>5.1865620000000001E-2</v>
      </c>
      <c r="P20">
        <f>VLOOKUP(A20,[1]swrc_indices!$A$2:$G$26,6,TRUE)</f>
        <v>0.209305808687971</v>
      </c>
      <c r="Q20">
        <f>VLOOKUP(A20,[1]swrc_indices!$A$2:$G$26,7,TRUE)</f>
        <v>0.186547034242423</v>
      </c>
      <c r="R20">
        <v>10.93768</v>
      </c>
      <c r="S20">
        <v>2.4858929999999999</v>
      </c>
      <c r="T20">
        <v>6.814273</v>
      </c>
      <c r="U20">
        <v>79.762153999999995</v>
      </c>
      <c r="V20">
        <f>VLOOKUP(A20,[2]Sheet1!$A$2:$T$26,2,FALSE)</f>
        <v>0.75388664221097512</v>
      </c>
      <c r="W20">
        <f>VLOOKUP(A20,[2]Sheet1!$A$2:$T$26,17,FALSE)</f>
        <v>1.8304446613892086E-4</v>
      </c>
      <c r="X20">
        <f>VLOOKUP(A20,[3]resp_finalized!$A$2:$AA$650,13,1)</f>
        <v>2.5249999999999999</v>
      </c>
      <c r="Y20">
        <f>VLOOKUP(A20,[3]resp_finalized!$A$2:$AA$650,14,1)</f>
        <v>0.11</v>
      </c>
      <c r="Z20">
        <f>VLOOKUP(A20,[4]deciles_wide!$A$2:$L$26,2,FALSE)</f>
        <v>9.0253602978938294E-2</v>
      </c>
      <c r="AA20">
        <f>VLOOKUP(A20,[4]deciles_wide!$A$2:$L$26,3,FALSE)</f>
        <v>0.10461991964723701</v>
      </c>
      <c r="AB20">
        <f>VLOOKUP(A20,[4]deciles_wide!$A$2:$L$26,4,FALSE)</f>
        <v>0.123553493160413</v>
      </c>
      <c r="AC20">
        <f>VLOOKUP(A20,[4]deciles_wide!$A$2:$L$26,5,FALSE)</f>
        <v>0.149460672972627</v>
      </c>
      <c r="AD20">
        <f>VLOOKUP(A20,[4]deciles_wide!$A$2:$L$26,6,FALSE)</f>
        <v>0.186714780007284</v>
      </c>
      <c r="AE20">
        <f>VLOOKUP(A20,[4]deciles_wide!$A$2:$L$26,7,FALSE)</f>
        <v>0.244098867464007</v>
      </c>
      <c r="AF20">
        <f>VLOOKUP(A20,[4]deciles_wide!$A$2:$L$26,8,FALSE)</f>
        <v>0.34197977330037999</v>
      </c>
      <c r="AG20">
        <f>VLOOKUP(A20,[4]deciles_wide!$A$2:$L$26,9,FALSE)</f>
        <v>0.539640574392382</v>
      </c>
      <c r="AH20">
        <f>VLOOKUP(A20,[4]deciles_wide!$A$2:$L$26,10,FALSE)</f>
        <v>1.1043236627764099</v>
      </c>
      <c r="AI20">
        <f>VLOOKUP(A20,[4]deciles_wide!$A$2:$L$26,11,FALSE)</f>
        <v>94.6812853416926</v>
      </c>
      <c r="AJ20">
        <v>0.26260191529128413</v>
      </c>
      <c r="AK20">
        <v>9.8900233358234093</v>
      </c>
      <c r="AL20">
        <v>43.080043830515891</v>
      </c>
      <c r="AM20">
        <v>35.689665327062272</v>
      </c>
      <c r="AN20">
        <v>11.07766559130715</v>
      </c>
      <c r="AO20">
        <f>VLOOKUP(A20,[5]soilnutrients_piedmont!$A$2:$AX$26,5,FALSE)</f>
        <v>4.4000000000000004</v>
      </c>
      <c r="AP20" s="4">
        <v>0.29223512000000001</v>
      </c>
      <c r="AQ20">
        <v>67</v>
      </c>
      <c r="AR20">
        <v>15</v>
      </c>
      <c r="AS20">
        <v>18</v>
      </c>
      <c r="AT20" t="s">
        <v>47</v>
      </c>
      <c r="AU20">
        <f>VLOOKUP(A20,[5]soilnutrients_piedmont!$A$2:$AX$26,7,FALSE)</f>
        <v>5</v>
      </c>
    </row>
    <row r="21" spans="1:47" x14ac:dyDescent="0.2">
      <c r="A21">
        <v>20</v>
      </c>
      <c r="B21">
        <v>4</v>
      </c>
      <c r="C21">
        <v>1.9004831777974601E-2</v>
      </c>
      <c r="D21">
        <v>0.54334811948190598</v>
      </c>
      <c r="E21">
        <v>6.3132819429836502</v>
      </c>
      <c r="F21">
        <v>1.52579157678158</v>
      </c>
      <c r="G21">
        <v>0.110072447577142</v>
      </c>
      <c r="H21">
        <v>4.4921452922813998</v>
      </c>
      <c r="I21">
        <v>0.34109088209688798</v>
      </c>
      <c r="J21">
        <v>5.3154708212258799E-3</v>
      </c>
      <c r="K21">
        <v>0.99949969624886004</v>
      </c>
      <c r="L21" t="s">
        <v>11</v>
      </c>
      <c r="M21">
        <v>0.32509903604557</v>
      </c>
      <c r="N21">
        <v>3.6241388791280298E-2</v>
      </c>
      <c r="O21" s="2">
        <v>2.8322819999999999E-2</v>
      </c>
      <c r="P21">
        <f>VLOOKUP(A21,[1]swrc_indices!$A$2:$G$26,6,TRUE)</f>
        <v>0.296776216068248</v>
      </c>
      <c r="Q21">
        <f>VLOOKUP(A21,[1]swrc_indices!$A$2:$G$26,7,TRUE)</f>
        <v>0.28885764725428997</v>
      </c>
      <c r="R21">
        <v>2.9778850000000001</v>
      </c>
      <c r="S21">
        <v>1.4271780000000001</v>
      </c>
      <c r="T21">
        <v>19.027972999999999</v>
      </c>
      <c r="U21">
        <v>76.566963999999999</v>
      </c>
      <c r="V21">
        <f>VLOOKUP(A21,[2]Sheet1!$A$2:$T$26,2,FALSE)</f>
        <v>0.74305198863574407</v>
      </c>
      <c r="W21">
        <f>VLOOKUP(A21,[2]Sheet1!$A$2:$T$26,17,FALSE)</f>
        <v>6.0192519862394549E-5</v>
      </c>
      <c r="X21">
        <f>VLOOKUP(A21,[3]resp_finalized!$A$2:$AA$650,13,1)</f>
        <v>1.325</v>
      </c>
      <c r="Y21">
        <f>VLOOKUP(A21,[3]resp_finalized!$A$2:$AA$650,14,1)</f>
        <v>7.0000000000000007E-2</v>
      </c>
      <c r="Z21">
        <f>VLOOKUP(A21,[4]deciles_wide!$A$2:$L$26,2,FALSE)</f>
        <v>1.2188939303682599E-2</v>
      </c>
      <c r="AA21">
        <f>VLOOKUP(A21,[4]deciles_wide!$A$2:$L$26,3,FALSE)</f>
        <v>1.4449635910677199E-2</v>
      </c>
      <c r="AB21">
        <f>VLOOKUP(A21,[4]deciles_wide!$A$2:$L$26,4,FALSE)</f>
        <v>1.7501328544916098E-2</v>
      </c>
      <c r="AC21">
        <f>VLOOKUP(A21,[4]deciles_wide!$A$2:$L$26,5,FALSE)</f>
        <v>2.1792582897328602E-2</v>
      </c>
      <c r="AD21">
        <f>VLOOKUP(A21,[4]deciles_wide!$A$2:$L$26,6,FALSE)</f>
        <v>2.8162115021140501E-2</v>
      </c>
      <c r="AE21">
        <f>VLOOKUP(A21,[4]deciles_wide!$A$2:$L$26,7,FALSE)</f>
        <v>3.8352020156756997E-2</v>
      </c>
      <c r="AF21">
        <f>VLOOKUP(A21,[4]deciles_wide!$A$2:$L$26,8,FALSE)</f>
        <v>5.6572469496668498E-2</v>
      </c>
      <c r="AG21">
        <f>VLOOKUP(A21,[4]deciles_wide!$A$2:$L$26,9,FALSE)</f>
        <v>9.5762365162019303E-2</v>
      </c>
      <c r="AH21">
        <f>VLOOKUP(A21,[4]deciles_wide!$A$2:$L$26,10,FALSE)</f>
        <v>0.219324582293523</v>
      </c>
      <c r="AI21">
        <f>VLOOKUP(A21,[4]deciles_wide!$A$2:$L$26,11,FALSE)</f>
        <v>95.796225087475804</v>
      </c>
      <c r="AJ21">
        <v>3.6174181015058732E-2</v>
      </c>
      <c r="AK21">
        <v>2.6135434856748381</v>
      </c>
      <c r="AL21">
        <v>60.64112765962301</v>
      </c>
      <c r="AM21">
        <v>29.046994345493321</v>
      </c>
      <c r="AN21">
        <v>7.662160328193778</v>
      </c>
      <c r="AO21">
        <f>VLOOKUP(A21,[5]soilnutrients_piedmont!$A$2:$AX$26,5,FALSE)</f>
        <v>3.8</v>
      </c>
      <c r="AP21" s="4">
        <v>0.21824908000000001</v>
      </c>
      <c r="AQ21">
        <v>65</v>
      </c>
      <c r="AR21">
        <v>15</v>
      </c>
      <c r="AS21">
        <v>20</v>
      </c>
      <c r="AT21" t="s">
        <v>46</v>
      </c>
      <c r="AU21">
        <f>VLOOKUP(A21,[5]soilnutrients_piedmont!$A$2:$AX$26,7,FALSE)</f>
        <v>5.4</v>
      </c>
    </row>
    <row r="22" spans="1:47" x14ac:dyDescent="0.2">
      <c r="A22">
        <v>21</v>
      </c>
      <c r="B22">
        <v>5</v>
      </c>
      <c r="C22">
        <v>1.7636728682085299E-2</v>
      </c>
      <c r="D22">
        <v>0.55293474432959999</v>
      </c>
      <c r="E22">
        <v>2.8804822468627398</v>
      </c>
      <c r="F22">
        <v>1.89111589984379</v>
      </c>
      <c r="G22">
        <v>0.10830678223040199</v>
      </c>
      <c r="H22">
        <v>4.7382752275914797</v>
      </c>
      <c r="I22">
        <v>0.32682293416641101</v>
      </c>
      <c r="J22">
        <v>2.47492496277757E-2</v>
      </c>
      <c r="K22">
        <v>0.99852564653562603</v>
      </c>
      <c r="L22" t="s">
        <v>14</v>
      </c>
      <c r="M22">
        <v>0.32276654898734503</v>
      </c>
      <c r="N22">
        <v>2.2256447104454E-2</v>
      </c>
      <c r="O22" s="2">
        <v>1.9227629999999999E-2</v>
      </c>
      <c r="P22">
        <f>VLOOKUP(A22,[1]swrc_indices!$A$2:$G$26,6,TRUE)</f>
        <v>0.30353892393594001</v>
      </c>
      <c r="Q22">
        <f>VLOOKUP(A22,[1]swrc_indices!$A$2:$G$26,7,TRUE)</f>
        <v>0.30051010188289101</v>
      </c>
      <c r="R22">
        <v>0.83632879999999998</v>
      </c>
      <c r="S22">
        <v>0.81684489999999998</v>
      </c>
      <c r="T22">
        <v>17.658566400000002</v>
      </c>
      <c r="U22">
        <v>80.688259900000006</v>
      </c>
      <c r="V22">
        <f>VLOOKUP(A22,[2]Sheet1!$A$2:$T$26,2,FALSE)</f>
        <v>0.96969162735697012</v>
      </c>
      <c r="W22">
        <f>VLOOKUP(A22,[2]Sheet1!$A$2:$T$26,17,FALSE)</f>
        <v>4.2480130820919502E-4</v>
      </c>
      <c r="X22">
        <f>VLOOKUP(A22,[3]resp_finalized!$A$2:$AA$650,13,1)</f>
        <v>1.49</v>
      </c>
      <c r="Y22">
        <f>VLOOKUP(A22,[3]resp_finalized!$A$2:$AA$650,14,1)</f>
        <v>0.1</v>
      </c>
      <c r="Z22">
        <f>VLOOKUP(A22,[4]deciles_wide!$A$2:$L$26,2,FALSE)</f>
        <v>8.31139413774852E-4</v>
      </c>
      <c r="AA22">
        <f>VLOOKUP(A22,[4]deciles_wide!$A$2:$L$26,3,FALSE)</f>
        <v>1.02634354019641E-3</v>
      </c>
      <c r="AB22">
        <f>VLOOKUP(A22,[4]deciles_wide!$A$2:$L$26,4,FALSE)</f>
        <v>1.3016090129505499E-3</v>
      </c>
      <c r="AC22">
        <f>VLOOKUP(A22,[4]deciles_wide!$A$2:$L$26,5,FALSE)</f>
        <v>1.7084231251833699E-3</v>
      </c>
      <c r="AD22">
        <f>VLOOKUP(A22,[4]deciles_wide!$A$2:$L$26,6,FALSE)</f>
        <v>2.3481884471810402E-3</v>
      </c>
      <c r="AE22">
        <f>VLOOKUP(A22,[4]deciles_wide!$A$2:$L$26,7,FALSE)</f>
        <v>3.4448976665638802E-3</v>
      </c>
      <c r="AF22">
        <f>VLOOKUP(A22,[4]deciles_wide!$A$2:$L$26,8,FALSE)</f>
        <v>5.5824602250729499E-3</v>
      </c>
      <c r="AG22">
        <f>VLOOKUP(A22,[4]deciles_wide!$A$2:$L$26,9,FALSE)</f>
        <v>1.07440269151797E-2</v>
      </c>
      <c r="AH22">
        <f>VLOOKUP(A22,[4]deciles_wide!$A$2:$L$26,10,FALSE)</f>
        <v>3.0280803567081401E-2</v>
      </c>
      <c r="AI22">
        <f>VLOOKUP(A22,[4]deciles_wide!$A$2:$L$26,11,FALSE)</f>
        <v>96.742233924923397</v>
      </c>
      <c r="AJ22">
        <v>2.5587971356970901E-3</v>
      </c>
      <c r="AK22">
        <v>0.68536545861225573</v>
      </c>
      <c r="AL22">
        <v>66.162914335037783</v>
      </c>
      <c r="AM22">
        <v>29.00047241366903</v>
      </c>
      <c r="AN22">
        <v>4.1486889955452284</v>
      </c>
      <c r="AO22">
        <f>VLOOKUP(A22,[5]soilnutrients_piedmont!$A$2:$AX$26,5,FALSE)</f>
        <v>3.5</v>
      </c>
      <c r="AP22" s="4">
        <v>0.23016819999999999</v>
      </c>
      <c r="AQ22">
        <v>67</v>
      </c>
      <c r="AR22">
        <v>13</v>
      </c>
      <c r="AS22">
        <v>20</v>
      </c>
      <c r="AT22" t="s">
        <v>46</v>
      </c>
      <c r="AU22">
        <f>VLOOKUP(A22,[5]soilnutrients_piedmont!$A$2:$AX$26,7,FALSE)</f>
        <v>4.8</v>
      </c>
    </row>
    <row r="23" spans="1:47" x14ac:dyDescent="0.2">
      <c r="A23">
        <v>22</v>
      </c>
      <c r="B23">
        <v>5</v>
      </c>
      <c r="C23">
        <v>3.3276038865517402E-2</v>
      </c>
      <c r="D23">
        <v>0.66026765769304496</v>
      </c>
      <c r="E23">
        <v>1.08413422548192</v>
      </c>
      <c r="F23">
        <v>1.6607783259578599</v>
      </c>
      <c r="G23">
        <v>10</v>
      </c>
      <c r="H23">
        <v>2.3707104547154798</v>
      </c>
      <c r="I23">
        <v>0.61414143008445798</v>
      </c>
      <c r="J23">
        <v>6.3618363720741797E-2</v>
      </c>
      <c r="K23">
        <v>0.99858743301808495</v>
      </c>
      <c r="L23" t="s">
        <v>13</v>
      </c>
      <c r="M23">
        <v>0.32558856423578197</v>
      </c>
      <c r="N23">
        <v>6.0851786902748797E-2</v>
      </c>
      <c r="O23" s="2">
        <v>4.6426700000000001E-2</v>
      </c>
      <c r="P23">
        <f>VLOOKUP(A23,[1]swrc_indices!$A$2:$G$26,6,TRUE)</f>
        <v>0.27916186077330302</v>
      </c>
      <c r="Q23">
        <f>VLOOKUP(A23,[1]swrc_indices!$A$2:$G$26,7,TRUE)</f>
        <v>0.26473677733303302</v>
      </c>
      <c r="R23">
        <v>4.0588090000000001</v>
      </c>
      <c r="S23">
        <v>1.7217309999999999</v>
      </c>
      <c r="T23">
        <v>6.230105</v>
      </c>
      <c r="U23">
        <v>87.989355000000003</v>
      </c>
      <c r="V23">
        <f>VLOOKUP(A23,[2]Sheet1!$A$2:$T$26,2,FALSE)</f>
        <v>0.67192663231735916</v>
      </c>
      <c r="W23">
        <f>VLOOKUP(A23,[2]Sheet1!$A$2:$T$26,17,FALSE)</f>
        <v>4.5366411486452334E-3</v>
      </c>
      <c r="X23">
        <f>VLOOKUP(A23,[3]resp_finalized!$A$2:$AA$650,13,1)</f>
        <v>4.6449999999999996</v>
      </c>
      <c r="Y23">
        <f>VLOOKUP(A23,[3]resp_finalized!$A$2:$AA$650,14,1)</f>
        <v>0.255</v>
      </c>
      <c r="Z23">
        <f>VLOOKUP(A23,[4]deciles_wide!$A$2:$L$26,2,FALSE)</f>
        <v>1.0508486249115601E-2</v>
      </c>
      <c r="AA23">
        <f>VLOOKUP(A23,[4]deciles_wide!$A$2:$L$26,3,FALSE)</f>
        <v>1.2646887698315699E-2</v>
      </c>
      <c r="AB23">
        <f>VLOOKUP(A23,[4]deciles_wide!$A$2:$L$26,4,FALSE)</f>
        <v>1.5580459127076699E-2</v>
      </c>
      <c r="AC23">
        <f>VLOOKUP(A23,[4]deciles_wide!$A$2:$L$26,5,FALSE)</f>
        <v>1.9782141225284301E-2</v>
      </c>
      <c r="AD23">
        <f>VLOOKUP(A23,[4]deciles_wide!$A$2:$L$26,6,FALSE)</f>
        <v>2.61533508628609E-2</v>
      </c>
      <c r="AE23">
        <f>VLOOKUP(A23,[4]deciles_wide!$A$2:$L$26,7,FALSE)</f>
        <v>3.6609459696823901E-2</v>
      </c>
      <c r="AF23">
        <f>VLOOKUP(A23,[4]deciles_wide!$A$2:$L$26,8,FALSE)</f>
        <v>5.5910557694221E-2</v>
      </c>
      <c r="AG23">
        <f>VLOOKUP(A23,[4]deciles_wide!$A$2:$L$26,9,FALSE)</f>
        <v>9.9234309337794799E-2</v>
      </c>
      <c r="AH23">
        <f>VLOOKUP(A23,[4]deciles_wide!$A$2:$L$26,10,FALSE)</f>
        <v>0.24531184716334201</v>
      </c>
      <c r="AI23">
        <f>VLOOKUP(A23,[4]deciles_wide!$A$2:$L$26,11,FALSE)</f>
        <v>94.285077790968401</v>
      </c>
      <c r="AJ23">
        <v>3.1609584454098172E-2</v>
      </c>
      <c r="AK23">
        <v>3.5455220797146891</v>
      </c>
      <c r="AL23">
        <v>49.516148501412033</v>
      </c>
      <c r="AM23">
        <v>37.03009561655545</v>
      </c>
      <c r="AN23">
        <v>9.8766242178637356</v>
      </c>
      <c r="AO23">
        <f>VLOOKUP(A23,[5]soilnutrients_piedmont!$A$2:$AX$26,5,FALSE)</f>
        <v>8.3000000000000007</v>
      </c>
      <c r="AP23" s="4">
        <v>0.33467909000000001</v>
      </c>
      <c r="AQ23">
        <v>69</v>
      </c>
      <c r="AR23">
        <v>18</v>
      </c>
      <c r="AS23">
        <v>13</v>
      </c>
      <c r="AT23" t="s">
        <v>47</v>
      </c>
      <c r="AU23">
        <f>VLOOKUP(A23,[5]soilnutrients_piedmont!$A$2:$AX$26,7,FALSE)</f>
        <v>4.7</v>
      </c>
    </row>
    <row r="24" spans="1:47" x14ac:dyDescent="0.2">
      <c r="A24">
        <v>23</v>
      </c>
      <c r="B24">
        <v>5</v>
      </c>
      <c r="C24">
        <v>1.45938889902376E-2</v>
      </c>
      <c r="D24">
        <v>0.52853107756652395</v>
      </c>
      <c r="E24">
        <v>1.71644126403473</v>
      </c>
      <c r="F24">
        <v>2.4207433662844502</v>
      </c>
      <c r="G24">
        <v>0.126321258565189</v>
      </c>
      <c r="H24">
        <v>5</v>
      </c>
      <c r="I24">
        <v>0.379794554999138</v>
      </c>
      <c r="J24">
        <v>2.3906789171250501E-2</v>
      </c>
      <c r="K24">
        <v>0.99857585345074096</v>
      </c>
      <c r="L24" t="s">
        <v>11</v>
      </c>
      <c r="M24">
        <v>0.33550528119947998</v>
      </c>
      <c r="N24">
        <v>1.52883823845456E-2</v>
      </c>
      <c r="O24" s="2">
        <v>1.4711689999999999E-2</v>
      </c>
      <c r="P24">
        <f>VLOOKUP(A24,[1]swrc_indices!$A$2:$G$26,6,TRUE)</f>
        <v>0.32079359094726201</v>
      </c>
      <c r="Q24">
        <f>VLOOKUP(A24,[1]swrc_indices!$A$2:$G$26,7,TRUE)</f>
        <v>0.32021689881493398</v>
      </c>
      <c r="R24">
        <v>0.1338541</v>
      </c>
      <c r="S24">
        <v>0.28892119999999999</v>
      </c>
      <c r="T24">
        <v>12.825763</v>
      </c>
      <c r="U24">
        <v>86.751461599999999</v>
      </c>
      <c r="V24">
        <f>VLOOKUP(A24,[2]Sheet1!$A$2:$T$26,2,FALSE)</f>
        <v>0.95533423122585792</v>
      </c>
      <c r="W24">
        <f>VLOOKUP(A24,[2]Sheet1!$A$2:$T$26,17,FALSE)</f>
        <v>6.3202145855514272E-4</v>
      </c>
      <c r="X24">
        <f>VLOOKUP(A24,[3]resp_finalized!$A$2:$AA$650,13,1)</f>
        <v>1.31</v>
      </c>
      <c r="Y24">
        <f>VLOOKUP(A24,[3]resp_finalized!$A$2:$AA$650,14,1)</f>
        <v>7.0000000000000007E-2</v>
      </c>
      <c r="Z24">
        <f>VLOOKUP(A24,[4]deciles_wide!$A$2:$L$26,2,FALSE)</f>
        <v>1.28780123751748E-5</v>
      </c>
      <c r="AA24">
        <f>VLOOKUP(A24,[4]deciles_wide!$A$2:$L$26,3,FALSE)</f>
        <v>1.6873008708254701E-5</v>
      </c>
      <c r="AB24">
        <f>VLOOKUP(A24,[4]deciles_wide!$A$2:$L$26,4,FALSE)</f>
        <v>2.2875531754584302E-5</v>
      </c>
      <c r="AC24">
        <f>VLOOKUP(A24,[4]deciles_wide!$A$2:$L$26,5,FALSE)</f>
        <v>3.2411815299781502E-5</v>
      </c>
      <c r="AD24">
        <f>VLOOKUP(A24,[4]deciles_wide!$A$2:$L$26,6,FALSE)</f>
        <v>4.8724581804299301E-5</v>
      </c>
      <c r="AE24">
        <f>VLOOKUP(A24,[4]deciles_wide!$A$2:$L$26,7,FALSE)</f>
        <v>7.9650861467390598E-5</v>
      </c>
      <c r="AF24">
        <f>VLOOKUP(A24,[4]deciles_wide!$A$2:$L$26,8,FALSE)</f>
        <v>1.4801992827141001E-4</v>
      </c>
      <c r="AG24">
        <f>VLOOKUP(A24,[4]deciles_wide!$A$2:$L$26,9,FALSE)</f>
        <v>3.4370678951580001E-4</v>
      </c>
      <c r="AH24">
        <f>VLOOKUP(A24,[4]deciles_wide!$A$2:$L$26,10,FALSE)</f>
        <v>1.3167500744424899E-3</v>
      </c>
      <c r="AI24">
        <f>VLOOKUP(A24,[4]deciles_wide!$A$2:$L$26,11,FALSE)</f>
        <v>97.236528782175995</v>
      </c>
      <c r="AJ24">
        <v>4.1875775272981651E-5</v>
      </c>
      <c r="AK24">
        <v>9.594137051486594E-2</v>
      </c>
      <c r="AL24">
        <v>76.819567487767927</v>
      </c>
      <c r="AM24">
        <v>20.201967204641662</v>
      </c>
      <c r="AN24">
        <v>2.8824820613002662</v>
      </c>
      <c r="AO24">
        <f>VLOOKUP(A24,[5]soilnutrients_piedmont!$A$2:$AX$26,5,FALSE)</f>
        <v>3.6</v>
      </c>
      <c r="AP24" s="4">
        <v>0.1930258</v>
      </c>
      <c r="AQ24">
        <v>73</v>
      </c>
      <c r="AR24">
        <v>11</v>
      </c>
      <c r="AS24">
        <v>16</v>
      </c>
      <c r="AT24" t="s">
        <v>47</v>
      </c>
      <c r="AU24">
        <f>VLOOKUP(A24,[5]soilnutrients_piedmont!$A$2:$AX$26,7,FALSE)</f>
        <v>4.7</v>
      </c>
    </row>
    <row r="25" spans="1:47" x14ac:dyDescent="0.2">
      <c r="A25">
        <v>24</v>
      </c>
      <c r="B25">
        <v>9</v>
      </c>
      <c r="C25">
        <v>0</v>
      </c>
      <c r="D25">
        <v>0.55990855676697204</v>
      </c>
      <c r="E25">
        <v>9.9182552660493801</v>
      </c>
      <c r="F25">
        <v>1.3086607591985999</v>
      </c>
      <c r="G25">
        <v>0.60024691486605697</v>
      </c>
      <c r="H25">
        <v>1.9076441536843201</v>
      </c>
      <c r="I25">
        <v>0.370279043916034</v>
      </c>
      <c r="J25">
        <v>3.1872839216528399E-2</v>
      </c>
      <c r="K25">
        <v>0.99823771193809996</v>
      </c>
      <c r="L25" t="s">
        <v>12</v>
      </c>
      <c r="M25">
        <v>0.34781158280152003</v>
      </c>
      <c r="N25">
        <v>6.1387575616899899E-2</v>
      </c>
      <c r="O25" s="2">
        <v>4.0180569999999999E-2</v>
      </c>
      <c r="P25">
        <f>VLOOKUP(A25,[1]swrc_indices!$A$2:$G$26,6,TRUE)</f>
        <v>0.30763101716920499</v>
      </c>
      <c r="Q25">
        <f>VLOOKUP(A25,[1]swrc_indices!$A$2:$G$26,7,TRUE)</f>
        <v>0.28642400718462002</v>
      </c>
      <c r="R25">
        <v>9.0558700000000005</v>
      </c>
      <c r="S25">
        <v>2.6401599999999998</v>
      </c>
      <c r="T25">
        <v>8.8977970000000006</v>
      </c>
      <c r="U25">
        <v>79.406173999999993</v>
      </c>
      <c r="V25">
        <f>VLOOKUP(A25,[2]Sheet1!$A$2:$T$26,2,FALSE)</f>
        <v>0.99551471175924777</v>
      </c>
      <c r="W25">
        <f>VLOOKUP(A25,[2]Sheet1!$A$2:$T$26,17,FALSE)</f>
        <v>1.0745844939368491E-3</v>
      </c>
      <c r="X25">
        <f>VLOOKUP(A25,[3]resp_finalized!$A$2:$AA$650,13,1)</f>
        <v>1.9750000000000001</v>
      </c>
      <c r="Y25">
        <f>VLOOKUP(A25,[3]resp_finalized!$A$2:$AA$650,14,1)</f>
        <v>9.5000000000000001E-2</v>
      </c>
      <c r="Z25">
        <f>VLOOKUP(A25,[4]deciles_wide!$A$2:$L$26,2,FALSE)</f>
        <v>6.5681517381885504E-2</v>
      </c>
      <c r="AA25">
        <f>VLOOKUP(A25,[4]deciles_wide!$A$2:$L$26,3,FALSE)</f>
        <v>7.6133864057618295E-2</v>
      </c>
      <c r="AB25">
        <f>VLOOKUP(A25,[4]deciles_wide!$A$2:$L$26,4,FALSE)</f>
        <v>8.9921618266087494E-2</v>
      </c>
      <c r="AC25">
        <f>VLOOKUP(A25,[4]deciles_wide!$A$2:$L$26,5,FALSE)</f>
        <v>0.108811778300962</v>
      </c>
      <c r="AD25">
        <f>VLOOKUP(A25,[4]deciles_wide!$A$2:$L$26,6,FALSE)</f>
        <v>0.136025583749153</v>
      </c>
      <c r="AE25">
        <f>VLOOKUP(A25,[4]deciles_wide!$A$2:$L$26,7,FALSE)</f>
        <v>0.17805965921559999</v>
      </c>
      <c r="AF25">
        <f>VLOOKUP(A25,[4]deciles_wide!$A$2:$L$26,8,FALSE)</f>
        <v>0.250071476066623</v>
      </c>
      <c r="AG25">
        <f>VLOOKUP(A25,[4]deciles_wide!$A$2:$L$26,9,FALSE)</f>
        <v>0.39661796287699203</v>
      </c>
      <c r="AH25">
        <f>VLOOKUP(A25,[4]deciles_wide!$A$2:$L$26,10,FALSE)</f>
        <v>0.82259894228782005</v>
      </c>
      <c r="AI25">
        <f>VLOOKUP(A25,[4]deciles_wide!$A$2:$L$26,11,FALSE)</f>
        <v>96.035228612050005</v>
      </c>
      <c r="AJ25">
        <v>0.1911055790949758</v>
      </c>
      <c r="AK25">
        <v>8.0892362183109245</v>
      </c>
      <c r="AL25">
        <v>60.377388615959561</v>
      </c>
      <c r="AM25">
        <v>23.95370525295721</v>
      </c>
      <c r="AN25">
        <v>7.388564333677337</v>
      </c>
      <c r="AO25">
        <f>VLOOKUP(A25,[5]soilnutrients_piedmont!$A$2:$AX$26,5,FALSE)</f>
        <v>4.5</v>
      </c>
      <c r="AP25" s="4">
        <v>0.21209697</v>
      </c>
      <c r="AQ25">
        <v>67</v>
      </c>
      <c r="AR25">
        <v>15</v>
      </c>
      <c r="AS25">
        <v>18</v>
      </c>
      <c r="AT25" t="s">
        <v>47</v>
      </c>
      <c r="AU25">
        <f>VLOOKUP(A25,[5]soilnutrients_piedmont!$A$2:$AX$26,7,FALSE)</f>
        <v>5</v>
      </c>
    </row>
    <row r="26" spans="1:47" x14ac:dyDescent="0.2">
      <c r="A26">
        <v>25</v>
      </c>
      <c r="B26">
        <v>10</v>
      </c>
      <c r="C26" s="1">
        <v>1.6828512543185E-4</v>
      </c>
      <c r="D26">
        <v>0.46877792296142601</v>
      </c>
      <c r="E26">
        <v>10</v>
      </c>
      <c r="F26">
        <v>1.3377421305122299</v>
      </c>
      <c r="G26">
        <v>0.117473895300653</v>
      </c>
      <c r="H26">
        <v>4.6466819521028198</v>
      </c>
      <c r="I26">
        <v>0.190909943627735</v>
      </c>
      <c r="J26">
        <v>8.9207618625642398E-3</v>
      </c>
      <c r="K26">
        <v>0.99926842198865995</v>
      </c>
      <c r="L26" t="s">
        <v>12</v>
      </c>
      <c r="M26">
        <v>0.26077084466558598</v>
      </c>
      <c r="N26">
        <v>4.6800602404666498E-2</v>
      </c>
      <c r="O26" s="2">
        <v>3.2022910000000002E-2</v>
      </c>
      <c r="P26">
        <f>VLOOKUP(A26,[1]swrc_indices!$A$2:$G$26,6,TRUE)</f>
        <v>0.22874793634360299</v>
      </c>
      <c r="Q26">
        <f>VLOOKUP(A26,[1]swrc_indices!$A$2:$G$26,7,TRUE)</f>
        <v>0.21397024226091901</v>
      </c>
      <c r="R26">
        <v>8.1968709999999998</v>
      </c>
      <c r="S26">
        <v>2.0829420000000001</v>
      </c>
      <c r="T26">
        <v>13.167526000000001</v>
      </c>
      <c r="U26">
        <v>76.552660000000003</v>
      </c>
      <c r="V26">
        <f>VLOOKUP(A26,[2]Sheet1!$A$2:$T$26,2,FALSE)</f>
        <v>1.0084220602192486</v>
      </c>
      <c r="W26">
        <f>VLOOKUP(A26,[2]Sheet1!$A$2:$T$26,17,FALSE)</f>
        <v>4.2628145214023734E-4</v>
      </c>
      <c r="X26">
        <f>VLOOKUP(A26,[3]resp_finalized!$A$2:$AA$650,13,1)</f>
        <v>1.175</v>
      </c>
      <c r="Y26">
        <f>VLOOKUP(A26,[3]resp_finalized!$A$2:$AA$650,14,1)</f>
        <v>5.5E-2</v>
      </c>
      <c r="Z26">
        <f>VLOOKUP(A26,[4]deciles_wide!$A$2:$L$26,2,FALSE)</f>
        <v>6.4696296149698698E-2</v>
      </c>
      <c r="AA26">
        <f>VLOOKUP(A26,[4]deciles_wide!$A$2:$L$26,3,FALSE)</f>
        <v>7.5101782017149094E-2</v>
      </c>
      <c r="AB26">
        <f>VLOOKUP(A26,[4]deciles_wide!$A$2:$L$26,4,FALSE)</f>
        <v>8.8836287606560899E-2</v>
      </c>
      <c r="AC26">
        <f>VLOOKUP(A26,[4]deciles_wide!$A$2:$L$26,5,FALSE)</f>
        <v>0.10766220319762899</v>
      </c>
      <c r="AD26">
        <f>VLOOKUP(A26,[4]deciles_wide!$A$2:$L$26,6,FALSE)</f>
        <v>0.13478830667952801</v>
      </c>
      <c r="AE26">
        <f>VLOOKUP(A26,[4]deciles_wide!$A$2:$L$26,7,FALSE)</f>
        <v>0.17667269691922199</v>
      </c>
      <c r="AF26">
        <f>VLOOKUP(A26,[4]deciles_wide!$A$2:$L$26,8,FALSE)</f>
        <v>0.24833034814970301</v>
      </c>
      <c r="AG26">
        <f>VLOOKUP(A26,[4]deciles_wide!$A$2:$L$26,9,FALSE)</f>
        <v>0.39361737273566799</v>
      </c>
      <c r="AH26">
        <f>VLOOKUP(A26,[4]deciles_wide!$A$2:$L$26,10,FALSE)</f>
        <v>0.81127942984720702</v>
      </c>
      <c r="AI26">
        <f>VLOOKUP(A26,[4]deciles_wide!$A$2:$L$26,11,FALSE)</f>
        <v>96.205183575399104</v>
      </c>
      <c r="AJ26">
        <v>0.18847671946650429</v>
      </c>
      <c r="AK26">
        <v>7.3935979382604771</v>
      </c>
      <c r="AL26">
        <v>53.23169455310925</v>
      </c>
      <c r="AM26">
        <v>29.98732057436516</v>
      </c>
      <c r="AN26">
        <v>9.1989102147986017</v>
      </c>
      <c r="AO26">
        <f>VLOOKUP(A26,[5]soilnutrients_piedmont!$A$2:$AX$26,5,FALSE)</f>
        <v>3</v>
      </c>
      <c r="AP26" s="4">
        <v>0.20800708000000001</v>
      </c>
      <c r="AQ26">
        <v>59</v>
      </c>
      <c r="AR26">
        <v>13</v>
      </c>
      <c r="AS26">
        <v>28</v>
      </c>
      <c r="AT26" t="s">
        <v>46</v>
      </c>
      <c r="AU26">
        <f>VLOOKUP(A26,[5]soilnutrients_piedmont!$A$2:$AX$26,7,FALSE)</f>
        <v>4.9000000000000004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Hegde</dc:creator>
  <cp:lastModifiedBy>Pramod Hegde</cp:lastModifiedBy>
  <dcterms:created xsi:type="dcterms:W3CDTF">2024-10-18T14:38:54Z</dcterms:created>
  <dcterms:modified xsi:type="dcterms:W3CDTF">2025-02-07T22:33:55Z</dcterms:modified>
</cp:coreProperties>
</file>